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\Desktop\PRACA\A-POSTĘPOWANIA PRZETAGOWE\MATERIAŁY BUDOWLANE\2024\"/>
    </mc:Choice>
  </mc:AlternateContent>
  <xr:revisionPtr revIDLastSave="0" documentId="8_{5598695B-0CFB-4402-ACDC-86EA25077659}" xr6:coauthVersionLast="47" xr6:coauthVersionMax="47" xr10:uidLastSave="{00000000-0000-0000-0000-000000000000}"/>
  <bookViews>
    <workbookView xWindow="4890" yWindow="3390" windowWidth="21660" windowHeight="11295" xr2:uid="{00000000-000D-0000-FFFF-FFFF00000000}"/>
  </bookViews>
  <sheets>
    <sheet name="Materiały ogólnobudowlane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8" i="2" l="1"/>
  <c r="H198" i="2" s="1"/>
  <c r="H91" i="2" l="1"/>
  <c r="H90" i="2"/>
  <c r="H89" i="2"/>
  <c r="H88" i="2"/>
  <c r="H87" i="2"/>
  <c r="H86" i="2"/>
  <c r="H85" i="2"/>
  <c r="H84" i="2"/>
  <c r="H83" i="2"/>
  <c r="H82" i="2"/>
  <c r="H81" i="2"/>
  <c r="H79" i="2"/>
  <c r="H78" i="2"/>
  <c r="H77" i="2"/>
  <c r="H76" i="2"/>
  <c r="H75" i="2"/>
  <c r="H74" i="2"/>
  <c r="H73" i="2"/>
  <c r="H72" i="2"/>
  <c r="H71" i="2"/>
  <c r="H70" i="2"/>
  <c r="H37" i="2"/>
  <c r="H36" i="2"/>
  <c r="H33" i="2"/>
  <c r="F39" i="2"/>
  <c r="H39" i="2" s="1"/>
  <c r="F38" i="2"/>
  <c r="H38" i="2" s="1"/>
  <c r="F37" i="2"/>
  <c r="F36" i="2"/>
  <c r="F35" i="2"/>
  <c r="H35" i="2" s="1"/>
  <c r="F34" i="2"/>
  <c r="H34" i="2" s="1"/>
  <c r="F33" i="2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8" i="2"/>
  <c r="H8" i="2" s="1"/>
  <c r="F7" i="2"/>
  <c r="H7" i="2" s="1"/>
  <c r="E192" i="2"/>
  <c r="F192" i="2" s="1"/>
  <c r="H192" i="2" s="1"/>
  <c r="E193" i="2"/>
  <c r="F193" i="2" s="1"/>
  <c r="H193" i="2" s="1"/>
  <c r="E194" i="2"/>
  <c r="F194" i="2" s="1"/>
  <c r="H194" i="2" s="1"/>
  <c r="E195" i="2"/>
  <c r="F195" i="2" s="1"/>
  <c r="H195" i="2" s="1"/>
  <c r="E196" i="2"/>
  <c r="F196" i="2" s="1"/>
  <c r="H196" i="2" s="1"/>
  <c r="E197" i="2"/>
  <c r="F197" i="2" s="1"/>
  <c r="H197" i="2" s="1"/>
  <c r="E191" i="2"/>
  <c r="F191" i="2" s="1"/>
  <c r="H191" i="2" s="1"/>
  <c r="E182" i="2"/>
  <c r="F182" i="2" s="1"/>
  <c r="H182" i="2" s="1"/>
  <c r="E181" i="2"/>
  <c r="F181" i="2" s="1"/>
  <c r="H181" i="2" s="1"/>
  <c r="E169" i="2"/>
  <c r="F169" i="2" s="1"/>
  <c r="H169" i="2" s="1"/>
  <c r="E170" i="2"/>
  <c r="F170" i="2" s="1"/>
  <c r="H170" i="2" s="1"/>
  <c r="E168" i="2"/>
  <c r="F168" i="2" s="1"/>
  <c r="H168" i="2" s="1"/>
  <c r="E154" i="2"/>
  <c r="F154" i="2" s="1"/>
  <c r="H154" i="2" s="1"/>
  <c r="E135" i="2"/>
  <c r="F135" i="2" s="1"/>
  <c r="H135" i="2" s="1"/>
  <c r="E136" i="2"/>
  <c r="F136" i="2" s="1"/>
  <c r="H136" i="2" s="1"/>
  <c r="E137" i="2"/>
  <c r="F137" i="2" s="1"/>
  <c r="H137" i="2" s="1"/>
  <c r="E138" i="2"/>
  <c r="F138" i="2" s="1"/>
  <c r="H138" i="2" s="1"/>
  <c r="E139" i="2"/>
  <c r="F139" i="2" s="1"/>
  <c r="H139" i="2" s="1"/>
  <c r="E140" i="2"/>
  <c r="F140" i="2" s="1"/>
  <c r="H140" i="2" s="1"/>
  <c r="E141" i="2"/>
  <c r="F141" i="2" s="1"/>
  <c r="H141" i="2" s="1"/>
  <c r="E142" i="2"/>
  <c r="F142" i="2" s="1"/>
  <c r="H142" i="2" s="1"/>
  <c r="E134" i="2"/>
  <c r="F134" i="2" s="1"/>
  <c r="H134" i="2" s="1"/>
  <c r="E125" i="2"/>
  <c r="F125" i="2" s="1"/>
  <c r="H125" i="2" s="1"/>
  <c r="E126" i="2"/>
  <c r="F126" i="2" s="1"/>
  <c r="H126" i="2" s="1"/>
  <c r="E127" i="2"/>
  <c r="F127" i="2" s="1"/>
  <c r="H127" i="2" s="1"/>
  <c r="E128" i="2"/>
  <c r="F128" i="2" s="1"/>
  <c r="H128" i="2" s="1"/>
  <c r="E124" i="2"/>
  <c r="F124" i="2" s="1"/>
  <c r="H124" i="2" s="1"/>
  <c r="E113" i="2"/>
  <c r="F113" i="2" s="1"/>
  <c r="H113" i="2" s="1"/>
  <c r="E114" i="2"/>
  <c r="F114" i="2" s="1"/>
  <c r="H114" i="2" s="1"/>
  <c r="E115" i="2"/>
  <c r="F115" i="2" s="1"/>
  <c r="H115" i="2" s="1"/>
  <c r="E108" i="2"/>
  <c r="F108" i="2" s="1"/>
  <c r="H108" i="2" s="1"/>
  <c r="E112" i="2"/>
  <c r="F112" i="2" s="1"/>
  <c r="H112" i="2" s="1"/>
  <c r="E104" i="2"/>
  <c r="F104" i="2" s="1"/>
  <c r="H104" i="2" s="1"/>
  <c r="E97" i="2"/>
  <c r="F97" i="2" s="1"/>
  <c r="H97" i="2" s="1"/>
  <c r="E93" i="2"/>
  <c r="F93" i="2" s="1"/>
  <c r="H93" i="2" s="1"/>
  <c r="E94" i="2"/>
  <c r="F94" i="2" s="1"/>
  <c r="H94" i="2" s="1"/>
  <c r="E95" i="2"/>
  <c r="F95" i="2" s="1"/>
  <c r="H95" i="2" s="1"/>
  <c r="E96" i="2"/>
  <c r="F96" i="2" s="1"/>
  <c r="H96" i="2" s="1"/>
  <c r="E98" i="2"/>
  <c r="F98" i="2" s="1"/>
  <c r="H98" i="2" s="1"/>
  <c r="E99" i="2"/>
  <c r="F99" i="2" s="1"/>
  <c r="H99" i="2" s="1"/>
  <c r="E100" i="2"/>
  <c r="F100" i="2" s="1"/>
  <c r="H100" i="2" s="1"/>
  <c r="E101" i="2"/>
  <c r="F101" i="2" s="1"/>
  <c r="H101" i="2" s="1"/>
  <c r="E102" i="2"/>
  <c r="F102" i="2" s="1"/>
  <c r="H102" i="2" s="1"/>
  <c r="E103" i="2"/>
  <c r="F103" i="2" s="1"/>
  <c r="H103" i="2" s="1"/>
  <c r="E92" i="2"/>
  <c r="F92" i="2" s="1"/>
  <c r="H92" i="2" s="1"/>
  <c r="E80" i="2"/>
  <c r="F80" i="2" s="1"/>
  <c r="H80" i="2" s="1"/>
  <c r="E69" i="2"/>
  <c r="F69" i="2" s="1"/>
  <c r="H69" i="2" s="1"/>
  <c r="E59" i="2"/>
  <c r="F59" i="2" s="1"/>
  <c r="H59" i="2" s="1"/>
  <c r="E60" i="2"/>
  <c r="F60" i="2" s="1"/>
  <c r="H60" i="2" s="1"/>
  <c r="E61" i="2"/>
  <c r="F61" i="2" s="1"/>
  <c r="H61" i="2" s="1"/>
  <c r="E62" i="2"/>
  <c r="F62" i="2" s="1"/>
  <c r="H62" i="2" s="1"/>
  <c r="E63" i="2"/>
  <c r="F63" i="2" s="1"/>
  <c r="H63" i="2" s="1"/>
  <c r="E64" i="2"/>
  <c r="F64" i="2" s="1"/>
  <c r="H64" i="2" s="1"/>
  <c r="E65" i="2"/>
  <c r="F65" i="2" s="1"/>
  <c r="H65" i="2" s="1"/>
  <c r="E66" i="2"/>
  <c r="F66" i="2" s="1"/>
  <c r="H66" i="2" s="1"/>
  <c r="E67" i="2"/>
  <c r="F67" i="2" s="1"/>
  <c r="H67" i="2" s="1"/>
  <c r="E68" i="2"/>
  <c r="F68" i="2" s="1"/>
  <c r="H68" i="2" s="1"/>
  <c r="E47" i="2"/>
  <c r="F47" i="2" s="1"/>
  <c r="H47" i="2" s="1"/>
  <c r="E48" i="2"/>
  <c r="F48" i="2" s="1"/>
  <c r="H48" i="2" s="1"/>
  <c r="E49" i="2"/>
  <c r="F49" i="2" s="1"/>
  <c r="H49" i="2" s="1"/>
  <c r="E50" i="2"/>
  <c r="F50" i="2" s="1"/>
  <c r="H50" i="2" s="1"/>
  <c r="E51" i="2"/>
  <c r="F51" i="2" s="1"/>
  <c r="H51" i="2" s="1"/>
  <c r="E52" i="2"/>
  <c r="F52" i="2" s="1"/>
  <c r="H52" i="2" s="1"/>
  <c r="E53" i="2"/>
  <c r="F53" i="2" s="1"/>
  <c r="H53" i="2" s="1"/>
  <c r="E54" i="2"/>
  <c r="F54" i="2" s="1"/>
  <c r="H54" i="2" s="1"/>
  <c r="E55" i="2"/>
  <c r="F55" i="2" s="1"/>
  <c r="H55" i="2" s="1"/>
  <c r="E56" i="2"/>
  <c r="F56" i="2" s="1"/>
  <c r="H56" i="2" s="1"/>
  <c r="E57" i="2"/>
  <c r="F57" i="2" s="1"/>
  <c r="H57" i="2" s="1"/>
  <c r="E58" i="2"/>
  <c r="F58" i="2" s="1"/>
  <c r="H58" i="2" s="1"/>
  <c r="E46" i="2"/>
  <c r="F46" i="2" s="1"/>
  <c r="H46" i="2" s="1"/>
  <c r="F9" i="2" l="1"/>
  <c r="H9" i="2" s="1"/>
  <c r="H199" i="2" l="1"/>
  <c r="F199" i="2"/>
</calcChain>
</file>

<file path=xl/sharedStrings.xml><?xml version="1.0" encoding="utf-8"?>
<sst xmlns="http://schemas.openxmlformats.org/spreadsheetml/2006/main" count="309" uniqueCount="205">
  <si>
    <t>L.p.</t>
  </si>
  <si>
    <t>Przedmiot zamówienia</t>
  </si>
  <si>
    <t>Kratka wentylacyjna PVC 14x14 cm bez żaluzji</t>
  </si>
  <si>
    <t>Kratka wentylacyjna PVC 14x21 cm bez żaluzji</t>
  </si>
  <si>
    <t>Drzwiczki rewizyjne ABS 20x25 cm</t>
  </si>
  <si>
    <t>Drzwiczki rewizyjne ABS 30x30 cm</t>
  </si>
  <si>
    <t>Płyta gipsowo-kartonowa GKB grub. 12,5 mm /3,12 m2/</t>
  </si>
  <si>
    <t>Profil CW100 /L=4,00 m/</t>
  </si>
  <si>
    <t>Profil UW50 /L=4,00 m/</t>
  </si>
  <si>
    <t>Profil UW100 /L=4,00 m/</t>
  </si>
  <si>
    <t>Profil UA-100 L=3,00 m</t>
  </si>
  <si>
    <t>Profil UD27 /L=4,00 m/</t>
  </si>
  <si>
    <t>m2</t>
  </si>
  <si>
    <t>Kątownik do profila UA100</t>
  </si>
  <si>
    <t>Kołki rozporowe 6x60 mm /100 szt./</t>
  </si>
  <si>
    <t>Kołki rozporowe 8x60 mm /100 szt./</t>
  </si>
  <si>
    <t>kpl</t>
  </si>
  <si>
    <t>kg</t>
  </si>
  <si>
    <t xml:space="preserve">Śruba M8 z podkładką i nakrętką do łączenia profili UA </t>
  </si>
  <si>
    <t>Rozcieńczalnik do wyrobów olejnych /0,5 dm3/</t>
  </si>
  <si>
    <t>Szpachlówka celulozowa ogólnego stosowania biała</t>
  </si>
  <si>
    <t>Taśma papierowa malarska szer. 38 mm L=50 m /żółta/</t>
  </si>
  <si>
    <t>Folia czarna ochronna 6x25 m grub. 0,2 mm</t>
  </si>
  <si>
    <t>Folia osłonowa /20 m2/</t>
  </si>
  <si>
    <t>rolka</t>
  </si>
  <si>
    <t>Cement Portlandzki standard /25 kg/</t>
  </si>
  <si>
    <t>Jednostka miary</t>
  </si>
  <si>
    <t>Ilość</t>
  </si>
  <si>
    <t>Wartość brutto</t>
  </si>
  <si>
    <t>Cegła budowlana pełna 250x120x65 kl. 15</t>
  </si>
  <si>
    <t>Bloczek betonowy fundamentowy 38x25x14 cm</t>
  </si>
  <si>
    <t>Taśma antyrysowa z włókna szklanego - 50 mm x 90 m</t>
  </si>
  <si>
    <t>Płyta OSB-3 grub.18 mm /2,50x1,25 m/</t>
  </si>
  <si>
    <t>Tektura falista 2-warstwowa, fala B, gramatura 200 g/m2 /100 cm x 100 m/</t>
  </si>
  <si>
    <t>m3</t>
  </si>
  <si>
    <t>Cena jednostkowa netto</t>
  </si>
  <si>
    <t>Wartość netto</t>
  </si>
  <si>
    <t>Łącznik podłużny do profili CD60</t>
  </si>
  <si>
    <t>opak.</t>
  </si>
  <si>
    <t>Styropian EPS 70-040 FASADA grub. 12 cm</t>
  </si>
  <si>
    <t>Środek pleśniobójczy w spray /0,5 dm3/</t>
  </si>
  <si>
    <t>Siatka z włókna szklanego elewacyjna 145gr/m2</t>
  </si>
  <si>
    <t>Dane techniczne:</t>
  </si>
  <si>
    <t>Parametry techniczne:</t>
  </si>
  <si>
    <t xml:space="preserve">Farba fasadowa biała do malowania elewacji mineralnych podłoży /10 dm3/ </t>
  </si>
  <si>
    <t>- konstrukcja skrzydła - wypełnienie stabilizujące dwustronnie obłożone tłoczoną płytą HDF</t>
  </si>
  <si>
    <t>Skrzydło drzwiowe wewnętrzne pełne okleinowane "90"</t>
  </si>
  <si>
    <t>Skrzydło drzwiowe wewnętrzne pełne okleinowane "80"</t>
  </si>
  <si>
    <t>- wyposazenie: zamek; na klucz zwykły, z blokadą łazienkową, lub dostosowany pod  wkładkę patentową, opcjonalnie tuleje wentylacyjne</t>
  </si>
  <si>
    <t>Klamka wewnętrzna na długim szyldzie, kolor satyna, nikiel, złoty z blokadą łazienkową</t>
  </si>
  <si>
    <t xml:space="preserve">Wkładka bębenkowa mosiężna 35/35 </t>
  </si>
  <si>
    <t>Paramatrytechniczne:</t>
  </si>
  <si>
    <t>- materiał: Stal</t>
  </si>
  <si>
    <t>- dlugość: 182 mm</t>
  </si>
  <si>
    <t>- średnica gwintu: 7,5 mm</t>
  </si>
  <si>
    <t>- końcówka wewnetrzna:AW30</t>
  </si>
  <si>
    <t>- typ łba: SMLHD</t>
  </si>
  <si>
    <t>- średnica lba: 8 mm</t>
  </si>
  <si>
    <t>- powłoka: ocynkowana</t>
  </si>
  <si>
    <t>Ościeżnica stalowa FD13 z uszczelką do zabudowy G-K na profil 100 mm - skrzydło: 80, 90</t>
  </si>
  <si>
    <t>Ościeżnica stalowa kątowa FD7 z uszczelką do zabudowy w ścianie murowanej i G-K - skrzydło: 80, 90</t>
  </si>
  <si>
    <t>- kolor biały</t>
  </si>
  <si>
    <t>- okleinowana</t>
  </si>
  <si>
    <t>- dwa zawiasy czopowe standard</t>
  </si>
  <si>
    <t>- uszczelka gumowa na obwodzie ościeżniocy</t>
  </si>
  <si>
    <t>Ościeżnica przylgowa, regulowana z listwami 60 mm na skrzydło "80", "90" szerokość muru od 15 do 30 cm</t>
  </si>
  <si>
    <t>Posadzka cementowa grub.  10-80 mm /25 kg/</t>
  </si>
  <si>
    <t>- faktura lica - gładka</t>
  </si>
  <si>
    <t>- kolor karmelowo - kawowy</t>
  </si>
  <si>
    <t xml:space="preserve">Cegła klinkierowa drążona 250x120x65 </t>
  </si>
  <si>
    <t>Materiały sypkie: piasek kopalniany</t>
  </si>
  <si>
    <t xml:space="preserve">Materiały sypkie: żwir </t>
  </si>
  <si>
    <t>Materiały sypkie: pospółka</t>
  </si>
  <si>
    <t>%vat</t>
  </si>
  <si>
    <t>Płyta gipsowo-kartonowa GKBI grub. 12,5 mm /3,12 m2/</t>
  </si>
  <si>
    <t>Wkręty samogwintujące 3,5x25 mm /1000 szt./</t>
  </si>
  <si>
    <t>Klamka wewnętrzna na długim szyldzie, kolor satyna, nikiel, złoty na wkładkę patentową</t>
  </si>
  <si>
    <t>Pigment do farb emulsyjnych</t>
  </si>
  <si>
    <t>Kontrłaty drewniane 2,5x5 cm</t>
  </si>
  <si>
    <t>Profil główny sufitu podwieszonego 3600 mm</t>
  </si>
  <si>
    <t>Profil poprzeczny sufitu podwieszonego 600 mm</t>
  </si>
  <si>
    <t>Profil poprzeczny sufitu podwieszonego 1200 mm</t>
  </si>
  <si>
    <t xml:space="preserve">Profil przyścienny sufitu podwieszonego 19x24 3050 mm </t>
  </si>
  <si>
    <t>Pręt mocujący L- od 500, 750, 1000 mm</t>
  </si>
  <si>
    <t>Płyta sufitu podwieszonego 600x600x13 mm SK</t>
  </si>
  <si>
    <t>Farba akrylowa antyrefleksyjna do dekoracyjnego malowania ścian i sufitów wewnątrz pomieszczeń /10 dm3/</t>
  </si>
  <si>
    <t>- wygląd powłoki: matowy</t>
  </si>
  <si>
    <t>- Lepkość Brookfield RVT, 20±2°C, [mPas]: 5000-14000</t>
  </si>
  <si>
    <t>- gęstość, 20±0,5°C, [g/cm3]: 1,400-1,500</t>
  </si>
  <si>
    <t>- zawartość części stałych, [%wag]: co najmniej 45,0</t>
  </si>
  <si>
    <t>- Ilość warstw: 1-2</t>
  </si>
  <si>
    <t>- czas schnięcia powłoki, 23°±2°C, [h]: 2</t>
  </si>
  <si>
    <t>- nanoszenie drugiej warstwy, [h]; po 2</t>
  </si>
  <si>
    <t>-sposób nanoszenia - pędzel, wałek, natrysk</t>
  </si>
  <si>
    <t>- wydajność do 16 m2/l przy jednokrotnym malowaniu w zależności od chłonności podłoża i użytego narzędzia</t>
  </si>
  <si>
    <t>Farba lateksowa odporna na szorowanie do dekoracyjnego malowania ścian i sufitów wewnątrz pomieszczeń /10 dm3/</t>
  </si>
  <si>
    <t>- wygląd powłoki: matowa</t>
  </si>
  <si>
    <t>- lepkość Brookfield RVT, 20±2°C, [mPas] : 4000-16000</t>
  </si>
  <si>
    <t>- gęstość, 20±0,5°C, [g/cm3] : najwyżej 1,600</t>
  </si>
  <si>
    <t>- zawartość części stałych, [%wag]: co najmniej 50,0</t>
  </si>
  <si>
    <t>- Ilość warstw: 2 ( 1 - w przypadku przemalowania ścian i sufitów białych bez plam i przebarwień)</t>
  </si>
  <si>
    <t>- nanoszenie drugiej warstwy, [h]: po 2</t>
  </si>
  <si>
    <t>- wydajność przy jednej warstwie: do 14 m2/l – przy jednej warstwie w zależności od chłonności i chropowatości</t>
  </si>
  <si>
    <t>- 5 lat trwałości bieli</t>
  </si>
  <si>
    <t>- odporna na promieniowanie UV</t>
  </si>
  <si>
    <t>Gładź - sucha mieszanka gipsowa ulepszona polimerami do zastosowań wewnętrznych w aplikacji ręcznej /20 kg/</t>
  </si>
  <si>
    <t>Płyty z wełny mineralnej twarda grub. 10 cm do izolacji dźwiękochłonnej ścianek działowych</t>
  </si>
  <si>
    <t>Patrametry techniczne:</t>
  </si>
  <si>
    <t>- początek wiązania - 90 min</t>
  </si>
  <si>
    <t>- zawartość spoiwa gipsowego - mniej niż 50 % masy</t>
  </si>
  <si>
    <t>- Wytrzymałość na zginanie - &gt; 1,0 N/mm2</t>
  </si>
  <si>
    <t>- wytrzymałość na ściskanie - &gt; 2,0 N/mm2</t>
  </si>
  <si>
    <t>- przyczepność do podłoża betonowego - 0,9 N/mm2</t>
  </si>
  <si>
    <t>- wagowe proporcje wody do produktu - 1:2</t>
  </si>
  <si>
    <t>- zalecana grubość 1 warstwy 1-3 mm</t>
  </si>
  <si>
    <t>- średni czas schnięcia 1 warstwy - 2 do 3 godz.</t>
  </si>
  <si>
    <t>- wydajność - 1kg/dm3 zaprawy</t>
  </si>
  <si>
    <t>- zużycie - ok. 1kg/m2/mm grub.. gładzi</t>
  </si>
  <si>
    <t>-  produkt mineralny</t>
  </si>
  <si>
    <t>- spełnia właściwości ochrony przeciwpożarowe</t>
  </si>
  <si>
    <t>-  możliwość nakładania do 50 mm</t>
  </si>
  <si>
    <t>- wydajność 100 kg = 115 dm3 zaprawy</t>
  </si>
  <si>
    <t>- ciężar nasypowy 1000 (kg/m³)</t>
  </si>
  <si>
    <t>- przyczepność do podłoża ≥ 0.1 (N/mm2) EN 13279</t>
  </si>
  <si>
    <t>- reakcja na ogień A1 EN 13501</t>
  </si>
  <si>
    <t>- współczynnik paroprzepuszczalności [μ] na sucho: 10 na mokro: 6 EN ISO 10456</t>
  </si>
  <si>
    <t>- współczynnik pH 10-12</t>
  </si>
  <si>
    <t>- współczynnik przewodzenia ciepła [λ] 0.34 (W/mK) EN 13279</t>
  </si>
  <si>
    <t>- wytrzymałość na ściskanie ≥ 2.0 (N/mm²) EN 13279</t>
  </si>
  <si>
    <t>- wytrzymałość na zginanie ≥ 1.0 (N/mm²) EN 13279</t>
  </si>
  <si>
    <t>Podkładowa masa tynkarska zapewniająca idealną przyczepność tynku, redukująca chłonność i wzmacniająca podłoża /10 kg/</t>
  </si>
  <si>
    <t>- gruntuje podłoża pod tynki cienkowarstwowe</t>
  </si>
  <si>
    <t xml:space="preserve">- zwiększa przyczepność - silnie przylega do podłoża oraz do nakładanych tynków </t>
  </si>
  <si>
    <t>- ogranicza chłonność podłoża i ułatwia nakładanie kolejnej warstwy</t>
  </si>
  <si>
    <t>- Tworzy tymczasową ochronę dla elewacji</t>
  </si>
  <si>
    <t>- średnie zużycie 0,3 kg masy na 1 m2</t>
  </si>
  <si>
    <t>- gęstość gotowego wyrobu ok. 1,5 g/cm3</t>
  </si>
  <si>
    <t>- Przyczepność do betonu &gt; 1,0 MPa</t>
  </si>
  <si>
    <t>- temperatura przygotowania masy oraz podłoża i otoczenia w trakcie prac od +5 °C do +30 °C</t>
  </si>
  <si>
    <t>- Czas schnięcia 4 ÷ 6 h</t>
  </si>
  <si>
    <t xml:space="preserve">- produkowany na bazie najwyższej jakości wodnej dyspersji żywic polimerowych </t>
  </si>
  <si>
    <t>- bezbarwny, bezrozpuszczalnikowy i wodorozcieńczalny</t>
  </si>
  <si>
    <t>- średnie zużycie od 0,05÷0,2 kg emulsji na 1 m²</t>
  </si>
  <si>
    <t>- maksymalna zawartość LZO (VOC) w produkcie 1,92 g/l, dopuszczalna zawartość B235LZO (VOC) 30 g/l.\</t>
  </si>
  <si>
    <t>- Temperatura podłoża i otoczenia w trakcie prac: od +5 ºC do +30 ºC</t>
  </si>
  <si>
    <t>- Gęstość emulsji: ok. 1,0 g/cm³</t>
  </si>
  <si>
    <t>- Rozpoczęcie dalszych prac po gruntowaniu (w zależności od podłoża): po 15 minutach /tynki, pustaki silikatowe, bloczki
gazobetonowe/, po 2 godzinach - posadzki samopoziomujące</t>
  </si>
  <si>
    <t>szt</t>
  </si>
  <si>
    <t>- Odporność na wilgoć: do 70% względnej wilgotności powietrza</t>
  </si>
  <si>
    <t>- Klasa palności materiału: A2-s1, d0 zgodnie z DIN EN 13501-1 </t>
  </si>
  <si>
    <t>- Pochłanianie dźwięku:  αw=0,65, NRC=0,65</t>
  </si>
  <si>
    <t>- Przewodność cieplna: λ = 0.052-0.057 W/mK zgodnie z DIN52612</t>
  </si>
  <si>
    <t>- Odbicie światła: w przypadku bieli podobnej do RAL 9010, bez efektu  olśnienia do ok. E56</t>
  </si>
  <si>
    <t>Łącznik do styropianu 10x160 z tworzywowym trzpieniem</t>
  </si>
  <si>
    <t>Wkręty farmerskie 4,8x35 ocynkowane /250 szt/</t>
  </si>
  <si>
    <t>Folia w płynie /15 kg/</t>
  </si>
  <si>
    <t>Preparat gruntujący  /5 kg/</t>
  </si>
  <si>
    <t>SUMA:</t>
  </si>
  <si>
    <t>Tynk mineralny; faktura kornikowa- ziarno 2,5 mm - biały do malowania (25 kg)</t>
  </si>
  <si>
    <t>Bloczek z betonu komórkowego 59x24x24 cm</t>
  </si>
  <si>
    <t>Tynk gipsowy ręczny - sucha zaprawa gipsowa do wykonywania jednowarstwowych tynkow gipsowych wewnątrz pomieszczeń /20 kg /</t>
  </si>
  <si>
    <t>Wkręty do mocowania ościeżnic okiennych i drzwiowych</t>
  </si>
  <si>
    <t>Płyta gipsowo-kartonowa GKF typu DF o grub. 15 mm/2,4 m2/</t>
  </si>
  <si>
    <t>Profil CW50 /L=4,00 m/</t>
  </si>
  <si>
    <t>Profil CW75 /L=4,00 m/</t>
  </si>
  <si>
    <t>Profil UW75 /L=4,00 m/</t>
  </si>
  <si>
    <t>Profil CD60 /L=4,00 m/</t>
  </si>
  <si>
    <t>Farba alkidowa półpołysk biała /0,9 dm3/</t>
  </si>
  <si>
    <t>mb</t>
  </si>
  <si>
    <t>Łaty drewniane 6x4 cm</t>
  </si>
  <si>
    <t>Papier ścierny do żyrafy na rzep "100"</t>
  </si>
  <si>
    <t>Papier ścierny do żyrafy na rzep "120"</t>
  </si>
  <si>
    <t>Wkręty do płyt gipsowych do drewna 4,2x80 mm  /500 szt./</t>
  </si>
  <si>
    <t>Wkręty do płyt gipsowych do metalu bez boru 3,5x25 mm /1000 szt./</t>
  </si>
  <si>
    <t>Farba alkidowa półpołysk brązowa /0,9 dm3/</t>
  </si>
  <si>
    <t>Rozcieńczalnik do wyrobów nitro /0,5 dm3/</t>
  </si>
  <si>
    <t>Rozcieńczalnik do wyrobów chlorokauczukowych /0,5 dm3/</t>
  </si>
  <si>
    <t>Uszczelniacz akrylowy biały 280 ml</t>
  </si>
  <si>
    <t>Silikon sanitarny brązowy, szary, beżowy 280 ml</t>
  </si>
  <si>
    <t>Silikon sanitarny biały, transparentny  280 ml</t>
  </si>
  <si>
    <t>Klej montażowy mocny 280ml</t>
  </si>
  <si>
    <t>Pianoklej 750 ml</t>
  </si>
  <si>
    <t>Wylewka samopoziomująca cementowa cienkowarstwowa do wylewek o grubości do 1 cm /25 kg/</t>
  </si>
  <si>
    <t>Wylewka samopoziomująca cementowa do wylewek o grubości od 1 cm do 4 cm /25 kg/</t>
  </si>
  <si>
    <t>Beton B20 suchy /25kg/</t>
  </si>
  <si>
    <t>Beton B30 suchy /25kg/</t>
  </si>
  <si>
    <t>Impregnat do klinkieru  /5 dm3/</t>
  </si>
  <si>
    <t>Narożnik aluminiowy perforowany 25x25 mm /L= 3,00 m/</t>
  </si>
  <si>
    <t>Narożnik PCV do łuków /L=3m/</t>
  </si>
  <si>
    <t>Narożnik aluminiowy perforowany z siatką /L=3m/</t>
  </si>
  <si>
    <t>Wieszak płaski do profili CD60 125mm</t>
  </si>
  <si>
    <t>Wieszak obrotowy ze sprężyną</t>
  </si>
  <si>
    <t>Papier ścierny "120" 115mmx50m</t>
  </si>
  <si>
    <t>Papier ścierny "100" 115mmx50m</t>
  </si>
  <si>
    <t>Wkręty do płyt gipsowych do drewna 3,5x45 mm  /500 szt./</t>
  </si>
  <si>
    <t>Wkręt do profili pchełki 3,5x9,5 mm /200 szt./</t>
  </si>
  <si>
    <t>Aceton techniczny /0,5dm3/</t>
  </si>
  <si>
    <t>Pianka poliuretanowa niskoprężna montażowa na pistolet 750 ml</t>
  </si>
  <si>
    <t>Załącznik nr 3A do SWZ</t>
  </si>
  <si>
    <t>Gładź cementowo-polimerowa /25kg/</t>
  </si>
  <si>
    <t>Dane Wykonawcy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</si>
  <si>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</si>
  <si>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</si>
  <si>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 xml:space="preserve">Zamawiający zaleca zapisanie formularza w formacie .pdf- z zastrzeżeniem, iż po zapisaniu muszą być widoczne wszystkie cytry i litery stanowiące treść Formularza przedmiotowo-cenowego </t>
  </si>
  <si>
    <r>
      <t xml:space="preserve">FORMULARZ PRZEDMIOTOWO - CENOWY  </t>
    </r>
    <r>
      <rPr>
        <b/>
        <u/>
        <sz val="10"/>
        <color theme="1"/>
        <rFont val="Century Gothic"/>
        <family val="2"/>
        <charset val="238"/>
      </rPr>
      <t>dla części nr 1</t>
    </r>
    <r>
      <rPr>
        <b/>
        <sz val="10"/>
        <color theme="1"/>
        <rFont val="Century Gothic"/>
        <family val="2"/>
        <charset val="238"/>
      </rPr>
      <t xml:space="preserve">                            UKW/DZP-281-D-33/2024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</si>
</sst>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0"/>
      <color rgb="FF222222"/>
      <name val="Century Gothic"/>
      <family val="2"/>
      <charset val="238"/>
    </font>
    <font>
      <sz val="10"/>
      <color indexed="8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9"/>
      <color rgb="FF00000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9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u/>
      <sz val="9"/>
      <color rgb="FFFF0000"/>
      <name val="Times New Roman"/>
      <family val="1"/>
      <charset val="238"/>
    </font>
    <font>
      <b/>
      <u/>
      <sz val="10"/>
      <color theme="1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/>
    <xf numFmtId="9" fontId="2" fillId="0" borderId="1" xfId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/>
    <xf numFmtId="0" fontId="2" fillId="2" borderId="9" xfId="0" applyFont="1" applyFill="1" applyBorder="1" applyAlignment="1">
      <alignment horizontal="left" vertical="center" wrapText="1"/>
    </xf>
    <xf numFmtId="0" fontId="0" fillId="0" borderId="0" xfId="0" applyBorder="1"/>
    <xf numFmtId="0" fontId="2" fillId="2" borderId="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/>
    <xf numFmtId="0" fontId="6" fillId="2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49" fontId="6" fillId="2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49" fontId="6" fillId="2" borderId="4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0" xfId="0" applyAlignment="1"/>
    <xf numFmtId="2" fontId="0" fillId="0" borderId="0" xfId="0" applyNumberFormat="1"/>
    <xf numFmtId="2" fontId="0" fillId="0" borderId="0" xfId="0" applyNumberFormat="1" applyBorder="1"/>
    <xf numFmtId="2" fontId="5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8" fontId="5" fillId="0" borderId="1" xfId="0" applyNumberFormat="1" applyFont="1" applyBorder="1" applyAlignment="1">
      <alignment horizontal="center" vertical="top"/>
    </xf>
    <xf numFmtId="8" fontId="2" fillId="0" borderId="6" xfId="0" applyNumberFormat="1" applyFont="1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top"/>
    </xf>
    <xf numFmtId="8" fontId="2" fillId="0" borderId="29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10" fontId="2" fillId="0" borderId="5" xfId="0" applyNumberFormat="1" applyFont="1" applyBorder="1" applyAlignment="1">
      <alignment horizontal="center" vertical="top"/>
    </xf>
    <xf numFmtId="8" fontId="2" fillId="0" borderId="1" xfId="0" applyNumberFormat="1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1" fontId="2" fillId="2" borderId="4" xfId="0" applyNumberFormat="1" applyFont="1" applyFill="1" applyBorder="1" applyAlignment="1">
      <alignment horizontal="center" vertical="top"/>
    </xf>
    <xf numFmtId="8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8" fontId="2" fillId="0" borderId="8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8" fontId="5" fillId="0" borderId="5" xfId="0" applyNumberFormat="1" applyFont="1" applyBorder="1" applyAlignment="1">
      <alignment horizontal="center" vertical="top"/>
    </xf>
    <xf numFmtId="8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1" fontId="2" fillId="2" borderId="5" xfId="0" applyNumberFormat="1" applyFont="1" applyFill="1" applyBorder="1" applyAlignment="1">
      <alignment horizontal="center" vertical="top"/>
    </xf>
    <xf numFmtId="1" fontId="2" fillId="2" borderId="9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8" fontId="2" fillId="2" borderId="1" xfId="0" applyNumberFormat="1" applyFont="1" applyFill="1" applyBorder="1" applyAlignment="1">
      <alignment horizontal="center" vertical="top"/>
    </xf>
    <xf numFmtId="8" fontId="2" fillId="0" borderId="2" xfId="0" applyNumberFormat="1" applyFont="1" applyBorder="1" applyAlignment="1">
      <alignment horizontal="center" vertical="top"/>
    </xf>
    <xf numFmtId="8" fontId="5" fillId="4" borderId="31" xfId="0" applyNumberFormat="1" applyFont="1" applyFill="1" applyBorder="1" applyAlignment="1">
      <alignment horizontal="center" vertical="top"/>
    </xf>
    <xf numFmtId="8" fontId="2" fillId="2" borderId="25" xfId="0" applyNumberFormat="1" applyFont="1" applyFill="1" applyBorder="1" applyAlignment="1">
      <alignment horizontal="center" vertical="top" wrapText="1"/>
    </xf>
    <xf numFmtId="8" fontId="2" fillId="2" borderId="7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" fontId="2" fillId="2" borderId="3" xfId="0" applyNumberFormat="1" applyFont="1" applyFill="1" applyBorder="1" applyAlignment="1">
      <alignment horizontal="center" vertical="top"/>
    </xf>
    <xf numFmtId="8" fontId="2" fillId="2" borderId="33" xfId="0" applyNumberFormat="1" applyFont="1" applyFill="1" applyBorder="1" applyAlignment="1">
      <alignment horizontal="center" vertical="top" wrapText="1"/>
    </xf>
    <xf numFmtId="1" fontId="2" fillId="0" borderId="9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8" fontId="5" fillId="4" borderId="16" xfId="0" applyNumberFormat="1" applyFont="1" applyFill="1" applyBorder="1" applyAlignment="1">
      <alignment horizontal="center" vertical="top"/>
    </xf>
    <xf numFmtId="8" fontId="2" fillId="2" borderId="30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8" fontId="5" fillId="4" borderId="1" xfId="0" applyNumberFormat="1" applyFont="1" applyFill="1" applyBorder="1" applyAlignment="1">
      <alignment horizontal="center" vertical="top"/>
    </xf>
    <xf numFmtId="8" fontId="2" fillId="2" borderId="1" xfId="0" applyNumberFormat="1" applyFont="1" applyFill="1" applyBorder="1" applyAlignment="1">
      <alignment horizontal="center" vertical="top" wrapText="1"/>
    </xf>
    <xf numFmtId="10" fontId="2" fillId="0" borderId="28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2" fontId="2" fillId="3" borderId="23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8" fontId="2" fillId="0" borderId="7" xfId="0" applyNumberFormat="1" applyFont="1" applyBorder="1" applyAlignment="1">
      <alignment horizontal="center" vertical="top"/>
    </xf>
    <xf numFmtId="8" fontId="0" fillId="0" borderId="12" xfId="0" applyNumberFormat="1" applyBorder="1" applyAlignment="1">
      <alignment horizontal="center" vertical="top"/>
    </xf>
    <xf numFmtId="8" fontId="0" fillId="0" borderId="8" xfId="0" applyNumberFormat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" fontId="2" fillId="2" borderId="9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8" fontId="5" fillId="4" borderId="19" xfId="0" applyNumberFormat="1" applyFont="1" applyFill="1" applyBorder="1" applyAlignment="1">
      <alignment horizontal="center" vertical="top"/>
    </xf>
    <xf numFmtId="8" fontId="0" fillId="0" borderId="20" xfId="0" applyNumberFormat="1" applyBorder="1" applyAlignment="1">
      <alignment horizontal="center" vertical="top"/>
    </xf>
    <xf numFmtId="8" fontId="0" fillId="0" borderId="22" xfId="0" applyNumberFormat="1" applyBorder="1" applyAlignment="1">
      <alignment horizontal="center" vertical="top"/>
    </xf>
    <xf numFmtId="8" fontId="2" fillId="0" borderId="9" xfId="0" applyNumberFormat="1" applyFont="1" applyBorder="1" applyAlignment="1">
      <alignment horizontal="center" vertical="top" wrapText="1"/>
    </xf>
    <xf numFmtId="8" fontId="0" fillId="0" borderId="10" xfId="0" applyNumberFormat="1" applyBorder="1" applyAlignment="1">
      <alignment horizontal="center" vertical="top" wrapText="1"/>
    </xf>
    <xf numFmtId="8" fontId="0" fillId="0" borderId="11" xfId="0" applyNumberFormat="1" applyBorder="1" applyAlignment="1">
      <alignment horizontal="center" vertical="top" wrapText="1"/>
    </xf>
    <xf numFmtId="10" fontId="2" fillId="0" borderId="5" xfId="0" applyNumberFormat="1" applyFont="1" applyBorder="1" applyAlignment="1">
      <alignment horizontal="center" vertical="top"/>
    </xf>
    <xf numFmtId="10" fontId="0" fillId="0" borderId="4" xfId="0" applyNumberFormat="1" applyBorder="1" applyAlignment="1">
      <alignment horizontal="center" vertical="top"/>
    </xf>
    <xf numFmtId="10" fontId="0" fillId="0" borderId="3" xfId="0" applyNumberFormat="1" applyBorder="1" applyAlignment="1">
      <alignment horizontal="center" vertical="top"/>
    </xf>
    <xf numFmtId="1" fontId="2" fillId="2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8" fontId="0" fillId="0" borderId="21" xfId="0" applyNumberFormat="1" applyBorder="1" applyAlignment="1">
      <alignment horizontal="center" vertical="top"/>
    </xf>
    <xf numFmtId="8" fontId="2" fillId="0" borderId="5" xfId="0" applyNumberFormat="1" applyFont="1" applyBorder="1" applyAlignment="1">
      <alignment horizontal="center" vertical="top" wrapText="1"/>
    </xf>
    <xf numFmtId="8" fontId="2" fillId="0" borderId="4" xfId="0" applyNumberFormat="1" applyFont="1" applyBorder="1" applyAlignment="1">
      <alignment horizontal="center" vertical="top" wrapText="1"/>
    </xf>
    <xf numFmtId="8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1" fontId="2" fillId="2" borderId="5" xfId="0" applyNumberFormat="1" applyFont="1" applyFill="1" applyBorder="1" applyAlignment="1">
      <alignment horizontal="center" vertical="top"/>
    </xf>
    <xf numFmtId="1" fontId="2" fillId="2" borderId="4" xfId="0" applyNumberFormat="1" applyFont="1" applyFill="1" applyBorder="1" applyAlignment="1">
      <alignment horizontal="center" vertical="top"/>
    </xf>
    <xf numFmtId="1" fontId="2" fillId="2" borderId="3" xfId="0" applyNumberFormat="1" applyFont="1" applyFill="1" applyBorder="1" applyAlignment="1">
      <alignment horizontal="center" vertical="top"/>
    </xf>
    <xf numFmtId="8" fontId="5" fillId="4" borderId="5" xfId="0" applyNumberFormat="1" applyFont="1" applyFill="1" applyBorder="1" applyAlignment="1">
      <alignment horizontal="center" vertical="top"/>
    </xf>
    <xf numFmtId="8" fontId="5" fillId="4" borderId="4" xfId="0" applyNumberFormat="1" applyFont="1" applyFill="1" applyBorder="1" applyAlignment="1">
      <alignment horizontal="center" vertical="top"/>
    </xf>
    <xf numFmtId="8" fontId="5" fillId="4" borderId="34" xfId="0" applyNumberFormat="1" applyFont="1" applyFill="1" applyBorder="1" applyAlignment="1">
      <alignment horizontal="center" vertical="top"/>
    </xf>
    <xf numFmtId="8" fontId="2" fillId="2" borderId="5" xfId="0" applyNumberFormat="1" applyFont="1" applyFill="1" applyBorder="1" applyAlignment="1">
      <alignment horizontal="center" vertical="top" wrapText="1"/>
    </xf>
    <xf numFmtId="8" fontId="2" fillId="2" borderId="4" xfId="0" applyNumberFormat="1" applyFont="1" applyFill="1" applyBorder="1" applyAlignment="1">
      <alignment horizontal="center" vertical="top" wrapText="1"/>
    </xf>
    <xf numFmtId="8" fontId="2" fillId="2" borderId="3" xfId="0" applyNumberFormat="1" applyFont="1" applyFill="1" applyBorder="1" applyAlignment="1">
      <alignment horizontal="center" vertical="top" wrapText="1"/>
    </xf>
    <xf numFmtId="10" fontId="2" fillId="0" borderId="4" xfId="0" applyNumberFormat="1" applyFont="1" applyBorder="1" applyAlignment="1">
      <alignment horizontal="center" vertical="top"/>
    </xf>
    <xf numFmtId="10" fontId="2" fillId="0" borderId="3" xfId="0" applyNumberFormat="1" applyFont="1" applyBorder="1" applyAlignment="1">
      <alignment horizontal="center" vertical="top"/>
    </xf>
    <xf numFmtId="8" fontId="2" fillId="2" borderId="5" xfId="0" applyNumberFormat="1" applyFont="1" applyFill="1" applyBorder="1" applyAlignment="1">
      <alignment horizontal="center" vertical="top"/>
    </xf>
    <xf numFmtId="8" fontId="2" fillId="2" borderId="4" xfId="0" applyNumberFormat="1" applyFont="1" applyFill="1" applyBorder="1" applyAlignment="1">
      <alignment horizontal="center" vertical="top"/>
    </xf>
    <xf numFmtId="8" fontId="2" fillId="2" borderId="3" xfId="0" applyNumberFormat="1" applyFont="1" applyFill="1" applyBorder="1" applyAlignment="1">
      <alignment horizontal="center" vertical="top"/>
    </xf>
    <xf numFmtId="8" fontId="5" fillId="4" borderId="35" xfId="0" applyNumberFormat="1" applyFont="1" applyFill="1" applyBorder="1" applyAlignment="1">
      <alignment horizontal="center" vertical="top"/>
    </xf>
    <xf numFmtId="8" fontId="5" fillId="4" borderId="3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" fontId="2" fillId="0" borderId="5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8" fontId="5" fillId="0" borderId="5" xfId="0" applyNumberFormat="1" applyFont="1" applyBorder="1" applyAlignment="1">
      <alignment horizontal="center" vertical="top"/>
    </xf>
    <xf numFmtId="8" fontId="5" fillId="0" borderId="4" xfId="0" applyNumberFormat="1" applyFont="1" applyBorder="1" applyAlignment="1">
      <alignment horizontal="center" vertical="top"/>
    </xf>
    <xf numFmtId="8" fontId="5" fillId="0" borderId="3" xfId="0" applyNumberFormat="1" applyFont="1" applyBorder="1" applyAlignment="1">
      <alignment horizontal="center" vertical="top"/>
    </xf>
    <xf numFmtId="1" fontId="2" fillId="2" borderId="5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/>
    </xf>
    <xf numFmtId="10" fontId="2" fillId="2" borderId="4" xfId="0" applyNumberFormat="1" applyFont="1" applyFill="1" applyBorder="1" applyAlignment="1">
      <alignment horizontal="center" vertical="top"/>
    </xf>
    <xf numFmtId="10" fontId="2" fillId="2" borderId="3" xfId="0" applyNumberFormat="1" applyFont="1" applyFill="1" applyBorder="1" applyAlignment="1">
      <alignment horizontal="center" vertical="top"/>
    </xf>
    <xf numFmtId="8" fontId="5" fillId="4" borderId="9" xfId="0" applyNumberFormat="1" applyFont="1" applyFill="1" applyBorder="1" applyAlignment="1">
      <alignment horizontal="center" vertical="top"/>
    </xf>
    <xf numFmtId="8" fontId="5" fillId="4" borderId="10" xfId="0" applyNumberFormat="1" applyFont="1" applyFill="1" applyBorder="1" applyAlignment="1">
      <alignment horizontal="center" vertical="top"/>
    </xf>
    <xf numFmtId="8" fontId="5" fillId="4" borderId="11" xfId="0" applyNumberFormat="1" applyFont="1" applyFill="1" applyBorder="1" applyAlignment="1">
      <alignment horizontal="center" vertical="top"/>
    </xf>
    <xf numFmtId="8" fontId="2" fillId="2" borderId="7" xfId="0" applyNumberFormat="1" applyFont="1" applyFill="1" applyBorder="1" applyAlignment="1">
      <alignment horizontal="center" vertical="top" wrapText="1"/>
    </xf>
    <xf numFmtId="8" fontId="2" fillId="2" borderId="12" xfId="0" applyNumberFormat="1" applyFont="1" applyFill="1" applyBorder="1" applyAlignment="1">
      <alignment horizontal="center" vertical="top" wrapText="1"/>
    </xf>
    <xf numFmtId="8" fontId="2" fillId="2" borderId="8" xfId="0" applyNumberFormat="1" applyFont="1" applyFill="1" applyBorder="1" applyAlignment="1">
      <alignment horizontal="center" vertical="top" wrapText="1"/>
    </xf>
    <xf numFmtId="1" fontId="2" fillId="2" borderId="17" xfId="0" applyNumberFormat="1" applyFont="1" applyFill="1" applyBorder="1" applyAlignment="1">
      <alignment horizontal="center" vertical="top"/>
    </xf>
    <xf numFmtId="1" fontId="2" fillId="2" borderId="18" xfId="0" applyNumberFormat="1" applyFont="1" applyFill="1" applyBorder="1" applyAlignment="1">
      <alignment horizontal="center" vertical="top"/>
    </xf>
    <xf numFmtId="8" fontId="5" fillId="4" borderId="32" xfId="0" applyNumberFormat="1" applyFont="1" applyFill="1" applyBorder="1" applyAlignment="1">
      <alignment horizontal="center" vertical="top"/>
    </xf>
    <xf numFmtId="8" fontId="5" fillId="4" borderId="37" xfId="0" applyNumberFormat="1" applyFont="1" applyFill="1" applyBorder="1" applyAlignment="1">
      <alignment horizontal="center" vertical="top"/>
    </xf>
    <xf numFmtId="8" fontId="5" fillId="4" borderId="38" xfId="0" applyNumberFormat="1" applyFont="1" applyFill="1" applyBorder="1" applyAlignment="1">
      <alignment horizontal="center" vertical="top"/>
    </xf>
    <xf numFmtId="8" fontId="5" fillId="4" borderId="20" xfId="0" applyNumberFormat="1" applyFont="1" applyFill="1" applyBorder="1" applyAlignment="1">
      <alignment horizontal="center" vertical="top"/>
    </xf>
    <xf numFmtId="8" fontId="5" fillId="4" borderId="22" xfId="0" applyNumberFormat="1" applyFont="1" applyFill="1" applyBorder="1" applyAlignment="1">
      <alignment horizontal="center" vertical="top"/>
    </xf>
    <xf numFmtId="8" fontId="5" fillId="4" borderId="25" xfId="0" applyNumberFormat="1" applyFont="1" applyFill="1" applyBorder="1" applyAlignment="1">
      <alignment horizontal="center" vertical="top"/>
    </xf>
    <xf numFmtId="8" fontId="5" fillId="4" borderId="36" xfId="0" applyNumberFormat="1" applyFont="1" applyFill="1" applyBorder="1" applyAlignment="1">
      <alignment horizontal="center" vertical="top"/>
    </xf>
    <xf numFmtId="8" fontId="5" fillId="4" borderId="39" xfId="0" applyNumberFormat="1" applyFont="1" applyFill="1" applyBorder="1" applyAlignment="1">
      <alignment horizontal="center" vertical="top"/>
    </xf>
    <xf numFmtId="8" fontId="2" fillId="2" borderId="19" xfId="0" applyNumberFormat="1" applyFont="1" applyFill="1" applyBorder="1" applyAlignment="1">
      <alignment horizontal="center" vertical="top" wrapText="1"/>
    </xf>
    <xf numFmtId="8" fontId="2" fillId="2" borderId="20" xfId="0" applyNumberFormat="1" applyFont="1" applyFill="1" applyBorder="1" applyAlignment="1">
      <alignment horizontal="center" vertical="top" wrapText="1"/>
    </xf>
    <xf numFmtId="8" fontId="2" fillId="2" borderId="22" xfId="0" applyNumberFormat="1" applyFont="1" applyFill="1" applyBorder="1" applyAlignment="1">
      <alignment horizontal="center" vertical="top" wrapText="1"/>
    </xf>
    <xf numFmtId="8" fontId="2" fillId="0" borderId="5" xfId="0" applyNumberFormat="1" applyFont="1" applyBorder="1" applyAlignment="1">
      <alignment horizontal="center" vertical="top"/>
    </xf>
    <xf numFmtId="8" fontId="2" fillId="0" borderId="4" xfId="0" applyNumberFormat="1" applyFont="1" applyBorder="1" applyAlignment="1">
      <alignment horizontal="center" vertical="top"/>
    </xf>
    <xf numFmtId="8" fontId="2" fillId="0" borderId="3" xfId="0" applyNumberFormat="1" applyFont="1" applyBorder="1" applyAlignment="1">
      <alignment horizontal="center" vertical="top"/>
    </xf>
    <xf numFmtId="8" fontId="5" fillId="4" borderId="41" xfId="0" applyNumberFormat="1" applyFont="1" applyFill="1" applyBorder="1" applyAlignment="1">
      <alignment horizontal="center" vertical="top"/>
    </xf>
    <xf numFmtId="8" fontId="2" fillId="2" borderId="4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8" fontId="8" fillId="0" borderId="15" xfId="0" applyNumberFormat="1" applyFont="1" applyBorder="1" applyAlignment="1">
      <alignment horizontal="center" vertical="center"/>
    </xf>
    <xf numFmtId="9" fontId="8" fillId="0" borderId="0" xfId="0" applyNumberFormat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3"/>
  <sheetViews>
    <sheetView tabSelected="1" zoomScaleNormal="100" workbookViewId="0">
      <selection activeCell="C3" sqref="C3:G4"/>
    </sheetView>
  </sheetViews>
  <sheetFormatPr defaultRowHeight="15"/>
  <cols>
    <col min="1" max="1" width="5" style="1" customWidth="1"/>
    <col min="2" max="2" width="52.875" style="6" customWidth="1"/>
    <col min="3" max="3" width="9.25" style="7" customWidth="1"/>
    <col min="4" max="4" width="9.25" style="1" customWidth="1"/>
    <col min="5" max="5" width="11.75" style="7" customWidth="1"/>
    <col min="6" max="6" width="10.875" style="11" customWidth="1"/>
    <col min="7" max="7" width="7.25" style="12" customWidth="1"/>
    <col min="8" max="8" width="13.625" style="12" customWidth="1"/>
    <col min="9" max="11" width="9" style="20"/>
    <col min="12" max="12" width="9" style="49"/>
    <col min="13" max="16384" width="9" style="20"/>
  </cols>
  <sheetData>
    <row r="1" spans="1:12" ht="14.25">
      <c r="B1" s="6" t="s">
        <v>200</v>
      </c>
      <c r="G1" s="199" t="s">
        <v>198</v>
      </c>
      <c r="H1" s="199"/>
    </row>
    <row r="2" spans="1:12">
      <c r="G2" s="98"/>
      <c r="H2" s="98"/>
    </row>
    <row r="3" spans="1:12" ht="15" customHeight="1">
      <c r="A3" s="195"/>
      <c r="B3" s="195"/>
      <c r="C3" s="197" t="s">
        <v>204</v>
      </c>
      <c r="D3" s="197"/>
      <c r="E3" s="197"/>
      <c r="F3" s="197"/>
      <c r="G3" s="197"/>
    </row>
    <row r="4" spans="1:12" ht="23.25" customHeight="1" thickBot="1">
      <c r="A4" s="196"/>
      <c r="B4" s="196"/>
      <c r="C4" s="198"/>
      <c r="D4" s="198"/>
      <c r="E4" s="198"/>
      <c r="F4" s="198"/>
      <c r="G4" s="198"/>
    </row>
    <row r="5" spans="1:12" ht="21" customHeight="1">
      <c r="A5" s="99" t="s">
        <v>0</v>
      </c>
      <c r="B5" s="101" t="s">
        <v>1</v>
      </c>
      <c r="C5" s="103" t="s">
        <v>26</v>
      </c>
      <c r="D5" s="105" t="s">
        <v>27</v>
      </c>
      <c r="E5" s="103" t="s">
        <v>35</v>
      </c>
      <c r="F5" s="107" t="s">
        <v>36</v>
      </c>
      <c r="G5" s="109" t="s">
        <v>73</v>
      </c>
      <c r="H5" s="111" t="s">
        <v>28</v>
      </c>
    </row>
    <row r="6" spans="1:12" ht="21" customHeight="1" thickBot="1">
      <c r="A6" s="100"/>
      <c r="B6" s="102"/>
      <c r="C6" s="104"/>
      <c r="D6" s="106"/>
      <c r="E6" s="104"/>
      <c r="F6" s="108"/>
      <c r="G6" s="110"/>
      <c r="H6" s="112"/>
    </row>
    <row r="7" spans="1:12" ht="14.25">
      <c r="A7" s="66">
        <v>1</v>
      </c>
      <c r="B7" s="8" t="s">
        <v>29</v>
      </c>
      <c r="C7" s="54" t="s">
        <v>147</v>
      </c>
      <c r="D7" s="55">
        <v>50</v>
      </c>
      <c r="E7" s="56">
        <v>0</v>
      </c>
      <c r="F7" s="57">
        <f>SUM(D7*E7)</f>
        <v>0</v>
      </c>
      <c r="G7" s="58">
        <v>0.23</v>
      </c>
      <c r="H7" s="59">
        <f>SUM(F7+(F7*G7))</f>
        <v>0</v>
      </c>
      <c r="J7" s="51"/>
      <c r="K7" s="22"/>
      <c r="L7" s="50"/>
    </row>
    <row r="8" spans="1:12" ht="14.25">
      <c r="A8" s="66">
        <v>2</v>
      </c>
      <c r="B8" s="2" t="s">
        <v>159</v>
      </c>
      <c r="C8" s="54" t="s">
        <v>147</v>
      </c>
      <c r="D8" s="55">
        <v>50</v>
      </c>
      <c r="E8" s="56">
        <v>0</v>
      </c>
      <c r="F8" s="57">
        <f>SUM(D8*E8)</f>
        <v>0</v>
      </c>
      <c r="G8" s="58">
        <v>0.23</v>
      </c>
      <c r="H8" s="65">
        <f>SUM(F8+(F8*G8))</f>
        <v>0</v>
      </c>
      <c r="J8" s="51"/>
      <c r="K8" s="22"/>
      <c r="L8" s="50"/>
    </row>
    <row r="9" spans="1:12" ht="13.15" customHeight="1">
      <c r="A9" s="138">
        <v>3</v>
      </c>
      <c r="B9" s="25" t="s">
        <v>69</v>
      </c>
      <c r="C9" s="116" t="s">
        <v>147</v>
      </c>
      <c r="D9" s="165">
        <v>100</v>
      </c>
      <c r="E9" s="162">
        <v>0</v>
      </c>
      <c r="F9" s="135">
        <f t="shared" ref="F9" si="0">SUM(D9*E9)</f>
        <v>0</v>
      </c>
      <c r="G9" s="168">
        <v>0.23</v>
      </c>
      <c r="H9" s="135">
        <f t="shared" ref="H9:H39" si="1">SUM(F9+(F9*G9))</f>
        <v>0</v>
      </c>
      <c r="J9" s="51"/>
      <c r="K9" s="22"/>
      <c r="L9" s="50"/>
    </row>
    <row r="10" spans="1:12" ht="18.600000000000001" customHeight="1">
      <c r="A10" s="157"/>
      <c r="B10" s="32" t="s">
        <v>68</v>
      </c>
      <c r="C10" s="139"/>
      <c r="D10" s="166"/>
      <c r="E10" s="163"/>
      <c r="F10" s="136"/>
      <c r="G10" s="169"/>
      <c r="H10" s="136"/>
      <c r="J10" s="51"/>
      <c r="K10" s="22"/>
      <c r="L10" s="50"/>
    </row>
    <row r="11" spans="1:12" ht="14.25" customHeight="1">
      <c r="A11" s="158"/>
      <c r="B11" s="32" t="s">
        <v>67</v>
      </c>
      <c r="C11" s="140"/>
      <c r="D11" s="167"/>
      <c r="E11" s="164"/>
      <c r="F11" s="137"/>
      <c r="G11" s="170"/>
      <c r="H11" s="137"/>
      <c r="J11" s="51"/>
      <c r="K11" s="22"/>
      <c r="L11" s="50"/>
    </row>
    <row r="12" spans="1:12">
      <c r="A12" s="54">
        <v>4</v>
      </c>
      <c r="B12" s="9" t="s">
        <v>30</v>
      </c>
      <c r="C12" s="54" t="s">
        <v>147</v>
      </c>
      <c r="D12" s="60">
        <v>10</v>
      </c>
      <c r="E12" s="56">
        <v>0</v>
      </c>
      <c r="F12" s="57">
        <f t="shared" ref="F12:F39" si="2">SUM(D12*E12)</f>
        <v>0</v>
      </c>
      <c r="G12" s="61">
        <v>0.23</v>
      </c>
      <c r="H12" s="62">
        <f t="shared" si="1"/>
        <v>0</v>
      </c>
      <c r="J12" s="51"/>
      <c r="K12" s="22"/>
      <c r="L12" s="50"/>
    </row>
    <row r="13" spans="1:12" ht="14.25">
      <c r="A13" s="54">
        <v>5</v>
      </c>
      <c r="B13" s="14" t="s">
        <v>186</v>
      </c>
      <c r="C13" s="63" t="s">
        <v>147</v>
      </c>
      <c r="D13" s="64">
        <v>3</v>
      </c>
      <c r="E13" s="56">
        <v>0</v>
      </c>
      <c r="F13" s="57">
        <f t="shared" si="2"/>
        <v>0</v>
      </c>
      <c r="G13" s="61">
        <v>0.23</v>
      </c>
      <c r="H13" s="65">
        <f t="shared" si="1"/>
        <v>0</v>
      </c>
      <c r="J13" s="51"/>
      <c r="K13" s="22"/>
      <c r="L13" s="50"/>
    </row>
    <row r="14" spans="1:12" ht="15" customHeight="1">
      <c r="A14" s="54">
        <v>6</v>
      </c>
      <c r="B14" s="2" t="s">
        <v>2</v>
      </c>
      <c r="C14" s="54" t="s">
        <v>147</v>
      </c>
      <c r="D14" s="60">
        <v>5</v>
      </c>
      <c r="E14" s="56">
        <v>0</v>
      </c>
      <c r="F14" s="57">
        <f t="shared" si="2"/>
        <v>0</v>
      </c>
      <c r="G14" s="61">
        <v>0.23</v>
      </c>
      <c r="H14" s="65">
        <f t="shared" si="1"/>
        <v>0</v>
      </c>
      <c r="J14" s="51"/>
      <c r="K14" s="22"/>
      <c r="L14" s="50"/>
    </row>
    <row r="15" spans="1:12" ht="14.25">
      <c r="A15" s="54">
        <v>7</v>
      </c>
      <c r="B15" s="2" t="s">
        <v>3</v>
      </c>
      <c r="C15" s="54" t="s">
        <v>147</v>
      </c>
      <c r="D15" s="60">
        <v>5</v>
      </c>
      <c r="E15" s="56">
        <v>0</v>
      </c>
      <c r="F15" s="57">
        <f t="shared" si="2"/>
        <v>0</v>
      </c>
      <c r="G15" s="61">
        <v>0.23</v>
      </c>
      <c r="H15" s="65">
        <f t="shared" si="1"/>
        <v>0</v>
      </c>
      <c r="J15" s="51"/>
      <c r="K15" s="22"/>
      <c r="L15" s="50"/>
    </row>
    <row r="16" spans="1:12" ht="14.25">
      <c r="A16" s="54">
        <v>8</v>
      </c>
      <c r="B16" s="2" t="s">
        <v>4</v>
      </c>
      <c r="C16" s="54" t="s">
        <v>147</v>
      </c>
      <c r="D16" s="60">
        <v>5</v>
      </c>
      <c r="E16" s="56">
        <v>0</v>
      </c>
      <c r="F16" s="57">
        <f t="shared" si="2"/>
        <v>0</v>
      </c>
      <c r="G16" s="61">
        <v>0.23</v>
      </c>
      <c r="H16" s="65">
        <f t="shared" si="1"/>
        <v>0</v>
      </c>
      <c r="J16" s="51"/>
      <c r="K16" s="22"/>
      <c r="L16" s="50"/>
    </row>
    <row r="17" spans="1:12" ht="14.25">
      <c r="A17" s="54">
        <v>9</v>
      </c>
      <c r="B17" s="2" t="s">
        <v>5</v>
      </c>
      <c r="C17" s="54" t="s">
        <v>147</v>
      </c>
      <c r="D17" s="60">
        <v>5</v>
      </c>
      <c r="E17" s="56">
        <v>0</v>
      </c>
      <c r="F17" s="57">
        <f t="shared" si="2"/>
        <v>0</v>
      </c>
      <c r="G17" s="61">
        <v>0.23</v>
      </c>
      <c r="H17" s="65">
        <f t="shared" si="1"/>
        <v>0</v>
      </c>
      <c r="J17" s="51"/>
      <c r="K17" s="22"/>
      <c r="L17" s="50"/>
    </row>
    <row r="18" spans="1:12" ht="14.25">
      <c r="A18" s="54">
        <v>10</v>
      </c>
      <c r="B18" s="8" t="s">
        <v>6</v>
      </c>
      <c r="C18" s="66" t="s">
        <v>147</v>
      </c>
      <c r="D18" s="67">
        <v>50</v>
      </c>
      <c r="E18" s="56">
        <v>0</v>
      </c>
      <c r="F18" s="57">
        <f t="shared" si="2"/>
        <v>0</v>
      </c>
      <c r="G18" s="61">
        <v>0.23</v>
      </c>
      <c r="H18" s="65">
        <f t="shared" si="1"/>
        <v>0</v>
      </c>
      <c r="J18" s="51"/>
      <c r="K18" s="22"/>
      <c r="L18" s="50"/>
    </row>
    <row r="19" spans="1:12" ht="14.25">
      <c r="A19" s="54">
        <v>11</v>
      </c>
      <c r="B19" s="8" t="s">
        <v>74</v>
      </c>
      <c r="C19" s="66" t="s">
        <v>147</v>
      </c>
      <c r="D19" s="67">
        <v>15</v>
      </c>
      <c r="E19" s="56">
        <v>0</v>
      </c>
      <c r="F19" s="57">
        <f t="shared" si="2"/>
        <v>0</v>
      </c>
      <c r="G19" s="61">
        <v>0.23</v>
      </c>
      <c r="H19" s="65">
        <f t="shared" si="1"/>
        <v>0</v>
      </c>
      <c r="J19" s="51"/>
      <c r="K19" s="22"/>
      <c r="L19" s="50"/>
    </row>
    <row r="20" spans="1:12" ht="15" customHeight="1">
      <c r="A20" s="54">
        <v>12</v>
      </c>
      <c r="B20" s="2" t="s">
        <v>162</v>
      </c>
      <c r="C20" s="54" t="s">
        <v>147</v>
      </c>
      <c r="D20" s="60">
        <v>10</v>
      </c>
      <c r="E20" s="56">
        <v>0</v>
      </c>
      <c r="F20" s="57">
        <f t="shared" si="2"/>
        <v>0</v>
      </c>
      <c r="G20" s="61">
        <v>0.23</v>
      </c>
      <c r="H20" s="65">
        <f t="shared" si="1"/>
        <v>0</v>
      </c>
      <c r="J20" s="51"/>
      <c r="K20" s="22"/>
      <c r="L20" s="50"/>
    </row>
    <row r="21" spans="1:12" ht="14.25">
      <c r="A21" s="54">
        <v>13</v>
      </c>
      <c r="B21" s="10" t="s">
        <v>163</v>
      </c>
      <c r="C21" s="54" t="s">
        <v>147</v>
      </c>
      <c r="D21" s="67">
        <v>40</v>
      </c>
      <c r="E21" s="56">
        <v>0</v>
      </c>
      <c r="F21" s="57">
        <f t="shared" si="2"/>
        <v>0</v>
      </c>
      <c r="G21" s="61">
        <v>0.23</v>
      </c>
      <c r="H21" s="65">
        <f t="shared" si="1"/>
        <v>0</v>
      </c>
      <c r="J21" s="51"/>
      <c r="K21" s="22"/>
      <c r="L21" s="50"/>
    </row>
    <row r="22" spans="1:12" ht="14.25">
      <c r="A22" s="54">
        <v>14</v>
      </c>
      <c r="B22" s="10" t="s">
        <v>164</v>
      </c>
      <c r="C22" s="54" t="s">
        <v>147</v>
      </c>
      <c r="D22" s="67">
        <v>40</v>
      </c>
      <c r="E22" s="56">
        <v>0</v>
      </c>
      <c r="F22" s="57">
        <f t="shared" si="2"/>
        <v>0</v>
      </c>
      <c r="G22" s="61">
        <v>0.23</v>
      </c>
      <c r="H22" s="65">
        <f t="shared" si="1"/>
        <v>0</v>
      </c>
      <c r="J22" s="51"/>
      <c r="K22" s="22"/>
      <c r="L22" s="50"/>
    </row>
    <row r="23" spans="1:12" ht="14.25">
      <c r="A23" s="54">
        <v>15</v>
      </c>
      <c r="B23" s="2" t="s">
        <v>7</v>
      </c>
      <c r="C23" s="54" t="s">
        <v>147</v>
      </c>
      <c r="D23" s="60">
        <v>40</v>
      </c>
      <c r="E23" s="56">
        <v>0</v>
      </c>
      <c r="F23" s="57">
        <f t="shared" si="2"/>
        <v>0</v>
      </c>
      <c r="G23" s="61">
        <v>0.23</v>
      </c>
      <c r="H23" s="65">
        <f t="shared" si="1"/>
        <v>0</v>
      </c>
      <c r="J23" s="51"/>
      <c r="K23" s="22"/>
      <c r="L23" s="50"/>
    </row>
    <row r="24" spans="1:12" ht="14.25">
      <c r="A24" s="54">
        <v>16</v>
      </c>
      <c r="B24" s="2" t="s">
        <v>8</v>
      </c>
      <c r="C24" s="54" t="s">
        <v>147</v>
      </c>
      <c r="D24" s="67">
        <v>30</v>
      </c>
      <c r="E24" s="56">
        <v>0</v>
      </c>
      <c r="F24" s="57">
        <f t="shared" si="2"/>
        <v>0</v>
      </c>
      <c r="G24" s="61">
        <v>0.23</v>
      </c>
      <c r="H24" s="65">
        <f t="shared" si="1"/>
        <v>0</v>
      </c>
      <c r="J24" s="51"/>
      <c r="K24" s="22"/>
      <c r="L24" s="50"/>
    </row>
    <row r="25" spans="1:12" ht="14.25">
      <c r="A25" s="54">
        <v>17</v>
      </c>
      <c r="B25" s="2" t="s">
        <v>165</v>
      </c>
      <c r="C25" s="54" t="s">
        <v>147</v>
      </c>
      <c r="D25" s="67">
        <v>20</v>
      </c>
      <c r="E25" s="56">
        <v>0</v>
      </c>
      <c r="F25" s="57">
        <f t="shared" si="2"/>
        <v>0</v>
      </c>
      <c r="G25" s="61">
        <v>0.23</v>
      </c>
      <c r="H25" s="65">
        <f t="shared" si="1"/>
        <v>0</v>
      </c>
      <c r="J25" s="51"/>
      <c r="K25" s="22"/>
      <c r="L25" s="50"/>
    </row>
    <row r="26" spans="1:12" ht="14.25">
      <c r="A26" s="54">
        <v>18</v>
      </c>
      <c r="B26" s="2" t="s">
        <v>9</v>
      </c>
      <c r="C26" s="54" t="s">
        <v>147</v>
      </c>
      <c r="D26" s="60">
        <v>20</v>
      </c>
      <c r="E26" s="56">
        <v>0</v>
      </c>
      <c r="F26" s="57">
        <f t="shared" si="2"/>
        <v>0</v>
      </c>
      <c r="G26" s="61">
        <v>0.23</v>
      </c>
      <c r="H26" s="65">
        <f t="shared" si="1"/>
        <v>0</v>
      </c>
      <c r="J26" s="51"/>
      <c r="K26" s="22"/>
      <c r="L26" s="50"/>
    </row>
    <row r="27" spans="1:12" ht="15" customHeight="1">
      <c r="A27" s="54">
        <v>19</v>
      </c>
      <c r="B27" s="2" t="s">
        <v>10</v>
      </c>
      <c r="C27" s="54" t="s">
        <v>147</v>
      </c>
      <c r="D27" s="67">
        <v>6</v>
      </c>
      <c r="E27" s="56">
        <v>0</v>
      </c>
      <c r="F27" s="57">
        <f t="shared" si="2"/>
        <v>0</v>
      </c>
      <c r="G27" s="61">
        <v>0.23</v>
      </c>
      <c r="H27" s="65">
        <f t="shared" si="1"/>
        <v>0</v>
      </c>
      <c r="J27" s="51"/>
      <c r="K27" s="22"/>
      <c r="L27" s="50"/>
    </row>
    <row r="28" spans="1:12" ht="14.25">
      <c r="A28" s="54">
        <v>20</v>
      </c>
      <c r="B28" s="2" t="s">
        <v>166</v>
      </c>
      <c r="C28" s="54" t="s">
        <v>147</v>
      </c>
      <c r="D28" s="60">
        <v>40</v>
      </c>
      <c r="E28" s="56">
        <v>0</v>
      </c>
      <c r="F28" s="57">
        <f t="shared" si="2"/>
        <v>0</v>
      </c>
      <c r="G28" s="61">
        <v>0.23</v>
      </c>
      <c r="H28" s="65">
        <f t="shared" si="1"/>
        <v>0</v>
      </c>
      <c r="J28" s="51"/>
      <c r="K28" s="22"/>
      <c r="L28" s="50"/>
    </row>
    <row r="29" spans="1:12" ht="14.25">
      <c r="A29" s="54">
        <v>21</v>
      </c>
      <c r="B29" s="3" t="s">
        <v>11</v>
      </c>
      <c r="C29" s="68" t="s">
        <v>147</v>
      </c>
      <c r="D29" s="67">
        <v>15</v>
      </c>
      <c r="E29" s="56">
        <v>0</v>
      </c>
      <c r="F29" s="57">
        <f t="shared" si="2"/>
        <v>0</v>
      </c>
      <c r="G29" s="61">
        <v>0.23</v>
      </c>
      <c r="H29" s="65">
        <f t="shared" si="1"/>
        <v>0</v>
      </c>
      <c r="J29" s="51"/>
      <c r="K29" s="22"/>
      <c r="L29" s="50"/>
    </row>
    <row r="30" spans="1:12" ht="14.25">
      <c r="A30" s="54">
        <v>22</v>
      </c>
      <c r="B30" s="2" t="s">
        <v>18</v>
      </c>
      <c r="C30" s="69" t="s">
        <v>16</v>
      </c>
      <c r="D30" s="60">
        <v>15</v>
      </c>
      <c r="E30" s="56">
        <v>0</v>
      </c>
      <c r="F30" s="57">
        <f t="shared" si="2"/>
        <v>0</v>
      </c>
      <c r="G30" s="61">
        <v>0.23</v>
      </c>
      <c r="H30" s="65">
        <f t="shared" si="1"/>
        <v>0</v>
      </c>
      <c r="J30" s="51"/>
      <c r="K30" s="22"/>
      <c r="L30" s="50"/>
    </row>
    <row r="31" spans="1:12" ht="14.25">
      <c r="A31" s="54">
        <v>23</v>
      </c>
      <c r="B31" s="2" t="s">
        <v>13</v>
      </c>
      <c r="C31" s="69" t="s">
        <v>147</v>
      </c>
      <c r="D31" s="67">
        <v>15</v>
      </c>
      <c r="E31" s="56">
        <v>0</v>
      </c>
      <c r="F31" s="57">
        <f t="shared" si="2"/>
        <v>0</v>
      </c>
      <c r="G31" s="61">
        <v>0.23</v>
      </c>
      <c r="H31" s="65">
        <f t="shared" si="1"/>
        <v>0</v>
      </c>
      <c r="J31" s="51"/>
      <c r="K31" s="22"/>
      <c r="L31" s="50"/>
    </row>
    <row r="32" spans="1:12" ht="14.25">
      <c r="A32" s="54">
        <v>24</v>
      </c>
      <c r="B32" s="2" t="s">
        <v>187</v>
      </c>
      <c r="C32" s="69" t="s">
        <v>147</v>
      </c>
      <c r="D32" s="60">
        <v>15</v>
      </c>
      <c r="E32" s="56">
        <v>0</v>
      </c>
      <c r="F32" s="57">
        <f t="shared" si="2"/>
        <v>0</v>
      </c>
      <c r="G32" s="61">
        <v>0.23</v>
      </c>
      <c r="H32" s="65">
        <f t="shared" si="1"/>
        <v>0</v>
      </c>
      <c r="J32" s="51"/>
      <c r="K32" s="22"/>
      <c r="L32" s="50"/>
    </row>
    <row r="33" spans="1:12" ht="14.25">
      <c r="A33" s="54">
        <v>25</v>
      </c>
      <c r="B33" s="2" t="s">
        <v>189</v>
      </c>
      <c r="C33" s="69" t="s">
        <v>147</v>
      </c>
      <c r="D33" s="67">
        <v>10</v>
      </c>
      <c r="E33" s="56">
        <v>0</v>
      </c>
      <c r="F33" s="57">
        <f t="shared" si="2"/>
        <v>0</v>
      </c>
      <c r="G33" s="61">
        <v>0.23</v>
      </c>
      <c r="H33" s="70">
        <f t="shared" si="1"/>
        <v>0</v>
      </c>
      <c r="J33" s="51"/>
      <c r="K33" s="22"/>
      <c r="L33" s="50"/>
    </row>
    <row r="34" spans="1:12" ht="14.25">
      <c r="A34" s="54">
        <v>26</v>
      </c>
      <c r="B34" s="2" t="s">
        <v>188</v>
      </c>
      <c r="C34" s="69" t="s">
        <v>147</v>
      </c>
      <c r="D34" s="67">
        <v>10</v>
      </c>
      <c r="E34" s="56">
        <v>0</v>
      </c>
      <c r="F34" s="57">
        <f t="shared" si="2"/>
        <v>0</v>
      </c>
      <c r="G34" s="61">
        <v>0.23</v>
      </c>
      <c r="H34" s="70">
        <f t="shared" si="1"/>
        <v>0</v>
      </c>
      <c r="J34" s="51"/>
      <c r="K34" s="22"/>
      <c r="L34" s="50"/>
    </row>
    <row r="35" spans="1:12" ht="14.25">
      <c r="A35" s="54">
        <v>27</v>
      </c>
      <c r="B35" s="2" t="s">
        <v>37</v>
      </c>
      <c r="C35" s="69" t="s">
        <v>147</v>
      </c>
      <c r="D35" s="67">
        <v>40</v>
      </c>
      <c r="E35" s="56">
        <v>0</v>
      </c>
      <c r="F35" s="57">
        <f t="shared" si="2"/>
        <v>0</v>
      </c>
      <c r="G35" s="61">
        <v>0.23</v>
      </c>
      <c r="H35" s="70">
        <f t="shared" si="1"/>
        <v>0</v>
      </c>
      <c r="J35" s="51"/>
      <c r="K35" s="22"/>
      <c r="L35" s="50"/>
    </row>
    <row r="36" spans="1:12" ht="14.25">
      <c r="A36" s="54">
        <v>28</v>
      </c>
      <c r="B36" s="2" t="s">
        <v>190</v>
      </c>
      <c r="C36" s="69" t="s">
        <v>147</v>
      </c>
      <c r="D36" s="67">
        <v>50</v>
      </c>
      <c r="E36" s="56">
        <v>0</v>
      </c>
      <c r="F36" s="57">
        <f t="shared" si="2"/>
        <v>0</v>
      </c>
      <c r="G36" s="61">
        <v>0.23</v>
      </c>
      <c r="H36" s="70">
        <f t="shared" si="1"/>
        <v>0</v>
      </c>
      <c r="J36" s="51"/>
      <c r="K36" s="22"/>
      <c r="L36" s="50"/>
    </row>
    <row r="37" spans="1:12" ht="14.25">
      <c r="A37" s="54">
        <v>29</v>
      </c>
      <c r="B37" s="2" t="s">
        <v>191</v>
      </c>
      <c r="C37" s="69" t="s">
        <v>147</v>
      </c>
      <c r="D37" s="60">
        <v>100</v>
      </c>
      <c r="E37" s="56">
        <v>0</v>
      </c>
      <c r="F37" s="57">
        <f t="shared" si="2"/>
        <v>0</v>
      </c>
      <c r="G37" s="61">
        <v>0.23</v>
      </c>
      <c r="H37" s="70">
        <f t="shared" si="1"/>
        <v>0</v>
      </c>
      <c r="J37" s="51"/>
      <c r="K37" s="22"/>
      <c r="L37" s="50"/>
    </row>
    <row r="38" spans="1:12" ht="14.25">
      <c r="A38" s="68">
        <v>30</v>
      </c>
      <c r="B38" s="2" t="s">
        <v>83</v>
      </c>
      <c r="C38" s="71" t="s">
        <v>147</v>
      </c>
      <c r="D38" s="72">
        <v>100</v>
      </c>
      <c r="E38" s="56">
        <v>0</v>
      </c>
      <c r="F38" s="57">
        <f t="shared" si="2"/>
        <v>0</v>
      </c>
      <c r="G38" s="61">
        <v>0.23</v>
      </c>
      <c r="H38" s="70">
        <f t="shared" si="1"/>
        <v>0</v>
      </c>
      <c r="J38" s="51"/>
      <c r="K38" s="22"/>
      <c r="L38" s="50"/>
    </row>
    <row r="39" spans="1:12" ht="15" customHeight="1">
      <c r="A39" s="138">
        <v>31</v>
      </c>
      <c r="B39" s="3" t="s">
        <v>84</v>
      </c>
      <c r="C39" s="138" t="s">
        <v>12</v>
      </c>
      <c r="D39" s="159">
        <v>80</v>
      </c>
      <c r="E39" s="162">
        <v>0</v>
      </c>
      <c r="F39" s="135">
        <f t="shared" si="2"/>
        <v>0</v>
      </c>
      <c r="G39" s="128">
        <v>0.23</v>
      </c>
      <c r="H39" s="135">
        <f t="shared" si="1"/>
        <v>0</v>
      </c>
      <c r="J39" s="51"/>
      <c r="K39" s="22"/>
      <c r="L39" s="50"/>
    </row>
    <row r="40" spans="1:12" ht="15" customHeight="1">
      <c r="A40" s="157"/>
      <c r="B40" s="52" t="s">
        <v>42</v>
      </c>
      <c r="C40" s="157"/>
      <c r="D40" s="160"/>
      <c r="E40" s="163"/>
      <c r="F40" s="136"/>
      <c r="G40" s="150"/>
      <c r="H40" s="136"/>
      <c r="J40" s="51"/>
      <c r="K40" s="22"/>
      <c r="L40" s="50"/>
    </row>
    <row r="41" spans="1:12" ht="15" customHeight="1">
      <c r="A41" s="157"/>
      <c r="B41" s="52" t="s">
        <v>148</v>
      </c>
      <c r="C41" s="157"/>
      <c r="D41" s="160"/>
      <c r="E41" s="163"/>
      <c r="F41" s="136"/>
      <c r="G41" s="150"/>
      <c r="H41" s="136"/>
      <c r="J41" s="51"/>
      <c r="K41" s="22"/>
      <c r="L41" s="50"/>
    </row>
    <row r="42" spans="1:12" ht="15" customHeight="1">
      <c r="A42" s="157"/>
      <c r="B42" s="52" t="s">
        <v>149</v>
      </c>
      <c r="C42" s="157"/>
      <c r="D42" s="160"/>
      <c r="E42" s="163"/>
      <c r="F42" s="136"/>
      <c r="G42" s="150"/>
      <c r="H42" s="136"/>
      <c r="J42" s="51"/>
      <c r="K42" s="22"/>
      <c r="L42" s="50"/>
    </row>
    <row r="43" spans="1:12" ht="15" customHeight="1">
      <c r="A43" s="157"/>
      <c r="B43" s="52" t="s">
        <v>150</v>
      </c>
      <c r="C43" s="157"/>
      <c r="D43" s="160"/>
      <c r="E43" s="163"/>
      <c r="F43" s="136"/>
      <c r="G43" s="150"/>
      <c r="H43" s="136"/>
      <c r="J43" s="51"/>
      <c r="K43" s="22"/>
      <c r="L43" s="50"/>
    </row>
    <row r="44" spans="1:12" ht="28.5">
      <c r="A44" s="157"/>
      <c r="B44" s="52" t="s">
        <v>152</v>
      </c>
      <c r="C44" s="157"/>
      <c r="D44" s="160"/>
      <c r="E44" s="163"/>
      <c r="F44" s="136"/>
      <c r="G44" s="150"/>
      <c r="H44" s="136"/>
      <c r="J44" s="51"/>
      <c r="K44" s="22"/>
      <c r="L44" s="50"/>
    </row>
    <row r="45" spans="1:12" ht="15" customHeight="1">
      <c r="A45" s="158"/>
      <c r="B45" s="53" t="s">
        <v>151</v>
      </c>
      <c r="C45" s="158"/>
      <c r="D45" s="161"/>
      <c r="E45" s="164"/>
      <c r="F45" s="137"/>
      <c r="G45" s="151"/>
      <c r="H45" s="137"/>
      <c r="J45" s="51"/>
      <c r="K45" s="22"/>
      <c r="L45" s="50"/>
    </row>
    <row r="46" spans="1:12" ht="13.9" customHeight="1">
      <c r="A46" s="54">
        <v>32</v>
      </c>
      <c r="B46" s="2" t="s">
        <v>79</v>
      </c>
      <c r="C46" s="69" t="s">
        <v>147</v>
      </c>
      <c r="D46" s="60">
        <v>15</v>
      </c>
      <c r="E46" s="73">
        <f t="shared" ref="E46:E68" si="3">SUM(I46)</f>
        <v>0</v>
      </c>
      <c r="F46" s="74">
        <f t="shared" ref="F46:F68" si="4">SUM(D46*E46)</f>
        <v>0</v>
      </c>
      <c r="G46" s="61">
        <v>0.23</v>
      </c>
      <c r="H46" s="74">
        <f t="shared" ref="H46:H108" si="5">SUM(F46+(F46*G46))</f>
        <v>0</v>
      </c>
      <c r="J46" s="51"/>
      <c r="K46" s="22"/>
      <c r="L46" s="50"/>
    </row>
    <row r="47" spans="1:12" ht="14.25">
      <c r="A47" s="54">
        <v>33</v>
      </c>
      <c r="B47" s="2" t="s">
        <v>80</v>
      </c>
      <c r="C47" s="69" t="s">
        <v>147</v>
      </c>
      <c r="D47" s="60">
        <v>100</v>
      </c>
      <c r="E47" s="73">
        <f t="shared" si="3"/>
        <v>0</v>
      </c>
      <c r="F47" s="74">
        <f t="shared" si="4"/>
        <v>0</v>
      </c>
      <c r="G47" s="61">
        <v>0.23</v>
      </c>
      <c r="H47" s="74">
        <f t="shared" si="5"/>
        <v>0</v>
      </c>
      <c r="J47" s="51"/>
      <c r="K47" s="22"/>
      <c r="L47" s="50"/>
    </row>
    <row r="48" spans="1:12" ht="14.25">
      <c r="A48" s="54">
        <v>34</v>
      </c>
      <c r="B48" s="2" t="s">
        <v>81</v>
      </c>
      <c r="C48" s="69" t="s">
        <v>147</v>
      </c>
      <c r="D48" s="60">
        <v>50</v>
      </c>
      <c r="E48" s="73">
        <f t="shared" si="3"/>
        <v>0</v>
      </c>
      <c r="F48" s="74">
        <f t="shared" si="4"/>
        <v>0</v>
      </c>
      <c r="G48" s="61">
        <v>0.23</v>
      </c>
      <c r="H48" s="74">
        <f t="shared" si="5"/>
        <v>0</v>
      </c>
      <c r="J48" s="51"/>
      <c r="K48" s="22"/>
      <c r="L48" s="50"/>
    </row>
    <row r="49" spans="1:12" ht="14.25">
      <c r="A49" s="54">
        <v>35</v>
      </c>
      <c r="B49" s="2" t="s">
        <v>82</v>
      </c>
      <c r="C49" s="69" t="s">
        <v>147</v>
      </c>
      <c r="D49" s="67">
        <v>24</v>
      </c>
      <c r="E49" s="73">
        <f t="shared" si="3"/>
        <v>0</v>
      </c>
      <c r="F49" s="74">
        <f t="shared" si="4"/>
        <v>0</v>
      </c>
      <c r="G49" s="61">
        <v>0.23</v>
      </c>
      <c r="H49" s="74">
        <f t="shared" si="5"/>
        <v>0</v>
      </c>
      <c r="J49" s="51"/>
      <c r="K49" s="22"/>
      <c r="L49" s="50"/>
    </row>
    <row r="50" spans="1:12" ht="14.25">
      <c r="A50" s="54">
        <v>36</v>
      </c>
      <c r="B50" s="2" t="s">
        <v>14</v>
      </c>
      <c r="C50" s="69" t="s">
        <v>38</v>
      </c>
      <c r="D50" s="67">
        <v>15</v>
      </c>
      <c r="E50" s="73">
        <f t="shared" si="3"/>
        <v>0</v>
      </c>
      <c r="F50" s="74">
        <f t="shared" si="4"/>
        <v>0</v>
      </c>
      <c r="G50" s="61">
        <v>0.23</v>
      </c>
      <c r="H50" s="74">
        <f t="shared" si="5"/>
        <v>0</v>
      </c>
      <c r="J50" s="51"/>
      <c r="K50" s="22"/>
      <c r="L50" s="50"/>
    </row>
    <row r="51" spans="1:12" ht="14.25">
      <c r="A51" s="54">
        <v>37</v>
      </c>
      <c r="B51" s="2" t="s">
        <v>15</v>
      </c>
      <c r="C51" s="69" t="s">
        <v>38</v>
      </c>
      <c r="D51" s="60">
        <v>15</v>
      </c>
      <c r="E51" s="73">
        <f t="shared" si="3"/>
        <v>0</v>
      </c>
      <c r="F51" s="74">
        <f t="shared" si="4"/>
        <v>0</v>
      </c>
      <c r="G51" s="61">
        <v>0.23</v>
      </c>
      <c r="H51" s="74">
        <f t="shared" si="5"/>
        <v>0</v>
      </c>
      <c r="J51" s="51"/>
      <c r="K51" s="22"/>
      <c r="L51" s="50"/>
    </row>
    <row r="52" spans="1:12" ht="14.25">
      <c r="A52" s="54">
        <v>38</v>
      </c>
      <c r="B52" s="2" t="s">
        <v>31</v>
      </c>
      <c r="C52" s="69" t="s">
        <v>147</v>
      </c>
      <c r="D52" s="60">
        <v>15</v>
      </c>
      <c r="E52" s="73">
        <f t="shared" si="3"/>
        <v>0</v>
      </c>
      <c r="F52" s="74">
        <f t="shared" si="4"/>
        <v>0</v>
      </c>
      <c r="G52" s="61">
        <v>0.23</v>
      </c>
      <c r="H52" s="74">
        <f t="shared" si="5"/>
        <v>0</v>
      </c>
      <c r="J52" s="51"/>
      <c r="K52" s="22"/>
      <c r="L52" s="50"/>
    </row>
    <row r="53" spans="1:12" ht="14.25">
      <c r="A53" s="54">
        <v>39</v>
      </c>
      <c r="B53" s="2" t="s">
        <v>153</v>
      </c>
      <c r="C53" s="69" t="s">
        <v>147</v>
      </c>
      <c r="D53" s="67">
        <v>100</v>
      </c>
      <c r="E53" s="73">
        <f t="shared" si="3"/>
        <v>0</v>
      </c>
      <c r="F53" s="74">
        <f t="shared" si="4"/>
        <v>0</v>
      </c>
      <c r="G53" s="61">
        <v>0.23</v>
      </c>
      <c r="H53" s="74">
        <f t="shared" si="5"/>
        <v>0</v>
      </c>
      <c r="J53" s="51"/>
      <c r="K53" s="22"/>
      <c r="L53" s="50"/>
    </row>
    <row r="54" spans="1:12" ht="14.25">
      <c r="A54" s="54">
        <v>40</v>
      </c>
      <c r="B54" s="2" t="s">
        <v>192</v>
      </c>
      <c r="C54" s="69" t="s">
        <v>147</v>
      </c>
      <c r="D54" s="60">
        <v>3</v>
      </c>
      <c r="E54" s="73">
        <f t="shared" si="3"/>
        <v>0</v>
      </c>
      <c r="F54" s="74">
        <f t="shared" si="4"/>
        <v>0</v>
      </c>
      <c r="G54" s="61">
        <v>0.23</v>
      </c>
      <c r="H54" s="74">
        <f t="shared" si="5"/>
        <v>0</v>
      </c>
      <c r="J54" s="51"/>
      <c r="K54" s="22"/>
      <c r="L54" s="50"/>
    </row>
    <row r="55" spans="1:12" ht="14.25">
      <c r="A55" s="54">
        <v>41</v>
      </c>
      <c r="B55" s="2" t="s">
        <v>193</v>
      </c>
      <c r="C55" s="69" t="s">
        <v>147</v>
      </c>
      <c r="D55" s="67">
        <v>3</v>
      </c>
      <c r="E55" s="73">
        <f t="shared" si="3"/>
        <v>0</v>
      </c>
      <c r="F55" s="74">
        <f t="shared" si="4"/>
        <v>0</v>
      </c>
      <c r="G55" s="61">
        <v>0.23</v>
      </c>
      <c r="H55" s="74">
        <f t="shared" si="5"/>
        <v>0</v>
      </c>
      <c r="J55" s="51"/>
      <c r="K55" s="22"/>
      <c r="L55" s="50"/>
    </row>
    <row r="56" spans="1:12" ht="14.25">
      <c r="A56" s="54">
        <v>42</v>
      </c>
      <c r="B56" s="2" t="s">
        <v>170</v>
      </c>
      <c r="C56" s="69" t="s">
        <v>147</v>
      </c>
      <c r="D56" s="67">
        <v>50</v>
      </c>
      <c r="E56" s="73">
        <f t="shared" si="3"/>
        <v>0</v>
      </c>
      <c r="F56" s="74">
        <f t="shared" si="4"/>
        <v>0</v>
      </c>
      <c r="G56" s="61">
        <v>0.23</v>
      </c>
      <c r="H56" s="74">
        <f t="shared" si="5"/>
        <v>0</v>
      </c>
      <c r="J56" s="51"/>
      <c r="K56" s="22"/>
      <c r="L56" s="50"/>
    </row>
    <row r="57" spans="1:12" ht="14.25">
      <c r="A57" s="54">
        <v>43</v>
      </c>
      <c r="B57" s="2" t="s">
        <v>171</v>
      </c>
      <c r="C57" s="69" t="s">
        <v>147</v>
      </c>
      <c r="D57" s="67">
        <v>50</v>
      </c>
      <c r="E57" s="73">
        <f t="shared" si="3"/>
        <v>0</v>
      </c>
      <c r="F57" s="74">
        <f t="shared" si="4"/>
        <v>0</v>
      </c>
      <c r="G57" s="61">
        <v>0.23</v>
      </c>
      <c r="H57" s="74">
        <f t="shared" si="5"/>
        <v>0</v>
      </c>
      <c r="J57" s="51"/>
      <c r="K57" s="22"/>
      <c r="L57" s="50"/>
    </row>
    <row r="58" spans="1:12" ht="27">
      <c r="A58" s="54">
        <v>44</v>
      </c>
      <c r="B58" s="2" t="s">
        <v>173</v>
      </c>
      <c r="C58" s="69" t="s">
        <v>38</v>
      </c>
      <c r="D58" s="60">
        <v>10</v>
      </c>
      <c r="E58" s="73">
        <f t="shared" si="3"/>
        <v>0</v>
      </c>
      <c r="F58" s="74">
        <f t="shared" si="4"/>
        <v>0</v>
      </c>
      <c r="G58" s="61">
        <v>0.23</v>
      </c>
      <c r="H58" s="74">
        <f t="shared" si="5"/>
        <v>0</v>
      </c>
      <c r="J58" s="51"/>
      <c r="K58" s="22"/>
      <c r="L58" s="50"/>
    </row>
    <row r="59" spans="1:12" ht="14.25">
      <c r="A59" s="54">
        <v>45</v>
      </c>
      <c r="B59" s="27" t="s">
        <v>194</v>
      </c>
      <c r="C59" s="75" t="s">
        <v>147</v>
      </c>
      <c r="D59" s="67">
        <v>10</v>
      </c>
      <c r="E59" s="73">
        <f t="shared" si="3"/>
        <v>0</v>
      </c>
      <c r="F59" s="74">
        <f t="shared" si="4"/>
        <v>0</v>
      </c>
      <c r="G59" s="61">
        <v>0.23</v>
      </c>
      <c r="H59" s="74">
        <f t="shared" si="5"/>
        <v>0</v>
      </c>
      <c r="J59" s="51"/>
      <c r="K59" s="22"/>
      <c r="L59" s="50"/>
    </row>
    <row r="60" spans="1:12" ht="14.25">
      <c r="A60" s="54">
        <v>46</v>
      </c>
      <c r="B60" s="27" t="s">
        <v>172</v>
      </c>
      <c r="C60" s="75" t="s">
        <v>147</v>
      </c>
      <c r="D60" s="60">
        <v>3</v>
      </c>
      <c r="E60" s="73">
        <f t="shared" si="3"/>
        <v>0</v>
      </c>
      <c r="F60" s="74">
        <f t="shared" si="4"/>
        <v>0</v>
      </c>
      <c r="G60" s="61">
        <v>0.23</v>
      </c>
      <c r="H60" s="74">
        <f t="shared" si="5"/>
        <v>0</v>
      </c>
      <c r="J60" s="51"/>
      <c r="K60" s="22"/>
      <c r="L60" s="50"/>
    </row>
    <row r="61" spans="1:12" ht="15" customHeight="1">
      <c r="A61" s="54">
        <v>47</v>
      </c>
      <c r="B61" s="2" t="s">
        <v>75</v>
      </c>
      <c r="C61" s="69" t="s">
        <v>38</v>
      </c>
      <c r="D61" s="67">
        <v>5</v>
      </c>
      <c r="E61" s="73">
        <f t="shared" si="3"/>
        <v>0</v>
      </c>
      <c r="F61" s="74">
        <f t="shared" si="4"/>
        <v>0</v>
      </c>
      <c r="G61" s="61">
        <v>0.23</v>
      </c>
      <c r="H61" s="74">
        <f t="shared" si="5"/>
        <v>0</v>
      </c>
      <c r="J61" s="51"/>
      <c r="K61" s="22"/>
      <c r="L61" s="50"/>
    </row>
    <row r="62" spans="1:12" ht="15" customHeight="1">
      <c r="A62" s="54">
        <v>48</v>
      </c>
      <c r="B62" s="8" t="s">
        <v>195</v>
      </c>
      <c r="C62" s="69" t="s">
        <v>38</v>
      </c>
      <c r="D62" s="60">
        <v>10</v>
      </c>
      <c r="E62" s="73">
        <f t="shared" si="3"/>
        <v>0</v>
      </c>
      <c r="F62" s="74">
        <f t="shared" si="4"/>
        <v>0</v>
      </c>
      <c r="G62" s="61">
        <v>0.23</v>
      </c>
      <c r="H62" s="74">
        <f t="shared" si="5"/>
        <v>0</v>
      </c>
      <c r="J62" s="51"/>
      <c r="K62" s="22"/>
      <c r="L62" s="50"/>
    </row>
    <row r="63" spans="1:12" ht="14.25">
      <c r="A63" s="54">
        <v>49</v>
      </c>
      <c r="B63" s="27" t="s">
        <v>154</v>
      </c>
      <c r="C63" s="75" t="s">
        <v>38</v>
      </c>
      <c r="D63" s="60">
        <v>2</v>
      </c>
      <c r="E63" s="73">
        <f t="shared" si="3"/>
        <v>0</v>
      </c>
      <c r="F63" s="74">
        <f t="shared" si="4"/>
        <v>0</v>
      </c>
      <c r="G63" s="61">
        <v>0.23</v>
      </c>
      <c r="H63" s="74">
        <f t="shared" si="5"/>
        <v>0</v>
      </c>
      <c r="J63" s="51"/>
      <c r="K63" s="22"/>
      <c r="L63" s="50"/>
    </row>
    <row r="64" spans="1:12" ht="15" customHeight="1">
      <c r="A64" s="54">
        <v>50</v>
      </c>
      <c r="B64" s="2" t="s">
        <v>32</v>
      </c>
      <c r="C64" s="69" t="s">
        <v>147</v>
      </c>
      <c r="D64" s="60">
        <v>20</v>
      </c>
      <c r="E64" s="73">
        <f t="shared" si="3"/>
        <v>0</v>
      </c>
      <c r="F64" s="74">
        <f t="shared" si="4"/>
        <v>0</v>
      </c>
      <c r="G64" s="61">
        <v>0.23</v>
      </c>
      <c r="H64" s="74">
        <f t="shared" si="5"/>
        <v>0</v>
      </c>
      <c r="J64" s="51"/>
      <c r="K64" s="22"/>
      <c r="L64" s="50"/>
    </row>
    <row r="65" spans="1:12" ht="14.25">
      <c r="A65" s="66">
        <v>51</v>
      </c>
      <c r="B65" s="27" t="s">
        <v>169</v>
      </c>
      <c r="C65" s="75" t="s">
        <v>168</v>
      </c>
      <c r="D65" s="75">
        <v>300</v>
      </c>
      <c r="E65" s="73">
        <f t="shared" si="3"/>
        <v>0</v>
      </c>
      <c r="F65" s="74">
        <f t="shared" si="4"/>
        <v>0</v>
      </c>
      <c r="G65" s="61">
        <v>0.23</v>
      </c>
      <c r="H65" s="74">
        <f t="shared" si="5"/>
        <v>0</v>
      </c>
      <c r="J65" s="51"/>
      <c r="K65" s="22"/>
      <c r="L65" s="50"/>
    </row>
    <row r="66" spans="1:12" ht="14.25">
      <c r="A66" s="54">
        <v>52</v>
      </c>
      <c r="B66" s="27" t="s">
        <v>78</v>
      </c>
      <c r="C66" s="75" t="s">
        <v>168</v>
      </c>
      <c r="D66" s="75">
        <v>100</v>
      </c>
      <c r="E66" s="73">
        <f t="shared" si="3"/>
        <v>0</v>
      </c>
      <c r="F66" s="74">
        <f t="shared" si="4"/>
        <v>0</v>
      </c>
      <c r="G66" s="61">
        <v>0.23</v>
      </c>
      <c r="H66" s="74">
        <f t="shared" si="5"/>
        <v>0</v>
      </c>
      <c r="J66" s="51"/>
      <c r="K66" s="22"/>
      <c r="L66" s="50"/>
    </row>
    <row r="67" spans="1:12" ht="15" customHeight="1">
      <c r="A67" s="66">
        <v>53</v>
      </c>
      <c r="B67" s="26" t="s">
        <v>167</v>
      </c>
      <c r="C67" s="76" t="s">
        <v>147</v>
      </c>
      <c r="D67" s="77">
        <v>30</v>
      </c>
      <c r="E67" s="73">
        <f t="shared" si="3"/>
        <v>0</v>
      </c>
      <c r="F67" s="74">
        <f t="shared" si="4"/>
        <v>0</v>
      </c>
      <c r="G67" s="61">
        <v>0.23</v>
      </c>
      <c r="H67" s="74">
        <f t="shared" si="5"/>
        <v>0</v>
      </c>
      <c r="J67" s="51"/>
      <c r="K67" s="22"/>
      <c r="L67" s="50"/>
    </row>
    <row r="68" spans="1:12" ht="15" customHeight="1">
      <c r="A68" s="97">
        <v>54</v>
      </c>
      <c r="B68" s="13" t="s">
        <v>174</v>
      </c>
      <c r="C68" s="76" t="s">
        <v>147</v>
      </c>
      <c r="D68" s="78">
        <v>10</v>
      </c>
      <c r="E68" s="73">
        <f t="shared" si="3"/>
        <v>0</v>
      </c>
      <c r="F68" s="74">
        <f t="shared" si="4"/>
        <v>0</v>
      </c>
      <c r="G68" s="61">
        <v>0.23</v>
      </c>
      <c r="H68" s="74">
        <f t="shared" si="5"/>
        <v>0</v>
      </c>
      <c r="J68" s="51"/>
      <c r="K68" s="22"/>
      <c r="L68" s="50"/>
    </row>
    <row r="69" spans="1:12" ht="31.15" customHeight="1">
      <c r="A69" s="116">
        <v>55</v>
      </c>
      <c r="B69" s="28" t="s">
        <v>85</v>
      </c>
      <c r="C69" s="116" t="s">
        <v>147</v>
      </c>
      <c r="D69" s="131">
        <v>100</v>
      </c>
      <c r="E69" s="122">
        <f>SUM(I69)</f>
        <v>0</v>
      </c>
      <c r="F69" s="135">
        <f>SUM(E69*D69)</f>
        <v>0</v>
      </c>
      <c r="G69" s="128">
        <v>0.23</v>
      </c>
      <c r="H69" s="113">
        <f t="shared" si="5"/>
        <v>0</v>
      </c>
      <c r="J69" s="51"/>
      <c r="K69" s="22"/>
      <c r="L69" s="50"/>
    </row>
    <row r="70" spans="1:12" ht="13.9" customHeight="1">
      <c r="A70" s="117"/>
      <c r="B70" s="34" t="s">
        <v>43</v>
      </c>
      <c r="C70" s="117"/>
      <c r="D70" s="132"/>
      <c r="E70" s="123"/>
      <c r="F70" s="136"/>
      <c r="G70" s="129"/>
      <c r="H70" s="114">
        <f t="shared" si="5"/>
        <v>0</v>
      </c>
      <c r="J70" s="51"/>
      <c r="K70" s="22"/>
      <c r="L70" s="50"/>
    </row>
    <row r="71" spans="1:12" ht="13.9" customHeight="1">
      <c r="A71" s="117"/>
      <c r="B71" s="35" t="s">
        <v>86</v>
      </c>
      <c r="C71" s="117"/>
      <c r="D71" s="132"/>
      <c r="E71" s="123"/>
      <c r="F71" s="136"/>
      <c r="G71" s="129"/>
      <c r="H71" s="114">
        <f t="shared" si="5"/>
        <v>0</v>
      </c>
      <c r="J71" s="51"/>
      <c r="K71" s="22"/>
      <c r="L71" s="50"/>
    </row>
    <row r="72" spans="1:12" ht="13.9" customHeight="1">
      <c r="A72" s="117"/>
      <c r="B72" s="35" t="s">
        <v>87</v>
      </c>
      <c r="C72" s="117"/>
      <c r="D72" s="132"/>
      <c r="E72" s="123"/>
      <c r="F72" s="136"/>
      <c r="G72" s="129"/>
      <c r="H72" s="114">
        <f t="shared" si="5"/>
        <v>0</v>
      </c>
      <c r="J72" s="51"/>
      <c r="K72" s="22"/>
      <c r="L72" s="50"/>
    </row>
    <row r="73" spans="1:12" ht="13.9" customHeight="1">
      <c r="A73" s="117"/>
      <c r="B73" s="35" t="s">
        <v>88</v>
      </c>
      <c r="C73" s="117"/>
      <c r="D73" s="132"/>
      <c r="E73" s="123"/>
      <c r="F73" s="136"/>
      <c r="G73" s="129"/>
      <c r="H73" s="114">
        <f t="shared" si="5"/>
        <v>0</v>
      </c>
      <c r="J73" s="51"/>
      <c r="K73" s="22"/>
      <c r="L73" s="50"/>
    </row>
    <row r="74" spans="1:12" ht="13.9" customHeight="1">
      <c r="A74" s="117"/>
      <c r="B74" s="35" t="s">
        <v>89</v>
      </c>
      <c r="C74" s="117"/>
      <c r="D74" s="132"/>
      <c r="E74" s="123"/>
      <c r="F74" s="136"/>
      <c r="G74" s="129"/>
      <c r="H74" s="114">
        <f t="shared" si="5"/>
        <v>0</v>
      </c>
      <c r="J74" s="51"/>
      <c r="K74" s="22"/>
      <c r="L74" s="50"/>
    </row>
    <row r="75" spans="1:12" ht="13.9" customHeight="1">
      <c r="A75" s="117"/>
      <c r="B75" s="35" t="s">
        <v>90</v>
      </c>
      <c r="C75" s="117"/>
      <c r="D75" s="132"/>
      <c r="E75" s="123"/>
      <c r="F75" s="136"/>
      <c r="G75" s="129"/>
      <c r="H75" s="114">
        <f t="shared" si="5"/>
        <v>0</v>
      </c>
      <c r="J75" s="51"/>
      <c r="K75" s="22"/>
      <c r="L75" s="50"/>
    </row>
    <row r="76" spans="1:12" ht="13.9" customHeight="1">
      <c r="A76" s="117"/>
      <c r="B76" s="35" t="s">
        <v>91</v>
      </c>
      <c r="C76" s="117"/>
      <c r="D76" s="132"/>
      <c r="E76" s="123"/>
      <c r="F76" s="136"/>
      <c r="G76" s="129"/>
      <c r="H76" s="114">
        <f t="shared" si="5"/>
        <v>0</v>
      </c>
      <c r="J76" s="51"/>
      <c r="K76" s="22"/>
      <c r="L76" s="50"/>
    </row>
    <row r="77" spans="1:12" ht="13.9" customHeight="1">
      <c r="A77" s="117"/>
      <c r="B77" s="35" t="s">
        <v>92</v>
      </c>
      <c r="C77" s="117"/>
      <c r="D77" s="132"/>
      <c r="E77" s="123"/>
      <c r="F77" s="136"/>
      <c r="G77" s="129"/>
      <c r="H77" s="114">
        <f t="shared" si="5"/>
        <v>0</v>
      </c>
      <c r="J77" s="51"/>
      <c r="K77" s="22"/>
      <c r="L77" s="50"/>
    </row>
    <row r="78" spans="1:12" ht="13.9" customHeight="1">
      <c r="A78" s="117"/>
      <c r="B78" s="35" t="s">
        <v>93</v>
      </c>
      <c r="C78" s="117"/>
      <c r="D78" s="132"/>
      <c r="E78" s="123"/>
      <c r="F78" s="136"/>
      <c r="G78" s="129"/>
      <c r="H78" s="114">
        <f t="shared" si="5"/>
        <v>0</v>
      </c>
      <c r="J78" s="51"/>
      <c r="K78" s="22"/>
      <c r="L78" s="50"/>
    </row>
    <row r="79" spans="1:12" ht="28.15" customHeight="1">
      <c r="A79" s="118"/>
      <c r="B79" s="30" t="s">
        <v>94</v>
      </c>
      <c r="C79" s="118"/>
      <c r="D79" s="133"/>
      <c r="E79" s="134"/>
      <c r="F79" s="137"/>
      <c r="G79" s="130"/>
      <c r="H79" s="115">
        <f t="shared" si="5"/>
        <v>0</v>
      </c>
      <c r="J79" s="51"/>
      <c r="K79" s="22"/>
      <c r="L79" s="50"/>
    </row>
    <row r="80" spans="1:12" ht="30" customHeight="1">
      <c r="A80" s="116">
        <v>56</v>
      </c>
      <c r="B80" s="29" t="s">
        <v>95</v>
      </c>
      <c r="C80" s="116" t="s">
        <v>147</v>
      </c>
      <c r="D80" s="119">
        <v>20</v>
      </c>
      <c r="E80" s="122">
        <f>SUM(I80)</f>
        <v>0</v>
      </c>
      <c r="F80" s="125">
        <f>SUM(D80*E80)</f>
        <v>0</v>
      </c>
      <c r="G80" s="128">
        <v>0.23</v>
      </c>
      <c r="H80" s="113">
        <f t="shared" si="5"/>
        <v>0</v>
      </c>
      <c r="J80" s="51"/>
      <c r="K80" s="22"/>
      <c r="L80" s="50"/>
    </row>
    <row r="81" spans="1:12" ht="20.45" customHeight="1">
      <c r="A81" s="117"/>
      <c r="B81" s="38" t="s">
        <v>43</v>
      </c>
      <c r="C81" s="117"/>
      <c r="D81" s="120"/>
      <c r="E81" s="123"/>
      <c r="F81" s="126"/>
      <c r="G81" s="129"/>
      <c r="H81" s="114">
        <f t="shared" si="5"/>
        <v>0</v>
      </c>
      <c r="J81" s="51"/>
      <c r="K81" s="22"/>
      <c r="L81" s="50"/>
    </row>
    <row r="82" spans="1:12" ht="14.45" customHeight="1">
      <c r="A82" s="117"/>
      <c r="B82" s="30" t="s">
        <v>96</v>
      </c>
      <c r="C82" s="117"/>
      <c r="D82" s="120"/>
      <c r="E82" s="123"/>
      <c r="F82" s="126"/>
      <c r="G82" s="129"/>
      <c r="H82" s="114">
        <f t="shared" si="5"/>
        <v>0</v>
      </c>
      <c r="J82" s="51"/>
      <c r="K82" s="22"/>
      <c r="L82" s="50"/>
    </row>
    <row r="83" spans="1:12" ht="14.45" customHeight="1">
      <c r="A83" s="117"/>
      <c r="B83" s="30" t="s">
        <v>97</v>
      </c>
      <c r="C83" s="117"/>
      <c r="D83" s="120"/>
      <c r="E83" s="123"/>
      <c r="F83" s="126"/>
      <c r="G83" s="129"/>
      <c r="H83" s="114">
        <f t="shared" si="5"/>
        <v>0</v>
      </c>
      <c r="J83" s="51"/>
      <c r="K83" s="22"/>
      <c r="L83" s="50"/>
    </row>
    <row r="84" spans="1:12" ht="14.45" customHeight="1">
      <c r="A84" s="117"/>
      <c r="B84" s="30" t="s">
        <v>98</v>
      </c>
      <c r="C84" s="117"/>
      <c r="D84" s="120"/>
      <c r="E84" s="123"/>
      <c r="F84" s="126"/>
      <c r="G84" s="129"/>
      <c r="H84" s="114">
        <f t="shared" si="5"/>
        <v>0</v>
      </c>
      <c r="J84" s="51"/>
      <c r="K84" s="22"/>
      <c r="L84" s="50"/>
    </row>
    <row r="85" spans="1:12" ht="14.45" customHeight="1">
      <c r="A85" s="117"/>
      <c r="B85" s="30" t="s">
        <v>99</v>
      </c>
      <c r="C85" s="117"/>
      <c r="D85" s="120"/>
      <c r="E85" s="123"/>
      <c r="F85" s="126"/>
      <c r="G85" s="129"/>
      <c r="H85" s="114">
        <f t="shared" si="5"/>
        <v>0</v>
      </c>
      <c r="J85" s="51"/>
      <c r="K85" s="22"/>
      <c r="L85" s="50"/>
    </row>
    <row r="86" spans="1:12" ht="30" customHeight="1">
      <c r="A86" s="117"/>
      <c r="B86" s="36" t="s">
        <v>100</v>
      </c>
      <c r="C86" s="117"/>
      <c r="D86" s="120"/>
      <c r="E86" s="123"/>
      <c r="F86" s="126"/>
      <c r="G86" s="129"/>
      <c r="H86" s="114">
        <f t="shared" si="5"/>
        <v>0</v>
      </c>
      <c r="J86" s="51"/>
      <c r="K86" s="22"/>
      <c r="L86" s="50"/>
    </row>
    <row r="87" spans="1:12" ht="14.45" customHeight="1">
      <c r="A87" s="117"/>
      <c r="B87" s="30" t="s">
        <v>91</v>
      </c>
      <c r="C87" s="117"/>
      <c r="D87" s="120"/>
      <c r="E87" s="123"/>
      <c r="F87" s="126"/>
      <c r="G87" s="129"/>
      <c r="H87" s="114">
        <f t="shared" si="5"/>
        <v>0</v>
      </c>
      <c r="J87" s="51"/>
      <c r="K87" s="22"/>
      <c r="L87" s="50"/>
    </row>
    <row r="88" spans="1:12" ht="14.45" customHeight="1">
      <c r="A88" s="117"/>
      <c r="B88" s="30" t="s">
        <v>101</v>
      </c>
      <c r="C88" s="117"/>
      <c r="D88" s="120"/>
      <c r="E88" s="123"/>
      <c r="F88" s="126"/>
      <c r="G88" s="129"/>
      <c r="H88" s="114">
        <f t="shared" si="5"/>
        <v>0</v>
      </c>
      <c r="J88" s="51"/>
      <c r="K88" s="22"/>
      <c r="L88" s="50"/>
    </row>
    <row r="89" spans="1:12" ht="28.9" customHeight="1">
      <c r="A89" s="117"/>
      <c r="B89" s="30" t="s">
        <v>102</v>
      </c>
      <c r="C89" s="117"/>
      <c r="D89" s="120"/>
      <c r="E89" s="123"/>
      <c r="F89" s="126"/>
      <c r="G89" s="129"/>
      <c r="H89" s="114">
        <f t="shared" si="5"/>
        <v>0</v>
      </c>
      <c r="J89" s="51"/>
      <c r="K89" s="22"/>
      <c r="L89" s="50"/>
    </row>
    <row r="90" spans="1:12" ht="14.45" customHeight="1">
      <c r="A90" s="117"/>
      <c r="B90" s="36" t="s">
        <v>103</v>
      </c>
      <c r="C90" s="117"/>
      <c r="D90" s="120"/>
      <c r="E90" s="123"/>
      <c r="F90" s="126"/>
      <c r="G90" s="129"/>
      <c r="H90" s="114">
        <f t="shared" si="5"/>
        <v>0</v>
      </c>
      <c r="J90" s="51"/>
      <c r="K90" s="22"/>
      <c r="L90" s="50"/>
    </row>
    <row r="91" spans="1:12" ht="13.9" customHeight="1">
      <c r="A91" s="118"/>
      <c r="B91" s="37" t="s">
        <v>104</v>
      </c>
      <c r="C91" s="118"/>
      <c r="D91" s="121"/>
      <c r="E91" s="124"/>
      <c r="F91" s="127"/>
      <c r="G91" s="130"/>
      <c r="H91" s="115">
        <f t="shared" si="5"/>
        <v>0</v>
      </c>
      <c r="J91" s="51"/>
      <c r="K91" s="22"/>
      <c r="L91" s="50"/>
    </row>
    <row r="92" spans="1:12" ht="29.45" customHeight="1">
      <c r="A92" s="79">
        <v>57</v>
      </c>
      <c r="B92" s="26" t="s">
        <v>44</v>
      </c>
      <c r="C92" s="79" t="s">
        <v>147</v>
      </c>
      <c r="D92" s="80">
        <v>10</v>
      </c>
      <c r="E92" s="81">
        <f>SUM(I92)</f>
        <v>0</v>
      </c>
      <c r="F92" s="57">
        <f>SUM(D92*E92)</f>
        <v>0</v>
      </c>
      <c r="G92" s="61">
        <v>0.23</v>
      </c>
      <c r="H92" s="82">
        <f t="shared" si="5"/>
        <v>0</v>
      </c>
      <c r="J92" s="51"/>
      <c r="K92" s="22"/>
      <c r="L92" s="50"/>
    </row>
    <row r="93" spans="1:12" ht="15" customHeight="1">
      <c r="A93" s="79">
        <v>58</v>
      </c>
      <c r="B93" s="18" t="s">
        <v>77</v>
      </c>
      <c r="C93" s="79" t="s">
        <v>147</v>
      </c>
      <c r="D93" s="80">
        <v>80</v>
      </c>
      <c r="E93" s="81">
        <f t="shared" ref="E93:E104" si="6">SUM(I93)</f>
        <v>0</v>
      </c>
      <c r="F93" s="57">
        <f t="shared" ref="F93:F104" si="7">SUM(D93*E93)</f>
        <v>0</v>
      </c>
      <c r="G93" s="61">
        <v>0.23</v>
      </c>
      <c r="H93" s="82">
        <f t="shared" si="5"/>
        <v>0</v>
      </c>
      <c r="J93" s="51"/>
      <c r="K93" s="22"/>
      <c r="L93" s="50"/>
    </row>
    <row r="94" spans="1:12" ht="14.25">
      <c r="A94" s="54">
        <v>59</v>
      </c>
      <c r="B94" s="2" t="s">
        <v>19</v>
      </c>
      <c r="C94" s="69" t="s">
        <v>147</v>
      </c>
      <c r="D94" s="60">
        <v>10</v>
      </c>
      <c r="E94" s="81">
        <f t="shared" si="6"/>
        <v>0</v>
      </c>
      <c r="F94" s="57">
        <f t="shared" si="7"/>
        <v>0</v>
      </c>
      <c r="G94" s="61">
        <v>0.23</v>
      </c>
      <c r="H94" s="82">
        <f t="shared" si="5"/>
        <v>0</v>
      </c>
      <c r="J94" s="51"/>
      <c r="K94" s="22"/>
      <c r="L94" s="50"/>
    </row>
    <row r="95" spans="1:12" ht="14.25">
      <c r="A95" s="54">
        <v>60</v>
      </c>
      <c r="B95" s="2" t="s">
        <v>175</v>
      </c>
      <c r="C95" s="69" t="s">
        <v>147</v>
      </c>
      <c r="D95" s="60">
        <v>10</v>
      </c>
      <c r="E95" s="81">
        <f t="shared" si="6"/>
        <v>0</v>
      </c>
      <c r="F95" s="57">
        <f t="shared" si="7"/>
        <v>0</v>
      </c>
      <c r="G95" s="61">
        <v>0.23</v>
      </c>
      <c r="H95" s="82">
        <f t="shared" si="5"/>
        <v>0</v>
      </c>
      <c r="J95" s="51"/>
      <c r="K95" s="22"/>
      <c r="L95" s="50"/>
    </row>
    <row r="96" spans="1:12" ht="14.25">
      <c r="A96" s="54">
        <v>61</v>
      </c>
      <c r="B96" s="2" t="s">
        <v>176</v>
      </c>
      <c r="C96" s="69" t="s">
        <v>147</v>
      </c>
      <c r="D96" s="60">
        <v>10</v>
      </c>
      <c r="E96" s="81">
        <f t="shared" si="6"/>
        <v>0</v>
      </c>
      <c r="F96" s="57">
        <f t="shared" si="7"/>
        <v>0</v>
      </c>
      <c r="G96" s="61">
        <v>0.23</v>
      </c>
      <c r="H96" s="82">
        <f t="shared" si="5"/>
        <v>0</v>
      </c>
      <c r="J96" s="51"/>
      <c r="K96" s="22"/>
      <c r="L96" s="50"/>
    </row>
    <row r="97" spans="1:12" ht="14.25">
      <c r="A97" s="54">
        <v>62</v>
      </c>
      <c r="B97" s="2" t="s">
        <v>196</v>
      </c>
      <c r="C97" s="69" t="s">
        <v>147</v>
      </c>
      <c r="D97" s="60">
        <v>10</v>
      </c>
      <c r="E97" s="81">
        <f t="shared" si="6"/>
        <v>0</v>
      </c>
      <c r="F97" s="57">
        <f t="shared" si="7"/>
        <v>0</v>
      </c>
      <c r="G97" s="61">
        <v>0.23</v>
      </c>
      <c r="H97" s="82">
        <f t="shared" si="5"/>
        <v>0</v>
      </c>
      <c r="J97" s="51"/>
      <c r="K97" s="22"/>
      <c r="L97" s="50"/>
    </row>
    <row r="98" spans="1:12" ht="14.25">
      <c r="A98" s="79">
        <v>63</v>
      </c>
      <c r="B98" s="2" t="s">
        <v>177</v>
      </c>
      <c r="C98" s="69" t="s">
        <v>147</v>
      </c>
      <c r="D98" s="60">
        <v>15</v>
      </c>
      <c r="E98" s="81">
        <f t="shared" si="6"/>
        <v>0</v>
      </c>
      <c r="F98" s="57">
        <f t="shared" si="7"/>
        <v>0</v>
      </c>
      <c r="G98" s="61">
        <v>0.23</v>
      </c>
      <c r="H98" s="82">
        <f t="shared" si="5"/>
        <v>0</v>
      </c>
      <c r="J98" s="51"/>
      <c r="K98" s="22"/>
      <c r="L98" s="50"/>
    </row>
    <row r="99" spans="1:12" ht="14.25">
      <c r="A99" s="54">
        <v>64</v>
      </c>
      <c r="B99" s="2" t="s">
        <v>179</v>
      </c>
      <c r="C99" s="69" t="s">
        <v>147</v>
      </c>
      <c r="D99" s="60">
        <v>10</v>
      </c>
      <c r="E99" s="81">
        <f t="shared" si="6"/>
        <v>0</v>
      </c>
      <c r="F99" s="57">
        <f t="shared" si="7"/>
        <v>0</v>
      </c>
      <c r="G99" s="61">
        <v>0.23</v>
      </c>
      <c r="H99" s="82">
        <f t="shared" si="5"/>
        <v>0</v>
      </c>
      <c r="J99" s="51"/>
      <c r="K99" s="22"/>
      <c r="L99" s="50"/>
    </row>
    <row r="100" spans="1:12" ht="14.25">
      <c r="A100" s="54">
        <v>65</v>
      </c>
      <c r="B100" s="2" t="s">
        <v>178</v>
      </c>
      <c r="C100" s="69" t="s">
        <v>147</v>
      </c>
      <c r="D100" s="60">
        <v>10</v>
      </c>
      <c r="E100" s="81">
        <f t="shared" si="6"/>
        <v>0</v>
      </c>
      <c r="F100" s="57">
        <f t="shared" si="7"/>
        <v>0</v>
      </c>
      <c r="G100" s="61">
        <v>0.23</v>
      </c>
      <c r="H100" s="82">
        <f t="shared" si="5"/>
        <v>0</v>
      </c>
      <c r="J100" s="51"/>
      <c r="K100" s="22"/>
      <c r="L100" s="50"/>
    </row>
    <row r="101" spans="1:12" ht="14.25">
      <c r="A101" s="54">
        <v>66</v>
      </c>
      <c r="B101" s="2" t="s">
        <v>180</v>
      </c>
      <c r="C101" s="69" t="s">
        <v>147</v>
      </c>
      <c r="D101" s="60">
        <v>10</v>
      </c>
      <c r="E101" s="81">
        <f t="shared" si="6"/>
        <v>0</v>
      </c>
      <c r="F101" s="57">
        <f t="shared" si="7"/>
        <v>0</v>
      </c>
      <c r="G101" s="61">
        <v>0.23</v>
      </c>
      <c r="H101" s="82">
        <f t="shared" si="5"/>
        <v>0</v>
      </c>
      <c r="J101" s="51"/>
      <c r="K101" s="22"/>
      <c r="L101" s="50"/>
    </row>
    <row r="102" spans="1:12" ht="15" customHeight="1">
      <c r="A102" s="79">
        <v>67</v>
      </c>
      <c r="B102" s="2" t="s">
        <v>20</v>
      </c>
      <c r="C102" s="69" t="s">
        <v>17</v>
      </c>
      <c r="D102" s="60">
        <v>1</v>
      </c>
      <c r="E102" s="81">
        <f t="shared" si="6"/>
        <v>0</v>
      </c>
      <c r="F102" s="57">
        <f t="shared" si="7"/>
        <v>0</v>
      </c>
      <c r="G102" s="61">
        <v>0.23</v>
      </c>
      <c r="H102" s="82">
        <f t="shared" si="5"/>
        <v>0</v>
      </c>
      <c r="J102" s="51"/>
      <c r="K102" s="22"/>
      <c r="L102" s="50"/>
    </row>
    <row r="103" spans="1:12" ht="15" customHeight="1">
      <c r="A103" s="54">
        <v>68</v>
      </c>
      <c r="B103" s="2" t="s">
        <v>21</v>
      </c>
      <c r="C103" s="69" t="s">
        <v>147</v>
      </c>
      <c r="D103" s="60">
        <v>100</v>
      </c>
      <c r="E103" s="81">
        <f t="shared" si="6"/>
        <v>0</v>
      </c>
      <c r="F103" s="57">
        <f t="shared" si="7"/>
        <v>0</v>
      </c>
      <c r="G103" s="61">
        <v>0.23</v>
      </c>
      <c r="H103" s="82">
        <f t="shared" si="5"/>
        <v>0</v>
      </c>
      <c r="J103" s="51"/>
      <c r="K103" s="22"/>
      <c r="L103" s="50"/>
    </row>
    <row r="104" spans="1:12" ht="15" customHeight="1">
      <c r="A104" s="116">
        <v>69</v>
      </c>
      <c r="B104" s="13" t="s">
        <v>47</v>
      </c>
      <c r="C104" s="116" t="s">
        <v>16</v>
      </c>
      <c r="D104" s="141">
        <v>3</v>
      </c>
      <c r="E104" s="144">
        <f t="shared" si="6"/>
        <v>0</v>
      </c>
      <c r="F104" s="147">
        <f t="shared" si="7"/>
        <v>0</v>
      </c>
      <c r="G104" s="128">
        <v>0.23</v>
      </c>
      <c r="H104" s="152">
        <f t="shared" si="5"/>
        <v>0</v>
      </c>
      <c r="J104" s="51"/>
      <c r="K104" s="22"/>
      <c r="L104" s="50"/>
    </row>
    <row r="105" spans="1:12" ht="29.25" customHeight="1">
      <c r="A105" s="117"/>
      <c r="B105" s="39" t="s">
        <v>45</v>
      </c>
      <c r="C105" s="139"/>
      <c r="D105" s="142"/>
      <c r="E105" s="145"/>
      <c r="F105" s="148"/>
      <c r="G105" s="150"/>
      <c r="H105" s="153"/>
      <c r="J105" s="51"/>
      <c r="K105" s="22"/>
      <c r="L105" s="50"/>
    </row>
    <row r="106" spans="1:12" ht="40.5" customHeight="1">
      <c r="A106" s="117"/>
      <c r="B106" s="30" t="s">
        <v>48</v>
      </c>
      <c r="C106" s="139"/>
      <c r="D106" s="142"/>
      <c r="E106" s="145"/>
      <c r="F106" s="148"/>
      <c r="G106" s="150"/>
      <c r="H106" s="153"/>
      <c r="J106" s="51"/>
      <c r="K106" s="22"/>
      <c r="L106" s="50"/>
    </row>
    <row r="107" spans="1:12" ht="14.25" customHeight="1">
      <c r="A107" s="118"/>
      <c r="B107" s="31" t="s">
        <v>61</v>
      </c>
      <c r="C107" s="140"/>
      <c r="D107" s="143"/>
      <c r="E107" s="146"/>
      <c r="F107" s="149"/>
      <c r="G107" s="151"/>
      <c r="H107" s="154"/>
      <c r="J107" s="51"/>
      <c r="K107" s="22"/>
      <c r="L107" s="50"/>
    </row>
    <row r="108" spans="1:12" ht="15" customHeight="1">
      <c r="A108" s="116">
        <v>70</v>
      </c>
      <c r="B108" s="13" t="s">
        <v>46</v>
      </c>
      <c r="C108" s="116" t="s">
        <v>16</v>
      </c>
      <c r="D108" s="141">
        <v>3</v>
      </c>
      <c r="E108" s="155">
        <f t="shared" ref="E108" si="8">SUM(I108)</f>
        <v>0</v>
      </c>
      <c r="F108" s="147">
        <f t="shared" ref="F108" si="9">SUM(D108*E108)</f>
        <v>0</v>
      </c>
      <c r="G108" s="128">
        <v>0.23</v>
      </c>
      <c r="H108" s="152">
        <f t="shared" si="5"/>
        <v>0</v>
      </c>
      <c r="J108" s="51"/>
      <c r="K108" s="22"/>
      <c r="L108" s="50"/>
    </row>
    <row r="109" spans="1:12" ht="29.25" customHeight="1">
      <c r="A109" s="139"/>
      <c r="B109" s="39" t="s">
        <v>45</v>
      </c>
      <c r="C109" s="139"/>
      <c r="D109" s="142"/>
      <c r="E109" s="145"/>
      <c r="F109" s="148"/>
      <c r="G109" s="150"/>
      <c r="H109" s="153"/>
      <c r="J109" s="51"/>
      <c r="K109" s="22"/>
      <c r="L109" s="50"/>
    </row>
    <row r="110" spans="1:12" ht="39.6" customHeight="1">
      <c r="A110" s="139"/>
      <c r="B110" s="40" t="s">
        <v>48</v>
      </c>
      <c r="C110" s="139"/>
      <c r="D110" s="142"/>
      <c r="E110" s="145"/>
      <c r="F110" s="148"/>
      <c r="G110" s="150"/>
      <c r="H110" s="153"/>
      <c r="J110" s="51"/>
      <c r="K110" s="22"/>
      <c r="L110" s="50"/>
    </row>
    <row r="111" spans="1:12" ht="14.25" customHeight="1">
      <c r="A111" s="140"/>
      <c r="B111" s="41" t="s">
        <v>61</v>
      </c>
      <c r="C111" s="140"/>
      <c r="D111" s="143"/>
      <c r="E111" s="156"/>
      <c r="F111" s="149"/>
      <c r="G111" s="151"/>
      <c r="H111" s="154"/>
      <c r="J111" s="51"/>
      <c r="K111" s="22"/>
      <c r="L111" s="50"/>
    </row>
    <row r="112" spans="1:12" s="22" customFormat="1" ht="27">
      <c r="A112" s="79">
        <v>71</v>
      </c>
      <c r="B112" s="23" t="s">
        <v>49</v>
      </c>
      <c r="C112" s="79" t="s">
        <v>16</v>
      </c>
      <c r="D112" s="80">
        <v>2</v>
      </c>
      <c r="E112" s="83">
        <f t="shared" ref="E112:E115" si="10">SUM(I112)</f>
        <v>0</v>
      </c>
      <c r="F112" s="84">
        <f t="shared" ref="F112:F115" si="11">SUM(D112*E112)</f>
        <v>0</v>
      </c>
      <c r="G112" s="61">
        <v>0.23</v>
      </c>
      <c r="H112" s="85">
        <f t="shared" ref="H112:H170" si="12">SUM(F112+(F112*G112))</f>
        <v>0</v>
      </c>
      <c r="J112" s="51"/>
      <c r="L112" s="50"/>
    </row>
    <row r="113" spans="1:12" s="22" customFormat="1" ht="27">
      <c r="A113" s="86">
        <v>72</v>
      </c>
      <c r="B113" s="23" t="s">
        <v>76</v>
      </c>
      <c r="C113" s="86" t="s">
        <v>16</v>
      </c>
      <c r="D113" s="87">
        <v>4</v>
      </c>
      <c r="E113" s="83">
        <f t="shared" si="10"/>
        <v>0</v>
      </c>
      <c r="F113" s="84">
        <f t="shared" si="11"/>
        <v>0</v>
      </c>
      <c r="G113" s="61">
        <v>0.23</v>
      </c>
      <c r="H113" s="85">
        <f t="shared" si="12"/>
        <v>0</v>
      </c>
      <c r="J113" s="51"/>
      <c r="L113" s="50"/>
    </row>
    <row r="114" spans="1:12" ht="15" customHeight="1">
      <c r="A114" s="86">
        <v>73</v>
      </c>
      <c r="B114" s="24" t="s">
        <v>50</v>
      </c>
      <c r="C114" s="86" t="s">
        <v>16</v>
      </c>
      <c r="D114" s="87">
        <v>4</v>
      </c>
      <c r="E114" s="83">
        <f t="shared" si="10"/>
        <v>0</v>
      </c>
      <c r="F114" s="84">
        <f t="shared" si="11"/>
        <v>0</v>
      </c>
      <c r="G114" s="61">
        <v>0.23</v>
      </c>
      <c r="H114" s="85">
        <f t="shared" si="12"/>
        <v>0</v>
      </c>
      <c r="J114" s="51"/>
      <c r="K114" s="22"/>
      <c r="L114" s="50"/>
    </row>
    <row r="115" spans="1:12" ht="15" customHeight="1">
      <c r="A115" s="116">
        <v>74</v>
      </c>
      <c r="B115" s="21" t="s">
        <v>161</v>
      </c>
      <c r="C115" s="116" t="s">
        <v>147</v>
      </c>
      <c r="D115" s="141">
        <v>30</v>
      </c>
      <c r="E115" s="171">
        <f t="shared" si="10"/>
        <v>0</v>
      </c>
      <c r="F115" s="174">
        <f t="shared" si="11"/>
        <v>0</v>
      </c>
      <c r="G115" s="128">
        <v>0.23</v>
      </c>
      <c r="H115" s="152">
        <f t="shared" si="12"/>
        <v>0</v>
      </c>
      <c r="J115" s="51"/>
      <c r="K115" s="22"/>
      <c r="L115" s="50"/>
    </row>
    <row r="116" spans="1:12" ht="15" customHeight="1">
      <c r="A116" s="139"/>
      <c r="B116" s="42" t="s">
        <v>51</v>
      </c>
      <c r="C116" s="139"/>
      <c r="D116" s="142"/>
      <c r="E116" s="172"/>
      <c r="F116" s="175"/>
      <c r="G116" s="150"/>
      <c r="H116" s="153"/>
      <c r="J116" s="51"/>
      <c r="K116" s="22"/>
      <c r="L116" s="50"/>
    </row>
    <row r="117" spans="1:12" ht="15" customHeight="1">
      <c r="A117" s="139"/>
      <c r="B117" s="43" t="s">
        <v>52</v>
      </c>
      <c r="C117" s="139"/>
      <c r="D117" s="142"/>
      <c r="E117" s="172"/>
      <c r="F117" s="175"/>
      <c r="G117" s="150"/>
      <c r="H117" s="153"/>
      <c r="J117" s="51"/>
      <c r="K117" s="22"/>
      <c r="L117" s="50"/>
    </row>
    <row r="118" spans="1:12" ht="15" customHeight="1">
      <c r="A118" s="139"/>
      <c r="B118" s="43" t="s">
        <v>53</v>
      </c>
      <c r="C118" s="139"/>
      <c r="D118" s="142"/>
      <c r="E118" s="172"/>
      <c r="F118" s="175"/>
      <c r="G118" s="150"/>
      <c r="H118" s="153"/>
      <c r="J118" s="51"/>
      <c r="K118" s="22"/>
      <c r="L118" s="50"/>
    </row>
    <row r="119" spans="1:12" ht="15" customHeight="1">
      <c r="A119" s="139"/>
      <c r="B119" s="43" t="s">
        <v>54</v>
      </c>
      <c r="C119" s="139"/>
      <c r="D119" s="142"/>
      <c r="E119" s="172"/>
      <c r="F119" s="175"/>
      <c r="G119" s="150"/>
      <c r="H119" s="153"/>
      <c r="J119" s="51"/>
      <c r="K119" s="22"/>
      <c r="L119" s="50"/>
    </row>
    <row r="120" spans="1:12" ht="15" customHeight="1">
      <c r="A120" s="139"/>
      <c r="B120" s="43" t="s">
        <v>55</v>
      </c>
      <c r="C120" s="139"/>
      <c r="D120" s="142"/>
      <c r="E120" s="172"/>
      <c r="F120" s="175"/>
      <c r="G120" s="150"/>
      <c r="H120" s="153"/>
      <c r="J120" s="51"/>
      <c r="K120" s="22"/>
      <c r="L120" s="50"/>
    </row>
    <row r="121" spans="1:12" ht="15" customHeight="1">
      <c r="A121" s="139"/>
      <c r="B121" s="43" t="s">
        <v>58</v>
      </c>
      <c r="C121" s="139"/>
      <c r="D121" s="142"/>
      <c r="E121" s="172"/>
      <c r="F121" s="175"/>
      <c r="G121" s="150"/>
      <c r="H121" s="153"/>
      <c r="J121" s="51"/>
      <c r="K121" s="22"/>
      <c r="L121" s="50"/>
    </row>
    <row r="122" spans="1:12" ht="15" customHeight="1">
      <c r="A122" s="139"/>
      <c r="B122" s="43" t="s">
        <v>56</v>
      </c>
      <c r="C122" s="139"/>
      <c r="D122" s="142"/>
      <c r="E122" s="172"/>
      <c r="F122" s="175"/>
      <c r="G122" s="150"/>
      <c r="H122" s="153"/>
      <c r="J122" s="51"/>
      <c r="K122" s="22"/>
      <c r="L122" s="50"/>
    </row>
    <row r="123" spans="1:12" ht="15" customHeight="1">
      <c r="A123" s="140"/>
      <c r="B123" s="44" t="s">
        <v>57</v>
      </c>
      <c r="C123" s="140"/>
      <c r="D123" s="143"/>
      <c r="E123" s="173"/>
      <c r="F123" s="176"/>
      <c r="G123" s="151"/>
      <c r="H123" s="154"/>
      <c r="J123" s="51"/>
      <c r="K123" s="22"/>
      <c r="L123" s="50"/>
    </row>
    <row r="124" spans="1:12" ht="27">
      <c r="A124" s="54">
        <v>75</v>
      </c>
      <c r="B124" s="5" t="s">
        <v>197</v>
      </c>
      <c r="C124" s="54" t="s">
        <v>147</v>
      </c>
      <c r="D124" s="60">
        <v>10</v>
      </c>
      <c r="E124" s="83">
        <f t="shared" ref="E124:E128" si="13">SUM(I124)</f>
        <v>0</v>
      </c>
      <c r="F124" s="84">
        <f t="shared" ref="F124:F128" si="14">SUM(D124*E124)</f>
        <v>0</v>
      </c>
      <c r="G124" s="61">
        <v>0.23</v>
      </c>
      <c r="H124" s="85">
        <f t="shared" si="12"/>
        <v>0</v>
      </c>
      <c r="J124" s="51"/>
      <c r="K124" s="22"/>
      <c r="L124" s="50"/>
    </row>
    <row r="125" spans="1:12" ht="14.25">
      <c r="A125" s="66">
        <v>76</v>
      </c>
      <c r="B125" s="5" t="s">
        <v>181</v>
      </c>
      <c r="C125" s="54" t="s">
        <v>147</v>
      </c>
      <c r="D125" s="60">
        <v>10</v>
      </c>
      <c r="E125" s="83">
        <f t="shared" si="13"/>
        <v>0</v>
      </c>
      <c r="F125" s="84">
        <f t="shared" si="14"/>
        <v>0</v>
      </c>
      <c r="G125" s="61">
        <v>0.23</v>
      </c>
      <c r="H125" s="85">
        <f t="shared" si="12"/>
        <v>0</v>
      </c>
      <c r="J125" s="51"/>
      <c r="K125" s="22"/>
      <c r="L125" s="50"/>
    </row>
    <row r="126" spans="1:12" ht="27">
      <c r="A126" s="66">
        <v>77</v>
      </c>
      <c r="B126" s="5" t="s">
        <v>59</v>
      </c>
      <c r="C126" s="54" t="s">
        <v>147</v>
      </c>
      <c r="D126" s="60">
        <v>5</v>
      </c>
      <c r="E126" s="83">
        <f t="shared" si="13"/>
        <v>0</v>
      </c>
      <c r="F126" s="84">
        <f t="shared" si="14"/>
        <v>0</v>
      </c>
      <c r="G126" s="61">
        <v>0.23</v>
      </c>
      <c r="H126" s="85">
        <f t="shared" si="12"/>
        <v>0</v>
      </c>
      <c r="J126" s="51"/>
      <c r="K126" s="22"/>
      <c r="L126" s="50"/>
    </row>
    <row r="127" spans="1:12" ht="27">
      <c r="A127" s="54">
        <v>78</v>
      </c>
      <c r="B127" s="16" t="s">
        <v>60</v>
      </c>
      <c r="C127" s="68" t="s">
        <v>147</v>
      </c>
      <c r="D127" s="72">
        <v>3</v>
      </c>
      <c r="E127" s="83">
        <f t="shared" si="13"/>
        <v>0</v>
      </c>
      <c r="F127" s="84">
        <f t="shared" si="14"/>
        <v>0</v>
      </c>
      <c r="G127" s="61">
        <v>0.23</v>
      </c>
      <c r="H127" s="85">
        <f t="shared" si="12"/>
        <v>0</v>
      </c>
      <c r="J127" s="51"/>
      <c r="K127" s="22"/>
      <c r="L127" s="50"/>
    </row>
    <row r="128" spans="1:12" ht="27">
      <c r="A128" s="138">
        <v>79</v>
      </c>
      <c r="B128" s="16" t="s">
        <v>65</v>
      </c>
      <c r="C128" s="138" t="s">
        <v>147</v>
      </c>
      <c r="D128" s="159">
        <v>6</v>
      </c>
      <c r="E128" s="171">
        <f t="shared" si="13"/>
        <v>0</v>
      </c>
      <c r="F128" s="174">
        <f t="shared" si="14"/>
        <v>0</v>
      </c>
      <c r="G128" s="128">
        <v>0.23</v>
      </c>
      <c r="H128" s="152">
        <f t="shared" si="12"/>
        <v>0</v>
      </c>
      <c r="J128" s="51"/>
      <c r="K128" s="22"/>
      <c r="L128" s="50"/>
    </row>
    <row r="129" spans="1:12" ht="14.25">
      <c r="A129" s="157"/>
      <c r="B129" s="45" t="s">
        <v>43</v>
      </c>
      <c r="C129" s="157"/>
      <c r="D129" s="160"/>
      <c r="E129" s="172"/>
      <c r="F129" s="175"/>
      <c r="G129" s="150"/>
      <c r="H129" s="153"/>
      <c r="J129" s="51"/>
      <c r="K129" s="22"/>
      <c r="L129" s="50"/>
    </row>
    <row r="130" spans="1:12" ht="14.25">
      <c r="A130" s="157"/>
      <c r="B130" s="45" t="s">
        <v>61</v>
      </c>
      <c r="C130" s="157"/>
      <c r="D130" s="160"/>
      <c r="E130" s="172"/>
      <c r="F130" s="175"/>
      <c r="G130" s="150"/>
      <c r="H130" s="153"/>
      <c r="J130" s="51"/>
      <c r="K130" s="22"/>
      <c r="L130" s="50"/>
    </row>
    <row r="131" spans="1:12" ht="14.25">
      <c r="A131" s="157"/>
      <c r="B131" s="45" t="s">
        <v>62</v>
      </c>
      <c r="C131" s="157"/>
      <c r="D131" s="160"/>
      <c r="E131" s="172"/>
      <c r="F131" s="175"/>
      <c r="G131" s="150"/>
      <c r="H131" s="153"/>
      <c r="J131" s="51"/>
      <c r="K131" s="22"/>
      <c r="L131" s="50"/>
    </row>
    <row r="132" spans="1:12" ht="14.25">
      <c r="A132" s="157"/>
      <c r="B132" s="45" t="s">
        <v>63</v>
      </c>
      <c r="C132" s="157"/>
      <c r="D132" s="160"/>
      <c r="E132" s="172"/>
      <c r="F132" s="175"/>
      <c r="G132" s="150"/>
      <c r="H132" s="153"/>
      <c r="J132" s="51"/>
      <c r="K132" s="22"/>
      <c r="L132" s="50"/>
    </row>
    <row r="133" spans="1:12" ht="14.25">
      <c r="A133" s="158"/>
      <c r="B133" s="46" t="s">
        <v>64</v>
      </c>
      <c r="C133" s="158"/>
      <c r="D133" s="161"/>
      <c r="E133" s="173"/>
      <c r="F133" s="176"/>
      <c r="G133" s="151"/>
      <c r="H133" s="154"/>
      <c r="J133" s="51"/>
      <c r="K133" s="22"/>
      <c r="L133" s="50"/>
    </row>
    <row r="134" spans="1:12" ht="15" customHeight="1">
      <c r="A134" s="66">
        <v>80</v>
      </c>
      <c r="B134" s="17" t="s">
        <v>22</v>
      </c>
      <c r="C134" s="86" t="s">
        <v>24</v>
      </c>
      <c r="D134" s="87">
        <v>3</v>
      </c>
      <c r="E134" s="83">
        <f t="shared" ref="E134:E142" si="15">SUM(I134)</f>
        <v>0</v>
      </c>
      <c r="F134" s="84">
        <f t="shared" ref="F134:F142" si="16">SUM(D134*E134)</f>
        <v>0</v>
      </c>
      <c r="G134" s="61">
        <v>0.23</v>
      </c>
      <c r="H134" s="85">
        <f t="shared" si="12"/>
        <v>0</v>
      </c>
      <c r="J134" s="51"/>
      <c r="K134" s="22"/>
      <c r="L134" s="50"/>
    </row>
    <row r="135" spans="1:12" ht="15" customHeight="1">
      <c r="A135" s="66">
        <v>81</v>
      </c>
      <c r="B135" s="18" t="s">
        <v>23</v>
      </c>
      <c r="C135" s="79" t="s">
        <v>147</v>
      </c>
      <c r="D135" s="80">
        <v>20</v>
      </c>
      <c r="E135" s="83">
        <f t="shared" si="15"/>
        <v>0</v>
      </c>
      <c r="F135" s="84">
        <f t="shared" si="16"/>
        <v>0</v>
      </c>
      <c r="G135" s="61">
        <v>0.23</v>
      </c>
      <c r="H135" s="85">
        <f t="shared" si="12"/>
        <v>0</v>
      </c>
      <c r="J135" s="51"/>
      <c r="K135" s="22"/>
      <c r="L135" s="50"/>
    </row>
    <row r="136" spans="1:12" ht="15" customHeight="1">
      <c r="A136" s="66">
        <v>82</v>
      </c>
      <c r="B136" s="15" t="s">
        <v>155</v>
      </c>
      <c r="C136" s="76" t="s">
        <v>147</v>
      </c>
      <c r="D136" s="87">
        <v>3</v>
      </c>
      <c r="E136" s="83">
        <f t="shared" si="15"/>
        <v>0</v>
      </c>
      <c r="F136" s="84">
        <f t="shared" si="16"/>
        <v>0</v>
      </c>
      <c r="G136" s="61">
        <v>0.23</v>
      </c>
      <c r="H136" s="85">
        <f t="shared" si="12"/>
        <v>0</v>
      </c>
      <c r="J136" s="51"/>
      <c r="K136" s="22"/>
      <c r="L136" s="50"/>
    </row>
    <row r="137" spans="1:12" ht="28.15" customHeight="1">
      <c r="A137" s="66">
        <v>83</v>
      </c>
      <c r="B137" s="13" t="s">
        <v>106</v>
      </c>
      <c r="C137" s="76" t="s">
        <v>12</v>
      </c>
      <c r="D137" s="87">
        <v>20</v>
      </c>
      <c r="E137" s="83">
        <f t="shared" si="15"/>
        <v>0</v>
      </c>
      <c r="F137" s="84">
        <f t="shared" si="16"/>
        <v>0</v>
      </c>
      <c r="G137" s="61">
        <v>0.23</v>
      </c>
      <c r="H137" s="85">
        <f t="shared" si="12"/>
        <v>0</v>
      </c>
      <c r="J137" s="51"/>
      <c r="K137" s="22"/>
      <c r="L137" s="50"/>
    </row>
    <row r="138" spans="1:12" ht="15" customHeight="1">
      <c r="A138" s="66">
        <v>84</v>
      </c>
      <c r="B138" s="18" t="s">
        <v>39</v>
      </c>
      <c r="C138" s="79" t="s">
        <v>34</v>
      </c>
      <c r="D138" s="80">
        <v>3</v>
      </c>
      <c r="E138" s="83">
        <f t="shared" si="15"/>
        <v>0</v>
      </c>
      <c r="F138" s="84">
        <f t="shared" si="16"/>
        <v>0</v>
      </c>
      <c r="G138" s="61">
        <v>0.23</v>
      </c>
      <c r="H138" s="85">
        <f t="shared" si="12"/>
        <v>0</v>
      </c>
      <c r="J138" s="51"/>
      <c r="K138" s="22"/>
      <c r="L138" s="50"/>
    </row>
    <row r="139" spans="1:12" ht="15" customHeight="1">
      <c r="A139" s="66">
        <v>85</v>
      </c>
      <c r="B139" s="15" t="s">
        <v>40</v>
      </c>
      <c r="C139" s="76" t="s">
        <v>147</v>
      </c>
      <c r="D139" s="87">
        <v>8</v>
      </c>
      <c r="E139" s="83">
        <f t="shared" si="15"/>
        <v>0</v>
      </c>
      <c r="F139" s="84">
        <f t="shared" si="16"/>
        <v>0</v>
      </c>
      <c r="G139" s="61">
        <v>0.23</v>
      </c>
      <c r="H139" s="85">
        <f t="shared" si="12"/>
        <v>0</v>
      </c>
      <c r="J139" s="51"/>
      <c r="K139" s="22"/>
      <c r="L139" s="50"/>
    </row>
    <row r="140" spans="1:12" ht="15" customHeight="1">
      <c r="A140" s="66">
        <v>86</v>
      </c>
      <c r="B140" s="19" t="s">
        <v>33</v>
      </c>
      <c r="C140" s="79" t="s">
        <v>147</v>
      </c>
      <c r="D140" s="80">
        <v>5</v>
      </c>
      <c r="E140" s="83">
        <f t="shared" si="15"/>
        <v>0</v>
      </c>
      <c r="F140" s="84">
        <f t="shared" si="16"/>
        <v>0</v>
      </c>
      <c r="G140" s="61">
        <v>0.23</v>
      </c>
      <c r="H140" s="85">
        <f t="shared" si="12"/>
        <v>0</v>
      </c>
      <c r="J140" s="51"/>
      <c r="K140" s="22"/>
      <c r="L140" s="50"/>
    </row>
    <row r="141" spans="1:12" ht="15" customHeight="1">
      <c r="A141" s="66">
        <v>87</v>
      </c>
      <c r="B141" s="8" t="s">
        <v>25</v>
      </c>
      <c r="C141" s="66" t="s">
        <v>147</v>
      </c>
      <c r="D141" s="87">
        <v>10</v>
      </c>
      <c r="E141" s="83">
        <f t="shared" si="15"/>
        <v>0</v>
      </c>
      <c r="F141" s="84">
        <f t="shared" si="16"/>
        <v>0</v>
      </c>
      <c r="G141" s="61">
        <v>0.23</v>
      </c>
      <c r="H141" s="85">
        <f t="shared" si="12"/>
        <v>0</v>
      </c>
      <c r="J141" s="51"/>
      <c r="K141" s="22"/>
      <c r="L141" s="50"/>
    </row>
    <row r="142" spans="1:12" ht="28.9" customHeight="1">
      <c r="A142" s="138">
        <v>88</v>
      </c>
      <c r="B142" s="13" t="s">
        <v>105</v>
      </c>
      <c r="C142" s="116" t="s">
        <v>147</v>
      </c>
      <c r="D142" s="131">
        <v>50</v>
      </c>
      <c r="E142" s="179">
        <f t="shared" si="15"/>
        <v>0</v>
      </c>
      <c r="F142" s="174">
        <f t="shared" si="16"/>
        <v>0</v>
      </c>
      <c r="G142" s="128">
        <v>0.23</v>
      </c>
      <c r="H142" s="152">
        <f t="shared" si="12"/>
        <v>0</v>
      </c>
      <c r="J142" s="51"/>
      <c r="K142" s="22"/>
      <c r="L142" s="50"/>
    </row>
    <row r="143" spans="1:12" ht="13.9" customHeight="1">
      <c r="A143" s="117"/>
      <c r="B143" s="30" t="s">
        <v>107</v>
      </c>
      <c r="C143" s="139"/>
      <c r="D143" s="177"/>
      <c r="E143" s="180"/>
      <c r="F143" s="175"/>
      <c r="G143" s="150"/>
      <c r="H143" s="153"/>
      <c r="J143" s="51"/>
      <c r="K143" s="22"/>
      <c r="L143" s="50"/>
    </row>
    <row r="144" spans="1:12" ht="13.9" customHeight="1">
      <c r="A144" s="117"/>
      <c r="B144" s="30" t="s">
        <v>108</v>
      </c>
      <c r="C144" s="139"/>
      <c r="D144" s="177"/>
      <c r="E144" s="180"/>
      <c r="F144" s="175"/>
      <c r="G144" s="150"/>
      <c r="H144" s="153"/>
      <c r="J144" s="51"/>
      <c r="K144" s="22"/>
      <c r="L144" s="50"/>
    </row>
    <row r="145" spans="1:12" ht="13.9" customHeight="1">
      <c r="A145" s="117"/>
      <c r="B145" s="30" t="s">
        <v>109</v>
      </c>
      <c r="C145" s="139"/>
      <c r="D145" s="177"/>
      <c r="E145" s="180"/>
      <c r="F145" s="175"/>
      <c r="G145" s="150"/>
      <c r="H145" s="153"/>
      <c r="J145" s="51"/>
      <c r="K145" s="22"/>
      <c r="L145" s="50"/>
    </row>
    <row r="146" spans="1:12" ht="13.9" customHeight="1">
      <c r="A146" s="117"/>
      <c r="B146" s="30" t="s">
        <v>110</v>
      </c>
      <c r="C146" s="139"/>
      <c r="D146" s="177"/>
      <c r="E146" s="180"/>
      <c r="F146" s="175"/>
      <c r="G146" s="150"/>
      <c r="H146" s="153"/>
      <c r="J146" s="51"/>
      <c r="K146" s="22"/>
      <c r="L146" s="50"/>
    </row>
    <row r="147" spans="1:12" ht="13.9" customHeight="1">
      <c r="A147" s="117"/>
      <c r="B147" s="30" t="s">
        <v>111</v>
      </c>
      <c r="C147" s="139"/>
      <c r="D147" s="177"/>
      <c r="E147" s="180"/>
      <c r="F147" s="175"/>
      <c r="G147" s="150"/>
      <c r="H147" s="153"/>
      <c r="J147" s="51"/>
      <c r="K147" s="22"/>
      <c r="L147" s="50"/>
    </row>
    <row r="148" spans="1:12" ht="13.9" customHeight="1">
      <c r="A148" s="117"/>
      <c r="B148" s="30" t="s">
        <v>112</v>
      </c>
      <c r="C148" s="139"/>
      <c r="D148" s="177"/>
      <c r="E148" s="180"/>
      <c r="F148" s="175"/>
      <c r="G148" s="150"/>
      <c r="H148" s="153"/>
      <c r="J148" s="51"/>
      <c r="K148" s="22"/>
      <c r="L148" s="50"/>
    </row>
    <row r="149" spans="1:12" ht="13.9" customHeight="1">
      <c r="A149" s="117"/>
      <c r="B149" s="30" t="s">
        <v>113</v>
      </c>
      <c r="C149" s="139"/>
      <c r="D149" s="177"/>
      <c r="E149" s="180"/>
      <c r="F149" s="175"/>
      <c r="G149" s="150"/>
      <c r="H149" s="153"/>
      <c r="J149" s="51"/>
      <c r="K149" s="22"/>
      <c r="L149" s="50"/>
    </row>
    <row r="150" spans="1:12" ht="13.9" customHeight="1">
      <c r="A150" s="117"/>
      <c r="B150" s="30" t="s">
        <v>114</v>
      </c>
      <c r="C150" s="139"/>
      <c r="D150" s="177"/>
      <c r="E150" s="180"/>
      <c r="F150" s="175"/>
      <c r="G150" s="150"/>
      <c r="H150" s="153"/>
      <c r="J150" s="51"/>
      <c r="K150" s="22"/>
      <c r="L150" s="50"/>
    </row>
    <row r="151" spans="1:12" ht="13.9" customHeight="1">
      <c r="A151" s="117"/>
      <c r="B151" s="30" t="s">
        <v>115</v>
      </c>
      <c r="C151" s="139"/>
      <c r="D151" s="177"/>
      <c r="E151" s="180"/>
      <c r="F151" s="175"/>
      <c r="G151" s="150"/>
      <c r="H151" s="153"/>
      <c r="J151" s="51"/>
      <c r="K151" s="22"/>
      <c r="L151" s="50"/>
    </row>
    <row r="152" spans="1:12" ht="13.9" customHeight="1">
      <c r="A152" s="117"/>
      <c r="B152" s="30" t="s">
        <v>116</v>
      </c>
      <c r="C152" s="139"/>
      <c r="D152" s="177"/>
      <c r="E152" s="180"/>
      <c r="F152" s="175"/>
      <c r="G152" s="150"/>
      <c r="H152" s="153"/>
      <c r="J152" s="51"/>
      <c r="K152" s="22"/>
      <c r="L152" s="50"/>
    </row>
    <row r="153" spans="1:12" ht="13.9" customHeight="1">
      <c r="A153" s="118"/>
      <c r="B153" s="31" t="s">
        <v>117</v>
      </c>
      <c r="C153" s="140"/>
      <c r="D153" s="178"/>
      <c r="E153" s="181"/>
      <c r="F153" s="176"/>
      <c r="G153" s="151"/>
      <c r="H153" s="154"/>
      <c r="J153" s="51"/>
      <c r="K153" s="22"/>
      <c r="L153" s="50"/>
    </row>
    <row r="154" spans="1:12" ht="40.9" customHeight="1">
      <c r="A154" s="116">
        <v>89</v>
      </c>
      <c r="B154" s="13" t="s">
        <v>160</v>
      </c>
      <c r="C154" s="116" t="s">
        <v>147</v>
      </c>
      <c r="D154" s="131">
        <v>50</v>
      </c>
      <c r="E154" s="122">
        <f>SUM(I154)</f>
        <v>0</v>
      </c>
      <c r="F154" s="147">
        <f>SUM(D154*E154)</f>
        <v>0</v>
      </c>
      <c r="G154" s="128">
        <v>0.23</v>
      </c>
      <c r="H154" s="190">
        <f t="shared" si="12"/>
        <v>0</v>
      </c>
      <c r="J154" s="51"/>
      <c r="K154" s="22"/>
      <c r="L154" s="50"/>
    </row>
    <row r="155" spans="1:12" ht="13.9" customHeight="1">
      <c r="A155" s="117"/>
      <c r="B155" s="30" t="s">
        <v>43</v>
      </c>
      <c r="C155" s="139"/>
      <c r="D155" s="177"/>
      <c r="E155" s="182"/>
      <c r="F155" s="148"/>
      <c r="G155" s="150"/>
      <c r="H155" s="191"/>
      <c r="J155" s="51"/>
      <c r="K155" s="22"/>
      <c r="L155" s="50"/>
    </row>
    <row r="156" spans="1:12" ht="13.9" customHeight="1">
      <c r="A156" s="117"/>
      <c r="B156" s="30" t="s">
        <v>118</v>
      </c>
      <c r="C156" s="139"/>
      <c r="D156" s="177"/>
      <c r="E156" s="182"/>
      <c r="F156" s="148"/>
      <c r="G156" s="150"/>
      <c r="H156" s="191"/>
      <c r="J156" s="51"/>
      <c r="K156" s="22"/>
      <c r="L156" s="50"/>
    </row>
    <row r="157" spans="1:12" ht="13.9" customHeight="1">
      <c r="A157" s="117"/>
      <c r="B157" s="30" t="s">
        <v>119</v>
      </c>
      <c r="C157" s="139"/>
      <c r="D157" s="177"/>
      <c r="E157" s="182"/>
      <c r="F157" s="148"/>
      <c r="G157" s="150"/>
      <c r="H157" s="191"/>
      <c r="J157" s="51"/>
      <c r="K157" s="22"/>
      <c r="L157" s="50"/>
    </row>
    <row r="158" spans="1:12" ht="13.9" customHeight="1">
      <c r="A158" s="117"/>
      <c r="B158" s="30" t="s">
        <v>120</v>
      </c>
      <c r="C158" s="139"/>
      <c r="D158" s="177"/>
      <c r="E158" s="182"/>
      <c r="F158" s="148"/>
      <c r="G158" s="150"/>
      <c r="H158" s="191"/>
      <c r="J158" s="51"/>
      <c r="K158" s="22"/>
      <c r="L158" s="50"/>
    </row>
    <row r="159" spans="1:12" ht="13.9" customHeight="1">
      <c r="A159" s="117"/>
      <c r="B159" s="30" t="s">
        <v>122</v>
      </c>
      <c r="C159" s="139"/>
      <c r="D159" s="177"/>
      <c r="E159" s="182"/>
      <c r="F159" s="148"/>
      <c r="G159" s="150"/>
      <c r="H159" s="191"/>
      <c r="J159" s="51"/>
      <c r="K159" s="22"/>
      <c r="L159" s="50"/>
    </row>
    <row r="160" spans="1:12" ht="13.9" customHeight="1">
      <c r="A160" s="117"/>
      <c r="B160" s="30" t="s">
        <v>123</v>
      </c>
      <c r="C160" s="139"/>
      <c r="D160" s="177"/>
      <c r="E160" s="182"/>
      <c r="F160" s="148"/>
      <c r="G160" s="150"/>
      <c r="H160" s="191"/>
      <c r="J160" s="51"/>
      <c r="K160" s="22"/>
      <c r="L160" s="50"/>
    </row>
    <row r="161" spans="1:12" ht="13.9" customHeight="1">
      <c r="A161" s="117"/>
      <c r="B161" s="30" t="s">
        <v>124</v>
      </c>
      <c r="C161" s="139"/>
      <c r="D161" s="177"/>
      <c r="E161" s="182"/>
      <c r="F161" s="148"/>
      <c r="G161" s="150"/>
      <c r="H161" s="191"/>
      <c r="J161" s="51"/>
      <c r="K161" s="22"/>
      <c r="L161" s="50"/>
    </row>
    <row r="162" spans="1:12" ht="27.6" customHeight="1">
      <c r="A162" s="117"/>
      <c r="B162" s="30" t="s">
        <v>125</v>
      </c>
      <c r="C162" s="139"/>
      <c r="D162" s="177"/>
      <c r="E162" s="182"/>
      <c r="F162" s="148"/>
      <c r="G162" s="150"/>
      <c r="H162" s="191"/>
      <c r="J162" s="51"/>
      <c r="K162" s="22"/>
      <c r="L162" s="50"/>
    </row>
    <row r="163" spans="1:12" ht="13.9" customHeight="1">
      <c r="A163" s="117"/>
      <c r="B163" s="30" t="s">
        <v>126</v>
      </c>
      <c r="C163" s="139"/>
      <c r="D163" s="177"/>
      <c r="E163" s="182"/>
      <c r="F163" s="148"/>
      <c r="G163" s="150"/>
      <c r="H163" s="191"/>
      <c r="J163" s="51"/>
      <c r="K163" s="22"/>
      <c r="L163" s="50"/>
    </row>
    <row r="164" spans="1:12" ht="13.9" customHeight="1">
      <c r="A164" s="117"/>
      <c r="B164" s="30" t="s">
        <v>127</v>
      </c>
      <c r="C164" s="139"/>
      <c r="D164" s="177"/>
      <c r="E164" s="182"/>
      <c r="F164" s="148"/>
      <c r="G164" s="150"/>
      <c r="H164" s="191"/>
      <c r="J164" s="51"/>
      <c r="K164" s="22"/>
      <c r="L164" s="50"/>
    </row>
    <row r="165" spans="1:12" ht="13.9" customHeight="1">
      <c r="A165" s="117"/>
      <c r="B165" s="30" t="s">
        <v>121</v>
      </c>
      <c r="C165" s="139"/>
      <c r="D165" s="177"/>
      <c r="E165" s="182"/>
      <c r="F165" s="148"/>
      <c r="G165" s="150"/>
      <c r="H165" s="191"/>
      <c r="J165" s="51"/>
      <c r="K165" s="22"/>
      <c r="L165" s="50"/>
    </row>
    <row r="166" spans="1:12" ht="13.9" customHeight="1">
      <c r="A166" s="117"/>
      <c r="B166" s="30" t="s">
        <v>128</v>
      </c>
      <c r="C166" s="139"/>
      <c r="D166" s="177"/>
      <c r="E166" s="182"/>
      <c r="F166" s="148"/>
      <c r="G166" s="150"/>
      <c r="H166" s="191"/>
      <c r="J166" s="51"/>
      <c r="K166" s="22"/>
      <c r="L166" s="50"/>
    </row>
    <row r="167" spans="1:12" ht="13.9" customHeight="1">
      <c r="A167" s="118"/>
      <c r="B167" s="31" t="s">
        <v>129</v>
      </c>
      <c r="C167" s="140"/>
      <c r="D167" s="178"/>
      <c r="E167" s="183"/>
      <c r="F167" s="149"/>
      <c r="G167" s="151"/>
      <c r="H167" s="192"/>
      <c r="J167" s="51"/>
      <c r="K167" s="22"/>
      <c r="L167" s="50"/>
    </row>
    <row r="168" spans="1:12" ht="27">
      <c r="A168" s="54">
        <v>90</v>
      </c>
      <c r="B168" s="2" t="s">
        <v>182</v>
      </c>
      <c r="C168" s="54" t="s">
        <v>147</v>
      </c>
      <c r="D168" s="60">
        <v>50</v>
      </c>
      <c r="E168" s="83">
        <f t="shared" ref="E168:E170" si="17">SUM(I168)</f>
        <v>0</v>
      </c>
      <c r="F168" s="88">
        <f t="shared" ref="F168:F170" si="18">SUM(D168*E168)</f>
        <v>0</v>
      </c>
      <c r="G168" s="61">
        <v>0.23</v>
      </c>
      <c r="H168" s="85">
        <f t="shared" si="12"/>
        <v>0</v>
      </c>
      <c r="J168" s="51"/>
      <c r="K168" s="22"/>
      <c r="L168" s="50"/>
    </row>
    <row r="169" spans="1:12" ht="27">
      <c r="A169" s="68">
        <v>91</v>
      </c>
      <c r="B169" s="2" t="s">
        <v>183</v>
      </c>
      <c r="C169" s="68" t="s">
        <v>147</v>
      </c>
      <c r="D169" s="89">
        <v>50</v>
      </c>
      <c r="E169" s="83">
        <f t="shared" si="17"/>
        <v>0</v>
      </c>
      <c r="F169" s="88">
        <f t="shared" si="18"/>
        <v>0</v>
      </c>
      <c r="G169" s="61">
        <v>0.23</v>
      </c>
      <c r="H169" s="85">
        <f t="shared" si="12"/>
        <v>0</v>
      </c>
      <c r="J169" s="51"/>
      <c r="K169" s="22"/>
      <c r="L169" s="50"/>
    </row>
    <row r="170" spans="1:12" ht="42" customHeight="1">
      <c r="A170" s="116">
        <v>92</v>
      </c>
      <c r="B170" s="13" t="s">
        <v>130</v>
      </c>
      <c r="C170" s="116" t="s">
        <v>147</v>
      </c>
      <c r="D170" s="131">
        <v>20</v>
      </c>
      <c r="E170" s="179">
        <f t="shared" si="17"/>
        <v>0</v>
      </c>
      <c r="F170" s="194">
        <f t="shared" si="18"/>
        <v>0</v>
      </c>
      <c r="G170" s="128">
        <v>0.23</v>
      </c>
      <c r="H170" s="152">
        <f t="shared" si="12"/>
        <v>0</v>
      </c>
      <c r="J170" s="51"/>
      <c r="K170" s="22"/>
      <c r="L170" s="50"/>
    </row>
    <row r="171" spans="1:12" ht="13.9" customHeight="1">
      <c r="A171" s="117"/>
      <c r="B171" s="33" t="s">
        <v>43</v>
      </c>
      <c r="C171" s="139"/>
      <c r="D171" s="177"/>
      <c r="E171" s="180"/>
      <c r="F171" s="175"/>
      <c r="G171" s="150"/>
      <c r="H171" s="153"/>
      <c r="J171" s="51"/>
      <c r="K171" s="22"/>
      <c r="L171" s="50"/>
    </row>
    <row r="172" spans="1:12" ht="13.9" customHeight="1">
      <c r="A172" s="117"/>
      <c r="B172" s="33" t="s">
        <v>131</v>
      </c>
      <c r="C172" s="139"/>
      <c r="D172" s="177"/>
      <c r="E172" s="180"/>
      <c r="F172" s="175"/>
      <c r="G172" s="150"/>
      <c r="H172" s="153"/>
      <c r="J172" s="51"/>
      <c r="K172" s="22"/>
      <c r="L172" s="50"/>
    </row>
    <row r="173" spans="1:12" ht="27" customHeight="1">
      <c r="A173" s="117"/>
      <c r="B173" s="33" t="s">
        <v>132</v>
      </c>
      <c r="C173" s="139"/>
      <c r="D173" s="177"/>
      <c r="E173" s="180"/>
      <c r="F173" s="175"/>
      <c r="G173" s="150"/>
      <c r="H173" s="153"/>
      <c r="J173" s="51"/>
      <c r="K173" s="22"/>
      <c r="L173" s="50"/>
    </row>
    <row r="174" spans="1:12" ht="14.45" customHeight="1">
      <c r="A174" s="117"/>
      <c r="B174" s="33" t="s">
        <v>133</v>
      </c>
      <c r="C174" s="139"/>
      <c r="D174" s="177"/>
      <c r="E174" s="180"/>
      <c r="F174" s="175"/>
      <c r="G174" s="150"/>
      <c r="H174" s="153"/>
      <c r="J174" s="51"/>
      <c r="K174" s="22"/>
      <c r="L174" s="50"/>
    </row>
    <row r="175" spans="1:12" ht="13.9" customHeight="1">
      <c r="A175" s="117"/>
      <c r="B175" s="33" t="s">
        <v>134</v>
      </c>
      <c r="C175" s="139"/>
      <c r="D175" s="177"/>
      <c r="E175" s="180"/>
      <c r="F175" s="175"/>
      <c r="G175" s="150"/>
      <c r="H175" s="153"/>
      <c r="J175" s="51"/>
      <c r="K175" s="22"/>
      <c r="L175" s="50"/>
    </row>
    <row r="176" spans="1:12" ht="13.9" customHeight="1">
      <c r="A176" s="117"/>
      <c r="B176" s="33" t="s">
        <v>135</v>
      </c>
      <c r="C176" s="139"/>
      <c r="D176" s="177"/>
      <c r="E176" s="180"/>
      <c r="F176" s="175"/>
      <c r="G176" s="150"/>
      <c r="H176" s="153"/>
      <c r="J176" s="51"/>
      <c r="K176" s="22"/>
      <c r="L176" s="50"/>
    </row>
    <row r="177" spans="1:12" ht="13.9" customHeight="1">
      <c r="A177" s="117"/>
      <c r="B177" s="33" t="s">
        <v>136</v>
      </c>
      <c r="C177" s="139"/>
      <c r="D177" s="177"/>
      <c r="E177" s="180"/>
      <c r="F177" s="175"/>
      <c r="G177" s="150"/>
      <c r="H177" s="153"/>
      <c r="J177" s="51"/>
      <c r="K177" s="22"/>
      <c r="L177" s="50"/>
    </row>
    <row r="178" spans="1:12" ht="13.9" customHeight="1">
      <c r="A178" s="117"/>
      <c r="B178" s="33" t="s">
        <v>137</v>
      </c>
      <c r="C178" s="139"/>
      <c r="D178" s="177"/>
      <c r="E178" s="180"/>
      <c r="F178" s="175"/>
      <c r="G178" s="150"/>
      <c r="H178" s="153"/>
      <c r="J178" s="51"/>
      <c r="K178" s="22"/>
      <c r="L178" s="50"/>
    </row>
    <row r="179" spans="1:12" ht="27.6" customHeight="1">
      <c r="A179" s="117"/>
      <c r="B179" s="33" t="s">
        <v>138</v>
      </c>
      <c r="C179" s="139"/>
      <c r="D179" s="177"/>
      <c r="E179" s="180"/>
      <c r="F179" s="175"/>
      <c r="G179" s="150"/>
      <c r="H179" s="153"/>
      <c r="J179" s="51"/>
      <c r="K179" s="22"/>
      <c r="L179" s="50"/>
    </row>
    <row r="180" spans="1:12" ht="13.9" customHeight="1">
      <c r="A180" s="118"/>
      <c r="B180" s="47" t="s">
        <v>139</v>
      </c>
      <c r="C180" s="140"/>
      <c r="D180" s="178"/>
      <c r="E180" s="193"/>
      <c r="F180" s="176"/>
      <c r="G180" s="151"/>
      <c r="H180" s="154"/>
      <c r="J180" s="51"/>
      <c r="K180" s="22"/>
      <c r="L180" s="50"/>
    </row>
    <row r="181" spans="1:12" ht="15" customHeight="1">
      <c r="A181" s="76">
        <v>93</v>
      </c>
      <c r="B181" s="13" t="s">
        <v>66</v>
      </c>
      <c r="C181" s="76" t="s">
        <v>147</v>
      </c>
      <c r="D181" s="77">
        <v>20</v>
      </c>
      <c r="E181" s="83">
        <f t="shared" ref="E181:E182" si="19">SUM(I181)</f>
        <v>0</v>
      </c>
      <c r="F181" s="88">
        <f>SUM(D181*E181)</f>
        <v>0</v>
      </c>
      <c r="G181" s="61">
        <v>0.23</v>
      </c>
      <c r="H181" s="85">
        <f t="shared" ref="H181:H198" si="20">SUM(F181+(F181*G181))</f>
        <v>0</v>
      </c>
      <c r="J181" s="51"/>
      <c r="K181" s="22"/>
      <c r="L181" s="50"/>
    </row>
    <row r="182" spans="1:12" ht="15" customHeight="1">
      <c r="A182" s="116">
        <v>94</v>
      </c>
      <c r="B182" s="13" t="s">
        <v>156</v>
      </c>
      <c r="C182" s="116" t="s">
        <v>147</v>
      </c>
      <c r="D182" s="131">
        <v>20</v>
      </c>
      <c r="E182" s="184">
        <f t="shared" si="19"/>
        <v>0</v>
      </c>
      <c r="F182" s="187">
        <f>SUM(D182*E182)</f>
        <v>0</v>
      </c>
      <c r="G182" s="128">
        <v>0.23</v>
      </c>
      <c r="H182" s="152">
        <f t="shared" si="20"/>
        <v>0</v>
      </c>
      <c r="J182" s="51"/>
      <c r="K182" s="22"/>
      <c r="L182" s="50"/>
    </row>
    <row r="183" spans="1:12" s="48" customFormat="1" ht="24" customHeight="1">
      <c r="A183" s="117"/>
      <c r="B183" s="39" t="s">
        <v>43</v>
      </c>
      <c r="C183" s="139"/>
      <c r="D183" s="177"/>
      <c r="E183" s="185"/>
      <c r="F183" s="188"/>
      <c r="G183" s="150"/>
      <c r="H183" s="153"/>
      <c r="J183" s="51"/>
      <c r="K183" s="22"/>
      <c r="L183" s="50"/>
    </row>
    <row r="184" spans="1:12" ht="29.45" customHeight="1">
      <c r="A184" s="117"/>
      <c r="B184" s="30" t="s">
        <v>140</v>
      </c>
      <c r="C184" s="139"/>
      <c r="D184" s="177"/>
      <c r="E184" s="185"/>
      <c r="F184" s="188"/>
      <c r="G184" s="150"/>
      <c r="H184" s="153"/>
      <c r="J184" s="51"/>
      <c r="K184" s="22"/>
      <c r="L184" s="50"/>
    </row>
    <row r="185" spans="1:12" ht="14.45" customHeight="1">
      <c r="A185" s="117"/>
      <c r="B185" s="30" t="s">
        <v>141</v>
      </c>
      <c r="C185" s="139"/>
      <c r="D185" s="177"/>
      <c r="E185" s="185"/>
      <c r="F185" s="188"/>
      <c r="G185" s="150"/>
      <c r="H185" s="153"/>
      <c r="J185" s="51"/>
      <c r="K185" s="22"/>
      <c r="L185" s="50"/>
    </row>
    <row r="186" spans="1:12" ht="15" customHeight="1">
      <c r="A186" s="117"/>
      <c r="B186" s="30" t="s">
        <v>142</v>
      </c>
      <c r="C186" s="139"/>
      <c r="D186" s="177"/>
      <c r="E186" s="185"/>
      <c r="F186" s="188"/>
      <c r="G186" s="150"/>
      <c r="H186" s="153"/>
      <c r="J186" s="51"/>
      <c r="K186" s="22"/>
      <c r="L186" s="50"/>
    </row>
    <row r="187" spans="1:12" ht="30.6" customHeight="1">
      <c r="A187" s="117"/>
      <c r="B187" s="30" t="s">
        <v>143</v>
      </c>
      <c r="C187" s="139"/>
      <c r="D187" s="177"/>
      <c r="E187" s="185"/>
      <c r="F187" s="188"/>
      <c r="G187" s="150"/>
      <c r="H187" s="153"/>
      <c r="J187" s="51"/>
      <c r="K187" s="22"/>
      <c r="L187" s="50"/>
    </row>
    <row r="188" spans="1:12" ht="29.45" customHeight="1">
      <c r="A188" s="117"/>
      <c r="B188" s="30" t="s">
        <v>144</v>
      </c>
      <c r="C188" s="139"/>
      <c r="D188" s="177"/>
      <c r="E188" s="185"/>
      <c r="F188" s="188"/>
      <c r="G188" s="150"/>
      <c r="H188" s="153"/>
      <c r="J188" s="51"/>
      <c r="K188" s="22"/>
      <c r="L188" s="50"/>
    </row>
    <row r="189" spans="1:12" ht="15" customHeight="1">
      <c r="A189" s="117"/>
      <c r="B189" s="30" t="s">
        <v>145</v>
      </c>
      <c r="C189" s="139"/>
      <c r="D189" s="177"/>
      <c r="E189" s="185"/>
      <c r="F189" s="188"/>
      <c r="G189" s="150"/>
      <c r="H189" s="153"/>
      <c r="J189" s="51"/>
      <c r="K189" s="22"/>
      <c r="L189" s="50"/>
    </row>
    <row r="190" spans="1:12" ht="47.45" customHeight="1">
      <c r="A190" s="118"/>
      <c r="B190" s="31" t="s">
        <v>146</v>
      </c>
      <c r="C190" s="140"/>
      <c r="D190" s="178"/>
      <c r="E190" s="186"/>
      <c r="F190" s="189"/>
      <c r="G190" s="151"/>
      <c r="H190" s="154"/>
      <c r="J190" s="51"/>
      <c r="K190" s="22"/>
      <c r="L190" s="50"/>
    </row>
    <row r="191" spans="1:12" ht="15" customHeight="1">
      <c r="A191" s="79">
        <v>95</v>
      </c>
      <c r="B191" s="13" t="s">
        <v>41</v>
      </c>
      <c r="C191" s="76" t="s">
        <v>12</v>
      </c>
      <c r="D191" s="77">
        <v>100</v>
      </c>
      <c r="E191" s="83">
        <f t="shared" ref="E191:E197" si="21">SUM(I191)</f>
        <v>0</v>
      </c>
      <c r="F191" s="88">
        <f>SUM(D191*E191)</f>
        <v>0</v>
      </c>
      <c r="G191" s="61">
        <v>0.23</v>
      </c>
      <c r="H191" s="85">
        <f t="shared" si="20"/>
        <v>0</v>
      </c>
      <c r="J191" s="51"/>
      <c r="K191" s="22"/>
      <c r="L191" s="50"/>
    </row>
    <row r="192" spans="1:12" ht="27">
      <c r="A192" s="79">
        <v>96</v>
      </c>
      <c r="B192" s="13" t="s">
        <v>158</v>
      </c>
      <c r="C192" s="76" t="s">
        <v>147</v>
      </c>
      <c r="D192" s="77">
        <v>10</v>
      </c>
      <c r="E192" s="83">
        <f t="shared" si="21"/>
        <v>0</v>
      </c>
      <c r="F192" s="88">
        <f t="shared" ref="F192:F198" si="22">SUM(D192*E192)</f>
        <v>0</v>
      </c>
      <c r="G192" s="61">
        <v>0.23</v>
      </c>
      <c r="H192" s="85">
        <f t="shared" si="20"/>
        <v>0</v>
      </c>
      <c r="J192" s="51"/>
      <c r="K192" s="22"/>
      <c r="L192" s="50"/>
    </row>
    <row r="193" spans="1:12" ht="14.25">
      <c r="A193" s="54">
        <v>97</v>
      </c>
      <c r="B193" s="3" t="s">
        <v>70</v>
      </c>
      <c r="C193" s="68" t="s">
        <v>34</v>
      </c>
      <c r="D193" s="60">
        <v>2</v>
      </c>
      <c r="E193" s="83">
        <f t="shared" si="21"/>
        <v>0</v>
      </c>
      <c r="F193" s="88">
        <f t="shared" si="22"/>
        <v>0</v>
      </c>
      <c r="G193" s="61">
        <v>0.23</v>
      </c>
      <c r="H193" s="85">
        <f t="shared" si="20"/>
        <v>0</v>
      </c>
      <c r="J193" s="51"/>
      <c r="K193" s="22"/>
      <c r="L193" s="50"/>
    </row>
    <row r="194" spans="1:12" ht="14.25">
      <c r="A194" s="79">
        <v>98</v>
      </c>
      <c r="B194" s="3" t="s">
        <v>71</v>
      </c>
      <c r="C194" s="68" t="s">
        <v>34</v>
      </c>
      <c r="D194" s="77">
        <v>2</v>
      </c>
      <c r="E194" s="83">
        <f t="shared" si="21"/>
        <v>0</v>
      </c>
      <c r="F194" s="88">
        <f t="shared" si="22"/>
        <v>0</v>
      </c>
      <c r="G194" s="61">
        <v>0.23</v>
      </c>
      <c r="H194" s="85">
        <f t="shared" si="20"/>
        <v>0</v>
      </c>
      <c r="J194" s="51"/>
      <c r="K194" s="22"/>
      <c r="L194" s="50"/>
    </row>
    <row r="195" spans="1:12" ht="14.25">
      <c r="A195" s="54">
        <v>99</v>
      </c>
      <c r="B195" s="3" t="s">
        <v>72</v>
      </c>
      <c r="C195" s="68" t="s">
        <v>34</v>
      </c>
      <c r="D195" s="60">
        <v>2</v>
      </c>
      <c r="E195" s="83">
        <f t="shared" si="21"/>
        <v>0</v>
      </c>
      <c r="F195" s="88">
        <f t="shared" si="22"/>
        <v>0</v>
      </c>
      <c r="G195" s="61">
        <v>0.23</v>
      </c>
      <c r="H195" s="85">
        <f t="shared" si="20"/>
        <v>0</v>
      </c>
      <c r="J195" s="51"/>
      <c r="K195" s="22"/>
      <c r="L195" s="50"/>
    </row>
    <row r="196" spans="1:12" ht="14.25">
      <c r="A196" s="79">
        <v>100</v>
      </c>
      <c r="B196" s="3" t="s">
        <v>184</v>
      </c>
      <c r="C196" s="68" t="s">
        <v>147</v>
      </c>
      <c r="D196" s="77">
        <v>20</v>
      </c>
      <c r="E196" s="83">
        <f t="shared" si="21"/>
        <v>0</v>
      </c>
      <c r="F196" s="88">
        <f t="shared" si="22"/>
        <v>0</v>
      </c>
      <c r="G196" s="61">
        <v>0.23</v>
      </c>
      <c r="H196" s="85">
        <f t="shared" si="20"/>
        <v>0</v>
      </c>
      <c r="J196" s="51"/>
      <c r="K196" s="22"/>
      <c r="L196" s="50"/>
    </row>
    <row r="197" spans="1:12" ht="14.25">
      <c r="A197" s="68">
        <v>101</v>
      </c>
      <c r="B197" s="4" t="s">
        <v>185</v>
      </c>
      <c r="C197" s="90" t="s">
        <v>147</v>
      </c>
      <c r="D197" s="72">
        <v>10</v>
      </c>
      <c r="E197" s="91">
        <f t="shared" si="21"/>
        <v>0</v>
      </c>
      <c r="F197" s="92">
        <f t="shared" si="22"/>
        <v>0</v>
      </c>
      <c r="G197" s="61">
        <v>0.23</v>
      </c>
      <c r="H197" s="85">
        <f t="shared" si="20"/>
        <v>0</v>
      </c>
      <c r="J197" s="51"/>
      <c r="K197" s="22"/>
      <c r="L197" s="50"/>
    </row>
    <row r="198" spans="1:12" thickBot="1">
      <c r="A198" s="54">
        <v>102</v>
      </c>
      <c r="B198" s="19" t="s">
        <v>199</v>
      </c>
      <c r="C198" s="93" t="s">
        <v>147</v>
      </c>
      <c r="D198" s="60">
        <v>10</v>
      </c>
      <c r="E198" s="94">
        <v>0</v>
      </c>
      <c r="F198" s="95">
        <f t="shared" si="22"/>
        <v>0</v>
      </c>
      <c r="G198" s="96">
        <v>0.23</v>
      </c>
      <c r="H198" s="81">
        <f t="shared" si="20"/>
        <v>0</v>
      </c>
      <c r="J198" s="51"/>
      <c r="K198" s="22"/>
      <c r="L198" s="50"/>
    </row>
    <row r="199" spans="1:12" ht="23.25" customHeight="1" thickBot="1">
      <c r="A199" s="203" t="s">
        <v>157</v>
      </c>
      <c r="B199" s="204"/>
      <c r="C199" s="204"/>
      <c r="D199" s="204"/>
      <c r="E199" s="205"/>
      <c r="F199" s="206">
        <f>SUM(F7:F197)</f>
        <v>0</v>
      </c>
      <c r="G199" s="207"/>
      <c r="H199" s="206">
        <f>SUM(H7:H197)</f>
        <v>0</v>
      </c>
    </row>
    <row r="201" spans="1:12" ht="28.5" customHeight="1">
      <c r="A201" s="200" t="s">
        <v>201</v>
      </c>
      <c r="B201" s="200"/>
      <c r="C201" s="200"/>
      <c r="D201" s="200"/>
      <c r="E201" s="200"/>
      <c r="F201" s="200"/>
      <c r="G201" s="200"/>
      <c r="H201" s="200"/>
    </row>
    <row r="202" spans="1:12" ht="27.75" customHeight="1">
      <c r="A202" s="201" t="s">
        <v>202</v>
      </c>
      <c r="B202" s="201"/>
      <c r="C202" s="201"/>
      <c r="D202" s="201"/>
      <c r="E202" s="201"/>
      <c r="F202" s="201"/>
      <c r="G202" s="201"/>
      <c r="H202" s="201"/>
    </row>
    <row r="203" spans="1:12" ht="39.6" customHeight="1">
      <c r="A203" s="202" t="s">
        <v>203</v>
      </c>
      <c r="B203" s="202"/>
      <c r="C203" s="202"/>
      <c r="D203" s="202"/>
      <c r="E203" s="202"/>
      <c r="F203" s="202"/>
      <c r="G203" s="202"/>
      <c r="H203" s="202"/>
    </row>
  </sheetData>
  <mergeCells count="99">
    <mergeCell ref="A203:H203"/>
    <mergeCell ref="C3:G4"/>
    <mergeCell ref="G1:H1"/>
    <mergeCell ref="A201:H201"/>
    <mergeCell ref="A202:H202"/>
    <mergeCell ref="H182:H190"/>
    <mergeCell ref="A9:A11"/>
    <mergeCell ref="A39:A45"/>
    <mergeCell ref="A108:A111"/>
    <mergeCell ref="A115:A123"/>
    <mergeCell ref="A128:A133"/>
    <mergeCell ref="C182:C190"/>
    <mergeCell ref="D182:D190"/>
    <mergeCell ref="E182:E190"/>
    <mergeCell ref="F182:F190"/>
    <mergeCell ref="G182:G190"/>
    <mergeCell ref="H154:H167"/>
    <mergeCell ref="C170:C180"/>
    <mergeCell ref="D170:D180"/>
    <mergeCell ref="E170:E180"/>
    <mergeCell ref="F170:F180"/>
    <mergeCell ref="G170:G180"/>
    <mergeCell ref="H170:H180"/>
    <mergeCell ref="C154:C167"/>
    <mergeCell ref="D154:D167"/>
    <mergeCell ref="E154:E167"/>
    <mergeCell ref="F154:F167"/>
    <mergeCell ref="G154:G167"/>
    <mergeCell ref="H128:H133"/>
    <mergeCell ref="C142:C153"/>
    <mergeCell ref="D142:D153"/>
    <mergeCell ref="E142:E153"/>
    <mergeCell ref="F142:F153"/>
    <mergeCell ref="G142:G153"/>
    <mergeCell ref="H142:H153"/>
    <mergeCell ref="C128:C133"/>
    <mergeCell ref="D128:D133"/>
    <mergeCell ref="E128:E133"/>
    <mergeCell ref="F128:F133"/>
    <mergeCell ref="G128:G133"/>
    <mergeCell ref="F108:F111"/>
    <mergeCell ref="G108:G111"/>
    <mergeCell ref="H108:H111"/>
    <mergeCell ref="C115:C123"/>
    <mergeCell ref="D115:D123"/>
    <mergeCell ref="E115:E123"/>
    <mergeCell ref="F115:F123"/>
    <mergeCell ref="G115:G123"/>
    <mergeCell ref="H115:H123"/>
    <mergeCell ref="H9:H11"/>
    <mergeCell ref="C39:C45"/>
    <mergeCell ref="D39:D45"/>
    <mergeCell ref="E39:E45"/>
    <mergeCell ref="F39:F45"/>
    <mergeCell ref="G39:G45"/>
    <mergeCell ref="H39:H45"/>
    <mergeCell ref="C9:C11"/>
    <mergeCell ref="D9:D11"/>
    <mergeCell ref="E9:E11"/>
    <mergeCell ref="F9:F11"/>
    <mergeCell ref="G9:G11"/>
    <mergeCell ref="A104:A107"/>
    <mergeCell ref="A142:A153"/>
    <mergeCell ref="A154:A167"/>
    <mergeCell ref="A170:A180"/>
    <mergeCell ref="A182:A190"/>
    <mergeCell ref="A199:E199"/>
    <mergeCell ref="C104:C107"/>
    <mergeCell ref="D104:D107"/>
    <mergeCell ref="E104:E107"/>
    <mergeCell ref="F104:F107"/>
    <mergeCell ref="G104:G107"/>
    <mergeCell ref="H104:H107"/>
    <mergeCell ref="C108:C111"/>
    <mergeCell ref="D108:D111"/>
    <mergeCell ref="E108:E111"/>
    <mergeCell ref="H69:H79"/>
    <mergeCell ref="A80:A91"/>
    <mergeCell ref="C80:C91"/>
    <mergeCell ref="D80:D91"/>
    <mergeCell ref="E80:E91"/>
    <mergeCell ref="F80:F91"/>
    <mergeCell ref="G80:G91"/>
    <mergeCell ref="H80:H91"/>
    <mergeCell ref="A69:A79"/>
    <mergeCell ref="C69:C79"/>
    <mergeCell ref="D69:D79"/>
    <mergeCell ref="E69:E79"/>
    <mergeCell ref="F69:F79"/>
    <mergeCell ref="G69:G79"/>
    <mergeCell ref="G2:H2"/>
    <mergeCell ref="A5:A6"/>
    <mergeCell ref="B5:B6"/>
    <mergeCell ref="C5:C6"/>
    <mergeCell ref="D5:D6"/>
    <mergeCell ref="E5:E6"/>
    <mergeCell ref="F5:F6"/>
    <mergeCell ref="G5:G6"/>
    <mergeCell ref="H5:H6"/>
  </mergeCells>
  <pageMargins left="0.51181102362204722" right="0.51181102362204722" top="0.55118110236220474" bottom="0.5511811023622047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ogólnobudowlane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UKW</dc:creator>
  <cp:lastModifiedBy>pp</cp:lastModifiedBy>
  <cp:lastPrinted>2024-07-29T07:37:47Z</cp:lastPrinted>
  <dcterms:created xsi:type="dcterms:W3CDTF">2016-06-24T06:19:53Z</dcterms:created>
  <dcterms:modified xsi:type="dcterms:W3CDTF">2024-07-29T07:38:08Z</dcterms:modified>
</cp:coreProperties>
</file>