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https://malopolskiecentrumnauki.sharepoint.com/sites/laboratoria/Shared Documents/PRZETARG POMOCE EDUKACYJNE/"/>
    </mc:Choice>
  </mc:AlternateContent>
  <xr:revisionPtr revIDLastSave="84" documentId="13_ncr:1_{3F446BC8-08D3-4C4A-873F-DFDE177918DA}" xr6:coauthVersionLast="47" xr6:coauthVersionMax="47" xr10:uidLastSave="{BF6B7732-D292-4CF2-A35D-9AE0E80FFEDB}"/>
  <bookViews>
    <workbookView xWindow="-120" yWindow="-120" windowWidth="29040" windowHeight="15840" tabRatio="788" activeTab="4" xr2:uid="{84EF1A75-EF0A-433B-81BA-E1A91382A2D3}"/>
  </bookViews>
  <sheets>
    <sheet name="I - CYFROWE LABORATORIA" sheetId="12" r:id="rId1"/>
    <sheet name="II - BIOLOGICZNE" sheetId="29" r:id="rId2"/>
    <sheet name="III - FIZYCZNE" sheetId="27" r:id="rId3"/>
    <sheet name="IV - TABLICA NAUKOWO-KREATYWNA" sheetId="35" r:id="rId4"/>
    <sheet name="V - GRY i ZABAWKI" sheetId="36" r:id="rId5"/>
    <sheet name="VI - PLASTYCZNE" sheetId="30" r:id="rId6"/>
    <sheet name="VII - ELEKTRONIKA I ARDUINO" sheetId="38" r:id="rId7"/>
    <sheet name="VIII - DOSTĘPNOŚĆ" sheetId="32" r:id="rId8"/>
    <sheet name="Wyposażenie całość labów" sheetId="2" state="hidden" r:id="rId9"/>
    <sheet name="Wyposażenie Uniwersalna 2.5.21" sheetId="8" state="hidden" r:id="rId10"/>
  </sheets>
  <externalReferences>
    <externalReference r:id="rId11"/>
  </externalReferences>
  <definedNames>
    <definedName name="_xlnm._FilterDatabase" localSheetId="1" hidden="1">'II - BIOLOGICZNE'!#REF!</definedName>
    <definedName name="_xlnm._FilterDatabase" localSheetId="8" hidden="1">'Wyposażenie całość labów'!$B$6:$J$6</definedName>
    <definedName name="TAB_Pomieszczenia2">[1]DANE_Pomieszczenia!$A$2:$D$25</definedName>
    <definedName name="TAB_Przetarg">'[1]DANE przetargi'!$B$3:$AH$7</definedName>
    <definedName name="TAB_przetargi4">#REF!</definedName>
    <definedName name="TAB_urzadzenia3">#REF!</definedName>
    <definedName name="TAB_urzadzenia4" localSheetId="6">#REF!</definedName>
    <definedName name="TAB_urzadzenia4">#REF!</definedName>
  </definedNames>
  <calcPr calcId="191028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38" l="1"/>
  <c r="G9" i="38"/>
  <c r="G6" i="38"/>
  <c r="H6" i="38"/>
  <c r="G7" i="38"/>
  <c r="H7" i="38"/>
  <c r="H5" i="38"/>
  <c r="G5" i="38"/>
  <c r="H4" i="38"/>
  <c r="G4" i="38"/>
  <c r="H22" i="32"/>
  <c r="G22" i="32"/>
  <c r="H20" i="32"/>
  <c r="G20" i="32"/>
  <c r="G6" i="32"/>
  <c r="H6" i="32"/>
  <c r="G7" i="32"/>
  <c r="H7" i="32"/>
  <c r="G8" i="32"/>
  <c r="H8" i="32"/>
  <c r="G9" i="32"/>
  <c r="H9" i="32"/>
  <c r="G10" i="32"/>
  <c r="H10" i="32"/>
  <c r="G11" i="32"/>
  <c r="H11" i="32"/>
  <c r="G12" i="32"/>
  <c r="H12" i="32"/>
  <c r="G13" i="32"/>
  <c r="H13" i="32"/>
  <c r="G14" i="32"/>
  <c r="H14" i="32"/>
  <c r="G15" i="32"/>
  <c r="H15" i="32"/>
  <c r="G16" i="32"/>
  <c r="H16" i="32"/>
  <c r="G17" i="32"/>
  <c r="H17" i="32"/>
  <c r="G18" i="32"/>
  <c r="H18" i="32"/>
  <c r="G19" i="32"/>
  <c r="H19" i="32"/>
  <c r="H5" i="32"/>
  <c r="G5" i="32"/>
  <c r="H4" i="32"/>
  <c r="G4" i="32"/>
  <c r="H47" i="30"/>
  <c r="G47" i="30"/>
  <c r="G6" i="30"/>
  <c r="H6" i="30"/>
  <c r="G7" i="30"/>
  <c r="H7" i="30"/>
  <c r="G8" i="30"/>
  <c r="H8" i="30"/>
  <c r="G9" i="30"/>
  <c r="H9" i="30"/>
  <c r="G10" i="30"/>
  <c r="H10" i="30"/>
  <c r="G11" i="30"/>
  <c r="H11" i="30"/>
  <c r="G12" i="30"/>
  <c r="H12" i="30"/>
  <c r="G13" i="30"/>
  <c r="H13" i="30"/>
  <c r="G14" i="30"/>
  <c r="H14" i="30"/>
  <c r="G15" i="30"/>
  <c r="H15" i="30"/>
  <c r="G16" i="30"/>
  <c r="H16" i="30"/>
  <c r="G17" i="30"/>
  <c r="H17" i="30"/>
  <c r="G18" i="30"/>
  <c r="H18" i="30"/>
  <c r="G19" i="30"/>
  <c r="H19" i="30"/>
  <c r="G20" i="30"/>
  <c r="H20" i="30"/>
  <c r="G21" i="30"/>
  <c r="H21" i="30"/>
  <c r="G22" i="30"/>
  <c r="H22" i="30"/>
  <c r="G23" i="30"/>
  <c r="H23" i="30"/>
  <c r="G24" i="30"/>
  <c r="H24" i="30"/>
  <c r="G25" i="30"/>
  <c r="H25" i="30"/>
  <c r="G26" i="30"/>
  <c r="H26" i="30"/>
  <c r="G27" i="30"/>
  <c r="H27" i="30"/>
  <c r="G28" i="30"/>
  <c r="H28" i="30"/>
  <c r="G29" i="30"/>
  <c r="H29" i="30"/>
  <c r="G30" i="30"/>
  <c r="H30" i="30"/>
  <c r="G31" i="30"/>
  <c r="H31" i="30"/>
  <c r="G32" i="30"/>
  <c r="H32" i="30"/>
  <c r="G33" i="30"/>
  <c r="H33" i="30"/>
  <c r="G34" i="30"/>
  <c r="H34" i="30"/>
  <c r="G35" i="30"/>
  <c r="H35" i="30"/>
  <c r="G36" i="30"/>
  <c r="H36" i="30"/>
  <c r="G37" i="30"/>
  <c r="H37" i="30"/>
  <c r="G38" i="30"/>
  <c r="H38" i="30"/>
  <c r="G39" i="30"/>
  <c r="H39" i="30"/>
  <c r="G40" i="30"/>
  <c r="H40" i="30"/>
  <c r="G41" i="30"/>
  <c r="H41" i="30"/>
  <c r="G42" i="30"/>
  <c r="H42" i="30"/>
  <c r="G43" i="30"/>
  <c r="H43" i="30"/>
  <c r="G44" i="30"/>
  <c r="H44" i="30"/>
  <c r="G45" i="30"/>
  <c r="H45" i="30"/>
  <c r="G46" i="30"/>
  <c r="H46" i="30"/>
  <c r="H5" i="30"/>
  <c r="H49" i="30" s="1"/>
  <c r="G5" i="30"/>
  <c r="G49" i="30" s="1"/>
  <c r="H4" i="30"/>
  <c r="G4" i="30"/>
  <c r="H94" i="36"/>
  <c r="G94" i="36"/>
  <c r="H92" i="36"/>
  <c r="G92" i="36"/>
  <c r="G6" i="36"/>
  <c r="H6" i="36"/>
  <c r="G7" i="36"/>
  <c r="H7" i="36"/>
  <c r="G8" i="36"/>
  <c r="H8" i="36"/>
  <c r="G9" i="36"/>
  <c r="H9" i="36"/>
  <c r="G10" i="36"/>
  <c r="H10" i="36"/>
  <c r="G11" i="36"/>
  <c r="H11" i="36"/>
  <c r="G12" i="36"/>
  <c r="H12" i="36"/>
  <c r="G13" i="36"/>
  <c r="H13" i="36"/>
  <c r="G14" i="36"/>
  <c r="H14" i="36"/>
  <c r="G15" i="36"/>
  <c r="H15" i="36"/>
  <c r="G16" i="36"/>
  <c r="H16" i="36"/>
  <c r="G17" i="36"/>
  <c r="H17" i="36"/>
  <c r="G18" i="36"/>
  <c r="H18" i="36"/>
  <c r="G19" i="36"/>
  <c r="H19" i="36"/>
  <c r="G20" i="36"/>
  <c r="H20" i="36"/>
  <c r="G21" i="36"/>
  <c r="H21" i="36"/>
  <c r="G22" i="36"/>
  <c r="H22" i="36"/>
  <c r="G23" i="36"/>
  <c r="H23" i="36"/>
  <c r="G24" i="36"/>
  <c r="H24" i="36"/>
  <c r="G25" i="36"/>
  <c r="H25" i="36"/>
  <c r="G26" i="36"/>
  <c r="H26" i="36"/>
  <c r="G27" i="36"/>
  <c r="H27" i="36"/>
  <c r="G28" i="36"/>
  <c r="H28" i="36"/>
  <c r="G29" i="36"/>
  <c r="H29" i="36"/>
  <c r="G30" i="36"/>
  <c r="H30" i="36"/>
  <c r="G31" i="36"/>
  <c r="H31" i="36"/>
  <c r="G32" i="36"/>
  <c r="H32" i="36"/>
  <c r="G33" i="36"/>
  <c r="H33" i="36"/>
  <c r="G34" i="36"/>
  <c r="H34" i="36"/>
  <c r="G35" i="36"/>
  <c r="H35" i="36"/>
  <c r="G36" i="36"/>
  <c r="H36" i="36"/>
  <c r="G37" i="36"/>
  <c r="H37" i="36"/>
  <c r="G38" i="36"/>
  <c r="H38" i="36"/>
  <c r="G39" i="36"/>
  <c r="H39" i="36"/>
  <c r="G40" i="36"/>
  <c r="H40" i="36"/>
  <c r="G41" i="36"/>
  <c r="H41" i="36"/>
  <c r="G42" i="36"/>
  <c r="H42" i="36"/>
  <c r="G43" i="36"/>
  <c r="H43" i="36"/>
  <c r="G44" i="36"/>
  <c r="H44" i="36"/>
  <c r="G45" i="36"/>
  <c r="H45" i="36"/>
  <c r="G46" i="36"/>
  <c r="H46" i="36"/>
  <c r="G47" i="36"/>
  <c r="H47" i="36"/>
  <c r="G48" i="36"/>
  <c r="H48" i="36"/>
  <c r="G49" i="36"/>
  <c r="H49" i="36"/>
  <c r="G50" i="36"/>
  <c r="H50" i="36"/>
  <c r="G51" i="36"/>
  <c r="H51" i="36"/>
  <c r="G52" i="36"/>
  <c r="H52" i="36"/>
  <c r="G53" i="36"/>
  <c r="H53" i="36"/>
  <c r="G54" i="36"/>
  <c r="H54" i="36"/>
  <c r="G55" i="36"/>
  <c r="H55" i="36"/>
  <c r="G56" i="36"/>
  <c r="H56" i="36"/>
  <c r="G57" i="36"/>
  <c r="H57" i="36"/>
  <c r="G58" i="36"/>
  <c r="H58" i="36"/>
  <c r="G59" i="36"/>
  <c r="H59" i="36"/>
  <c r="G60" i="36"/>
  <c r="H60" i="36"/>
  <c r="G61" i="36"/>
  <c r="H61" i="36"/>
  <c r="G62" i="36"/>
  <c r="H62" i="36"/>
  <c r="G63" i="36"/>
  <c r="H63" i="36"/>
  <c r="G64" i="36"/>
  <c r="H64" i="36"/>
  <c r="G65" i="36"/>
  <c r="H65" i="36"/>
  <c r="G66" i="36"/>
  <c r="H66" i="36"/>
  <c r="G67" i="36"/>
  <c r="H67" i="36"/>
  <c r="G68" i="36"/>
  <c r="H68" i="36"/>
  <c r="G69" i="36"/>
  <c r="H69" i="36"/>
  <c r="G70" i="36"/>
  <c r="H70" i="36"/>
  <c r="G71" i="36"/>
  <c r="H71" i="36"/>
  <c r="G72" i="36"/>
  <c r="H72" i="36"/>
  <c r="G73" i="36"/>
  <c r="H73" i="36"/>
  <c r="G74" i="36"/>
  <c r="H74" i="36"/>
  <c r="G75" i="36"/>
  <c r="H75" i="36"/>
  <c r="G76" i="36"/>
  <c r="H76" i="36"/>
  <c r="G77" i="36"/>
  <c r="H77" i="36"/>
  <c r="G78" i="36"/>
  <c r="H78" i="36"/>
  <c r="G79" i="36"/>
  <c r="H79" i="36"/>
  <c r="G80" i="36"/>
  <c r="H80" i="36"/>
  <c r="G81" i="36"/>
  <c r="H81" i="36"/>
  <c r="G82" i="36"/>
  <c r="H82" i="36"/>
  <c r="G83" i="36"/>
  <c r="H83" i="36"/>
  <c r="G84" i="36"/>
  <c r="H84" i="36"/>
  <c r="G85" i="36"/>
  <c r="H85" i="36"/>
  <c r="G86" i="36"/>
  <c r="H86" i="36"/>
  <c r="G87" i="36"/>
  <c r="H87" i="36"/>
  <c r="G88" i="36"/>
  <c r="H88" i="36"/>
  <c r="G89" i="36"/>
  <c r="H89" i="36"/>
  <c r="G90" i="36"/>
  <c r="H90" i="36"/>
  <c r="G91" i="36"/>
  <c r="H91" i="36"/>
  <c r="H5" i="36"/>
  <c r="G5" i="36"/>
  <c r="H4" i="36"/>
  <c r="G4" i="36"/>
  <c r="H31" i="35"/>
  <c r="G31" i="35"/>
  <c r="H29" i="35"/>
  <c r="G29" i="35"/>
  <c r="G6" i="35"/>
  <c r="H6" i="35"/>
  <c r="G7" i="35"/>
  <c r="H7" i="35"/>
  <c r="G8" i="35"/>
  <c r="H8" i="35"/>
  <c r="G9" i="35"/>
  <c r="H9" i="35"/>
  <c r="G10" i="35"/>
  <c r="H10" i="35"/>
  <c r="G11" i="35"/>
  <c r="H11" i="35"/>
  <c r="G12" i="35"/>
  <c r="H12" i="35"/>
  <c r="G13" i="35"/>
  <c r="H13" i="35"/>
  <c r="G14" i="35"/>
  <c r="H14" i="35"/>
  <c r="G15" i="35"/>
  <c r="H15" i="35"/>
  <c r="G16" i="35"/>
  <c r="H16" i="35"/>
  <c r="G17" i="35"/>
  <c r="H17" i="35"/>
  <c r="G18" i="35"/>
  <c r="H18" i="35"/>
  <c r="G19" i="35"/>
  <c r="H19" i="35"/>
  <c r="G20" i="35"/>
  <c r="H20" i="35"/>
  <c r="G21" i="35"/>
  <c r="H21" i="35"/>
  <c r="G22" i="35"/>
  <c r="H22" i="35"/>
  <c r="G23" i="35"/>
  <c r="H23" i="35"/>
  <c r="G24" i="35"/>
  <c r="H24" i="35"/>
  <c r="G25" i="35"/>
  <c r="H25" i="35"/>
  <c r="G26" i="35"/>
  <c r="H26" i="35"/>
  <c r="G27" i="35"/>
  <c r="H27" i="35"/>
  <c r="G28" i="35"/>
  <c r="H28" i="35"/>
  <c r="G5" i="35"/>
  <c r="H5" i="35"/>
  <c r="H4" i="35"/>
  <c r="G4" i="35"/>
  <c r="H88" i="27"/>
  <c r="G88" i="27"/>
  <c r="H86" i="27"/>
  <c r="G86" i="27"/>
  <c r="G6" i="27"/>
  <c r="H6" i="27"/>
  <c r="G7" i="27"/>
  <c r="H7" i="27"/>
  <c r="G8" i="27"/>
  <c r="H8" i="27"/>
  <c r="G9" i="27"/>
  <c r="H9" i="27"/>
  <c r="G10" i="27"/>
  <c r="H10" i="27"/>
  <c r="G11" i="27"/>
  <c r="H11" i="27"/>
  <c r="G12" i="27"/>
  <c r="H12" i="27"/>
  <c r="G13" i="27"/>
  <c r="H13" i="27"/>
  <c r="G14" i="27"/>
  <c r="H14" i="27"/>
  <c r="G15" i="27"/>
  <c r="H15" i="27"/>
  <c r="G16" i="27"/>
  <c r="H16" i="27"/>
  <c r="G17" i="27"/>
  <c r="H17" i="27"/>
  <c r="G18" i="27"/>
  <c r="H18" i="27"/>
  <c r="G19" i="27"/>
  <c r="H19" i="27"/>
  <c r="G20" i="27"/>
  <c r="H20" i="27"/>
  <c r="G21" i="27"/>
  <c r="H21" i="27"/>
  <c r="G22" i="27"/>
  <c r="H22" i="27"/>
  <c r="G23" i="27"/>
  <c r="H23" i="27"/>
  <c r="G24" i="27"/>
  <c r="H24" i="27"/>
  <c r="G25" i="27"/>
  <c r="H25" i="27"/>
  <c r="G26" i="27"/>
  <c r="H26" i="27"/>
  <c r="G27" i="27"/>
  <c r="H27" i="27"/>
  <c r="G28" i="27"/>
  <c r="H28" i="27"/>
  <c r="G29" i="27"/>
  <c r="H29" i="27"/>
  <c r="G30" i="27"/>
  <c r="H30" i="27"/>
  <c r="G31" i="27"/>
  <c r="H31" i="27"/>
  <c r="G32" i="27"/>
  <c r="H32" i="27"/>
  <c r="G33" i="27"/>
  <c r="H33" i="27"/>
  <c r="G34" i="27"/>
  <c r="H34" i="27"/>
  <c r="G35" i="27"/>
  <c r="H35" i="27"/>
  <c r="G36" i="27"/>
  <c r="H36" i="27"/>
  <c r="G37" i="27"/>
  <c r="H37" i="27"/>
  <c r="G38" i="27"/>
  <c r="H38" i="27"/>
  <c r="G39" i="27"/>
  <c r="H39" i="27"/>
  <c r="G40" i="27"/>
  <c r="H40" i="27"/>
  <c r="G41" i="27"/>
  <c r="H41" i="27"/>
  <c r="G42" i="27"/>
  <c r="H42" i="27"/>
  <c r="G43" i="27"/>
  <c r="H43" i="27"/>
  <c r="G44" i="27"/>
  <c r="H44" i="27"/>
  <c r="G45" i="27"/>
  <c r="H45" i="27"/>
  <c r="G46" i="27"/>
  <c r="H46" i="27"/>
  <c r="G47" i="27"/>
  <c r="H47" i="27"/>
  <c r="G48" i="27"/>
  <c r="H48" i="27"/>
  <c r="G49" i="27"/>
  <c r="H49" i="27"/>
  <c r="G50" i="27"/>
  <c r="H50" i="27"/>
  <c r="G51" i="27"/>
  <c r="H51" i="27"/>
  <c r="G52" i="27"/>
  <c r="H52" i="27"/>
  <c r="G53" i="27"/>
  <c r="H53" i="27"/>
  <c r="G54" i="27"/>
  <c r="H54" i="27"/>
  <c r="G55" i="27"/>
  <c r="H55" i="27"/>
  <c r="G56" i="27"/>
  <c r="H56" i="27"/>
  <c r="G57" i="27"/>
  <c r="H57" i="27"/>
  <c r="G58" i="27"/>
  <c r="H58" i="27"/>
  <c r="G59" i="27"/>
  <c r="H59" i="27"/>
  <c r="G60" i="27"/>
  <c r="H60" i="27"/>
  <c r="G61" i="27"/>
  <c r="H61" i="27"/>
  <c r="G62" i="27"/>
  <c r="H62" i="27"/>
  <c r="G63" i="27"/>
  <c r="H63" i="27"/>
  <c r="G64" i="27"/>
  <c r="H64" i="27"/>
  <c r="G65" i="27"/>
  <c r="H65" i="27"/>
  <c r="G66" i="27"/>
  <c r="H66" i="27"/>
  <c r="G67" i="27"/>
  <c r="H67" i="27"/>
  <c r="G68" i="27"/>
  <c r="H68" i="27"/>
  <c r="G69" i="27"/>
  <c r="H69" i="27"/>
  <c r="G70" i="27"/>
  <c r="H70" i="27"/>
  <c r="G71" i="27"/>
  <c r="H71" i="27"/>
  <c r="G72" i="27"/>
  <c r="H72" i="27"/>
  <c r="G73" i="27"/>
  <c r="H73" i="27"/>
  <c r="G74" i="27"/>
  <c r="H74" i="27"/>
  <c r="G75" i="27"/>
  <c r="H75" i="27"/>
  <c r="G76" i="27"/>
  <c r="H76" i="27"/>
  <c r="G77" i="27"/>
  <c r="H77" i="27"/>
  <c r="G78" i="27"/>
  <c r="H78" i="27"/>
  <c r="G79" i="27"/>
  <c r="H79" i="27"/>
  <c r="G80" i="27"/>
  <c r="H80" i="27"/>
  <c r="G81" i="27"/>
  <c r="H81" i="27"/>
  <c r="G82" i="27"/>
  <c r="H82" i="27"/>
  <c r="G83" i="27"/>
  <c r="H83" i="27"/>
  <c r="G84" i="27"/>
  <c r="H84" i="27"/>
  <c r="G85" i="27"/>
  <c r="H85" i="27"/>
  <c r="H5" i="27"/>
  <c r="G5" i="27"/>
  <c r="H4" i="27"/>
  <c r="G4" i="27"/>
  <c r="H212" i="29"/>
  <c r="G212" i="29"/>
  <c r="G6" i="29"/>
  <c r="H6" i="29"/>
  <c r="G7" i="29"/>
  <c r="H7" i="29"/>
  <c r="G8" i="29"/>
  <c r="H8" i="29"/>
  <c r="G9" i="29"/>
  <c r="H9" i="29"/>
  <c r="G10" i="29"/>
  <c r="H10" i="29"/>
  <c r="G11" i="29"/>
  <c r="H11" i="29"/>
  <c r="G12" i="29"/>
  <c r="H12" i="29"/>
  <c r="G13" i="29"/>
  <c r="H13" i="29"/>
  <c r="G14" i="29"/>
  <c r="H14" i="29"/>
  <c r="G15" i="29"/>
  <c r="H15" i="29"/>
  <c r="G16" i="29"/>
  <c r="H16" i="29"/>
  <c r="G17" i="29"/>
  <c r="H17" i="29"/>
  <c r="G18" i="29"/>
  <c r="H18" i="29"/>
  <c r="G19" i="29"/>
  <c r="H19" i="29"/>
  <c r="G20" i="29"/>
  <c r="H20" i="29"/>
  <c r="G21" i="29"/>
  <c r="H21" i="29"/>
  <c r="G22" i="29"/>
  <c r="H22" i="29"/>
  <c r="G23" i="29"/>
  <c r="H23" i="29"/>
  <c r="G24" i="29"/>
  <c r="H24" i="29"/>
  <c r="G25" i="29"/>
  <c r="H25" i="29"/>
  <c r="G26" i="29"/>
  <c r="H26" i="29"/>
  <c r="G27" i="29"/>
  <c r="H27" i="29"/>
  <c r="G28" i="29"/>
  <c r="H28" i="29"/>
  <c r="G29" i="29"/>
  <c r="H29" i="29"/>
  <c r="G30" i="29"/>
  <c r="H30" i="29"/>
  <c r="G31" i="29"/>
  <c r="H31" i="29"/>
  <c r="G32" i="29"/>
  <c r="H32" i="29"/>
  <c r="G33" i="29"/>
  <c r="H33" i="29"/>
  <c r="G34" i="29"/>
  <c r="H34" i="29"/>
  <c r="G35" i="29"/>
  <c r="H35" i="29"/>
  <c r="G36" i="29"/>
  <c r="H36" i="29"/>
  <c r="G37" i="29"/>
  <c r="H37" i="29"/>
  <c r="G38" i="29"/>
  <c r="H38" i="29"/>
  <c r="G39" i="29"/>
  <c r="H39" i="29"/>
  <c r="G40" i="29"/>
  <c r="H40" i="29"/>
  <c r="G41" i="29"/>
  <c r="H41" i="29"/>
  <c r="G42" i="29"/>
  <c r="H42" i="29"/>
  <c r="G43" i="29"/>
  <c r="H43" i="29"/>
  <c r="G44" i="29"/>
  <c r="H44" i="29"/>
  <c r="G45" i="29"/>
  <c r="H45" i="29"/>
  <c r="G46" i="29"/>
  <c r="H46" i="29"/>
  <c r="G47" i="29"/>
  <c r="H47" i="29"/>
  <c r="G48" i="29"/>
  <c r="H48" i="29"/>
  <c r="G49" i="29"/>
  <c r="H49" i="29"/>
  <c r="G50" i="29"/>
  <c r="H50" i="29"/>
  <c r="G51" i="29"/>
  <c r="H51" i="29"/>
  <c r="G52" i="29"/>
  <c r="H52" i="29"/>
  <c r="G53" i="29"/>
  <c r="H53" i="29"/>
  <c r="G54" i="29"/>
  <c r="H54" i="29"/>
  <c r="G55" i="29"/>
  <c r="H55" i="29"/>
  <c r="G56" i="29"/>
  <c r="H56" i="29"/>
  <c r="G57" i="29"/>
  <c r="H57" i="29"/>
  <c r="G58" i="29"/>
  <c r="H58" i="29"/>
  <c r="G59" i="29"/>
  <c r="H59" i="29"/>
  <c r="G60" i="29"/>
  <c r="H60" i="29"/>
  <c r="G61" i="29"/>
  <c r="H61" i="29"/>
  <c r="G62" i="29"/>
  <c r="H62" i="29"/>
  <c r="G63" i="29"/>
  <c r="H63" i="29"/>
  <c r="G64" i="29"/>
  <c r="H64" i="29"/>
  <c r="G65" i="29"/>
  <c r="H65" i="29"/>
  <c r="G66" i="29"/>
  <c r="H66" i="29"/>
  <c r="G67" i="29"/>
  <c r="H67" i="29"/>
  <c r="G68" i="29"/>
  <c r="H68" i="29"/>
  <c r="G69" i="29"/>
  <c r="H69" i="29"/>
  <c r="G70" i="29"/>
  <c r="H70" i="29"/>
  <c r="G71" i="29"/>
  <c r="H71" i="29"/>
  <c r="G72" i="29"/>
  <c r="H72" i="29"/>
  <c r="G73" i="29"/>
  <c r="H73" i="29"/>
  <c r="G74" i="29"/>
  <c r="H74" i="29"/>
  <c r="G75" i="29"/>
  <c r="H75" i="29"/>
  <c r="G76" i="29"/>
  <c r="H76" i="29"/>
  <c r="G77" i="29"/>
  <c r="H77" i="29"/>
  <c r="G78" i="29"/>
  <c r="H78" i="29"/>
  <c r="G79" i="29"/>
  <c r="H79" i="29"/>
  <c r="G80" i="29"/>
  <c r="H80" i="29"/>
  <c r="G81" i="29"/>
  <c r="H81" i="29"/>
  <c r="G82" i="29"/>
  <c r="H82" i="29"/>
  <c r="G83" i="29"/>
  <c r="H83" i="29"/>
  <c r="G84" i="29"/>
  <c r="H84" i="29"/>
  <c r="G85" i="29"/>
  <c r="H85" i="29"/>
  <c r="G86" i="29"/>
  <c r="H86" i="29"/>
  <c r="G87" i="29"/>
  <c r="H87" i="29"/>
  <c r="G88" i="29"/>
  <c r="H88" i="29"/>
  <c r="G89" i="29"/>
  <c r="H89" i="29"/>
  <c r="G90" i="29"/>
  <c r="H90" i="29"/>
  <c r="G91" i="29"/>
  <c r="H91" i="29"/>
  <c r="G92" i="29"/>
  <c r="H92" i="29"/>
  <c r="G93" i="29"/>
  <c r="H93" i="29"/>
  <c r="G94" i="29"/>
  <c r="H94" i="29"/>
  <c r="G95" i="29"/>
  <c r="H95" i="29"/>
  <c r="G96" i="29"/>
  <c r="H96" i="29"/>
  <c r="G97" i="29"/>
  <c r="H97" i="29"/>
  <c r="G98" i="29"/>
  <c r="H98" i="29"/>
  <c r="G99" i="29"/>
  <c r="H99" i="29"/>
  <c r="G100" i="29"/>
  <c r="H100" i="29"/>
  <c r="G101" i="29"/>
  <c r="H101" i="29"/>
  <c r="G102" i="29"/>
  <c r="H102" i="29"/>
  <c r="G103" i="29"/>
  <c r="H103" i="29"/>
  <c r="G104" i="29"/>
  <c r="H104" i="29"/>
  <c r="G105" i="29"/>
  <c r="H105" i="29"/>
  <c r="G106" i="29"/>
  <c r="H106" i="29"/>
  <c r="G107" i="29"/>
  <c r="H107" i="29"/>
  <c r="G108" i="29"/>
  <c r="H108" i="29"/>
  <c r="G109" i="29"/>
  <c r="H109" i="29"/>
  <c r="G110" i="29"/>
  <c r="H110" i="29"/>
  <c r="G111" i="29"/>
  <c r="H111" i="29"/>
  <c r="G112" i="29"/>
  <c r="H112" i="29"/>
  <c r="G113" i="29"/>
  <c r="H113" i="29"/>
  <c r="G114" i="29"/>
  <c r="H114" i="29"/>
  <c r="G115" i="29"/>
  <c r="H115" i="29"/>
  <c r="G116" i="29"/>
  <c r="H116" i="29"/>
  <c r="G117" i="29"/>
  <c r="H117" i="29"/>
  <c r="G118" i="29"/>
  <c r="H118" i="29"/>
  <c r="G119" i="29"/>
  <c r="H119" i="29"/>
  <c r="G120" i="29"/>
  <c r="H120" i="29"/>
  <c r="G121" i="29"/>
  <c r="H121" i="29"/>
  <c r="G122" i="29"/>
  <c r="H122" i="29"/>
  <c r="G123" i="29"/>
  <c r="H123" i="29"/>
  <c r="G124" i="29"/>
  <c r="H124" i="29"/>
  <c r="G125" i="29"/>
  <c r="H125" i="29"/>
  <c r="G126" i="29"/>
  <c r="H126" i="29"/>
  <c r="G127" i="29"/>
  <c r="H127" i="29"/>
  <c r="G128" i="29"/>
  <c r="H128" i="29"/>
  <c r="G129" i="29"/>
  <c r="H129" i="29"/>
  <c r="G130" i="29"/>
  <c r="H130" i="29"/>
  <c r="G131" i="29"/>
  <c r="H131" i="29"/>
  <c r="G132" i="29"/>
  <c r="H132" i="29"/>
  <c r="G133" i="29"/>
  <c r="H133" i="29"/>
  <c r="G134" i="29"/>
  <c r="H134" i="29"/>
  <c r="G135" i="29"/>
  <c r="H135" i="29"/>
  <c r="G136" i="29"/>
  <c r="H136" i="29"/>
  <c r="G137" i="29"/>
  <c r="H137" i="29"/>
  <c r="G138" i="29"/>
  <c r="H138" i="29"/>
  <c r="G139" i="29"/>
  <c r="H139" i="29"/>
  <c r="G140" i="29"/>
  <c r="H140" i="29"/>
  <c r="G141" i="29"/>
  <c r="H141" i="29"/>
  <c r="G142" i="29"/>
  <c r="H142" i="29"/>
  <c r="G143" i="29"/>
  <c r="H143" i="29"/>
  <c r="G144" i="29"/>
  <c r="H144" i="29"/>
  <c r="G145" i="29"/>
  <c r="H145" i="29"/>
  <c r="G146" i="29"/>
  <c r="H146" i="29"/>
  <c r="G147" i="29"/>
  <c r="H147" i="29"/>
  <c r="G148" i="29"/>
  <c r="H148" i="29"/>
  <c r="G149" i="29"/>
  <c r="H149" i="29"/>
  <c r="G150" i="29"/>
  <c r="H150" i="29"/>
  <c r="G151" i="29"/>
  <c r="H151" i="29"/>
  <c r="G152" i="29"/>
  <c r="H152" i="29"/>
  <c r="G153" i="29"/>
  <c r="H153" i="29"/>
  <c r="G154" i="29"/>
  <c r="H154" i="29"/>
  <c r="G155" i="29"/>
  <c r="H155" i="29"/>
  <c r="G156" i="29"/>
  <c r="H156" i="29"/>
  <c r="G157" i="29"/>
  <c r="H157" i="29"/>
  <c r="G158" i="29"/>
  <c r="H158" i="29"/>
  <c r="G159" i="29"/>
  <c r="H159" i="29"/>
  <c r="G160" i="29"/>
  <c r="H160" i="29"/>
  <c r="G161" i="29"/>
  <c r="H161" i="29"/>
  <c r="G162" i="29"/>
  <c r="H162" i="29"/>
  <c r="G163" i="29"/>
  <c r="H163" i="29"/>
  <c r="G164" i="29"/>
  <c r="H164" i="29"/>
  <c r="G165" i="29"/>
  <c r="H165" i="29"/>
  <c r="G166" i="29"/>
  <c r="H166" i="29"/>
  <c r="G167" i="29"/>
  <c r="H167" i="29"/>
  <c r="G168" i="29"/>
  <c r="H168" i="29"/>
  <c r="G169" i="29"/>
  <c r="H169" i="29"/>
  <c r="G170" i="29"/>
  <c r="H170" i="29"/>
  <c r="G171" i="29"/>
  <c r="H171" i="29"/>
  <c r="G172" i="29"/>
  <c r="H172" i="29"/>
  <c r="G173" i="29"/>
  <c r="H173" i="29"/>
  <c r="G174" i="29"/>
  <c r="H174" i="29"/>
  <c r="G175" i="29"/>
  <c r="H175" i="29"/>
  <c r="G176" i="29"/>
  <c r="H176" i="29"/>
  <c r="G177" i="29"/>
  <c r="H177" i="29"/>
  <c r="G178" i="29"/>
  <c r="H178" i="29"/>
  <c r="G179" i="29"/>
  <c r="H179" i="29"/>
  <c r="G180" i="29"/>
  <c r="H180" i="29"/>
  <c r="G181" i="29"/>
  <c r="H181" i="29"/>
  <c r="G182" i="29"/>
  <c r="H182" i="29"/>
  <c r="G183" i="29"/>
  <c r="H183" i="29"/>
  <c r="G184" i="29"/>
  <c r="H184" i="29"/>
  <c r="G185" i="29"/>
  <c r="H185" i="29"/>
  <c r="G186" i="29"/>
  <c r="H186" i="29"/>
  <c r="G187" i="29"/>
  <c r="H187" i="29"/>
  <c r="G188" i="29"/>
  <c r="H188" i="29"/>
  <c r="G189" i="29"/>
  <c r="H189" i="29"/>
  <c r="G190" i="29"/>
  <c r="H190" i="29"/>
  <c r="G191" i="29"/>
  <c r="H191" i="29"/>
  <c r="G192" i="29"/>
  <c r="H192" i="29"/>
  <c r="G193" i="29"/>
  <c r="H193" i="29"/>
  <c r="G194" i="29"/>
  <c r="H194" i="29"/>
  <c r="G195" i="29"/>
  <c r="H195" i="29"/>
  <c r="G196" i="29"/>
  <c r="H196" i="29"/>
  <c r="G197" i="29"/>
  <c r="H197" i="29"/>
  <c r="G198" i="29"/>
  <c r="H198" i="29"/>
  <c r="G199" i="29"/>
  <c r="H199" i="29"/>
  <c r="G200" i="29"/>
  <c r="H200" i="29"/>
  <c r="G201" i="29"/>
  <c r="H201" i="29"/>
  <c r="G202" i="29"/>
  <c r="H202" i="29"/>
  <c r="G203" i="29"/>
  <c r="H203" i="29"/>
  <c r="G204" i="29"/>
  <c r="H204" i="29"/>
  <c r="G205" i="29"/>
  <c r="H205" i="29"/>
  <c r="G206" i="29"/>
  <c r="H206" i="29"/>
  <c r="G207" i="29"/>
  <c r="H207" i="29"/>
  <c r="G208" i="29"/>
  <c r="H208" i="29"/>
  <c r="G209" i="29"/>
  <c r="H209" i="29"/>
  <c r="G210" i="29"/>
  <c r="H210" i="29"/>
  <c r="G211" i="29"/>
  <c r="H211" i="29"/>
  <c r="H5" i="29"/>
  <c r="G5" i="29"/>
  <c r="H4" i="29"/>
  <c r="G4" i="29"/>
  <c r="H9" i="12"/>
  <c r="G9" i="12"/>
  <c r="G6" i="12"/>
  <c r="H6" i="12"/>
  <c r="G7" i="12"/>
  <c r="H7" i="12"/>
  <c r="G8" i="12"/>
  <c r="H8" i="12"/>
  <c r="H5" i="12"/>
  <c r="G5" i="12"/>
  <c r="H4" i="12"/>
  <c r="G4" i="12"/>
  <c r="X10" i="8"/>
  <c r="G10" i="8"/>
  <c r="F10" i="8"/>
  <c r="G9" i="8"/>
  <c r="F9" i="8"/>
  <c r="X8" i="8"/>
  <c r="G8" i="8"/>
  <c r="F8" i="8"/>
  <c r="X7" i="8"/>
  <c r="G7" i="8"/>
  <c r="F7" i="8"/>
  <c r="X6" i="8"/>
  <c r="G6" i="8"/>
  <c r="F6" i="8"/>
  <c r="X5" i="8"/>
  <c r="G5" i="8"/>
  <c r="F5" i="8"/>
  <c r="X4" i="8"/>
  <c r="G4" i="8"/>
  <c r="F4" i="8"/>
  <c r="X3" i="8"/>
  <c r="G3" i="8"/>
  <c r="F3" i="8"/>
  <c r="X2" i="8"/>
  <c r="G2" i="8"/>
  <c r="F2" i="8"/>
  <c r="X1" i="8"/>
  <c r="G1" i="8"/>
  <c r="F1" i="8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5" i="2"/>
  <c r="Z157" i="2"/>
  <c r="Z9" i="2"/>
  <c r="H10" i="2"/>
  <c r="H11" i="2"/>
  <c r="H12" i="2"/>
  <c r="H13" i="2"/>
  <c r="H14" i="2"/>
  <c r="H15" i="2"/>
  <c r="H16" i="2"/>
  <c r="H17" i="2"/>
  <c r="H18" i="2"/>
  <c r="H8" i="2"/>
  <c r="H9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I122" i="2"/>
  <c r="Z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6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6" i="2"/>
  <c r="Z6" i="2"/>
  <c r="Z154" i="2"/>
  <c r="Z156" i="2"/>
  <c r="G214" i="29" l="1"/>
  <c r="H214" i="29"/>
  <c r="G11" i="12"/>
  <c r="H11" i="12"/>
  <c r="Z17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43A3B29-1ED9-4AE5-9365-36DEC768DE94}" keepAlive="1" name="Zapytanie — Tabela_pomieszczenia" description="Połączenie z zapytaniem „Tabela_pomieszczenia” w skoroszycie." type="5" refreshedVersion="7" background="1" saveData="1">
    <dbPr connection="Provider=Microsoft.Mashup.OleDb.1;Data Source=$Workbook$;Location=Tabela_pomieszczenia;Extended Properties=&quot;&quot;" command="SELECT * FROM [Tabela_pomieszczenia]"/>
  </connection>
  <connection id="2" xr16:uid="{EC30D6B9-3F2D-47C2-99D5-505C0362BE07}" keepAlive="1" name="Zapytanie — Tabela_przetargi" description="Połączenie z zapytaniem „Tabela_przetargi” w skoroszycie." type="5" refreshedVersion="7" background="1" saveData="1">
    <dbPr connection="Provider=Microsoft.Mashup.OleDb.1;Data Source=$Workbook$;Location=Tabela_przetargi;Extended Properties=&quot;&quot;" command="SELECT * FROM [Tabela_przetargi]"/>
  </connection>
  <connection id="3" xr16:uid="{3952BEDE-99E4-42F9-A879-9FA27B273A31}" keepAlive="1" name="Zapytanie — Tabela_urzadzenia" description="Połączenie z zapytaniem „Tabela_urzadzenia” w skoroszycie." type="5" refreshedVersion="7" background="1" saveData="1">
    <dbPr connection="Provider=Microsoft.Mashup.OleDb.1;Data Source=$Workbook$;Location=Tabela_urzadzenia;Extended Properties=&quot;&quot;" command="SELECT * FROM [Tabela_urzadzenia]"/>
  </connection>
  <connection id="4" xr16:uid="{A30EE2E7-92D8-4AA4-AFB5-32BDAF808D03}" keepAlive="1" name="Zapytanie — Tabela_urzadzenia_3" description="Połączenie z zapytaniem „Tabela_urzadzenia_3” w skoroszycie." type="5" refreshedVersion="7" background="1" saveData="1">
    <dbPr connection="Provider=Microsoft.Mashup.OleDb.1;Data Source=$Workbook$;Location=Tabela_urzadzenia_3;Extended Properties=&quot;&quot;" command="SELECT * FROM [Tabela_urzadzenia_3]"/>
  </connection>
  <connection id="5" xr16:uid="{EF1ABE5C-20EC-4761-ACAB-24DA6AD68FEA}" keepAlive="1" name="Zapytanie — Tabela_urzadzenia2" description="Połączenie z zapytaniem „Tabela_urzadzenia2” w skoroszycie." type="5" refreshedVersion="7" background="1" saveData="1">
    <dbPr connection="Provider=Microsoft.Mashup.OleDb.1;Data Source=$Workbook$;Location=Tabela_urzadzenia2;Extended Properties=&quot;&quot;" command="SELECT * FROM [Tabela_urzadzenia2]"/>
  </connection>
  <connection id="6" xr16:uid="{867DDE66-8D77-4F56-8EB8-4ECAE2F55F3F}" keepAlive="1" name="Zapytanie — Tabela_urzadzenia2 (2)" description="Połączenie z zapytaniem „Tabela_urzadzenia2 (2)” w skoroszycie." type="5" refreshedVersion="7" background="1" saveData="1">
    <dbPr connection="Provider=Microsoft.Mashup.OleDb.1;Data Source=$Workbook$;Location=&quot;Tabela_urzadzenia2 (2)&quot;;Extended Properties=&quot;&quot;" command="SELECT * FROM [Tabela_urzadzenia2 (2)]"/>
  </connection>
</connections>
</file>

<file path=xl/sharedStrings.xml><?xml version="1.0" encoding="utf-8"?>
<sst xmlns="http://schemas.openxmlformats.org/spreadsheetml/2006/main" count="1194" uniqueCount="1078">
  <si>
    <t>L.P.</t>
  </si>
  <si>
    <t>Nazwa
materiału/przedmiotu
 (UZUPEŁNIANIE AUTOMATYCZNE)</t>
  </si>
  <si>
    <t>Sztuk</t>
  </si>
  <si>
    <t>Laboratorium cyfrowe - zestaw fizyka premium</t>
  </si>
  <si>
    <t>Dodatkowy czujnik: wyrzutnia pocisków</t>
  </si>
  <si>
    <t>Dodatkowy czujnik: licznik kropel</t>
  </si>
  <si>
    <t>Dodatkowy czujnik: bramka foto</t>
  </si>
  <si>
    <t>Laboratorium cyfrowe - zestaw biologia premium</t>
  </si>
  <si>
    <t>Stetoskop cyfrowy</t>
  </si>
  <si>
    <t>Model DNA</t>
  </si>
  <si>
    <t>Model RNA</t>
  </si>
  <si>
    <t>Zestaw modeli: mitoza</t>
  </si>
  <si>
    <t>Zestaw modeli: mejoza</t>
  </si>
  <si>
    <t>Model tablicowy: mitoza u roślin</t>
  </si>
  <si>
    <t>Model tablicowy: mejoza u roślin</t>
  </si>
  <si>
    <t>Model: szkielet człowieka (dorosły)</t>
  </si>
  <si>
    <t>Model: szkielet człowieka (dziecko)</t>
  </si>
  <si>
    <t>Zdjęcia rentgenowskie: szkielet człowieka</t>
  </si>
  <si>
    <t>Puzzle: szkielet człowieka</t>
  </si>
  <si>
    <t>Model: tułów człowieka z głową</t>
  </si>
  <si>
    <t>Model: lalka anatomiczna</t>
  </si>
  <si>
    <t>Model: przekrój boczny głowy człowieka</t>
  </si>
  <si>
    <t>Model: mózg człowieka (rozkładany)</t>
  </si>
  <si>
    <t>Model: mózg człowieka</t>
  </si>
  <si>
    <t>Model: oko człowieka</t>
  </si>
  <si>
    <t>Model: oko człowieka w oczodole</t>
  </si>
  <si>
    <t>Model: serce człowieka</t>
  </si>
  <si>
    <t>Model: serce człowieka (z pompką)</t>
  </si>
  <si>
    <t>Model: tętnica i żyła</t>
  </si>
  <si>
    <t>Model: praca płuc człowieka</t>
  </si>
  <si>
    <t>Model: język człowieka</t>
  </si>
  <si>
    <t>Modele: zęby człowieka</t>
  </si>
  <si>
    <t>Model: typy zębów człowieka</t>
  </si>
  <si>
    <t>Model (pacynka): jama ustna</t>
  </si>
  <si>
    <t>Model: układ pokarmowy człowieka</t>
  </si>
  <si>
    <t>Model: żołądek człowieka</t>
  </si>
  <si>
    <t>Model: ściana żołądka człowieka - budowa</t>
  </si>
  <si>
    <t>Model: wątroba człowieka</t>
  </si>
  <si>
    <t>Model: trzustka, śledziona, dwunastnica</t>
  </si>
  <si>
    <t>Model: jelito grube człowieka</t>
  </si>
  <si>
    <t>Model: zmiany cukrzycowe</t>
  </si>
  <si>
    <t>Model: bakteriofag</t>
  </si>
  <si>
    <t>Model: adenowirus</t>
  </si>
  <si>
    <t>Model: wirus HIV/AIDS</t>
  </si>
  <si>
    <t>Model: wirus mozaiki tytoniowej</t>
  </si>
  <si>
    <t>Model: komórka bakterii</t>
  </si>
  <si>
    <t>Model ścienny: rodzaje bakterii</t>
  </si>
  <si>
    <t>Model: komórka człowieka</t>
  </si>
  <si>
    <t>Model: komórka zwierzęca</t>
  </si>
  <si>
    <t>Model: komórka roślinna</t>
  </si>
  <si>
    <t>Magnetyczny model: komórka zwierzęca
(z opisami)</t>
  </si>
  <si>
    <t>Magnetyczny model: komórka roślinna
(z opisami)</t>
  </si>
  <si>
    <t>Zestaw modeli: organelle komórkowe</t>
  </si>
  <si>
    <t>Model: chloroplast</t>
  </si>
  <si>
    <t>Model: liść - przekrój strukturalny</t>
  </si>
  <si>
    <t>Model: liść (roślina dwuliścienna) - budowa</t>
  </si>
  <si>
    <t>Model: liść (roślina jednoliścienna) - budowa</t>
  </si>
  <si>
    <t>Model: łodyga - przekrój 
(roślina dwuliścienna)</t>
  </si>
  <si>
    <t>Model: korzeń - przekrój
(roslina jednoliścienna)</t>
  </si>
  <si>
    <t>Model: kwiat - budowa</t>
  </si>
  <si>
    <t>Zestaw edukacyjny: elementy do budowy modeli kwiatów</t>
  </si>
  <si>
    <t>Model: kiełkowanie nasion
(roślina dwuliścienna)</t>
  </si>
  <si>
    <t>Model: kiełkowanie nasion
(roślina jednoliścienna)</t>
  </si>
  <si>
    <t xml:space="preserve">Model: wiązka przewodząca </t>
  </si>
  <si>
    <t>Model magnetyczny: cykle rozwojowe roślin</t>
  </si>
  <si>
    <t>Model: stułbia - budowa
(zestaw 2 szt.)</t>
  </si>
  <si>
    <t>Model: ryba - budowa</t>
  </si>
  <si>
    <t>Model: żaba - budowa</t>
  </si>
  <si>
    <t>Model: szczur - budowa</t>
  </si>
  <si>
    <t>Model: pszczoła - budowa</t>
  </si>
  <si>
    <t>Model: głowa motyla</t>
  </si>
  <si>
    <t>Model: głowa muchy</t>
  </si>
  <si>
    <t>Model: głowa pszczoły</t>
  </si>
  <si>
    <t>Model: głowa komara</t>
  </si>
  <si>
    <t>Model: głowa chrząszcza</t>
  </si>
  <si>
    <t>Model: salamandra plamista - samiec</t>
  </si>
  <si>
    <t>Model: jaszczurka zwinka - samiec</t>
  </si>
  <si>
    <t>Model: jaszczurka zwinka - samica</t>
  </si>
  <si>
    <t>Model: kura domowa - model anatomiczny</t>
  </si>
  <si>
    <t>Model: jajo kurze</t>
  </si>
  <si>
    <t>Modele: jaja ptaków</t>
  </si>
  <si>
    <t>Model: cykl rozwoju kurczaka w jajku</t>
  </si>
  <si>
    <t>Model: mrówka rudnica</t>
  </si>
  <si>
    <t>Model: kleszcz łąkowy</t>
  </si>
  <si>
    <t xml:space="preserve">Model: kleszcz zwyczajny </t>
  </si>
  <si>
    <t xml:space="preserve">Modele: zapylacze - pszczoła, osa, trzmiel, szerszeń </t>
  </si>
  <si>
    <t>Model: tygrzyk paskowany</t>
  </si>
  <si>
    <t xml:space="preserve">Model: plaster miodu z widocznymi stadiami rozwoju pszczoły </t>
  </si>
  <si>
    <t>Model: kornik - budowa i rozwój</t>
  </si>
  <si>
    <t xml:space="preserve">Model: jedwabnik - budowa i cykl życiowy </t>
  </si>
  <si>
    <t xml:space="preserve">Model: komar - budowa i cykl życiowy </t>
  </si>
  <si>
    <t>Model magnetyczny: cykl rozwojowy żaby</t>
  </si>
  <si>
    <t>Model magnetyczny: cykl rozwojowy motyla</t>
  </si>
  <si>
    <t xml:space="preserve">Modele - kolekcja: 
skamieniałości </t>
  </si>
  <si>
    <t>Modele - kolekcja: 
skamieniałości (odlewy)</t>
  </si>
  <si>
    <t>Szkielet naturalny: ryba</t>
  </si>
  <si>
    <t>Szkielet naturalny: żaba</t>
  </si>
  <si>
    <t>Szkielet naturalny: żółw</t>
  </si>
  <si>
    <t>Szkielet naturalny: wąż niejadowity</t>
  </si>
  <si>
    <t>Szkielet naturalny: gołąb</t>
  </si>
  <si>
    <t>Szkielet naturalny: królik</t>
  </si>
  <si>
    <t>Szkielet naturalny: nietoperz</t>
  </si>
  <si>
    <t>Okaz w tworzywie: 
krab pustelnik z ukwiałem</t>
  </si>
  <si>
    <t>Okaz w tworzywie: 
glista ludzka</t>
  </si>
  <si>
    <t>Okaz w tworzywie: 
tasiemiec - wągier</t>
  </si>
  <si>
    <t>Okazy w tworzywie: 
parecznik i krocionóg</t>
  </si>
  <si>
    <t>Okazy w tworzywie - kolekcja: 
fauna morska</t>
  </si>
  <si>
    <t>Okazy w tworzywie:
owady pożyteczne</t>
  </si>
  <si>
    <t>Okazy w tworzywie:
szkodniki owadzie</t>
  </si>
  <si>
    <t>Okazy w tworzywie:
przystosowania odnóży owadów</t>
  </si>
  <si>
    <t>Okazy w tworzywie:
aparaty gębowe owadów</t>
  </si>
  <si>
    <t xml:space="preserve">Okazy w tworzywie:
serca - porównanie </t>
  </si>
  <si>
    <t>Okazy w tworzywie:
mózgi - porównanie</t>
  </si>
  <si>
    <t>Okazy w tworzywie:
stadia rozwojowe żaby</t>
  </si>
  <si>
    <t>Okazy w tworzywie:
stadia rozwojowe pszczoły i produkty pszczele</t>
  </si>
  <si>
    <t>Okazy w tworzywie:
stadia rozwojowe fasoli</t>
  </si>
  <si>
    <t>Okazy w tworzywie:
stadia rozwojowe kukurydzy</t>
  </si>
  <si>
    <t>Okazy w tworzywie:
krzyżowanie kukurydzy</t>
  </si>
  <si>
    <t>Modele (figurki): cykl rozwojowy żaby</t>
  </si>
  <si>
    <t>Modele (figurki): cykl rozwojowy kury</t>
  </si>
  <si>
    <t>Modele (figurki): cykl rozwojowy żółwia morskiego</t>
  </si>
  <si>
    <t>Modele (figurki): cykl rozwojowy pszczoły</t>
  </si>
  <si>
    <t>Modele (figurki): cykl rozwojowy motyla</t>
  </si>
  <si>
    <t>Modele (figurki): cykl rozwojowy mrówki</t>
  </si>
  <si>
    <t>Modele (figurki): cykl rozwojowy pająka</t>
  </si>
  <si>
    <t>Modele (figurki): cykl rozwojowy biedronki</t>
  </si>
  <si>
    <t>Modele (figurki): cykl rozwojowy komara</t>
  </si>
  <si>
    <t>Modele (figurki): cykl rozwojowy łososia</t>
  </si>
  <si>
    <t>Modele (figurki): cykl rozwojowy jelonka rogacza</t>
  </si>
  <si>
    <t>Modele (figurki XXL): owady</t>
  </si>
  <si>
    <t>Model: szkielet dinozaura 2D</t>
  </si>
  <si>
    <t>Model: drewniany szkielet dinozaura 3D</t>
  </si>
  <si>
    <t>Model (figurka): brachiozaur</t>
  </si>
  <si>
    <t>Model (figurka): tyranozaur</t>
  </si>
  <si>
    <t>Model (figurka): triceratops</t>
  </si>
  <si>
    <t>Model (figurka): diplodok</t>
  </si>
  <si>
    <t>Model (figurka): pteranodon</t>
  </si>
  <si>
    <t>Model (figurka): ankylozaur</t>
  </si>
  <si>
    <t>Model (figurka): velociraptor</t>
  </si>
  <si>
    <t>Model (figurka): parazaurolof</t>
  </si>
  <si>
    <t>Model (figurka): stegozaur</t>
  </si>
  <si>
    <t>Modele (figurki mini): czaszki dinozaurów
(zestaw minimum 10 szt)</t>
  </si>
  <si>
    <t>Modele (figurki mini): organy ludzkie
(zestaw minimum 10 szt.)</t>
  </si>
  <si>
    <t>Modele: tropy zwierząt</t>
  </si>
  <si>
    <t>Zestaw edukacyjny: 
"Zgadnij z jakiego to drzewa"
(lub równoważny)</t>
  </si>
  <si>
    <t>Zestaw edukacyjny: 
"Zgadnij jaki to grzyb"
(lub równoważny)</t>
  </si>
  <si>
    <t>Zestaw edukacyjny:
" Zgadnij jaki to motyl"
(lub równoważny)</t>
  </si>
  <si>
    <t>Zestaw edukacyjny porównawczy: 
"Liście"
(lub równoważny)</t>
  </si>
  <si>
    <t>Zestaw edukacyjny:
"Zestaw małego dendrologa"
(lub równoważny)</t>
  </si>
  <si>
    <t>Makiety drewniane: "Drzewa"
(lub równoważne)</t>
  </si>
  <si>
    <t>Makiety drewniane: "Zwierzęta leśne"
(lub równoważne)</t>
  </si>
  <si>
    <t>Gra - klocki drewniane: "Drzewa"
(lub równoważna)</t>
  </si>
  <si>
    <t>Gra - memory drewniane: "Tropy zwierząt"
(lub równoważna)</t>
  </si>
  <si>
    <t>Gra - łamigłówka przyrodnicza: 
"Motyle i gąsienice"
(lub równoważna)</t>
  </si>
  <si>
    <t>Dendrofon z młoteczkiem</t>
  </si>
  <si>
    <t>Stemple (pieczątki): drzewa</t>
  </si>
  <si>
    <t>Stemple (pieczątki): zwierzęta</t>
  </si>
  <si>
    <t>Stemple (pieczątki): zwierzęta leśne i ich ślady</t>
  </si>
  <si>
    <t>Plansza ścienna:
narządy zmysłów</t>
  </si>
  <si>
    <t>Plansza ścienna:
piramida zdrowego żywienia</t>
  </si>
  <si>
    <t>Plansza ścienna:
zasady zdrowego zywienia</t>
  </si>
  <si>
    <t>Plansza ścienna:
mikro- i makroelementy w organizmie człowieka</t>
  </si>
  <si>
    <t>Plansza ścienna:
witaminy w organizmie człowieka</t>
  </si>
  <si>
    <t>Plansza magnetyczna:
piramida zdrowego żywienia</t>
  </si>
  <si>
    <t>Mata - myj ręce bądź zdrowy</t>
  </si>
  <si>
    <t>Pojemnik z lupą (mały)</t>
  </si>
  <si>
    <t>Pojemnik z lupą (duży)</t>
  </si>
  <si>
    <t>Pojemnik z 3 lupami (mały)</t>
  </si>
  <si>
    <t>Kompaktowy pojemnik terenowy</t>
  </si>
  <si>
    <t>Szczypce nożycowe
do łapania owadów</t>
  </si>
  <si>
    <t>Lupa turystyczna
dla dzieci</t>
  </si>
  <si>
    <t>Lupa ręczna</t>
  </si>
  <si>
    <t>Lupa plastikowa (mała)</t>
  </si>
  <si>
    <t>Kompas na karabińczyku</t>
  </si>
  <si>
    <t>Kompas terenowy - busola</t>
  </si>
  <si>
    <t>Siatka entomologiczna</t>
  </si>
  <si>
    <t>Siatka hydrobiologiczna</t>
  </si>
  <si>
    <t>Czerpak entomologiczny</t>
  </si>
  <si>
    <t>Preparaty mikroskopowe:
Artykuły żywnościowe i dodatki je zanieczyszczające</t>
  </si>
  <si>
    <t>Preparaty mikroskopowe:
Żywność luksusowa i przyprawy pod mikroskopem</t>
  </si>
  <si>
    <t>Preparaty mikroskopowe:
Rośliny powszechnie wykorzystywane w rolnictwie</t>
  </si>
  <si>
    <t>Preparaty mikroskopowe:
Jadalne części roślin, owoce i nasiona</t>
  </si>
  <si>
    <t>Preparaty mikroskopowe:
Chleb i rosliny zbożowe</t>
  </si>
  <si>
    <t>Preparaty mikroskopowe:
Grzyby i glony</t>
  </si>
  <si>
    <t>Preparaty mikroskopowe:
Tkanki czlowieka zdrowe cz. 1</t>
  </si>
  <si>
    <t>Preparaty mikroskopowe:
Tkanki czlowieka zdrowe cz. 2</t>
  </si>
  <si>
    <t>Preparaty mikroskopowe:
Budowa człowieka, organy i tkanki</t>
  </si>
  <si>
    <t>Preparaty mikroskopowe:
Świat bakterii</t>
  </si>
  <si>
    <t>Preparaty mikroskopowe:
Bakterie</t>
  </si>
  <si>
    <t>Preparaty mikroskopowe:
Życie w wodzie</t>
  </si>
  <si>
    <t>Preparaty mikroskopowe:
Świat kropli wody</t>
  </si>
  <si>
    <t>Preparaty mikroskopowe:
Świat grudki gleby</t>
  </si>
  <si>
    <t>Zestaw preparacyjny w etui</t>
  </si>
  <si>
    <t>Mapa ścienna:
Mapa gospodarcza świata - rolnictwo i użytkowanie gleby</t>
  </si>
  <si>
    <t>Mapa ścienna:
Mapa konturowa świata</t>
  </si>
  <si>
    <t>Mapa ścienna:
Mapa krajobrazowa świata</t>
  </si>
  <si>
    <t>Mapa ścienna:
Mapa polityczna świata</t>
  </si>
  <si>
    <t>Mapa ścienna: 
Mapa fizyczna świata 1:20 000 000</t>
  </si>
  <si>
    <t>Mapa ścienna:
Potencjalna roślinność naturalna świata</t>
  </si>
  <si>
    <t>Globus:
polityczno - fizyczny z podświetleniem</t>
  </si>
  <si>
    <t>Globus:
o czarnej matowej tablicowej powierzchni</t>
  </si>
  <si>
    <t>Globus dotykowy
polityczno - fizyczny</t>
  </si>
  <si>
    <t>Model: Układ Słoneczny  - nadmuchiwany</t>
  </si>
  <si>
    <t>Model: Ziemia - nadmuchiwany</t>
  </si>
  <si>
    <t>Model: Układ Słoneczny z planetarium - ruchomy</t>
  </si>
  <si>
    <t>Modele (figurki mini): kosmos
(zestaw minimum 10 szt.)</t>
  </si>
  <si>
    <t>Modele (figurki mini): Układ Słoneczny
(zestaw 9 szt.)</t>
  </si>
  <si>
    <t>Dywanik do Układu Słonecznego</t>
  </si>
  <si>
    <t>Projektor świetlny
typ galaxy</t>
  </si>
  <si>
    <t>Zestaw edukacyjny:
Stacja obserwacji owadów</t>
  </si>
  <si>
    <t>Zestaw edukacyjny:
Filtracja wody</t>
  </si>
  <si>
    <t>Zestaw edukacyjny:
Biodegradacja</t>
  </si>
  <si>
    <t>Sita o różnej wielkości oczek
(komplet 4 szt.)</t>
  </si>
  <si>
    <t>Instrumenty do naśladowania odgłosów ptaków</t>
  </si>
  <si>
    <t>Wabik na dziki - chrząkanie i kwik</t>
  </si>
  <si>
    <t>Wabik na lisa - kniazienie zająca</t>
  </si>
  <si>
    <t>Zestaw mierników cyfrowych do pomiarów środowiskowych</t>
  </si>
  <si>
    <t>Zestaw edukacyjny do badania i wizualizowania sygnałów elektrycznych u roślin</t>
  </si>
  <si>
    <t>Generator Van de Graaffa</t>
  </si>
  <si>
    <t>Zestaw do doświadczeń z próżnią 
(z pompą elektryczną)</t>
  </si>
  <si>
    <t>Zestaw do zalewania próżniowego
(elektryczna pompa próżniowa z komorą)</t>
  </si>
  <si>
    <t>Model: pole magnetyczne Ziemi</t>
  </si>
  <si>
    <t>Model: linie pola magnetycznego 2D</t>
  </si>
  <si>
    <t>Model: linie pola magnetycznego 3D</t>
  </si>
  <si>
    <t>Magnetyczna podkowa</t>
  </si>
  <si>
    <t>Magnes sztabkowy
(zestaw 2 szt.)</t>
  </si>
  <si>
    <t>Magnes neodymowy (mały)</t>
  </si>
  <si>
    <t>Magnes neodymowy (średni)</t>
  </si>
  <si>
    <t>Magnes neodymowy (duży)</t>
  </si>
  <si>
    <t>Magnesy z uchwytami
(zestaw 2 szt.)</t>
  </si>
  <si>
    <t>Kulki magnetyczne
(zestaw 512 szt.)</t>
  </si>
  <si>
    <t>Bączek magnetyczny</t>
  </si>
  <si>
    <t>Opiłki żelaza do doświadczeń z magnetyzmem</t>
  </si>
  <si>
    <t>Lewitacja diamagnetyczna</t>
  </si>
  <si>
    <t>Dysk z nadprzewodnika wysokotemperaturowego</t>
  </si>
  <si>
    <t>Płytki metali - zestaw</t>
  </si>
  <si>
    <t>Waga szalkowa</t>
  </si>
  <si>
    <t>Waga sprężynowa - siłomierz
(zestaw 6 szt.)</t>
  </si>
  <si>
    <t>Odważniki
(zestaw 10 szt.)</t>
  </si>
  <si>
    <t>Odważnik 1000 g</t>
  </si>
  <si>
    <t>Pryzmaty - zestaw demonstracyjny 3 szt.</t>
  </si>
  <si>
    <t>Pryzmat mały</t>
  </si>
  <si>
    <t>Demonstrator kolorów RGB</t>
  </si>
  <si>
    <t>Krążek Newtona 
z napędem elektrycznym</t>
  </si>
  <si>
    <t>Krążek Newtona 
z napędem ręcznym</t>
  </si>
  <si>
    <t>Zasilacz szkolny</t>
  </si>
  <si>
    <t>Okulary dyfrakcyjne</t>
  </si>
  <si>
    <t>Siatka dyfrakcyjna - arkusz</t>
  </si>
  <si>
    <t>Siatka dyfrakcyjna w ramce</t>
  </si>
  <si>
    <t>Folia polaryzacyjna</t>
  </si>
  <si>
    <t>Latarka</t>
  </si>
  <si>
    <t>Latarka
kieszonkowa</t>
  </si>
  <si>
    <t>Latarka UV</t>
  </si>
  <si>
    <t>Naczynia połączone
różnych kształtów</t>
  </si>
  <si>
    <t>Naczynia połączone
do demonstracji zjawiska włoskowatości</t>
  </si>
  <si>
    <t>Zestaw rurek kapilarnych
do demonstracji zjawiska włoskowatości</t>
  </si>
  <si>
    <t>Bryły do porównywania objętości
(zestaw 6 szt.)</t>
  </si>
  <si>
    <t>Sześciany o równej objętości
do wyznaczania gęstości 
(zestaw 10 szt.)</t>
  </si>
  <si>
    <t>Cylindry o równej masie
(zestaw 5 szt.)</t>
  </si>
  <si>
    <t>Cylindry o równej masie z otworem
(zestaw 6 szt.)</t>
  </si>
  <si>
    <t>Sprężyna "krocząca" metalowa</t>
  </si>
  <si>
    <t>Bączek drewniany</t>
  </si>
  <si>
    <t>Bączek wstający</t>
  </si>
  <si>
    <t>Skoczek</t>
  </si>
  <si>
    <t>Półkule magdenburskie</t>
  </si>
  <si>
    <t>Magiczne stożki (podwójny stożek)</t>
  </si>
  <si>
    <t>Zestaw demonstracyjny do badania sił</t>
  </si>
  <si>
    <t>Zestaw do demonstracji sił w ruchu obrotowym</t>
  </si>
  <si>
    <t>Model do demonstracji siły odśrodkowej - tor</t>
  </si>
  <si>
    <t>Model do demonstracji akcji i reakcji - wózek</t>
  </si>
  <si>
    <t>Model: silnik benzynowy</t>
  </si>
  <si>
    <t>Model: generator prądu 3-fazowego</t>
  </si>
  <si>
    <t>Model: prądnica i silnik</t>
  </si>
  <si>
    <t>Model: działo parowe</t>
  </si>
  <si>
    <t>Model: symulacja doświadcznia Rutherforda</t>
  </si>
  <si>
    <t>Modele: przekładnie mechaniczne
(zestaw 6 szt.)</t>
  </si>
  <si>
    <t>Modele eksperymentalne: maszyny proste</t>
  </si>
  <si>
    <t>Wielokrążki - zestaw do doświadczeń</t>
  </si>
  <si>
    <t>Kuweta drgań na wodzie</t>
  </si>
  <si>
    <t>Radiometr Crookesa</t>
  </si>
  <si>
    <t>Kamerton z pudłem rezonansowym</t>
  </si>
  <si>
    <t>Figury Chladniego - zestaw eksperymentalny</t>
  </si>
  <si>
    <t>Kula plazmowa</t>
  </si>
  <si>
    <t>Theremin</t>
  </si>
  <si>
    <t>Harfa laserowa</t>
  </si>
  <si>
    <t>Zestaw konstrukcyjny - elektronika</t>
  </si>
  <si>
    <t>Zestaw konstrukcyjny - mechanika</t>
  </si>
  <si>
    <t>Zestaw konstrukcyjny - energia odnawialna</t>
  </si>
  <si>
    <t>Zestaw do budowania brył ZOMETOOL 
(lub równoważny)</t>
  </si>
  <si>
    <t>Metr sześcienny - model do demonstracji</t>
  </si>
  <si>
    <t>Zestaw modeli do budowy struktur chemicznych</t>
  </si>
  <si>
    <t xml:space="preserve">Zestaw modeli do budowy sieci krystalicznych </t>
  </si>
  <si>
    <t>Model grafitu - sieć krystaliczna</t>
  </si>
  <si>
    <t>Model diamentu - sieć krystaliczna</t>
  </si>
  <si>
    <t>Model lodu</t>
  </si>
  <si>
    <t>Model: cząsteczka tłuszczu</t>
  </si>
  <si>
    <t>Model: cząsteczka białka</t>
  </si>
  <si>
    <t>Model: cząsteczka mydła</t>
  </si>
  <si>
    <t>Gra: chemiczne domino - symbole i wzory</t>
  </si>
  <si>
    <t>Gra: chemiczne domino - sole</t>
  </si>
  <si>
    <t>Plansza ścienna:
Układ okresowy pierwiastków chemicznych</t>
  </si>
  <si>
    <t>Tablica naukowo-kreatywna</t>
  </si>
  <si>
    <t>Zestaw artystyczny do tablicy: 
kołeczki</t>
  </si>
  <si>
    <t>Zestaw artystyczny do tablicy:
kołeczki geometryczne</t>
  </si>
  <si>
    <t>Zestaw konstrukcyjny do tablicy:
śrubki</t>
  </si>
  <si>
    <t>Zestaw konstrukcyjny do tablicy:
koła zębate</t>
  </si>
  <si>
    <t>Zestaw konstrukcyjny do tablicy:
tor dla kulek</t>
  </si>
  <si>
    <t>Zestaw konstrukcyjny do tablicy:
hydrauliczny system rur</t>
  </si>
  <si>
    <t>Pompa wodna do tablicy</t>
  </si>
  <si>
    <t>Zestaw narzędzi do tablicy</t>
  </si>
  <si>
    <t>Pojemnik drewniany na akcesoria 
do tablicy</t>
  </si>
  <si>
    <t>Pojemnik akrylowy na akcesoria 
do tablicy
(zestaw 2 szt.)</t>
  </si>
  <si>
    <t>Klips do papieru do tablicy
(zestaw 2 szt.)</t>
  </si>
  <si>
    <t>Haczyk - wieszak do tablicy
(zestaw 6 szt.)</t>
  </si>
  <si>
    <t>System montażowy dla tablic edukacyjnych do tablicy</t>
  </si>
  <si>
    <t>Tablica edukacyjna:
Układ mięśniowo-szkieletowy</t>
  </si>
  <si>
    <t>Tablica edukacyjna:
Zmysł wzroku</t>
  </si>
  <si>
    <t>Tablica edukacyjna:
Zmysł węchu</t>
  </si>
  <si>
    <t>Tablica edukacyjna:
Zmysł smaku</t>
  </si>
  <si>
    <t>Tablica edukacyjna:
Koordynacja rąk - trening</t>
  </si>
  <si>
    <t>Tablica edukacyjna:
Nauka o przyciąganiu - magnetyzm</t>
  </si>
  <si>
    <t>Tablica edukacyjna:
Nauka o temperaturze</t>
  </si>
  <si>
    <t>Tablica edukacyjna:
Tablica ciepłoczuła</t>
  </si>
  <si>
    <t>Tablica edukacyjna:
Sortowanie odpadów - recykling</t>
  </si>
  <si>
    <t>Tablica edukacyjna:
Energia odnawialna i nieodnawialna</t>
  </si>
  <si>
    <t>Tablica edukacyjna:
Obieg wody w przyrodzie</t>
  </si>
  <si>
    <t>Klocki konstrukcyjne drewniane</t>
  </si>
  <si>
    <t>Klocki z okienkami do wypełniania</t>
  </si>
  <si>
    <t>Klocki z okienkami z wypełnieniem</t>
  </si>
  <si>
    <t>Kulodrom muzyczny XYLOBA 
(lub równoważne)</t>
  </si>
  <si>
    <t>Kulodrom drewniany KADEN - zestaw podstawowy
(lub równoważne)</t>
  </si>
  <si>
    <t>Lejki do kulodromu KADEN
(lub równoważne)</t>
  </si>
  <si>
    <t>Most do kulodromu KADEN
(lub równoważne)</t>
  </si>
  <si>
    <t>Zakręty do kulodromu KADEN
(lub równoważne)</t>
  </si>
  <si>
    <t>Spirala do kulodromu KADEN
(lub równoważne)</t>
  </si>
  <si>
    <t>Rampy do kulodromu KADEN
(lub równoważne)</t>
  </si>
  <si>
    <t>Duża płyta do kulodromu KADEN
(lub równoważne)</t>
  </si>
  <si>
    <t>Dzwięczny akord do kulodromu KADEN
(lub równoważne)</t>
  </si>
  <si>
    <t>Trasy - trawersy do kulodromu KADEN
(lub równoważne)</t>
  </si>
  <si>
    <t>Serpentyny do kulodromu KADEN
(lub równoważne)</t>
  </si>
  <si>
    <t>Gra "Rope Puller"
(lub równoważna)</t>
  </si>
  <si>
    <t>Gra "Tower of power"
(lub równoważna)</t>
  </si>
  <si>
    <t>Gra "Wieża liczb"
(lub równoważna)</t>
  </si>
  <si>
    <t>Gra "Team Balance"
(lub równoważna)</t>
  </si>
  <si>
    <t>Wielkoformatowa gra podłogowa: 
"Ocieplenie klimatu"
(lub równoważna)</t>
  </si>
  <si>
    <t>Wielkoformatowa gra podłogowa: 
"Czyste powietrze"
(lub równoważna)</t>
  </si>
  <si>
    <t>Wielkoformatowa gra podłogowa: 
"Pandemia grypy"
(lub równoważna)</t>
  </si>
  <si>
    <t>Robot do nauki programowania CUBETTO
(lub równoważny)</t>
  </si>
  <si>
    <t>Plansza do robota interaktywnego 
"W głębi Wszechświata"
(lub równoważny)</t>
  </si>
  <si>
    <t>Tunele do toru GRAVITAX
(lub równoważny)</t>
  </si>
  <si>
    <t>Trampolina do toru GRAVITAX
(lub równoważny)</t>
  </si>
  <si>
    <t>Tuba do toru GRAVITAX
(lub równoważny)</t>
  </si>
  <si>
    <t>Tory do toru GRAVITAX
(lub równoważny)</t>
  </si>
  <si>
    <t>Transfer do toru GRAVITAX
(lub równoważny)</t>
  </si>
  <si>
    <t>Pętla do toru GRAVITAX
(lub równoważny)</t>
  </si>
  <si>
    <t>Budowle do toru GRAVITAX
(lub równoważny)</t>
  </si>
  <si>
    <t>Transparentne geometryczne kształty</t>
  </si>
  <si>
    <t>Mozaika XXL
(lub równoważne)</t>
  </si>
  <si>
    <t>Liczmany</t>
  </si>
  <si>
    <t>Miseczki do sortowania
(komplet 6 szt.)</t>
  </si>
  <si>
    <t>Szczypce plastikowe z kulką
(zestaw 6 szt.)</t>
  </si>
  <si>
    <t>Szczypce nożycowe ze zbiorniczkiem</t>
  </si>
  <si>
    <t>Pęseta drewniana</t>
  </si>
  <si>
    <t>Drewniane cyfry do nauki liczenia</t>
  </si>
  <si>
    <t>Alfabet Braille'a (A-Z) - klocki</t>
  </si>
  <si>
    <t>Cyfry Braille'a (1-10) - klocki</t>
  </si>
  <si>
    <t>Litery dotykowe</t>
  </si>
  <si>
    <t>Tangram - magiczne figury (4 szt.)</t>
  </si>
  <si>
    <t>Tangram - magiczne figury (7 szt.)</t>
  </si>
  <si>
    <t>Cylindry naciskowe</t>
  </si>
  <si>
    <t>Kule edukacyjno-sensoryczne</t>
  </si>
  <si>
    <t>Butelkowe tornado - nakrętka</t>
  </si>
  <si>
    <t>Śruba Archimedesa</t>
  </si>
  <si>
    <t>Łódka balonowa</t>
  </si>
  <si>
    <t>Helikopter balonowy</t>
  </si>
  <si>
    <t>Dmuchajki logopedyczne
(zestaw 4 szt.)</t>
  </si>
  <si>
    <t>Piłeczki styropianowe do dmuchajki logopedycznej
(zestaw 10 szt.)</t>
  </si>
  <si>
    <t>Airzooka</t>
  </si>
  <si>
    <t>Zamek szyfrowy typu krypteks</t>
  </si>
  <si>
    <t>BUM BUM RURKI - zestaw klasowy
(lub równoważne)</t>
  </si>
  <si>
    <t>Zabawka: labirynt magnetyczny</t>
  </si>
  <si>
    <t>Zabawka: jojo drewniane</t>
  </si>
  <si>
    <t>Zabawka: piłka zmyłka</t>
  </si>
  <si>
    <t>Zabawka antystresowa: pop it (duża)</t>
  </si>
  <si>
    <t>Zabawka antystresowa: pop it (mała)</t>
  </si>
  <si>
    <t>Zabawka antystresowa: wąż sensoryczny</t>
  </si>
  <si>
    <t>Zabawka antystresowa: rurka sensoryczna</t>
  </si>
  <si>
    <t>Piłeczki sensoryczne
(zestaw min. 5 szt.)</t>
  </si>
  <si>
    <t>Zabawka: kalejdoskop</t>
  </si>
  <si>
    <t>Zabawka: figurki fluorescencyjne
(zestaw 4 szt.)</t>
  </si>
  <si>
    <t>Wkrętarka drewniana</t>
  </si>
  <si>
    <t>Skrzynka zgadula</t>
  </si>
  <si>
    <t>Skrzynka zapachów</t>
  </si>
  <si>
    <t>Sygnalizator hałasu</t>
  </si>
  <si>
    <t>Zegar - timer</t>
  </si>
  <si>
    <t>Klepsydra 10 min</t>
  </si>
  <si>
    <t>Klepsydra 5 min</t>
  </si>
  <si>
    <t>Kostka do gry XXL</t>
  </si>
  <si>
    <t>Wąż spacerowy</t>
  </si>
  <si>
    <t>Zestaw treningowy do tenisa stołowego </t>
  </si>
  <si>
    <t>Pachołek gimnastyczny z otworami</t>
  </si>
  <si>
    <t>Laska gimnastyczna</t>
  </si>
  <si>
    <t>Tunel gimnastyczny</t>
  </si>
  <si>
    <t>Szczudła kubełkowe "kroczki"
(zestaw 2 szt - para)</t>
  </si>
  <si>
    <t>Obręcz do zamykania w bańce mydlanej</t>
  </si>
  <si>
    <t>Obręcze do baniek mydlanych
(zestaw 10 szt.)</t>
  </si>
  <si>
    <t>Pompka do balonów - elektryczna</t>
  </si>
  <si>
    <t>Pompka do balonów - ręczna</t>
  </si>
  <si>
    <t>Basen dmuchany</t>
  </si>
  <si>
    <t>Piłeczki do suchego basenu
(zestaw 500 szt.)</t>
  </si>
  <si>
    <t>Namiot sensoryczny</t>
  </si>
  <si>
    <t>Czapka tkaninowa - kapelusz grzyba</t>
  </si>
  <si>
    <t>Przypinki - ogonki
(zestaw 6 szt.)</t>
  </si>
  <si>
    <t>Gilotyna do cięcia papieru</t>
  </si>
  <si>
    <t>Laminator</t>
  </si>
  <si>
    <t>Uchwyt na papier w rolce</t>
  </si>
  <si>
    <t>Sztaluga drewniana trójnożna</t>
  </si>
  <si>
    <t>Maszyna do malowania
(wirówka kolorów)</t>
  </si>
  <si>
    <t>Paleta do mieszania farb</t>
  </si>
  <si>
    <t xml:space="preserve">Stojak (pojemnik)
na nożyczki </t>
  </si>
  <si>
    <t>Stojak 
na pędzle</t>
  </si>
  <si>
    <t>Mata do cięcia samoregenerująca A3</t>
  </si>
  <si>
    <t>Maszynka do przypinek</t>
  </si>
  <si>
    <t>Wykrojnik do papieru</t>
  </si>
  <si>
    <t>Akcesoria do linorytu
(zestaw 23 szt.)</t>
  </si>
  <si>
    <t>Narzędzia do linorytu
(dłutko i docisk)</t>
  </si>
  <si>
    <t>Dziurkacze ozdobne</t>
  </si>
  <si>
    <t>Nożyczki ozdobne</t>
  </si>
  <si>
    <t>Nożyczki profesjonalne</t>
  </si>
  <si>
    <t>Nożyczki biurowe</t>
  </si>
  <si>
    <t>Nożyczki szkolne</t>
  </si>
  <si>
    <t xml:space="preserve">Nożyczki szkolne
dla leworęcznych </t>
  </si>
  <si>
    <t>Podkładka z klipsem (clipboard)</t>
  </si>
  <si>
    <t>Podkładka do prac plastycznych</t>
  </si>
  <si>
    <t>Wałki do modelowania
w piasku / masie plastycznej
(zestaw 4 szt.)</t>
  </si>
  <si>
    <t>Grzebienie do modelowania
w piasku / masie plastycznej
(zestaw 4 szt.)</t>
  </si>
  <si>
    <t>Stemple
do piasku / masy plastycznej
(zestaw 4 szt.)</t>
  </si>
  <si>
    <t>Szpatułki do modelowania
w masie plastycznej
(zestaw 10 szt.)</t>
  </si>
  <si>
    <t>Taca plastikowa - płytka</t>
  </si>
  <si>
    <t>Taca plastikowa - głęboka</t>
  </si>
  <si>
    <t>Kuweta do ebru metalowa</t>
  </si>
  <si>
    <t>Grzebień do ebru
10 cm</t>
  </si>
  <si>
    <t>Grzebień do ebru
35 cm</t>
  </si>
  <si>
    <t>Grzebień  do ebru typu zygzak
35 cm</t>
  </si>
  <si>
    <t>Igły / szpikulce do ebru
(zestaw 6 szt.)</t>
  </si>
  <si>
    <t>Sito do natryskiwania
(zestaw 6 szt.)</t>
  </si>
  <si>
    <t>Szczotka do natryskiwania
(zestaw 4 szt.)</t>
  </si>
  <si>
    <t>Pędzel do ebru - tradycyjny</t>
  </si>
  <si>
    <t>Szablon do malowania okolic oczu</t>
  </si>
  <si>
    <t>Szablon do malowania twarzy i ciała</t>
  </si>
  <si>
    <t>Pędzle
do facepaintingu</t>
  </si>
  <si>
    <t>Pędzel do kropek
do facepaintingu</t>
  </si>
  <si>
    <t>Gąbka
do facepaintingu</t>
  </si>
  <si>
    <t>Pędzle gąbkowe
(zestaw 5 szt.)</t>
  </si>
  <si>
    <t>Pędzle
(zestaw 6 szt.)</t>
  </si>
  <si>
    <t>Rękawiczki bawełniane
dla dzieci</t>
  </si>
  <si>
    <t>Fartuszek malarski
dziecięcy</t>
  </si>
  <si>
    <t>Płynomierz</t>
  </si>
  <si>
    <t>Sygnalizator wrzenia</t>
  </si>
  <si>
    <t>Mówiąca waga kuchenna</t>
  </si>
  <si>
    <t>Kieszonkowy kalkulator mówiący</t>
  </si>
  <si>
    <t>Zegar mówiący z minutnikiem</t>
  </si>
  <si>
    <t xml:space="preserve">Brajlowska miara stolarska </t>
  </si>
  <si>
    <t>Brajlowskie naklejki na klawiaturę</t>
  </si>
  <si>
    <t xml:space="preserve">Brajlowskie kości do gry </t>
  </si>
  <si>
    <t>Folia powiększająca A4</t>
  </si>
  <si>
    <t>Słuchawki wygłuszające 
dla dzieci</t>
  </si>
  <si>
    <t>Słuchawki wygłuszające 
dla dorosłych</t>
  </si>
  <si>
    <t>Kołda obciążeniowa 
dla dzieci</t>
  </si>
  <si>
    <t>Kołda obciążeniowa 
dla dorosłych</t>
  </si>
  <si>
    <t>Rękawice robocze ochronne 
dla dzieci</t>
  </si>
  <si>
    <t>Rękawice robocze ochronne 
dla dorosłych</t>
  </si>
  <si>
    <t>Okulary / gogle ochronne 
dla dzieci</t>
  </si>
  <si>
    <t>Okulary / gogle ochronne 
dla dorosłych</t>
  </si>
  <si>
    <t>Wyposażenie technologiczne: LABORATORIUM "SUCHE"</t>
  </si>
  <si>
    <t>Rodzaj</t>
  </si>
  <si>
    <t>L.p.</t>
  </si>
  <si>
    <t>Ozn. na rys.</t>
  </si>
  <si>
    <t>Nazwa urządzenia</t>
  </si>
  <si>
    <t>Zasilanie urządzeń</t>
  </si>
  <si>
    <t>Wentylacja/odciąg</t>
  </si>
  <si>
    <t>UWAGI:</t>
  </si>
  <si>
    <t>Instalacje sanitarne wod-kan</t>
  </si>
  <si>
    <t>przykładowy dostawca</t>
  </si>
  <si>
    <t>wartość (brutto):</t>
  </si>
  <si>
    <t>Elektryczne:</t>
  </si>
  <si>
    <t>Sanitarne:</t>
  </si>
  <si>
    <t>woda uzdatniona/woda bytowa</t>
  </si>
  <si>
    <t>Woda ciepła / zimna / ciepla+zimna</t>
  </si>
  <si>
    <t>Przepływ l/s / średnica</t>
  </si>
  <si>
    <t>parametry wody technologicznej</t>
  </si>
  <si>
    <t>kanalizacja sanitarna / technologiczna</t>
  </si>
  <si>
    <t>POL-LAB</t>
  </si>
  <si>
    <t>dost1</t>
  </si>
  <si>
    <t>dost2</t>
  </si>
  <si>
    <t>KONTROLA
2.5.21-2.5.28</t>
  </si>
  <si>
    <t>pomieszczenie</t>
  </si>
  <si>
    <t>nr. Pomieszczenia</t>
  </si>
  <si>
    <t>napięcie [V]</t>
  </si>
  <si>
    <t>moc [kW]</t>
  </si>
  <si>
    <t>woda</t>
  </si>
  <si>
    <t>odpływ</t>
  </si>
  <si>
    <t>spręż. Pow.</t>
  </si>
  <si>
    <t>cena jed.</t>
  </si>
  <si>
    <t>wzór</t>
  </si>
  <si>
    <t>MEBLE</t>
  </si>
  <si>
    <t xml:space="preserve">1. </t>
  </si>
  <si>
    <t>M01</t>
  </si>
  <si>
    <t>M01 Hoker laboratoryjny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</si>
  <si>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</si>
  <si>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</si>
  <si>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</si>
  <si>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</si>
  <si>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</si>
  <si>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</si>
  <si>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</si>
  <si>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</si>
  <si>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</si>
  <si>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</si>
  <si>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</si>
  <si>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</si>
  <si>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</si>
  <si>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</si>
  <si>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</si>
  <si>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</si>
  <si>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</si>
  <si>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</si>
  <si>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</si>
  <si>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</si>
  <si>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</si>
  <si>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</si>
  <si>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</si>
  <si>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</si>
  <si>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</si>
  <si>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>Kolumna26</t>
  </si>
  <si>
    <t>Kolumna27</t>
  </si>
  <si>
    <t xml:space="preserve">2. </t>
  </si>
  <si>
    <t>M02</t>
  </si>
  <si>
    <t>M02 Krzesło laboratoryjne</t>
  </si>
  <si>
    <t xml:space="preserve">3. </t>
  </si>
  <si>
    <t>M03</t>
  </si>
  <si>
    <t>M03 Biurko</t>
  </si>
  <si>
    <t xml:space="preserve">4. </t>
  </si>
  <si>
    <t>M04</t>
  </si>
  <si>
    <t>M04 Szafki dolne z blatem roboczym</t>
  </si>
  <si>
    <t xml:space="preserve">5. </t>
  </si>
  <si>
    <t>M05</t>
  </si>
  <si>
    <t>M05 Szafki górne</t>
  </si>
  <si>
    <t xml:space="preserve">6. </t>
  </si>
  <si>
    <t>M06</t>
  </si>
  <si>
    <t>M06 Fotel biurowy</t>
  </si>
  <si>
    <t xml:space="preserve">7. </t>
  </si>
  <si>
    <t>M07</t>
  </si>
  <si>
    <t>M07 Zabudowa kuchenna I</t>
  </si>
  <si>
    <t xml:space="preserve">8. </t>
  </si>
  <si>
    <t>M08</t>
  </si>
  <si>
    <t>M08 Zabudowa kuchenna II</t>
  </si>
  <si>
    <t xml:space="preserve">9. </t>
  </si>
  <si>
    <t>M09</t>
  </si>
  <si>
    <t>M09 Stół laboratoryjny kuchenny uczniowski</t>
  </si>
  <si>
    <t xml:space="preserve">10. </t>
  </si>
  <si>
    <t>M10</t>
  </si>
  <si>
    <t>M10 Stół laboratoryjny kuchenny prowadzącego</t>
  </si>
  <si>
    <t xml:space="preserve">11. </t>
  </si>
  <si>
    <t>M11</t>
  </si>
  <si>
    <t>M11 Regał z wanną wychwytową ze stali cynkowanej</t>
  </si>
  <si>
    <t xml:space="preserve">12. </t>
  </si>
  <si>
    <t>M12</t>
  </si>
  <si>
    <t>M12 Regał</t>
  </si>
  <si>
    <t xml:space="preserve">13. </t>
  </si>
  <si>
    <t>M13</t>
  </si>
  <si>
    <t>M13 Regał na dokumenty</t>
  </si>
  <si>
    <t xml:space="preserve">14. </t>
  </si>
  <si>
    <t>M14</t>
  </si>
  <si>
    <t>M14 Regał warsztatowy</t>
  </si>
  <si>
    <t xml:space="preserve">15. </t>
  </si>
  <si>
    <t>M15</t>
  </si>
  <si>
    <t>M15 Stół spawalniczy</t>
  </si>
  <si>
    <t xml:space="preserve">16. </t>
  </si>
  <si>
    <t>M16</t>
  </si>
  <si>
    <t>M16 Biurko</t>
  </si>
  <si>
    <t xml:space="preserve">17. </t>
  </si>
  <si>
    <t>M17</t>
  </si>
  <si>
    <t>M17 Szafa na szkło laboratoryjne</t>
  </si>
  <si>
    <t xml:space="preserve">18. </t>
  </si>
  <si>
    <t>M18</t>
  </si>
  <si>
    <t>M18 Stół laboratoryjny uczniowski</t>
  </si>
  <si>
    <t xml:space="preserve">19. </t>
  </si>
  <si>
    <t>M19</t>
  </si>
  <si>
    <t>M19 Stół laboratoryjny prowadzącego</t>
  </si>
  <si>
    <t xml:space="preserve">20. </t>
  </si>
  <si>
    <t>M20</t>
  </si>
  <si>
    <t>M20 Stół laboratoryjny mobilny</t>
  </si>
  <si>
    <t xml:space="preserve">21. </t>
  </si>
  <si>
    <t>M21</t>
  </si>
  <si>
    <t>M21 Stół laboratoryjny prowadzącego</t>
  </si>
  <si>
    <t xml:space="preserve">22. </t>
  </si>
  <si>
    <t>M22</t>
  </si>
  <si>
    <t>M22 Zabudowa laboratoryjna</t>
  </si>
  <si>
    <t xml:space="preserve">23. </t>
  </si>
  <si>
    <t>M23</t>
  </si>
  <si>
    <t>M23 Stół montażowy</t>
  </si>
  <si>
    <t xml:space="preserve">24. </t>
  </si>
  <si>
    <t>M24</t>
  </si>
  <si>
    <t>M24 Stół warsztatowy</t>
  </si>
  <si>
    <t xml:space="preserve">25. </t>
  </si>
  <si>
    <t>M25</t>
  </si>
  <si>
    <t>M25 Stół stolarski</t>
  </si>
  <si>
    <t xml:space="preserve">26. </t>
  </si>
  <si>
    <t>M26</t>
  </si>
  <si>
    <t>M26 Stół laboratoryjny stalowy mobilny</t>
  </si>
  <si>
    <t xml:space="preserve">27. </t>
  </si>
  <si>
    <t>M27</t>
  </si>
  <si>
    <t>M27 Wózek duński</t>
  </si>
  <si>
    <t xml:space="preserve">28. </t>
  </si>
  <si>
    <t>M28</t>
  </si>
  <si>
    <t>M28 Stół metalowy</t>
  </si>
  <si>
    <t xml:space="preserve">29. </t>
  </si>
  <si>
    <t>M29</t>
  </si>
  <si>
    <t>M29 Stół zalewowy</t>
  </si>
  <si>
    <t xml:space="preserve">30. </t>
  </si>
  <si>
    <t>M30</t>
  </si>
  <si>
    <t>M30 Blat ze zlewem</t>
  </si>
  <si>
    <t xml:space="preserve">31. </t>
  </si>
  <si>
    <t>M31</t>
  </si>
  <si>
    <t>M31 Stół warsztatowy mobilny z regu. wysokością</t>
  </si>
  <si>
    <t xml:space="preserve">32. </t>
  </si>
  <si>
    <t>M32</t>
  </si>
  <si>
    <t>M32 Stół warsztatowy z regulacją wysokości</t>
  </si>
  <si>
    <t xml:space="preserve">33. </t>
  </si>
  <si>
    <t>M33</t>
  </si>
  <si>
    <t>M33 Stół warsztatowy prowadzącego</t>
  </si>
  <si>
    <t xml:space="preserve">34. </t>
  </si>
  <si>
    <t>M34</t>
  </si>
  <si>
    <t>M34 Stojaki na płyty / kantówki</t>
  </si>
  <si>
    <t xml:space="preserve">35. </t>
  </si>
  <si>
    <t>M35</t>
  </si>
  <si>
    <t>M35 Stół montażowo-spawalniczy</t>
  </si>
  <si>
    <t xml:space="preserve">36. </t>
  </si>
  <si>
    <t>M36</t>
  </si>
  <si>
    <t>M36 Stół warsztatowy z oświetleniem</t>
  </si>
  <si>
    <t xml:space="preserve">37. </t>
  </si>
  <si>
    <t>M37</t>
  </si>
  <si>
    <t>M37 Regał na substancje chemiczne</t>
  </si>
  <si>
    <t>ELEKTRONIKA</t>
  </si>
  <si>
    <t xml:space="preserve">38. </t>
  </si>
  <si>
    <t>M38</t>
  </si>
  <si>
    <t>M38 Metalowa szafka na buty</t>
  </si>
  <si>
    <t xml:space="preserve">39. </t>
  </si>
  <si>
    <t>E01</t>
  </si>
  <si>
    <t>Płyta indukcyjna</t>
  </si>
  <si>
    <t xml:space="preserve">40. </t>
  </si>
  <si>
    <t>E02</t>
  </si>
  <si>
    <t>Czajnik elektryczny</t>
  </si>
  <si>
    <t xml:space="preserve">41. </t>
  </si>
  <si>
    <t>E03</t>
  </si>
  <si>
    <t>Okap kuchenny blatowy</t>
  </si>
  <si>
    <t xml:space="preserve">42. </t>
  </si>
  <si>
    <t>E04</t>
  </si>
  <si>
    <t>Okap kuchenny "domowy"</t>
  </si>
  <si>
    <t>SANITARNE</t>
  </si>
  <si>
    <t xml:space="preserve">43. </t>
  </si>
  <si>
    <t>E05</t>
  </si>
  <si>
    <t>Projektor, głośniki, ekran</t>
  </si>
  <si>
    <t xml:space="preserve">44. </t>
  </si>
  <si>
    <t>S01</t>
  </si>
  <si>
    <t>S01 Zlew kuchenny</t>
  </si>
  <si>
    <t xml:space="preserve">45. </t>
  </si>
  <si>
    <t>S02</t>
  </si>
  <si>
    <t>S02 Zlewka laboratoryjna kwasoodporna</t>
  </si>
  <si>
    <t xml:space="preserve">46. </t>
  </si>
  <si>
    <t>S03</t>
  </si>
  <si>
    <t>S03 Zlew laboratoryjny kwasoodporny</t>
  </si>
  <si>
    <t xml:space="preserve">47. </t>
  </si>
  <si>
    <t>S04</t>
  </si>
  <si>
    <t>S04 Kran</t>
  </si>
  <si>
    <t xml:space="preserve">48. </t>
  </si>
  <si>
    <t>S05</t>
  </si>
  <si>
    <t>S05 Kran kuchenny</t>
  </si>
  <si>
    <t xml:space="preserve">49. </t>
  </si>
  <si>
    <t>S06</t>
  </si>
  <si>
    <t>S06 Kran z oczomyjką</t>
  </si>
  <si>
    <t xml:space="preserve">50. </t>
  </si>
  <si>
    <t>S07</t>
  </si>
  <si>
    <t>S07 Prysznic bezpieczeństwa z oczomyjką</t>
  </si>
  <si>
    <t xml:space="preserve">51. </t>
  </si>
  <si>
    <t>S08</t>
  </si>
  <si>
    <t>S08 Prysznic bezpieczeństwa z oczomyjką montowany do posadzki</t>
  </si>
  <si>
    <t xml:space="preserve">52. </t>
  </si>
  <si>
    <t>S09</t>
  </si>
  <si>
    <t>S09 Zlew gospodarczy z dużą komorą</t>
  </si>
  <si>
    <t xml:space="preserve">53. </t>
  </si>
  <si>
    <t>S10</t>
  </si>
  <si>
    <t>S10 Umywalka zbiorowa</t>
  </si>
  <si>
    <t xml:space="preserve">54. </t>
  </si>
  <si>
    <t>S11</t>
  </si>
  <si>
    <t>S11 Umywalka</t>
  </si>
  <si>
    <t xml:space="preserve">55. </t>
  </si>
  <si>
    <t>S12</t>
  </si>
  <si>
    <t>S12 Bateria umywalkowa</t>
  </si>
  <si>
    <t xml:space="preserve">56. </t>
  </si>
  <si>
    <t>S13</t>
  </si>
  <si>
    <t>S13 Zlew laboratoryjny</t>
  </si>
  <si>
    <t xml:space="preserve">57. </t>
  </si>
  <si>
    <t>S14</t>
  </si>
  <si>
    <t>S14 Zlew gospodarczy</t>
  </si>
  <si>
    <t xml:space="preserve">58. </t>
  </si>
  <si>
    <t>S15</t>
  </si>
  <si>
    <t>S15 Umywalka stalowa</t>
  </si>
  <si>
    <t xml:space="preserve">59. </t>
  </si>
  <si>
    <t>S16</t>
  </si>
  <si>
    <t>S16 Kran czerpalny z wodą uzdatnioną</t>
  </si>
  <si>
    <t xml:space="preserve">60. </t>
  </si>
  <si>
    <t>S17</t>
  </si>
  <si>
    <t>S17 Kran czerpalny</t>
  </si>
  <si>
    <t xml:space="preserve">61. </t>
  </si>
  <si>
    <t>S18</t>
  </si>
  <si>
    <t>S18 Zlew stalowy</t>
  </si>
  <si>
    <t xml:space="preserve">62. </t>
  </si>
  <si>
    <t>S19</t>
  </si>
  <si>
    <t>S19 Bateria ścienna</t>
  </si>
  <si>
    <t xml:space="preserve">63. </t>
  </si>
  <si>
    <t>S20</t>
  </si>
  <si>
    <t>S20 Bateria z wyciąganą wylewką</t>
  </si>
  <si>
    <t xml:space="preserve">64. </t>
  </si>
  <si>
    <t>S21</t>
  </si>
  <si>
    <t>S21 Umywalka stalowa (tech.)</t>
  </si>
  <si>
    <t xml:space="preserve">65. </t>
  </si>
  <si>
    <t>U01</t>
  </si>
  <si>
    <t>U01 Piekarnik</t>
  </si>
  <si>
    <t xml:space="preserve">66. </t>
  </si>
  <si>
    <t>U02</t>
  </si>
  <si>
    <t>U02 Kuchenka mikrofalowa</t>
  </si>
  <si>
    <t xml:space="preserve">67. </t>
  </si>
  <si>
    <t>U03</t>
  </si>
  <si>
    <t>U03 Pompa próżniowa</t>
  </si>
  <si>
    <t xml:space="preserve">68. </t>
  </si>
  <si>
    <t>U04</t>
  </si>
  <si>
    <t>U04 Drukarka 3D do czekolady</t>
  </si>
  <si>
    <t xml:space="preserve">69. </t>
  </si>
  <si>
    <t>U05</t>
  </si>
  <si>
    <t>U05 Drukarka 3D do ciasta</t>
  </si>
  <si>
    <t xml:space="preserve">70. </t>
  </si>
  <si>
    <t>U06</t>
  </si>
  <si>
    <t>U06 Waga laboratoryjna</t>
  </si>
  <si>
    <t xml:space="preserve">71. </t>
  </si>
  <si>
    <t>U07</t>
  </si>
  <si>
    <t>U07 Lodówka laboratoryjna</t>
  </si>
  <si>
    <t xml:space="preserve">72. </t>
  </si>
  <si>
    <t>U08</t>
  </si>
  <si>
    <t>U08 Lodówka</t>
  </si>
  <si>
    <t xml:space="preserve">73. </t>
  </si>
  <si>
    <t>U09</t>
  </si>
  <si>
    <t>U09 Szafa chłodnicza dwudrzwiowa</t>
  </si>
  <si>
    <t xml:space="preserve">74. </t>
  </si>
  <si>
    <t>U10</t>
  </si>
  <si>
    <t>U10 Cooler</t>
  </si>
  <si>
    <t xml:space="preserve">75. </t>
  </si>
  <si>
    <t>U11</t>
  </si>
  <si>
    <t>U11 Zmywarka</t>
  </si>
  <si>
    <t xml:space="preserve">76. </t>
  </si>
  <si>
    <t>U12</t>
  </si>
  <si>
    <t>U12 Kostkarka do lodu</t>
  </si>
  <si>
    <t xml:space="preserve">77. </t>
  </si>
  <si>
    <t>U13</t>
  </si>
  <si>
    <t>U13 Dygestorium przeszklone z 4 stron</t>
  </si>
  <si>
    <t xml:space="preserve">78. </t>
  </si>
  <si>
    <t>U14</t>
  </si>
  <si>
    <t>U14 Dygestorium przyścienne</t>
  </si>
  <si>
    <t xml:space="preserve">79. </t>
  </si>
  <si>
    <t>U15</t>
  </si>
  <si>
    <t>U15 Mobilna płyta indukcyjna</t>
  </si>
  <si>
    <t xml:space="preserve">80. </t>
  </si>
  <si>
    <t>U16</t>
  </si>
  <si>
    <t>U16 Ściana lakiernicza</t>
  </si>
  <si>
    <t xml:space="preserve">81. </t>
  </si>
  <si>
    <t>U17</t>
  </si>
  <si>
    <t>U17 Pralka</t>
  </si>
  <si>
    <t xml:space="preserve">82. </t>
  </si>
  <si>
    <t>U18</t>
  </si>
  <si>
    <t>U18 Suszarka</t>
  </si>
  <si>
    <t xml:space="preserve">83. </t>
  </si>
  <si>
    <t>U19</t>
  </si>
  <si>
    <t>U19 Wózek taczkowy do przewozu butli</t>
  </si>
  <si>
    <t xml:space="preserve">84. </t>
  </si>
  <si>
    <t>U20</t>
  </si>
  <si>
    <t>U20 Zamrażarka</t>
  </si>
  <si>
    <t xml:space="preserve">85. </t>
  </si>
  <si>
    <t>U21</t>
  </si>
  <si>
    <t>U21 Odciąg oparów lutowniczych</t>
  </si>
  <si>
    <t xml:space="preserve">86. </t>
  </si>
  <si>
    <t>U22</t>
  </si>
  <si>
    <t>U22 Tablica interaktywna mobilna + projektor</t>
  </si>
  <si>
    <t xml:space="preserve">87. </t>
  </si>
  <si>
    <t>U23</t>
  </si>
  <si>
    <t>U23 Kosz podblatowy</t>
  </si>
  <si>
    <t>URZĄDZENIA</t>
  </si>
  <si>
    <t xml:space="preserve">88. </t>
  </si>
  <si>
    <t>U24</t>
  </si>
  <si>
    <t>U24 Pojemnik do segregacji odpadów</t>
  </si>
  <si>
    <t xml:space="preserve">89. </t>
  </si>
  <si>
    <t>U25</t>
  </si>
  <si>
    <t>U25 Haczyki na fartuchy</t>
  </si>
  <si>
    <t xml:space="preserve">90. </t>
  </si>
  <si>
    <t>U26</t>
  </si>
  <si>
    <t>U26 Uchwyt ścienny na dwie butle</t>
  </si>
  <si>
    <t xml:space="preserve">91. </t>
  </si>
  <si>
    <t>U27</t>
  </si>
  <si>
    <t>U27 Uchwyt ścienny na trzy butle</t>
  </si>
  <si>
    <t xml:space="preserve">92. </t>
  </si>
  <si>
    <t>U28</t>
  </si>
  <si>
    <t>U28 Uchwyt ścienny na butlę</t>
  </si>
  <si>
    <t xml:space="preserve">93. </t>
  </si>
  <si>
    <t>U29</t>
  </si>
  <si>
    <t>U29 Kamera dokumentowa</t>
  </si>
  <si>
    <t xml:space="preserve">94. </t>
  </si>
  <si>
    <t>U30</t>
  </si>
  <si>
    <t>U30 Generator Van de Graaffa</t>
  </si>
  <si>
    <t xml:space="preserve">95. </t>
  </si>
  <si>
    <t>U31</t>
  </si>
  <si>
    <t>U31 Destylator elektryczny</t>
  </si>
  <si>
    <t xml:space="preserve">96. </t>
  </si>
  <si>
    <t>U32</t>
  </si>
  <si>
    <t>U32 Piec ceramiczny</t>
  </si>
  <si>
    <t xml:space="preserve">97. </t>
  </si>
  <si>
    <t>U33</t>
  </si>
  <si>
    <t>U33 Lodówka z zamrażarką do zabudowy</t>
  </si>
  <si>
    <t xml:space="preserve">98. </t>
  </si>
  <si>
    <t>U34</t>
  </si>
  <si>
    <t>U34 Regał z perforowanymi półkami</t>
  </si>
  <si>
    <t xml:space="preserve">99. </t>
  </si>
  <si>
    <t>U35</t>
  </si>
  <si>
    <t>U35 Tor wodny</t>
  </si>
  <si>
    <t xml:space="preserve">100. </t>
  </si>
  <si>
    <t>U36</t>
  </si>
  <si>
    <t>U36 Odciąg mobilny</t>
  </si>
  <si>
    <t xml:space="preserve">101. </t>
  </si>
  <si>
    <t>U37</t>
  </si>
  <si>
    <t>U37 System hydroponiczny</t>
  </si>
  <si>
    <t xml:space="preserve">102. </t>
  </si>
  <si>
    <t>U38</t>
  </si>
  <si>
    <t>U38 Laptop</t>
  </si>
  <si>
    <t xml:space="preserve">103. </t>
  </si>
  <si>
    <t>U39</t>
  </si>
  <si>
    <t>U39 Drukarka 3D</t>
  </si>
  <si>
    <t xml:space="preserve">104. </t>
  </si>
  <si>
    <t>U40</t>
  </si>
  <si>
    <t>U40 Stół multimedialny</t>
  </si>
  <si>
    <t xml:space="preserve">105. </t>
  </si>
  <si>
    <t>U41</t>
  </si>
  <si>
    <t>U41 Hafciarka</t>
  </si>
  <si>
    <t xml:space="preserve">106. </t>
  </si>
  <si>
    <t>U42</t>
  </si>
  <si>
    <t>U42 Ploter laserowy</t>
  </si>
  <si>
    <t xml:space="preserve">107. </t>
  </si>
  <si>
    <t>U43</t>
  </si>
  <si>
    <t>U43 Odciąg spawalniczy wiszący</t>
  </si>
  <si>
    <t>Odciąg spawalniczy do ślusarni</t>
  </si>
  <si>
    <t xml:space="preserve">108. </t>
  </si>
  <si>
    <t>U44</t>
  </si>
  <si>
    <t>U44 Odciąg do trocin mobilny</t>
  </si>
  <si>
    <t>Odkurzacze przemysłowe</t>
  </si>
  <si>
    <t>https://www.kaercher.com/pl/professional/odkurzacze/odkurzacze-uniwersalne/klasa-tact/nt-30-1-tact-te-l-11482110.html</t>
  </si>
  <si>
    <t xml:space="preserve">109. </t>
  </si>
  <si>
    <t>U45</t>
  </si>
  <si>
    <t xml:space="preserve">110. </t>
  </si>
  <si>
    <t>U46</t>
  </si>
  <si>
    <t xml:space="preserve">111. </t>
  </si>
  <si>
    <t>U47</t>
  </si>
  <si>
    <t>U47 Wyrzynarka ręczna stołowa</t>
  </si>
  <si>
    <t>wyrzynarka modelarska włosowa stołowa</t>
  </si>
  <si>
    <t>https://www.langelukaszuk.pl/oferta/produkt/wyrzynarka-stolowa-proxxon-dshe-2-biegowa.html?tt_products%5BbackPID%5D=534&amp;tt_products%5Bpp%5D=1&amp;cHash=c796cf408e6f359f0fbdb50027f1609e</t>
  </si>
  <si>
    <t xml:space="preserve">112. </t>
  </si>
  <si>
    <t>U48</t>
  </si>
  <si>
    <t xml:space="preserve">113. </t>
  </si>
  <si>
    <t>U49</t>
  </si>
  <si>
    <t>U49 Szlifierka ręczna</t>
  </si>
  <si>
    <t>szlifierka mimośrodowa ogólnego stosowania ze zintegrowanym pojemnikiem na pył</t>
  </si>
  <si>
    <t>https://shop.bosch-professional.com/pl/pl/produkty/szlifierka-mimosrodowa-gex-125-1-ae--14161--0601387500</t>
  </si>
  <si>
    <t xml:space="preserve">114. </t>
  </si>
  <si>
    <t>U50</t>
  </si>
  <si>
    <t>U50 Mini tokarka stołowa</t>
  </si>
  <si>
    <t>minitokarka stołowa uniwersalna do precyzyjnej obróbki metalu i możliwości toczenia drobnych elementów biżuterii</t>
  </si>
  <si>
    <t>https://www.langelukaszuk.pl/oferta/produkt/tokarka-proxxon-pd-250e-precyzyjna.html?tt_products%5BbackPID%5D=534&amp;tt_products%5Bpp%5D=1&amp;cHash=5fe0be52cbd3a32b49f7f6b8c46ce274</t>
  </si>
  <si>
    <t xml:space="preserve">115. </t>
  </si>
  <si>
    <t>U51</t>
  </si>
  <si>
    <t xml:space="preserve">116. </t>
  </si>
  <si>
    <t>XU51</t>
  </si>
  <si>
    <t>Wiertarko-frezarka</t>
  </si>
  <si>
    <t>Frezarko-wiertarka - przystawka do tokarek Proxxon U50</t>
  </si>
  <si>
    <t>https://www.langelukaszuk.pl/oferta/produkt/frezarko-wiertarka-pf-230.html?tt_products%5BbackPID%5D=534&amp;cHash=247f5f1a0e56d59f4199ca5c0d0dcc16</t>
  </si>
  <si>
    <t>U52</t>
  </si>
  <si>
    <t>U52 Oświetlenie do lutowania</t>
  </si>
  <si>
    <t>nd.</t>
  </si>
  <si>
    <t>lampla LED biurkowa z lupą i trzecią ręką</t>
  </si>
  <si>
    <t>https://kamami.pl/uchwyty-lupy/561155-uchwyt-montazowy-zd-10y-z-lupa-3x-i-podswietleniem-led.html</t>
  </si>
  <si>
    <t xml:space="preserve">117. </t>
  </si>
  <si>
    <t>U53</t>
  </si>
  <si>
    <t>U53 Imadło</t>
  </si>
  <si>
    <t>imadło uniwersalne wieloosiowe z wymiennymi szczękami</t>
  </si>
  <si>
    <t>https://toya24.pl/product-pol-10007520-Imadlo-slusarskie-obrotowe-150-mm.html</t>
  </si>
  <si>
    <t xml:space="preserve">118. </t>
  </si>
  <si>
    <t>U54</t>
  </si>
  <si>
    <t>U54 Maszyna do szycia</t>
  </si>
  <si>
    <t>potrzebne walizki i wózek (stojak transportowy do maszyn. Maszyny powinny być przechowywane w magazynie.</t>
  </si>
  <si>
    <t>https://szyj.pl/maszyna-do-szycia-singer-4432-heavy-duty/</t>
  </si>
  <si>
    <t xml:space="preserve">119. </t>
  </si>
  <si>
    <t>U55</t>
  </si>
  <si>
    <t>U55 Diamenciarko-frezarka</t>
  </si>
  <si>
    <t>tokarka+podstawa 275kg!</t>
  </si>
  <si>
    <t>https://www.cormak.pl/pl/tokarko-frezarki/491-tokarko-frezarko-wiertarka-cormak-at300.html?utm_source=google&amp;utm_medium=pricewars2&amp;utm_campaign=tokarko-frezarko-wiertarka-cormak-at300&amp;gclid=CjwKCAjw8df2BRA3EiwAvfZWaJWhs7SYGTrPQX4oDp2qjiP2e0zVO8nocHPiXl3bgeCumpj872nvpRoCjHgQAvD_BwE</t>
  </si>
  <si>
    <t xml:space="preserve">120. </t>
  </si>
  <si>
    <t>U56</t>
  </si>
  <si>
    <t xml:space="preserve">121. </t>
  </si>
  <si>
    <t>U57</t>
  </si>
  <si>
    <t>U57 Szlifierka stołowa</t>
  </si>
  <si>
    <t>szfilfierka stołowa 2 kamieniowa do ślusarni</t>
  </si>
  <si>
    <t>https://shop.bosch-professional.com/pl/pl/produkty/szlifierka-podwojna-gbg-60-20--43995--060127A400</t>
  </si>
  <si>
    <t xml:space="preserve">122. </t>
  </si>
  <si>
    <t>U58</t>
  </si>
  <si>
    <t xml:space="preserve">123. </t>
  </si>
  <si>
    <t>U59</t>
  </si>
  <si>
    <t xml:space="preserve">124. </t>
  </si>
  <si>
    <t>U60</t>
  </si>
  <si>
    <t>U60 Odciąg mobilny z dwoma ramionami</t>
  </si>
  <si>
    <t xml:space="preserve">125. </t>
  </si>
  <si>
    <t>U61</t>
  </si>
  <si>
    <t>U61 Piaskarka</t>
  </si>
  <si>
    <t xml:space="preserve">126. </t>
  </si>
  <si>
    <t>U62</t>
  </si>
  <si>
    <t>U62 Szlifierka taśmowa do metalu</t>
  </si>
  <si>
    <t xml:space="preserve">127. </t>
  </si>
  <si>
    <t>U63</t>
  </si>
  <si>
    <t xml:space="preserve">128. </t>
  </si>
  <si>
    <t>U64</t>
  </si>
  <si>
    <t xml:space="preserve">129. </t>
  </si>
  <si>
    <t>U65</t>
  </si>
  <si>
    <t xml:space="preserve">130. </t>
  </si>
  <si>
    <t>U66</t>
  </si>
  <si>
    <t xml:space="preserve">131. </t>
  </si>
  <si>
    <t>U67</t>
  </si>
  <si>
    <t>U67 Wycinarka plazmowa</t>
  </si>
  <si>
    <t xml:space="preserve">132. </t>
  </si>
  <si>
    <t>U68</t>
  </si>
  <si>
    <t>U68 Maszyna do szycia stacjonarna</t>
  </si>
  <si>
    <t>Przemysłowa maszyna do szycia materiałów tapicerskich i skór</t>
  </si>
  <si>
    <t>https://sklep.maszynykrawieckie.eu/stebnowka-juki-lu-1561n-dwuiglowa-z-silnikiem-sprzeglowym-do-szycia-skory-i-trudnych-materialow.html</t>
  </si>
  <si>
    <t xml:space="preserve">133. </t>
  </si>
  <si>
    <t>U69</t>
  </si>
  <si>
    <t>U69 Drukarka obwodów</t>
  </si>
  <si>
    <t xml:space="preserve">134. </t>
  </si>
  <si>
    <t>U70</t>
  </si>
  <si>
    <t>U70 Spawarka</t>
  </si>
  <si>
    <t xml:space="preserve">135. </t>
  </si>
  <si>
    <t>U71</t>
  </si>
  <si>
    <t>U71 Giętarka do blachy</t>
  </si>
  <si>
    <t xml:space="preserve">136. </t>
  </si>
  <si>
    <t>U72</t>
  </si>
  <si>
    <t>U72 Giętarka do rur</t>
  </si>
  <si>
    <t xml:space="preserve">137. </t>
  </si>
  <si>
    <t>U73</t>
  </si>
  <si>
    <t>U73 Tokarka CNC</t>
  </si>
  <si>
    <t xml:space="preserve">138. </t>
  </si>
  <si>
    <t>U74</t>
  </si>
  <si>
    <t>U74 Drukarka 3D</t>
  </si>
  <si>
    <t xml:space="preserve">139. </t>
  </si>
  <si>
    <t>U75</t>
  </si>
  <si>
    <t xml:space="preserve">140. </t>
  </si>
  <si>
    <t>U76</t>
  </si>
  <si>
    <t xml:space="preserve">141. </t>
  </si>
  <si>
    <t>U77</t>
  </si>
  <si>
    <t>U77 Piła taśmowa do metalu</t>
  </si>
  <si>
    <t xml:space="preserve">142. </t>
  </si>
  <si>
    <t>U78</t>
  </si>
  <si>
    <t>U78 Prasa do łożysk</t>
  </si>
  <si>
    <t xml:space="preserve">143. </t>
  </si>
  <si>
    <t>U79</t>
  </si>
  <si>
    <t>U79 Maszyna do iniekcji plastiku</t>
  </si>
  <si>
    <t>Fragmient lini do przetwarzania plastiku do wykonania przez firmę zewnętrzną według licencjii open wraz z certyfikowaniem UDT</t>
  </si>
  <si>
    <t xml:space="preserve">144. </t>
  </si>
  <si>
    <t>U80</t>
  </si>
  <si>
    <t>U80 Niszczarka do plastiku</t>
  </si>
  <si>
    <t xml:space="preserve">145. </t>
  </si>
  <si>
    <t>U81</t>
  </si>
  <si>
    <t>U81 Wyciskarka plastiku</t>
  </si>
  <si>
    <t xml:space="preserve">146. </t>
  </si>
  <si>
    <t>U82</t>
  </si>
  <si>
    <t>U82 Kompresor plastiku</t>
  </si>
  <si>
    <t xml:space="preserve">147. </t>
  </si>
  <si>
    <t>U83</t>
  </si>
  <si>
    <t>U83 Mikroskop</t>
  </si>
  <si>
    <t xml:space="preserve">148. </t>
  </si>
  <si>
    <t>U84</t>
  </si>
  <si>
    <t>U84 Ekran spawalniczy</t>
  </si>
  <si>
    <t>Ekrak spawalniczy lamelowy mobilny</t>
  </si>
  <si>
    <t xml:space="preserve">149. </t>
  </si>
  <si>
    <t>U85</t>
  </si>
  <si>
    <t>U85 Maszyna do termoformowania</t>
  </si>
  <si>
    <t xml:space="preserve">150. </t>
  </si>
  <si>
    <t>U86</t>
  </si>
  <si>
    <t>U86 Spawarka</t>
  </si>
  <si>
    <t>&lt;4600</t>
  </si>
  <si>
    <t>Spawarka Magnum THF MIG 202 Puls AC/DC Synergia PFC
brak danych o chwilowym poborze mocy. Zabezpieczenie obwodu przyłączeniowego 20 [A]</t>
  </si>
  <si>
    <t>https://www.centrumspawalnicze.pl/spawarki-mig-mag/spawarka-magnum-thf-mig-202-puls-acdc-synergia-pfc-zestaw.html</t>
  </si>
  <si>
    <t xml:space="preserve">151. </t>
  </si>
  <si>
    <t>U87</t>
  </si>
  <si>
    <t>NN/U</t>
  </si>
  <si>
    <t xml:space="preserve">152. </t>
  </si>
  <si>
    <t>U88</t>
  </si>
  <si>
    <t>U88 Szafa chemiczna na substancje niebezpieczne</t>
  </si>
  <si>
    <t xml:space="preserve">153. </t>
  </si>
  <si>
    <t>U89</t>
  </si>
  <si>
    <t>U89 Szafa chemiczna na kwasy i zasady</t>
  </si>
  <si>
    <t xml:space="preserve">154. </t>
  </si>
  <si>
    <t>U90</t>
  </si>
  <si>
    <t>U90 Szafa na butlę z gazem palnym - acetylen</t>
  </si>
  <si>
    <t xml:space="preserve">155. </t>
  </si>
  <si>
    <t>U91</t>
  </si>
  <si>
    <t>U91 Szafa na 2 butle z gazem palnym - wodór+metan</t>
  </si>
  <si>
    <t xml:space="preserve">156. </t>
  </si>
  <si>
    <t>U92</t>
  </si>
  <si>
    <t>U92 Szafa na butlę z gazem palnym - metan</t>
  </si>
  <si>
    <t xml:space="preserve">157. </t>
  </si>
  <si>
    <t>U93</t>
  </si>
  <si>
    <t>U93 Szafa chemiczna na substancje łatwopalne</t>
  </si>
  <si>
    <t xml:space="preserve">158. </t>
  </si>
  <si>
    <t>U94</t>
  </si>
  <si>
    <t>U94 Szafa chemiczna na kleje, farby i lakiery</t>
  </si>
  <si>
    <t xml:space="preserve">159. </t>
  </si>
  <si>
    <t>U95</t>
  </si>
  <si>
    <t>U95 Szafka ochronna na koc gaśniczy</t>
  </si>
  <si>
    <t xml:space="preserve">160. </t>
  </si>
  <si>
    <t>U96</t>
  </si>
  <si>
    <t>U96 Mała szafka chemiczna na kleje, farby i lakiery</t>
  </si>
  <si>
    <t xml:space="preserve">161. </t>
  </si>
  <si>
    <t>U97</t>
  </si>
  <si>
    <t>U97 Szafka ogniotrwała na 90 min. na substancje niebezpieczne</t>
  </si>
  <si>
    <t xml:space="preserve">162. </t>
  </si>
  <si>
    <t>U98</t>
  </si>
  <si>
    <t>U98 Zestaw ratunkowy sorbentów</t>
  </si>
  <si>
    <t xml:space="preserve">163. </t>
  </si>
  <si>
    <t>U99</t>
  </si>
  <si>
    <t>U99 Mobilny aparat do płukania oczu</t>
  </si>
  <si>
    <t xml:space="preserve">164. </t>
  </si>
  <si>
    <t>U100</t>
  </si>
  <si>
    <t>U100 Sprzęt gaśniczy: 2x gaśnica pianowa 6l GPN-6x AB</t>
  </si>
  <si>
    <t xml:space="preserve">165. </t>
  </si>
  <si>
    <t>U101</t>
  </si>
  <si>
    <t>U101 Wanna wychwytowa pod beczki</t>
  </si>
  <si>
    <t>NARZĘDZIA RĘCZNE</t>
  </si>
  <si>
    <t xml:space="preserve">166. </t>
  </si>
  <si>
    <t>U102</t>
  </si>
  <si>
    <t>U102 Mobilny pojemnik na odpady</t>
  </si>
  <si>
    <t>MATERIAŁY ZUŻYWALNE</t>
  </si>
  <si>
    <t>Termoformierka A3</t>
  </si>
  <si>
    <t>http://shop.vacu3d.com/termoformierka-vacu3d-a3-p-2.html</t>
  </si>
  <si>
    <t xml:space="preserve"> </t>
  </si>
  <si>
    <t>netto</t>
  </si>
  <si>
    <t>brutto</t>
  </si>
  <si>
    <t>VAT</t>
  </si>
  <si>
    <t>CENA jednostkowa
[PLN/szt.]</t>
  </si>
  <si>
    <t>I - CYFROWE LABORATORIA</t>
  </si>
  <si>
    <t>WARTOŚĆ
[cena jednostkowa x sztuk]</t>
  </si>
  <si>
    <t>II - BIOLOGICZNE I CHEMICZNE pomoce edukacyjne</t>
  </si>
  <si>
    <t>II - FIZYCZNE I CHEMICZNE pomoce edukacyjne</t>
  </si>
  <si>
    <t>RAZEM</t>
  </si>
  <si>
    <t>IV - TABLICA NAUKOWO-KREATYWNA</t>
  </si>
  <si>
    <t>Zestaw artystyczny do tablicy:
kołeczki ze sznurkiem</t>
  </si>
  <si>
    <t>V - GRY I ZABAWKI</t>
  </si>
  <si>
    <t>Patyczki konstrukcyjne LEONARDO STICKS
(lub równoważne)</t>
  </si>
  <si>
    <t>Tor dla kulek GRAVITRAX - zestaw podstawowy</t>
  </si>
  <si>
    <t>VI - PLASTYCZNE akcesoria i materiały</t>
  </si>
  <si>
    <t>Zestaw do nauki podstaw elektroniki analogowej</t>
  </si>
  <si>
    <t>Zestaw do nauki programowania mikrokontrolerów z wykorzystaniem platformy Arduino</t>
  </si>
  <si>
    <t>Zestaw do nauki programowania mikrokontrolerów na bazie platformy BBC micro::bit</t>
  </si>
  <si>
    <t>Zestaw do nauki programowania mikrokontrolerów STM32</t>
  </si>
  <si>
    <t>VII - ELEKTRONIKA I ARDUINO</t>
  </si>
  <si>
    <t>VIII -  SPRZĘT SPECJALISTYCZNY DLA OSÓB NIEPEŁNOSPRAWNYCH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</si>
</sst>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[$zł-415]_-;\-* #,##0.00\ [$zł-415]_-;_-* &quot;-&quot;??\ [$zł-415]_-;_-@_-"/>
  </numFmts>
  <fonts count="2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EDE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3EDE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5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indexed="64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 tint="-0.249977111117893"/>
      </left>
      <right/>
      <top style="medium">
        <color indexed="64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7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2" applyFont="1" applyFill="1" applyBorder="1"/>
    <xf numFmtId="0" fontId="8" fillId="0" borderId="0" xfId="2" applyFont="1" applyBorder="1"/>
    <xf numFmtId="0" fontId="9" fillId="2" borderId="0" xfId="2" applyFont="1" applyFill="1"/>
    <xf numFmtId="0" fontId="6" fillId="0" borderId="1" xfId="0" applyFont="1" applyBorder="1" applyAlignment="1">
      <alignment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49" fontId="6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/>
    <xf numFmtId="0" fontId="6" fillId="0" borderId="1" xfId="0" applyFont="1" applyBorder="1" applyAlignment="1">
      <alignment horizontal="center" vertical="center" textRotation="90" wrapText="1"/>
    </xf>
    <xf numFmtId="49" fontId="6" fillId="3" borderId="1" xfId="0" applyNumberFormat="1" applyFont="1" applyFill="1" applyBorder="1"/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49" fontId="6" fillId="2" borderId="1" xfId="0" applyNumberFormat="1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/>
    <xf numFmtId="0" fontId="0" fillId="0" borderId="0" xfId="0" applyAlignment="1">
      <alignment horizontal="center" vertical="center"/>
    </xf>
    <xf numFmtId="0" fontId="19" fillId="0" borderId="0" xfId="0" applyFont="1"/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10" xfId="0" applyBorder="1"/>
    <xf numFmtId="0" fontId="6" fillId="4" borderId="1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33" xfId="0" applyBorder="1"/>
    <xf numFmtId="0" fontId="5" fillId="0" borderId="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8" xfId="0" applyFont="1" applyBorder="1"/>
    <xf numFmtId="0" fontId="21" fillId="0" borderId="8" xfId="0" applyFont="1" applyBorder="1"/>
    <xf numFmtId="0" fontId="17" fillId="0" borderId="10" xfId="0" applyFont="1" applyBorder="1" applyAlignment="1">
      <alignment wrapText="1"/>
    </xf>
    <xf numFmtId="0" fontId="21" fillId="0" borderId="10" xfId="0" applyFont="1" applyBorder="1"/>
    <xf numFmtId="0" fontId="4" fillId="0" borderId="10" xfId="0" applyFont="1" applyBorder="1"/>
    <xf numFmtId="0" fontId="0" fillId="0" borderId="18" xfId="0" applyBorder="1" applyAlignment="1">
      <alignment vertical="center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vertical="center" wrapText="1"/>
    </xf>
    <xf numFmtId="0" fontId="15" fillId="7" borderId="9" xfId="0" applyFont="1" applyFill="1" applyBorder="1" applyAlignment="1">
      <alignment vertical="center" wrapText="1"/>
    </xf>
    <xf numFmtId="0" fontId="15" fillId="8" borderId="9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13" fillId="8" borderId="9" xfId="0" applyFont="1" applyFill="1" applyBorder="1" applyAlignment="1">
      <alignment vertical="center" wrapText="1"/>
    </xf>
    <xf numFmtId="0" fontId="15" fillId="8" borderId="9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left" vertical="center"/>
    </xf>
    <xf numFmtId="0" fontId="5" fillId="8" borderId="9" xfId="0" applyFont="1" applyFill="1" applyBorder="1" applyAlignment="1">
      <alignment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17" fillId="0" borderId="37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21" fillId="0" borderId="25" xfId="0" applyFont="1" applyBorder="1"/>
    <xf numFmtId="0" fontId="4" fillId="0" borderId="25" xfId="0" applyFont="1" applyBorder="1"/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wrapText="1"/>
    </xf>
    <xf numFmtId="0" fontId="17" fillId="0" borderId="10" xfId="0" applyFont="1" applyBorder="1"/>
    <xf numFmtId="0" fontId="4" fillId="0" borderId="18" xfId="0" applyFont="1" applyBorder="1" applyAlignment="1">
      <alignment vertical="center"/>
    </xf>
    <xf numFmtId="0" fontId="12" fillId="4" borderId="19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15" fillId="0" borderId="21" xfId="0" applyFont="1" applyBorder="1" applyAlignment="1">
      <alignment vertical="center" wrapText="1"/>
    </xf>
    <xf numFmtId="0" fontId="20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3" fillId="7" borderId="9" xfId="0" applyFont="1" applyFill="1" applyBorder="1" applyAlignment="1">
      <alignment horizontal="left" vertical="center"/>
    </xf>
    <xf numFmtId="0" fontId="13" fillId="7" borderId="9" xfId="0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20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13" fillId="7" borderId="9" xfId="0" applyFont="1" applyFill="1" applyBorder="1" applyAlignment="1">
      <alignment horizontal="left" vertical="center" wrapText="1"/>
    </xf>
    <xf numFmtId="0" fontId="15" fillId="7" borderId="9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0" fillId="0" borderId="37" xfId="0" applyBorder="1"/>
    <xf numFmtId="0" fontId="17" fillId="0" borderId="25" xfId="0" applyFont="1" applyBorder="1"/>
    <xf numFmtId="0" fontId="21" fillId="0" borderId="26" xfId="0" applyFont="1" applyBorder="1"/>
    <xf numFmtId="0" fontId="11" fillId="0" borderId="11" xfId="0" applyFont="1" applyBorder="1" applyAlignment="1">
      <alignment horizontal="right"/>
    </xf>
    <xf numFmtId="0" fontId="0" fillId="0" borderId="40" xfId="0" applyBorder="1"/>
    <xf numFmtId="0" fontId="0" fillId="9" borderId="8" xfId="0" applyFill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0" fillId="9" borderId="10" xfId="0" applyFill="1" applyBorder="1" applyAlignment="1">
      <alignment wrapText="1"/>
    </xf>
    <xf numFmtId="0" fontId="22" fillId="0" borderId="18" xfId="0" applyFont="1" applyBorder="1" applyAlignment="1">
      <alignment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8" xfId="0" applyFont="1" applyBorder="1"/>
    <xf numFmtId="0" fontId="5" fillId="0" borderId="8" xfId="0" applyFont="1" applyBorder="1"/>
    <xf numFmtId="0" fontId="3" fillId="0" borderId="18" xfId="0" applyFont="1" applyBorder="1"/>
    <xf numFmtId="0" fontId="3" fillId="0" borderId="10" xfId="0" applyFont="1" applyBorder="1"/>
    <xf numFmtId="0" fontId="5" fillId="0" borderId="18" xfId="0" applyFont="1" applyBorder="1"/>
    <xf numFmtId="0" fontId="5" fillId="4" borderId="19" xfId="0" applyFont="1" applyFill="1" applyBorder="1" applyAlignment="1">
      <alignment horizontal="center" vertical="center"/>
    </xf>
    <xf numFmtId="0" fontId="3" fillId="0" borderId="25" xfId="0" applyFont="1" applyBorder="1"/>
    <xf numFmtId="0" fontId="13" fillId="8" borderId="21" xfId="0" applyFont="1" applyFill="1" applyBorder="1" applyAlignment="1">
      <alignment vertical="center" wrapText="1"/>
    </xf>
    <xf numFmtId="0" fontId="13" fillId="8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8" borderId="9" xfId="0" applyFont="1" applyFill="1" applyBorder="1" applyAlignment="1">
      <alignment horizontal="left" vertical="center" wrapText="1"/>
    </xf>
    <xf numFmtId="0" fontId="6" fillId="8" borderId="9" xfId="0" applyFont="1" applyFill="1" applyBorder="1" applyAlignment="1">
      <alignment horizontal="left" vertical="center"/>
    </xf>
    <xf numFmtId="0" fontId="13" fillId="7" borderId="9" xfId="0" applyFont="1" applyFill="1" applyBorder="1" applyAlignment="1">
      <alignment vertical="center" wrapText="1"/>
    </xf>
    <xf numFmtId="0" fontId="15" fillId="9" borderId="9" xfId="0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6" fillId="9" borderId="9" xfId="0" applyFont="1" applyFill="1" applyBorder="1" applyAlignment="1">
      <alignment horizontal="left" vertical="center" wrapText="1"/>
    </xf>
    <xf numFmtId="0" fontId="6" fillId="9" borderId="22" xfId="0" applyFont="1" applyFill="1" applyBorder="1" applyAlignment="1">
      <alignment horizontal="left" vertical="center" wrapText="1"/>
    </xf>
    <xf numFmtId="0" fontId="3" fillId="0" borderId="33" xfId="0" applyFont="1" applyBorder="1"/>
    <xf numFmtId="165" fontId="0" fillId="0" borderId="30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3" fillId="0" borderId="17" xfId="0" applyNumberFormat="1" applyFont="1" applyBorder="1"/>
    <xf numFmtId="165" fontId="3" fillId="0" borderId="32" xfId="0" applyNumberFormat="1" applyFont="1" applyBorder="1"/>
    <xf numFmtId="165" fontId="3" fillId="0" borderId="10" xfId="0" applyNumberFormat="1" applyFont="1" applyBorder="1"/>
    <xf numFmtId="165" fontId="3" fillId="0" borderId="20" xfId="0" applyNumberFormat="1" applyFont="1" applyBorder="1"/>
    <xf numFmtId="165" fontId="0" fillId="0" borderId="24" xfId="0" applyNumberFormat="1" applyBorder="1"/>
    <xf numFmtId="165" fontId="0" fillId="0" borderId="16" xfId="0" applyNumberFormat="1" applyBorder="1"/>
    <xf numFmtId="165" fontId="0" fillId="0" borderId="18" xfId="0" applyNumberFormat="1" applyBorder="1"/>
    <xf numFmtId="165" fontId="24" fillId="0" borderId="38" xfId="0" applyNumberFormat="1" applyFont="1" applyBorder="1" applyAlignment="1">
      <alignment wrapText="1"/>
    </xf>
    <xf numFmtId="165" fontId="24" fillId="0" borderId="39" xfId="0" applyNumberFormat="1" applyFont="1" applyBorder="1" applyAlignment="1">
      <alignment wrapText="1"/>
    </xf>
    <xf numFmtId="165" fontId="0" fillId="0" borderId="8" xfId="0" applyNumberFormat="1" applyBorder="1"/>
    <xf numFmtId="165" fontId="0" fillId="0" borderId="27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3" fillId="0" borderId="12" xfId="0" applyNumberFormat="1" applyFont="1" applyBorder="1"/>
    <xf numFmtId="165" fontId="3" fillId="0" borderId="9" xfId="0" applyNumberFormat="1" applyFont="1" applyBorder="1"/>
    <xf numFmtId="165" fontId="0" fillId="0" borderId="10" xfId="0" applyNumberFormat="1" applyBorder="1"/>
    <xf numFmtId="165" fontId="0" fillId="0" borderId="9" xfId="0" applyNumberFormat="1" applyBorder="1"/>
    <xf numFmtId="165" fontId="0" fillId="0" borderId="22" xfId="0" applyNumberFormat="1" applyBorder="1"/>
    <xf numFmtId="165" fontId="0" fillId="0" borderId="0" xfId="0" applyNumberFormat="1"/>
    <xf numFmtId="165" fontId="0" fillId="0" borderId="17" xfId="0" applyNumberFormat="1" applyBorder="1"/>
    <xf numFmtId="165" fontId="0" fillId="0" borderId="32" xfId="0" applyNumberFormat="1" applyBorder="1"/>
    <xf numFmtId="165" fontId="0" fillId="0" borderId="20" xfId="0" applyNumberFormat="1" applyBorder="1"/>
    <xf numFmtId="165" fontId="0" fillId="0" borderId="12" xfId="0" applyNumberFormat="1" applyBorder="1"/>
    <xf numFmtId="165" fontId="0" fillId="0" borderId="24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23" xfId="0" applyNumberFormat="1" applyBorder="1"/>
    <xf numFmtId="165" fontId="0" fillId="0" borderId="14" xfId="0" applyNumberFormat="1" applyBorder="1"/>
    <xf numFmtId="165" fontId="0" fillId="0" borderId="15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1" xfId="0" applyNumberFormat="1" applyBorder="1"/>
    <xf numFmtId="165" fontId="4" fillId="0" borderId="10" xfId="0" applyNumberFormat="1" applyFont="1" applyBorder="1"/>
    <xf numFmtId="165" fontId="4" fillId="0" borderId="9" xfId="0" applyNumberFormat="1" applyFont="1" applyBorder="1"/>
    <xf numFmtId="165" fontId="17" fillId="0" borderId="10" xfId="0" applyNumberFormat="1" applyFont="1" applyBorder="1"/>
    <xf numFmtId="165" fontId="17" fillId="0" borderId="9" xfId="0" applyNumberFormat="1" applyFont="1" applyBorder="1"/>
    <xf numFmtId="165" fontId="17" fillId="0" borderId="10" xfId="0" applyNumberFormat="1" applyFont="1" applyBorder="1" applyAlignment="1">
      <alignment wrapText="1"/>
    </xf>
    <xf numFmtId="165" fontId="17" fillId="0" borderId="9" xfId="0" applyNumberFormat="1" applyFont="1" applyBorder="1" applyAlignment="1">
      <alignment wrapText="1"/>
    </xf>
    <xf numFmtId="165" fontId="21" fillId="0" borderId="24" xfId="0" applyNumberFormat="1" applyFont="1" applyBorder="1"/>
    <xf numFmtId="165" fontId="21" fillId="0" borderId="22" xfId="0" applyNumberFormat="1" applyFont="1" applyBorder="1"/>
    <xf numFmtId="165" fontId="17" fillId="0" borderId="23" xfId="0" applyNumberFormat="1" applyFont="1" applyBorder="1" applyAlignment="1">
      <alignment wrapText="1"/>
    </xf>
    <xf numFmtId="165" fontId="17" fillId="0" borderId="14" xfId="0" applyNumberFormat="1" applyFont="1" applyBorder="1" applyAlignment="1">
      <alignment wrapText="1"/>
    </xf>
    <xf numFmtId="165" fontId="17" fillId="0" borderId="20" xfId="0" applyNumberFormat="1" applyFont="1" applyBorder="1" applyAlignment="1">
      <alignment wrapText="1"/>
    </xf>
    <xf numFmtId="165" fontId="0" fillId="0" borderId="40" xfId="0" applyNumberFormat="1" applyBorder="1"/>
    <xf numFmtId="165" fontId="17" fillId="0" borderId="21" xfId="0" applyNumberFormat="1" applyFont="1" applyBorder="1" applyAlignment="1">
      <alignment wrapText="1"/>
    </xf>
    <xf numFmtId="165" fontId="21" fillId="0" borderId="10" xfId="0" applyNumberFormat="1" applyFont="1" applyBorder="1"/>
    <xf numFmtId="165" fontId="21" fillId="0" borderId="9" xfId="0" applyNumberFormat="1" applyFont="1" applyBorder="1"/>
    <xf numFmtId="165" fontId="0" fillId="0" borderId="31" xfId="0" applyNumberFormat="1" applyBorder="1"/>
    <xf numFmtId="165" fontId="0" fillId="0" borderId="19" xfId="0" applyNumberFormat="1" applyBorder="1"/>
    <xf numFmtId="165" fontId="0" fillId="0" borderId="15" xfId="0" applyNumberFormat="1" applyBorder="1"/>
    <xf numFmtId="0" fontId="0" fillId="0" borderId="19" xfId="0" applyBorder="1"/>
    <xf numFmtId="0" fontId="0" fillId="0" borderId="15" xfId="0" applyBorder="1"/>
    <xf numFmtId="0" fontId="0" fillId="0" borderId="31" xfId="0" applyBorder="1"/>
    <xf numFmtId="0" fontId="0" fillId="0" borderId="12" xfId="0" applyBorder="1"/>
    <xf numFmtId="0" fontId="0" fillId="0" borderId="9" xfId="0" applyBorder="1"/>
    <xf numFmtId="0" fontId="0" fillId="0" borderId="22" xfId="0" applyBorder="1"/>
    <xf numFmtId="165" fontId="0" fillId="0" borderId="57" xfId="0" applyNumberFormat="1" applyBorder="1"/>
    <xf numFmtId="165" fontId="0" fillId="0" borderId="17" xfId="0" applyNumberFormat="1" applyBorder="1" applyAlignment="1">
      <alignment horizontal="right"/>
    </xf>
    <xf numFmtId="165" fontId="0" fillId="0" borderId="32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21" fillId="0" borderId="24" xfId="0" applyNumberFormat="1" applyFont="1" applyBorder="1" applyAlignment="1">
      <alignment horizontal="right"/>
    </xf>
    <xf numFmtId="165" fontId="21" fillId="0" borderId="16" xfId="0" applyNumberFormat="1" applyFont="1" applyBorder="1" applyAlignment="1">
      <alignment horizontal="right"/>
    </xf>
    <xf numFmtId="0" fontId="5" fillId="0" borderId="2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0" fontId="15" fillId="8" borderId="21" xfId="0" applyFont="1" applyFill="1" applyBorder="1" applyAlignment="1">
      <alignment vertical="center" wrapText="1"/>
    </xf>
    <xf numFmtId="0" fontId="18" fillId="8" borderId="9" xfId="0" applyFont="1" applyFill="1" applyBorder="1" applyAlignment="1">
      <alignment horizontal="left" vertical="center" wrapText="1"/>
    </xf>
    <xf numFmtId="0" fontId="13" fillId="8" borderId="9" xfId="0" applyFont="1" applyFill="1" applyBorder="1" applyAlignment="1">
      <alignment vertical="center"/>
    </xf>
    <xf numFmtId="0" fontId="5" fillId="8" borderId="9" xfId="0" applyFont="1" applyFill="1" applyBorder="1" applyAlignment="1">
      <alignment horizontal="left" vertical="center"/>
    </xf>
    <xf numFmtId="0" fontId="15" fillId="8" borderId="9" xfId="0" applyFont="1" applyFill="1" applyBorder="1" applyAlignment="1">
      <alignment horizontal="left" vertical="center"/>
    </xf>
    <xf numFmtId="0" fontId="13" fillId="10" borderId="9" xfId="0" applyFont="1" applyFill="1" applyBorder="1" applyAlignment="1">
      <alignment horizontal="left" vertical="center" wrapText="1"/>
    </xf>
    <xf numFmtId="0" fontId="15" fillId="8" borderId="9" xfId="0" applyFont="1" applyFill="1" applyBorder="1" applyAlignment="1">
      <alignment vertical="center"/>
    </xf>
    <xf numFmtId="0" fontId="15" fillId="10" borderId="9" xfId="0" applyFont="1" applyFill="1" applyBorder="1" applyAlignment="1">
      <alignment horizontal="left" vertical="center" wrapText="1"/>
    </xf>
    <xf numFmtId="0" fontId="15" fillId="10" borderId="9" xfId="0" applyFont="1" applyFill="1" applyBorder="1" applyAlignment="1">
      <alignment vertical="center" wrapText="1"/>
    </xf>
    <xf numFmtId="0" fontId="5" fillId="8" borderId="22" xfId="0" applyFont="1" applyFill="1" applyBorder="1" applyAlignment="1">
      <alignment horizontal="left" vertical="center" wrapText="1"/>
    </xf>
    <xf numFmtId="0" fontId="15" fillId="8" borderId="34" xfId="0" applyFont="1" applyFill="1" applyBorder="1" applyAlignment="1">
      <alignment horizontal="center" vertical="center"/>
    </xf>
    <xf numFmtId="0" fontId="15" fillId="8" borderId="36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18" fillId="8" borderId="36" xfId="0" applyFont="1" applyFill="1" applyBorder="1" applyAlignment="1">
      <alignment horizontal="center" vertical="center"/>
    </xf>
    <xf numFmtId="0" fontId="17" fillId="8" borderId="36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/>
    </xf>
    <xf numFmtId="0" fontId="22" fillId="8" borderId="36" xfId="0" applyFont="1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9" xfId="0" quotePrefix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 wrapText="1"/>
    </xf>
    <xf numFmtId="0" fontId="0" fillId="0" borderId="36" xfId="0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left" vertical="center" wrapText="1"/>
    </xf>
    <xf numFmtId="0" fontId="0" fillId="0" borderId="35" xfId="0" applyBorder="1" applyAlignment="1" applyProtection="1">
      <alignment horizontal="center" vertical="center"/>
    </xf>
  </cellXfs>
  <cellStyles count="3">
    <cellStyle name="Hiperłącze" xfId="2" builtinId="8"/>
    <cellStyle name="Hyperlink" xfId="1" xr:uid="{00000000-000B-0000-0000-000008000000}"/>
    <cellStyle name="Normalny" xfId="0" builtinId="0"/>
  </cellStyles>
  <dxfs count="0"/>
  <tableStyles count="0" defaultTableStyle="TableStyleMedium2" defaultPivotStyle="PivotStyleLight16"/>
  <colors>
    <mruColors>
      <color rgb="FFF3EDE5"/>
      <color rgb="FFCCECFF"/>
      <color rgb="FFFFE1E1"/>
      <color rgb="FFFFCCFF"/>
      <color rgb="FFFF3300"/>
      <color rgb="FFFF8400"/>
      <color rgb="FFFFB9B9"/>
      <color rgb="FFC691C9"/>
      <color rgb="FFFF7C80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aboratoria/Shared%20Documents/LABORATORIA%20-%20UK&#321;AD%20I%20WYPOSA&#379;ENIE/KARTY%20TECHNICZNE%20LAB&#211;W/Karta%20techniczna_formatka_b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wyposażenie"/>
      <sheetName val="DANE przetargi"/>
      <sheetName val="DANE_Pomieszczenia"/>
      <sheetName val="Wyposażenie stałe"/>
      <sheetName val="Instalacje + wykończenie"/>
      <sheetName val="Wyposażenie całość labów"/>
      <sheetName val="Wyposażenie Uniwersalna 2.5.2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26B184-DDA3-4122-8B40-F1C26D8938B8}" name="Tabela2" displayName="Tabela2" ref="B7:AB158" totalsRowShown="0" dataCellStyle="Normalny">
  <tableColumns count="27">
    <tableColumn id="1" xr3:uid="{6F95A762-33F7-41FA-9FEA-AF8B7D916193}" name="Kolumna1" dataCellStyle="Normalny"/>
    <tableColumn id="2" xr3:uid="{483F9C5F-DFA2-4BEE-A77B-A069A8DA5804}" name="Kolumna2" dataCellStyle="Normalny"/>
    <tableColumn id="3" xr3:uid="{B87CB2FF-E251-4937-ACB6-3174F7A9D787}" name="Kolumna3" dataCellStyle="Normalny"/>
    <tableColumn id="4" xr3:uid="{E3CB74B1-4FA3-4A54-9F20-D39BF48C2375}" name="Kolumna4" dataCellStyle="Normalny"/>
    <tableColumn id="5" xr3:uid="{2E2EB9A1-CF73-41AB-80CE-FC1DD090CE79}" name="Kolumna5" dataCellStyle="Normalny"/>
    <tableColumn id="6" xr3:uid="{F7BB8DA5-FC17-4875-8F07-8BB1ABE6ABAF}" name="Kolumna6" dataCellStyle="Normalny"/>
    <tableColumn id="7" xr3:uid="{676CE6D7-2767-479A-8DE6-FE766F5EA6B7}" name="Kolumna7" dataCellStyle="Normalny">
      <calculatedColumnFormula>IF($E8=1,"LAB SUCHY",IF($E8=2,"MAG. MAJST.",IF($E8=3,"ŚLUS.",IF($E8=4,"MAG. UNI",IF($E8=5,"CNC",IF($E8=6,"ZAPL.",IF($E8=7,"UNI","BŁĄD")))))))</calculatedColumnFormula>
    </tableColumn>
    <tableColumn id="8" xr3:uid="{0A4982CF-41F9-4595-9A74-53DE0052618E}" name="Kolumna8" dataCellStyle="Normalny">
      <calculatedColumnFormula>IF($E8=1,"2.5.25.",IF($E8=2,"2.5.28.",IF($E8=3,"2.5.26.",IF($E8=4,"2.5.23",IF($E8=5,"2.5.22",IF($E8=6,"2.5.24",IF($E8=7,"2.5.21","BŁĄD!")))))))</calculatedColumnFormula>
    </tableColumn>
    <tableColumn id="9" xr3:uid="{9A81CCC5-1052-4441-AE53-DAADC39F4118}" name="Kolumna9" dataCellStyle="Normalny"/>
    <tableColumn id="10" xr3:uid="{61FB6C83-3106-4B99-88F7-6132546C446B}" name="Kolumna10" dataCellStyle="Normalny"/>
    <tableColumn id="11" xr3:uid="{88F23DD1-E00D-42AE-9540-BB684ED94E9C}" name="Kolumna11" dataCellStyle="Normalny"/>
    <tableColumn id="12" xr3:uid="{F69D6017-ABAD-4181-8A74-CE042599DF38}" name="Kolumna12" dataCellStyle="Normalny"/>
    <tableColumn id="13" xr3:uid="{085CCFEC-AF2E-4725-A908-E69498BE078C}" name="Kolumna13" dataCellStyle="Normalny"/>
    <tableColumn id="14" xr3:uid="{E13FCF95-82A5-4BA2-B2CE-79D9430EB0A4}" name="Kolumna14" dataCellStyle="Normalny"/>
    <tableColumn id="15" xr3:uid="{F7D8303A-6F11-4808-99D8-52291F1C7450}" name="Kolumna15" dataCellStyle="Normalny"/>
    <tableColumn id="16" xr3:uid="{AADB3038-E442-4B26-9009-E3B2D7E61E8A}" name="Kolumna16" dataCellStyle="Normalny"/>
    <tableColumn id="17" xr3:uid="{B56BEE19-2856-483D-BCC4-5F20A2E0DA7D}" name="Kolumna17" dataCellStyle="Normalny"/>
    <tableColumn id="18" xr3:uid="{A958D0CA-6B42-47C1-BA3F-BD53A6BD8619}" name="Kolumna18" dataCellStyle="Normalny"/>
    <tableColumn id="19" xr3:uid="{6F1688EF-0F2B-4D90-B926-35AA5A0F1057}" name="Kolumna19" dataCellStyle="Normalny"/>
    <tableColumn id="20" xr3:uid="{2BA063BE-0E4A-47C4-953B-0EC8D81C4EA2}" name="Kolumna20" dataCellStyle="Normalny"/>
    <tableColumn id="21" xr3:uid="{87B7338E-4A3F-40E3-A9B3-A933D04FA3E1}" name="Kolumna21" dataCellStyle="Normalny"/>
    <tableColumn id="22" xr3:uid="{9881C78E-806E-4FE4-8E59-98E9D58503CF}" name="Kolumna22" dataCellStyle="Normalny"/>
    <tableColumn id="23" xr3:uid="{DD24CBDC-7456-4921-87C6-D50E4DDDF78D}" name="Kolumna23" dataCellStyle="Normalny"/>
    <tableColumn id="24" xr3:uid="{42AEC8EB-65B2-4FE5-B1B4-D12F243D8EB6}" name="Kolumna24" dataCellStyle="Normalny"/>
    <tableColumn id="25" xr3:uid="{E57CB39D-D6E8-4A0F-A5DE-9C316CD7BB18}" name="Kolumna25" dataCellStyle="Normalny"/>
    <tableColumn id="26" xr3:uid="{81BA3266-5E12-42D4-A0AB-36DF4D0B8920}" name="Kolumna26" dataCellStyle="Normalny"/>
    <tableColumn id="27" xr3:uid="{29E1A32B-689C-4611-A6E3-3EAA1A6ECA29}" name="Kolumna27" dataCellStyle="Normaln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shop.vacu3d.com/termoformierka-vacu3d-a3-p-2.html" TargetMode="External"/><Relationship Id="rId1" Type="http://schemas.openxmlformats.org/officeDocument/2006/relationships/hyperlink" Target="https://kamami.pl/uchwyty-lupy/561155-uchwyt-montazowy-zd-10y-z-lupa-3x-i-podswietleniem-led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toya24.pl/product-pol-10007520-Imadlo-slusarskie-obrotowe-150-mm.html" TargetMode="External"/><Relationship Id="rId13" Type="http://schemas.openxmlformats.org/officeDocument/2006/relationships/printerSettings" Target="../printerSettings/printerSettings9.bin"/><Relationship Id="rId3" Type="http://schemas.openxmlformats.org/officeDocument/2006/relationships/hyperlink" Target="https://www.langelukaszuk.pl/oferta/produkt/wyrzynarka-stolowa-proxxon-dshe-2-biegowa.html?tt_products%5BbackPID%5D=534&amp;tt_products%5Bpp%5D=1&amp;cHash=c796cf408e6f359f0fbdb50027f1609e" TargetMode="External"/><Relationship Id="rId7" Type="http://schemas.openxmlformats.org/officeDocument/2006/relationships/hyperlink" Target="https://kamami.pl/uchwyty-lupy/561155-uchwyt-montazowy-zd-10y-z-lupa-3x-i-podswietleniem-led.html" TargetMode="External"/><Relationship Id="rId12" Type="http://schemas.openxmlformats.org/officeDocument/2006/relationships/hyperlink" Target="https://sklep.maszynykrawieckie.eu/stebnowka-juki-lu-1561n-dwuiglowa-z-silnikiem-sprzeglowym-do-szycia-skory-i-trudnych-materialow.html" TargetMode="External"/><Relationship Id="rId2" Type="http://schemas.openxmlformats.org/officeDocument/2006/relationships/hyperlink" Target="https://www.kaercher.com/pl/professional/odkurzacze/odkurzacze-uniwersalne/klasa-tact/nt-30-1-tact-te-l-11482110.html" TargetMode="External"/><Relationship Id="rId1" Type="http://schemas.openxmlformats.org/officeDocument/2006/relationships/hyperlink" Target="https://www.centrumspawalnicze.pl/spawarki-mig-mag/spawarka-magnum-thf-mig-202-puls-acdc-synergia-pfc-zestaw.html" TargetMode="External"/><Relationship Id="rId6" Type="http://schemas.openxmlformats.org/officeDocument/2006/relationships/hyperlink" Target="https://www.langelukaszuk.pl/oferta/produkt/frezarko-wiertarka-pf-230.html?tt_products%5BbackPID%5D=534&amp;cHash=247f5f1a0e56d59f4199ca5c0d0dcc16" TargetMode="External"/><Relationship Id="rId11" Type="http://schemas.openxmlformats.org/officeDocument/2006/relationships/hyperlink" Target="https://shop.bosch-professional.com/pl/pl/produkty/szlifierka-podwojna-gbg-60-20--43995--060127A400" TargetMode="External"/><Relationship Id="rId5" Type="http://schemas.openxmlformats.org/officeDocument/2006/relationships/hyperlink" Target="https://www.langelukaszuk.pl/oferta/produkt/tokarka-proxxon-pd-250e-precyzyjna.html?tt_products%5BbackPID%5D=534&amp;tt_products%5Bpp%5D=1&amp;cHash=5fe0be52cbd3a32b49f7f6b8c46ce274" TargetMode="External"/><Relationship Id="rId10" Type="http://schemas.openxmlformats.org/officeDocument/2006/relationships/hyperlink" Target="https://www.cormak.pl/pl/tokarko-frezarki/491-tokarko-frezarko-wiertarka-cormak-at300.html?utm_source=google&amp;utm_medium=pricewars2&amp;utm_campaign=tokarko-frezarko-wiertarka-cormak-at300&amp;gclid=CjwKCAjw8df2BRA3EiwAvfZWaJWhs7SYGTrPQX4oDp2qjiP2e0zVO8nocHPiXl3bgeCumpj872nvpRoCjHgQAvD_BwE" TargetMode="External"/><Relationship Id="rId4" Type="http://schemas.openxmlformats.org/officeDocument/2006/relationships/hyperlink" Target="https://shop.bosch-professional.com/pl/pl/produkty/szlifierka-mimosrodowa-gex-125-1-ae--14161--0601387500" TargetMode="External"/><Relationship Id="rId9" Type="http://schemas.openxmlformats.org/officeDocument/2006/relationships/hyperlink" Target="https://szyj.pl/maszyna-do-szycia-singer-4432-heavy-duty/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38592-1675-4A07-A19B-B0DD9911E78F}">
  <sheetPr>
    <outlinePr summaryBelow="0"/>
    <pageSetUpPr fitToPage="1"/>
  </sheetPr>
  <dimension ref="A1:H11"/>
  <sheetViews>
    <sheetView zoomScaleNormal="100" workbookViewId="0">
      <selection activeCell="G7" sqref="G7"/>
    </sheetView>
  </sheetViews>
  <sheetFormatPr defaultColWidth="9.140625" defaultRowHeight="15.75" x14ac:dyDescent="0.25"/>
  <cols>
    <col min="1" max="1" width="3.7109375" customWidth="1"/>
    <col min="2" max="2" width="40.7109375" customWidth="1"/>
    <col min="3" max="3" width="5.7109375" style="36" customWidth="1"/>
    <col min="4" max="5" width="15.7109375" style="158" customWidth="1"/>
    <col min="6" max="6" width="9.28515625" customWidth="1"/>
    <col min="7" max="8" width="15.7109375" style="158" customWidth="1"/>
  </cols>
  <sheetData>
    <row r="1" spans="1:8" s="1" customFormat="1" ht="113.45" customHeight="1" x14ac:dyDescent="0.2">
      <c r="A1" s="234" t="s">
        <v>0</v>
      </c>
      <c r="B1" s="245" t="s">
        <v>1</v>
      </c>
      <c r="C1" s="247" t="s">
        <v>2</v>
      </c>
      <c r="D1" s="239" t="s">
        <v>1060</v>
      </c>
      <c r="E1" s="240"/>
      <c r="F1" s="243" t="s">
        <v>1059</v>
      </c>
      <c r="G1" s="241" t="s">
        <v>1062</v>
      </c>
      <c r="H1" s="242"/>
    </row>
    <row r="2" spans="1:8" s="1" customFormat="1" ht="31.5" customHeight="1" thickBot="1" x14ac:dyDescent="0.25">
      <c r="A2" s="235"/>
      <c r="B2" s="246"/>
      <c r="C2" s="248"/>
      <c r="D2" s="167" t="s">
        <v>1057</v>
      </c>
      <c r="E2" s="168" t="s">
        <v>1058</v>
      </c>
      <c r="F2" s="244"/>
      <c r="G2" s="163" t="s">
        <v>1057</v>
      </c>
      <c r="H2" s="164" t="s">
        <v>1058</v>
      </c>
    </row>
    <row r="3" spans="1:8" ht="23.25" customHeight="1" thickBot="1" x14ac:dyDescent="0.3">
      <c r="A3" s="236" t="s">
        <v>1061</v>
      </c>
      <c r="B3" s="237"/>
      <c r="C3" s="237"/>
      <c r="D3" s="237"/>
      <c r="E3" s="237"/>
      <c r="F3" s="237"/>
      <c r="G3" s="237"/>
      <c r="H3" s="238"/>
    </row>
    <row r="4" spans="1:8" ht="35.1" customHeight="1" x14ac:dyDescent="0.25">
      <c r="A4" s="268">
        <v>1</v>
      </c>
      <c r="B4" s="269" t="s">
        <v>3</v>
      </c>
      <c r="C4" s="270">
        <v>8</v>
      </c>
      <c r="D4" s="185"/>
      <c r="E4" s="162"/>
      <c r="F4" s="47"/>
      <c r="G4" s="195">
        <f>D4*C4</f>
        <v>0</v>
      </c>
      <c r="H4" s="196">
        <f>E4*C4</f>
        <v>0</v>
      </c>
    </row>
    <row r="5" spans="1:8" ht="35.1" customHeight="1" x14ac:dyDescent="0.25">
      <c r="A5" s="271">
        <v>2</v>
      </c>
      <c r="B5" s="272" t="s">
        <v>4</v>
      </c>
      <c r="C5" s="273">
        <v>1</v>
      </c>
      <c r="D5" s="186"/>
      <c r="E5" s="156"/>
      <c r="F5" s="45"/>
      <c r="G5" s="197">
        <f>D5*C5</f>
        <v>0</v>
      </c>
      <c r="H5" s="198">
        <f>E5*C5</f>
        <v>0</v>
      </c>
    </row>
    <row r="6" spans="1:8" ht="35.1" customHeight="1" x14ac:dyDescent="0.25">
      <c r="A6" s="271">
        <v>3</v>
      </c>
      <c r="B6" s="272" t="s">
        <v>5</v>
      </c>
      <c r="C6" s="273">
        <v>8</v>
      </c>
      <c r="D6" s="186"/>
      <c r="E6" s="156"/>
      <c r="F6" s="45"/>
      <c r="G6" s="197">
        <f t="shared" ref="G6:G8" si="0">D6*C6</f>
        <v>0</v>
      </c>
      <c r="H6" s="198">
        <f t="shared" ref="H6:H8" si="1">E6*C6</f>
        <v>0</v>
      </c>
    </row>
    <row r="7" spans="1:8" ht="35.1" customHeight="1" x14ac:dyDescent="0.25">
      <c r="A7" s="271">
        <v>4</v>
      </c>
      <c r="B7" s="272" t="s">
        <v>6</v>
      </c>
      <c r="C7" s="273">
        <v>16</v>
      </c>
      <c r="D7" s="186"/>
      <c r="E7" s="156"/>
      <c r="F7" s="45"/>
      <c r="G7" s="197">
        <f t="shared" si="0"/>
        <v>0</v>
      </c>
      <c r="H7" s="198">
        <f t="shared" si="1"/>
        <v>0</v>
      </c>
    </row>
    <row r="8" spans="1:8" ht="35.1" customHeight="1" x14ac:dyDescent="0.25">
      <c r="A8" s="271">
        <v>5</v>
      </c>
      <c r="B8" s="272" t="s">
        <v>7</v>
      </c>
      <c r="C8" s="273">
        <v>4</v>
      </c>
      <c r="D8" s="186"/>
      <c r="E8" s="156"/>
      <c r="F8" s="45"/>
      <c r="G8" s="197">
        <f t="shared" si="0"/>
        <v>0</v>
      </c>
      <c r="H8" s="198">
        <f t="shared" si="1"/>
        <v>0</v>
      </c>
    </row>
    <row r="9" spans="1:8" ht="35.1" customHeight="1" thickBot="1" x14ac:dyDescent="0.3">
      <c r="A9" s="274">
        <v>6</v>
      </c>
      <c r="B9" s="275" t="s">
        <v>8</v>
      </c>
      <c r="C9" s="276">
        <v>1</v>
      </c>
      <c r="D9" s="187"/>
      <c r="E9" s="157"/>
      <c r="F9" s="46"/>
      <c r="G9" s="199">
        <f>D9*C9</f>
        <v>0</v>
      </c>
      <c r="H9" s="200">
        <f>E9*C9</f>
        <v>0</v>
      </c>
    </row>
    <row r="10" spans="1:8" ht="16.5" thickBot="1" x14ac:dyDescent="0.3">
      <c r="B10" s="35"/>
    </row>
    <row r="11" spans="1:8" ht="19.5" thickBot="1" x14ac:dyDescent="0.35">
      <c r="A11" s="34"/>
      <c r="C11" s="37"/>
      <c r="F11" s="111" t="s">
        <v>1065</v>
      </c>
      <c r="G11" s="148">
        <f>SUM(G4:G9)</f>
        <v>0</v>
      </c>
      <c r="H11" s="149">
        <f>SUM(H4:H9)</f>
        <v>0</v>
      </c>
    </row>
  </sheetData>
  <mergeCells count="7">
    <mergeCell ref="A1:A2"/>
    <mergeCell ref="A3:H3"/>
    <mergeCell ref="D1:E1"/>
    <mergeCell ref="G1:H1"/>
    <mergeCell ref="F1:F2"/>
    <mergeCell ref="B1:B2"/>
    <mergeCell ref="C1:C2"/>
  </mergeCells>
  <phoneticPr fontId="1" type="noConversion"/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C4F76-B3AB-4B5C-AF08-E07988008B94}">
  <sheetPr codeName="Arkusz8"/>
  <dimension ref="A1:Y21"/>
  <sheetViews>
    <sheetView workbookViewId="0">
      <selection activeCell="K34" sqref="K34"/>
    </sheetView>
  </sheetViews>
  <sheetFormatPr defaultRowHeight="15" x14ac:dyDescent="0.25"/>
  <sheetData>
    <row r="1" spans="1:25" s="2" customFormat="1" ht="31.5" customHeight="1" x14ac:dyDescent="0.2">
      <c r="A1" s="24"/>
      <c r="B1" s="14" t="s">
        <v>608</v>
      </c>
      <c r="C1" s="7" t="s">
        <v>801</v>
      </c>
      <c r="D1" s="15" t="s">
        <v>835</v>
      </c>
      <c r="E1" s="14">
        <v>5</v>
      </c>
      <c r="F1" s="17" t="str">
        <f t="shared" ref="F1:F10" si="0">IF($E1=1,"LAB SUCHY",IF($E1=2,"MAG. MAJST.",IF($E1=3,"ŚLUS.",IF($E1=4,"MAG. UNI",IF($E1=5,"CNC",IF($E1=6,"ZAPL.",IF($E1=7,"UNI","BŁĄD")))))))</f>
        <v>CNC</v>
      </c>
      <c r="G1" s="23" t="str">
        <f t="shared" ref="G1:G10" si="1">IF($E1=1,"2.5.25.",IF($E1=2,"2.5.28.",IF($E1=3,"2.5.26.",IF($E1=4,"2.5.23",IF($E1=5,"2.5.22",IF($E1=6,"2.5.24",IF($E1=7,"2.5.21","BŁĄD!")))))))</f>
        <v>2.5.22</v>
      </c>
      <c r="H1" s="14"/>
      <c r="I1" s="14"/>
      <c r="J1" s="18"/>
      <c r="K1" s="14"/>
      <c r="L1" s="14"/>
      <c r="M1" s="14"/>
      <c r="N1" s="14"/>
      <c r="O1" s="19"/>
      <c r="P1" s="20"/>
      <c r="Q1" s="20"/>
      <c r="R1" s="20"/>
      <c r="S1" s="20"/>
      <c r="T1" s="20"/>
      <c r="U1" s="17"/>
      <c r="V1" s="21"/>
      <c r="W1" s="17"/>
      <c r="X1" s="21">
        <f t="shared" ref="X1:X8" si="2">U1*H1+V1*H1+W1*H1</f>
        <v>0</v>
      </c>
      <c r="Y1" s="3"/>
    </row>
    <row r="2" spans="1:25" s="2" customFormat="1" ht="31.5" customHeight="1" x14ac:dyDescent="0.2">
      <c r="A2" s="24"/>
      <c r="B2" s="14" t="s">
        <v>611</v>
      </c>
      <c r="C2" s="14" t="s">
        <v>834</v>
      </c>
      <c r="D2" s="15" t="s">
        <v>841</v>
      </c>
      <c r="E2" s="14">
        <v>7</v>
      </c>
      <c r="F2" s="17" t="str">
        <f t="shared" si="0"/>
        <v>UNI</v>
      </c>
      <c r="G2" s="23" t="str">
        <f t="shared" si="1"/>
        <v>2.5.21</v>
      </c>
      <c r="H2" s="14"/>
      <c r="I2" s="14"/>
      <c r="J2" s="18"/>
      <c r="K2" s="14"/>
      <c r="L2" s="14"/>
      <c r="M2" s="14"/>
      <c r="N2" s="14"/>
      <c r="O2" s="19"/>
      <c r="P2" s="20"/>
      <c r="Q2" s="20"/>
      <c r="R2" s="20"/>
      <c r="S2" s="20"/>
      <c r="T2" s="20"/>
      <c r="U2" s="17"/>
      <c r="V2" s="21"/>
      <c r="W2" s="17"/>
      <c r="X2" s="21">
        <f t="shared" si="2"/>
        <v>0</v>
      </c>
      <c r="Y2" s="3"/>
    </row>
    <row r="3" spans="1:25" s="2" customFormat="1" ht="31.5" customHeight="1" x14ac:dyDescent="0.2">
      <c r="A3" s="24"/>
      <c r="B3" s="14" t="s">
        <v>614</v>
      </c>
      <c r="C3" s="14" t="s">
        <v>840</v>
      </c>
      <c r="D3" s="15" t="s">
        <v>844</v>
      </c>
      <c r="E3" s="14">
        <v>5</v>
      </c>
      <c r="F3" s="17" t="str">
        <f t="shared" si="0"/>
        <v>CNC</v>
      </c>
      <c r="G3" s="23" t="str">
        <f t="shared" si="1"/>
        <v>2.5.22</v>
      </c>
      <c r="H3" s="14"/>
      <c r="I3" s="14"/>
      <c r="J3" s="18"/>
      <c r="K3" s="14"/>
      <c r="L3" s="14"/>
      <c r="M3" s="14"/>
      <c r="N3" s="14"/>
      <c r="O3" s="19"/>
      <c r="P3" s="20"/>
      <c r="Q3" s="20"/>
      <c r="R3" s="20"/>
      <c r="S3" s="20"/>
      <c r="T3" s="20"/>
      <c r="U3" s="17"/>
      <c r="V3" s="21"/>
      <c r="W3" s="17"/>
      <c r="X3" s="21">
        <f t="shared" si="2"/>
        <v>0</v>
      </c>
      <c r="Y3" s="3"/>
    </row>
    <row r="4" spans="1:25" s="2" customFormat="1" ht="31.5" customHeight="1" x14ac:dyDescent="0.2">
      <c r="A4" s="24"/>
      <c r="B4" s="14" t="s">
        <v>617</v>
      </c>
      <c r="C4" s="14" t="s">
        <v>843</v>
      </c>
      <c r="D4" s="15" t="s">
        <v>847</v>
      </c>
      <c r="E4" s="14">
        <v>7</v>
      </c>
      <c r="F4" s="17" t="str">
        <f t="shared" si="0"/>
        <v>UNI</v>
      </c>
      <c r="G4" s="23" t="str">
        <f t="shared" si="1"/>
        <v>2.5.21</v>
      </c>
      <c r="H4" s="14"/>
      <c r="I4" s="14"/>
      <c r="J4" s="18"/>
      <c r="K4" s="14"/>
      <c r="L4" s="14"/>
      <c r="M4" s="14"/>
      <c r="N4" s="14"/>
      <c r="O4" s="19"/>
      <c r="P4" s="20"/>
      <c r="Q4" s="20"/>
      <c r="R4" s="20"/>
      <c r="S4" s="20"/>
      <c r="T4" s="20"/>
      <c r="U4" s="17"/>
      <c r="V4" s="21"/>
      <c r="W4" s="17"/>
      <c r="X4" s="21">
        <f t="shared" si="2"/>
        <v>0</v>
      </c>
      <c r="Y4" s="3"/>
    </row>
    <row r="5" spans="1:25" s="2" customFormat="1" ht="31.5" customHeight="1" x14ac:dyDescent="0.2">
      <c r="A5" s="24"/>
      <c r="B5" s="14" t="s">
        <v>620</v>
      </c>
      <c r="C5" s="14" t="s">
        <v>846</v>
      </c>
      <c r="D5" s="15" t="s">
        <v>850</v>
      </c>
      <c r="E5" s="14">
        <v>5</v>
      </c>
      <c r="F5" s="17" t="str">
        <f t="shared" si="0"/>
        <v>CNC</v>
      </c>
      <c r="G5" s="23" t="str">
        <f t="shared" si="1"/>
        <v>2.5.22</v>
      </c>
      <c r="H5" s="14"/>
      <c r="I5" s="14"/>
      <c r="J5" s="18"/>
      <c r="K5" s="14"/>
      <c r="L5" s="14"/>
      <c r="M5" s="14"/>
      <c r="N5" s="14"/>
      <c r="O5" s="19"/>
      <c r="P5" s="20"/>
      <c r="Q5" s="20"/>
      <c r="R5" s="20"/>
      <c r="S5" s="20"/>
      <c r="T5" s="20"/>
      <c r="U5" s="17"/>
      <c r="V5" s="21"/>
      <c r="W5" s="17"/>
      <c r="X5" s="21">
        <f t="shared" si="2"/>
        <v>0</v>
      </c>
      <c r="Y5" s="3"/>
    </row>
    <row r="6" spans="1:25" s="2" customFormat="1" ht="31.5" customHeight="1" x14ac:dyDescent="0.2">
      <c r="A6" s="24"/>
      <c r="B6" s="14" t="s">
        <v>623</v>
      </c>
      <c r="C6" s="14" t="s">
        <v>849</v>
      </c>
      <c r="D6" s="15" t="s">
        <v>853</v>
      </c>
      <c r="E6" s="14">
        <v>5</v>
      </c>
      <c r="F6" s="17" t="str">
        <f t="shared" si="0"/>
        <v>CNC</v>
      </c>
      <c r="G6" s="23" t="str">
        <f t="shared" si="1"/>
        <v>2.5.22</v>
      </c>
      <c r="H6" s="14"/>
      <c r="I6" s="14"/>
      <c r="J6" s="18"/>
      <c r="K6" s="14"/>
      <c r="L6" s="14"/>
      <c r="M6" s="14"/>
      <c r="N6" s="14"/>
      <c r="O6" s="19"/>
      <c r="P6" s="20"/>
      <c r="Q6" s="20"/>
      <c r="R6" s="20"/>
      <c r="S6" s="20"/>
      <c r="T6" s="20"/>
      <c r="U6" s="17"/>
      <c r="V6" s="21"/>
      <c r="W6" s="17"/>
      <c r="X6" s="21">
        <f t="shared" si="2"/>
        <v>0</v>
      </c>
      <c r="Y6" s="3"/>
    </row>
    <row r="7" spans="1:25" s="2" customFormat="1" ht="31.5" customHeight="1" x14ac:dyDescent="0.2">
      <c r="A7" s="24"/>
      <c r="B7" s="7" t="s">
        <v>645</v>
      </c>
      <c r="C7" s="7" t="s">
        <v>887</v>
      </c>
      <c r="D7" s="25" t="s">
        <v>892</v>
      </c>
      <c r="E7" s="7">
        <v>7</v>
      </c>
      <c r="F7" s="8" t="str">
        <f t="shared" si="0"/>
        <v>UNI</v>
      </c>
      <c r="G7" s="9" t="str">
        <f t="shared" si="1"/>
        <v>2.5.21</v>
      </c>
      <c r="H7" s="7">
        <v>34</v>
      </c>
      <c r="I7" s="7">
        <v>230</v>
      </c>
      <c r="J7" s="10" t="s">
        <v>893</v>
      </c>
      <c r="K7" s="7"/>
      <c r="L7" s="7"/>
      <c r="M7" s="7"/>
      <c r="N7" s="7"/>
      <c r="O7" s="13" t="s">
        <v>894</v>
      </c>
      <c r="P7" s="11"/>
      <c r="Q7" s="11"/>
      <c r="R7" s="11"/>
      <c r="S7" s="11"/>
      <c r="T7" s="11"/>
      <c r="U7" s="8"/>
      <c r="V7" s="12">
        <v>114</v>
      </c>
      <c r="W7" s="8"/>
      <c r="X7" s="12">
        <f t="shared" si="2"/>
        <v>3876</v>
      </c>
      <c r="Y7" s="4" t="s">
        <v>895</v>
      </c>
    </row>
    <row r="8" spans="1:25" s="2" customFormat="1" ht="31.5" customHeight="1" x14ac:dyDescent="0.2">
      <c r="A8" s="6"/>
      <c r="B8" s="14" t="s">
        <v>563</v>
      </c>
      <c r="C8" s="14" t="s">
        <v>624</v>
      </c>
      <c r="D8" s="15" t="s">
        <v>625</v>
      </c>
      <c r="E8" s="16">
        <v>7</v>
      </c>
      <c r="F8" s="17" t="str">
        <f t="shared" si="0"/>
        <v>UNI</v>
      </c>
      <c r="G8" s="9" t="str">
        <f t="shared" si="1"/>
        <v>2.5.21</v>
      </c>
      <c r="H8" s="14"/>
      <c r="I8" s="14"/>
      <c r="J8" s="18"/>
      <c r="K8" s="14"/>
      <c r="L8" s="14"/>
      <c r="M8" s="14"/>
      <c r="N8" s="14"/>
      <c r="O8" s="19"/>
      <c r="P8" s="20"/>
      <c r="Q8" s="20"/>
      <c r="R8" s="20"/>
      <c r="S8" s="20"/>
      <c r="T8" s="20"/>
      <c r="U8" s="17"/>
      <c r="V8" s="21"/>
      <c r="W8" s="17"/>
      <c r="X8" s="21">
        <f t="shared" si="2"/>
        <v>0</v>
      </c>
      <c r="Y8" s="3"/>
    </row>
    <row r="9" spans="1:25" s="2" customFormat="1" ht="31.5" customHeight="1" x14ac:dyDescent="0.2">
      <c r="A9" s="22"/>
      <c r="B9" s="14"/>
      <c r="C9" s="14" t="s">
        <v>662</v>
      </c>
      <c r="D9" s="19" t="s">
        <v>663</v>
      </c>
      <c r="E9" s="16">
        <v>7</v>
      </c>
      <c r="F9" s="17" t="str">
        <f t="shared" si="0"/>
        <v>UNI</v>
      </c>
      <c r="G9" s="23" t="str">
        <f t="shared" si="1"/>
        <v>2.5.21</v>
      </c>
      <c r="H9" s="14"/>
      <c r="I9" s="14"/>
      <c r="J9" s="18"/>
      <c r="K9" s="14"/>
      <c r="L9" s="14"/>
      <c r="M9" s="14"/>
      <c r="N9" s="14"/>
      <c r="O9" s="19"/>
      <c r="P9" s="20"/>
      <c r="Q9" s="20"/>
      <c r="R9" s="20"/>
      <c r="S9" s="20"/>
      <c r="T9" s="20"/>
      <c r="U9" s="17"/>
      <c r="V9" s="21"/>
      <c r="W9" s="17"/>
      <c r="X9" s="21"/>
      <c r="Y9" s="3"/>
    </row>
    <row r="10" spans="1:25" s="2" customFormat="1" ht="31.5" customHeight="1" x14ac:dyDescent="0.2">
      <c r="A10" s="24"/>
      <c r="B10" s="26" t="s">
        <v>679</v>
      </c>
      <c r="C10" s="26" t="s">
        <v>992</v>
      </c>
      <c r="D10" s="27" t="s">
        <v>997</v>
      </c>
      <c r="E10" s="26">
        <v>5</v>
      </c>
      <c r="F10" s="28" t="str">
        <f t="shared" si="0"/>
        <v>CNC</v>
      </c>
      <c r="G10" s="29" t="str">
        <f t="shared" si="1"/>
        <v>2.5.22</v>
      </c>
      <c r="H10" s="26">
        <v>0</v>
      </c>
      <c r="I10" s="26"/>
      <c r="J10" s="30"/>
      <c r="K10" s="26"/>
      <c r="L10" s="26"/>
      <c r="M10" s="26"/>
      <c r="N10" s="26"/>
      <c r="O10" s="31" t="s">
        <v>1054</v>
      </c>
      <c r="P10" s="32"/>
      <c r="Q10" s="32"/>
      <c r="R10" s="32"/>
      <c r="S10" s="32"/>
      <c r="T10" s="32"/>
      <c r="U10" s="28"/>
      <c r="V10" s="33">
        <v>6900</v>
      </c>
      <c r="W10" s="28"/>
      <c r="X10" s="33">
        <f>U10*H10+V10*H10+W10*H10</f>
        <v>0</v>
      </c>
      <c r="Y10" s="5" t="s">
        <v>1055</v>
      </c>
    </row>
    <row r="21" spans="7:7" x14ac:dyDescent="0.25">
      <c r="G21" t="s">
        <v>1056</v>
      </c>
    </row>
  </sheetData>
  <hyperlinks>
    <hyperlink ref="Y7" r:id="rId1" xr:uid="{664D4000-AEA9-49CF-AB55-3F4BF3DB4E59}"/>
    <hyperlink ref="Y10" r:id="rId2" xr:uid="{EB932516-5DF1-43CF-9CA9-24D773DA93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9DE2D-ADFD-4A25-AC43-DDE627B32895}">
  <dimension ref="A1:I214"/>
  <sheetViews>
    <sheetView topLeftCell="A77" workbookViewId="0">
      <selection activeCell="I56" sqref="I56"/>
    </sheetView>
  </sheetViews>
  <sheetFormatPr defaultColWidth="9.140625" defaultRowHeight="15" x14ac:dyDescent="0.25"/>
  <cols>
    <col min="1" max="1" width="3.7109375" style="34" customWidth="1"/>
    <col min="2" max="2" width="40.7109375" customWidth="1"/>
    <col min="3" max="3" width="5.7109375" style="37" customWidth="1"/>
    <col min="4" max="5" width="15.7109375" style="158" customWidth="1"/>
    <col min="6" max="6" width="9.28515625" customWidth="1"/>
    <col min="7" max="8" width="15.7109375" style="158" customWidth="1"/>
  </cols>
  <sheetData>
    <row r="1" spans="1:9" s="1" customFormat="1" ht="113.45" customHeight="1" x14ac:dyDescent="0.2">
      <c r="A1" s="234" t="s">
        <v>0</v>
      </c>
      <c r="B1" s="245" t="s">
        <v>1</v>
      </c>
      <c r="C1" s="247" t="s">
        <v>2</v>
      </c>
      <c r="D1" s="239" t="s">
        <v>1060</v>
      </c>
      <c r="E1" s="240"/>
      <c r="F1" s="243" t="s">
        <v>1059</v>
      </c>
      <c r="G1" s="241" t="s">
        <v>1062</v>
      </c>
      <c r="H1" s="242"/>
    </row>
    <row r="2" spans="1:9" s="1" customFormat="1" ht="31.5" customHeight="1" thickBot="1" x14ac:dyDescent="0.25">
      <c r="A2" s="235"/>
      <c r="B2" s="246"/>
      <c r="C2" s="248"/>
      <c r="D2" s="167" t="s">
        <v>1057</v>
      </c>
      <c r="E2" s="168" t="s">
        <v>1058</v>
      </c>
      <c r="F2" s="244"/>
      <c r="G2" s="163" t="s">
        <v>1057</v>
      </c>
      <c r="H2" s="164" t="s">
        <v>1058</v>
      </c>
    </row>
    <row r="3" spans="1:9" ht="21.75" customHeight="1" thickBot="1" x14ac:dyDescent="0.3">
      <c r="A3" s="249" t="s">
        <v>1063</v>
      </c>
      <c r="B3" s="250"/>
      <c r="C3" s="250"/>
      <c r="D3" s="250"/>
      <c r="E3" s="250"/>
      <c r="F3" s="250"/>
      <c r="G3" s="250"/>
      <c r="H3" s="251"/>
    </row>
    <row r="4" spans="1:9" s="38" customFormat="1" ht="35.1" customHeight="1" x14ac:dyDescent="0.25">
      <c r="A4" s="58">
        <v>1</v>
      </c>
      <c r="B4" s="61" t="s">
        <v>9</v>
      </c>
      <c r="C4" s="73">
        <v>3</v>
      </c>
      <c r="D4" s="178"/>
      <c r="E4" s="182"/>
      <c r="F4" s="77"/>
      <c r="G4" s="178">
        <f>D4*C4</f>
        <v>0</v>
      </c>
      <c r="H4" s="179">
        <f>E4*C4</f>
        <v>0</v>
      </c>
      <c r="I4" s="54"/>
    </row>
    <row r="5" spans="1:9" s="52" customFormat="1" ht="35.1" customHeight="1" x14ac:dyDescent="0.25">
      <c r="A5" s="59">
        <v>2</v>
      </c>
      <c r="B5" s="62" t="s">
        <v>10</v>
      </c>
      <c r="C5" s="74">
        <v>3</v>
      </c>
      <c r="D5" s="174"/>
      <c r="E5" s="175"/>
      <c r="F5" s="78"/>
      <c r="G5" s="174">
        <f>D5*C5</f>
        <v>0</v>
      </c>
      <c r="H5" s="180">
        <f>E5*C5</f>
        <v>0</v>
      </c>
      <c r="I5" s="54"/>
    </row>
    <row r="6" spans="1:9" s="38" customFormat="1" ht="35.1" customHeight="1" x14ac:dyDescent="0.25">
      <c r="A6" s="43">
        <v>3</v>
      </c>
      <c r="B6" s="63" t="s">
        <v>11</v>
      </c>
      <c r="C6" s="50">
        <v>2</v>
      </c>
      <c r="D6" s="174"/>
      <c r="E6" s="175"/>
      <c r="F6" s="78"/>
      <c r="G6" s="174">
        <f t="shared" ref="G6:G69" si="0">D6*C6</f>
        <v>0</v>
      </c>
      <c r="H6" s="180">
        <f t="shared" ref="H6:H69" si="1">E6*C6</f>
        <v>0</v>
      </c>
      <c r="I6" s="54"/>
    </row>
    <row r="7" spans="1:9" s="38" customFormat="1" ht="35.1" customHeight="1" x14ac:dyDescent="0.25">
      <c r="A7" s="59">
        <v>4</v>
      </c>
      <c r="B7" s="63" t="s">
        <v>12</v>
      </c>
      <c r="C7" s="50">
        <v>2</v>
      </c>
      <c r="D7" s="174"/>
      <c r="E7" s="175"/>
      <c r="F7" s="78"/>
      <c r="G7" s="174">
        <f t="shared" si="0"/>
        <v>0</v>
      </c>
      <c r="H7" s="180">
        <f t="shared" si="1"/>
        <v>0</v>
      </c>
      <c r="I7" s="54"/>
    </row>
    <row r="8" spans="1:9" s="38" customFormat="1" ht="35.1" customHeight="1" x14ac:dyDescent="0.25">
      <c r="A8" s="43">
        <v>5</v>
      </c>
      <c r="B8" s="63" t="s">
        <v>13</v>
      </c>
      <c r="C8" s="50">
        <v>2</v>
      </c>
      <c r="D8" s="174"/>
      <c r="E8" s="175"/>
      <c r="F8" s="78"/>
      <c r="G8" s="174">
        <f t="shared" si="0"/>
        <v>0</v>
      </c>
      <c r="H8" s="180">
        <f t="shared" si="1"/>
        <v>0</v>
      </c>
      <c r="I8" s="54"/>
    </row>
    <row r="9" spans="1:9" s="38" customFormat="1" ht="35.1" customHeight="1" x14ac:dyDescent="0.25">
      <c r="A9" s="59">
        <v>6</v>
      </c>
      <c r="B9" s="63" t="s">
        <v>14</v>
      </c>
      <c r="C9" s="50">
        <v>2</v>
      </c>
      <c r="D9" s="174"/>
      <c r="E9" s="175"/>
      <c r="F9" s="78"/>
      <c r="G9" s="174">
        <f t="shared" si="0"/>
        <v>0</v>
      </c>
      <c r="H9" s="180">
        <f t="shared" si="1"/>
        <v>0</v>
      </c>
      <c r="I9" s="54"/>
    </row>
    <row r="10" spans="1:9" s="38" customFormat="1" ht="35.1" customHeight="1" x14ac:dyDescent="0.25">
      <c r="A10" s="43">
        <v>7</v>
      </c>
      <c r="B10" s="62" t="s">
        <v>15</v>
      </c>
      <c r="C10" s="74">
        <v>2</v>
      </c>
      <c r="D10" s="174"/>
      <c r="E10" s="175"/>
      <c r="F10" s="78"/>
      <c r="G10" s="174">
        <f t="shared" si="0"/>
        <v>0</v>
      </c>
      <c r="H10" s="180">
        <f t="shared" si="1"/>
        <v>0</v>
      </c>
      <c r="I10" s="54"/>
    </row>
    <row r="11" spans="1:9" s="38" customFormat="1" ht="35.1" customHeight="1" x14ac:dyDescent="0.25">
      <c r="A11" s="59">
        <v>8</v>
      </c>
      <c r="B11" s="64" t="s">
        <v>16</v>
      </c>
      <c r="C11" s="74">
        <v>1</v>
      </c>
      <c r="D11" s="174"/>
      <c r="E11" s="175"/>
      <c r="F11" s="78"/>
      <c r="G11" s="174">
        <f t="shared" si="0"/>
        <v>0</v>
      </c>
      <c r="H11" s="180">
        <f t="shared" si="1"/>
        <v>0</v>
      </c>
      <c r="I11" s="54"/>
    </row>
    <row r="12" spans="1:9" s="38" customFormat="1" ht="35.1" customHeight="1" x14ac:dyDescent="0.25">
      <c r="A12" s="43">
        <v>9</v>
      </c>
      <c r="B12" s="48" t="s">
        <v>17</v>
      </c>
      <c r="C12" s="74">
        <v>1</v>
      </c>
      <c r="D12" s="155"/>
      <c r="E12" s="156"/>
      <c r="F12" s="45"/>
      <c r="G12" s="174">
        <f t="shared" si="0"/>
        <v>0</v>
      </c>
      <c r="H12" s="180">
        <f t="shared" si="1"/>
        <v>0</v>
      </c>
      <c r="I12" s="41"/>
    </row>
    <row r="13" spans="1:9" s="38" customFormat="1" ht="35.1" customHeight="1" x14ac:dyDescent="0.25">
      <c r="A13" s="59">
        <v>10</v>
      </c>
      <c r="B13" s="48" t="s">
        <v>18</v>
      </c>
      <c r="C13" s="50">
        <v>2</v>
      </c>
      <c r="D13" s="155"/>
      <c r="E13" s="156"/>
      <c r="F13" s="45"/>
      <c r="G13" s="174">
        <f t="shared" si="0"/>
        <v>0</v>
      </c>
      <c r="H13" s="180">
        <f t="shared" si="1"/>
        <v>0</v>
      </c>
      <c r="I13" s="41"/>
    </row>
    <row r="14" spans="1:9" s="38" customFormat="1" ht="35.1" customHeight="1" x14ac:dyDescent="0.25">
      <c r="A14" s="43">
        <v>11</v>
      </c>
      <c r="B14" s="62" t="s">
        <v>19</v>
      </c>
      <c r="C14" s="74">
        <v>3</v>
      </c>
      <c r="D14" s="174"/>
      <c r="E14" s="175"/>
      <c r="F14" s="78"/>
      <c r="G14" s="174">
        <f t="shared" si="0"/>
        <v>0</v>
      </c>
      <c r="H14" s="180">
        <f t="shared" si="1"/>
        <v>0</v>
      </c>
      <c r="I14" s="54"/>
    </row>
    <row r="15" spans="1:9" s="38" customFormat="1" ht="35.1" customHeight="1" x14ac:dyDescent="0.25">
      <c r="A15" s="59">
        <v>12</v>
      </c>
      <c r="B15" s="63" t="s">
        <v>20</v>
      </c>
      <c r="C15" s="50">
        <v>5</v>
      </c>
      <c r="D15" s="155"/>
      <c r="E15" s="156"/>
      <c r="F15" s="45"/>
      <c r="G15" s="174">
        <f t="shared" si="0"/>
        <v>0</v>
      </c>
      <c r="H15" s="180">
        <f t="shared" si="1"/>
        <v>0</v>
      </c>
      <c r="I15" s="41"/>
    </row>
    <row r="16" spans="1:9" s="38" customFormat="1" ht="35.1" customHeight="1" x14ac:dyDescent="0.25">
      <c r="A16" s="43">
        <v>13</v>
      </c>
      <c r="B16" s="62" t="s">
        <v>21</v>
      </c>
      <c r="C16" s="74">
        <v>2</v>
      </c>
      <c r="D16" s="174"/>
      <c r="E16" s="175"/>
      <c r="F16" s="78"/>
      <c r="G16" s="174">
        <f t="shared" si="0"/>
        <v>0</v>
      </c>
      <c r="H16" s="180">
        <f t="shared" si="1"/>
        <v>0</v>
      </c>
      <c r="I16" s="54"/>
    </row>
    <row r="17" spans="1:9" s="38" customFormat="1" ht="35.1" customHeight="1" x14ac:dyDescent="0.25">
      <c r="A17" s="59">
        <v>14</v>
      </c>
      <c r="B17" s="64" t="s">
        <v>22</v>
      </c>
      <c r="C17" s="74">
        <v>1</v>
      </c>
      <c r="D17" s="174"/>
      <c r="E17" s="175"/>
      <c r="F17" s="78"/>
      <c r="G17" s="174">
        <f t="shared" si="0"/>
        <v>0</v>
      </c>
      <c r="H17" s="180">
        <f t="shared" si="1"/>
        <v>0</v>
      </c>
      <c r="I17" s="54"/>
    </row>
    <row r="18" spans="1:9" s="38" customFormat="1" ht="35.1" customHeight="1" x14ac:dyDescent="0.25">
      <c r="A18" s="43">
        <v>15</v>
      </c>
      <c r="B18" s="63" t="s">
        <v>23</v>
      </c>
      <c r="C18" s="50">
        <v>1</v>
      </c>
      <c r="D18" s="174"/>
      <c r="E18" s="175"/>
      <c r="F18" s="78"/>
      <c r="G18" s="174">
        <f t="shared" si="0"/>
        <v>0</v>
      </c>
      <c r="H18" s="180">
        <f t="shared" si="1"/>
        <v>0</v>
      </c>
      <c r="I18" s="54"/>
    </row>
    <row r="19" spans="1:9" s="38" customFormat="1" ht="35.1" customHeight="1" x14ac:dyDescent="0.25">
      <c r="A19" s="59">
        <v>16</v>
      </c>
      <c r="B19" s="62" t="s">
        <v>24</v>
      </c>
      <c r="C19" s="75">
        <v>2</v>
      </c>
      <c r="D19" s="174"/>
      <c r="E19" s="175"/>
      <c r="F19" s="78"/>
      <c r="G19" s="174">
        <f t="shared" si="0"/>
        <v>0</v>
      </c>
      <c r="H19" s="180">
        <f t="shared" si="1"/>
        <v>0</v>
      </c>
      <c r="I19" s="54"/>
    </row>
    <row r="20" spans="1:9" s="38" customFormat="1" ht="35.1" customHeight="1" x14ac:dyDescent="0.25">
      <c r="A20" s="43">
        <v>17</v>
      </c>
      <c r="B20" s="63" t="s">
        <v>25</v>
      </c>
      <c r="C20" s="50">
        <v>1</v>
      </c>
      <c r="D20" s="174"/>
      <c r="E20" s="175"/>
      <c r="F20" s="78"/>
      <c r="G20" s="174">
        <f t="shared" si="0"/>
        <v>0</v>
      </c>
      <c r="H20" s="180">
        <f t="shared" si="1"/>
        <v>0</v>
      </c>
      <c r="I20" s="54"/>
    </row>
    <row r="21" spans="1:9" s="38" customFormat="1" ht="35.1" customHeight="1" x14ac:dyDescent="0.25">
      <c r="A21" s="59">
        <v>18</v>
      </c>
      <c r="B21" s="63" t="s">
        <v>26</v>
      </c>
      <c r="C21" s="50">
        <v>2</v>
      </c>
      <c r="D21" s="174"/>
      <c r="E21" s="175"/>
      <c r="F21" s="78"/>
      <c r="G21" s="174">
        <f t="shared" si="0"/>
        <v>0</v>
      </c>
      <c r="H21" s="180">
        <f t="shared" si="1"/>
        <v>0</v>
      </c>
      <c r="I21" s="54"/>
    </row>
    <row r="22" spans="1:9" s="38" customFormat="1" ht="35.1" customHeight="1" x14ac:dyDescent="0.25">
      <c r="A22" s="43">
        <v>19</v>
      </c>
      <c r="B22" s="48" t="s">
        <v>27</v>
      </c>
      <c r="C22" s="50">
        <v>1</v>
      </c>
      <c r="D22" s="174"/>
      <c r="E22" s="175"/>
      <c r="F22" s="78"/>
      <c r="G22" s="174">
        <f t="shared" si="0"/>
        <v>0</v>
      </c>
      <c r="H22" s="180">
        <f t="shared" si="1"/>
        <v>0</v>
      </c>
      <c r="I22" s="54"/>
    </row>
    <row r="23" spans="1:9" s="38" customFormat="1" ht="35.1" customHeight="1" x14ac:dyDescent="0.25">
      <c r="A23" s="43">
        <v>20</v>
      </c>
      <c r="B23" s="48" t="s">
        <v>28</v>
      </c>
      <c r="C23" s="50">
        <v>1</v>
      </c>
      <c r="D23" s="174"/>
      <c r="E23" s="175"/>
      <c r="F23" s="78"/>
      <c r="G23" s="174">
        <f t="shared" si="0"/>
        <v>0</v>
      </c>
      <c r="H23" s="180">
        <f t="shared" si="1"/>
        <v>0</v>
      </c>
      <c r="I23" s="54"/>
    </row>
    <row r="24" spans="1:9" s="38" customFormat="1" ht="35.1" customHeight="1" x14ac:dyDescent="0.25">
      <c r="A24" s="43">
        <v>21</v>
      </c>
      <c r="B24" s="63" t="s">
        <v>29</v>
      </c>
      <c r="C24" s="50">
        <v>2</v>
      </c>
      <c r="D24" s="174"/>
      <c r="E24" s="175"/>
      <c r="F24" s="78"/>
      <c r="G24" s="174">
        <f t="shared" si="0"/>
        <v>0</v>
      </c>
      <c r="H24" s="180">
        <f t="shared" si="1"/>
        <v>0</v>
      </c>
      <c r="I24" s="54"/>
    </row>
    <row r="25" spans="1:9" s="38" customFormat="1" ht="35.1" customHeight="1" x14ac:dyDescent="0.25">
      <c r="A25" s="43">
        <v>22</v>
      </c>
      <c r="B25" s="64" t="s">
        <v>30</v>
      </c>
      <c r="C25" s="74">
        <v>1</v>
      </c>
      <c r="D25" s="174"/>
      <c r="E25" s="175"/>
      <c r="F25" s="78"/>
      <c r="G25" s="174">
        <f t="shared" si="0"/>
        <v>0</v>
      </c>
      <c r="H25" s="180">
        <f t="shared" si="1"/>
        <v>0</v>
      </c>
      <c r="I25" s="54"/>
    </row>
    <row r="26" spans="1:9" s="38" customFormat="1" ht="35.1" customHeight="1" x14ac:dyDescent="0.25">
      <c r="A26" s="43">
        <v>23</v>
      </c>
      <c r="B26" s="64" t="s">
        <v>31</v>
      </c>
      <c r="C26" s="74">
        <v>1</v>
      </c>
      <c r="D26" s="174"/>
      <c r="E26" s="175"/>
      <c r="F26" s="78"/>
      <c r="G26" s="174">
        <f t="shared" si="0"/>
        <v>0</v>
      </c>
      <c r="H26" s="180">
        <f t="shared" si="1"/>
        <v>0</v>
      </c>
      <c r="I26" s="54"/>
    </row>
    <row r="27" spans="1:9" s="52" customFormat="1" ht="35.1" customHeight="1" x14ac:dyDescent="0.25">
      <c r="A27" s="43">
        <v>24</v>
      </c>
      <c r="B27" s="64" t="s">
        <v>32</v>
      </c>
      <c r="C27" s="74">
        <v>4</v>
      </c>
      <c r="D27" s="174"/>
      <c r="E27" s="175"/>
      <c r="F27" s="78"/>
      <c r="G27" s="174">
        <f t="shared" si="0"/>
        <v>0</v>
      </c>
      <c r="H27" s="180">
        <f t="shared" si="1"/>
        <v>0</v>
      </c>
      <c r="I27" s="54"/>
    </row>
    <row r="28" spans="1:9" s="38" customFormat="1" ht="35.1" customHeight="1" x14ac:dyDescent="0.25">
      <c r="A28" s="43">
        <v>25</v>
      </c>
      <c r="B28" s="63" t="s">
        <v>33</v>
      </c>
      <c r="C28" s="50">
        <v>1</v>
      </c>
      <c r="D28" s="174"/>
      <c r="E28" s="175"/>
      <c r="F28" s="78"/>
      <c r="G28" s="174">
        <f t="shared" si="0"/>
        <v>0</v>
      </c>
      <c r="H28" s="180">
        <f t="shared" si="1"/>
        <v>0</v>
      </c>
      <c r="I28" s="54"/>
    </row>
    <row r="29" spans="1:9" s="38" customFormat="1" ht="35.1" customHeight="1" x14ac:dyDescent="0.25">
      <c r="A29" s="43">
        <v>26</v>
      </c>
      <c r="B29" s="64" t="s">
        <v>34</v>
      </c>
      <c r="C29" s="74">
        <v>1</v>
      </c>
      <c r="D29" s="174"/>
      <c r="E29" s="175"/>
      <c r="F29" s="78"/>
      <c r="G29" s="174">
        <f t="shared" si="0"/>
        <v>0</v>
      </c>
      <c r="H29" s="180">
        <f t="shared" si="1"/>
        <v>0</v>
      </c>
      <c r="I29" s="54"/>
    </row>
    <row r="30" spans="1:9" s="38" customFormat="1" ht="35.1" customHeight="1" x14ac:dyDescent="0.25">
      <c r="A30" s="43">
        <v>27</v>
      </c>
      <c r="B30" s="64" t="s">
        <v>35</v>
      </c>
      <c r="C30" s="74">
        <v>1</v>
      </c>
      <c r="D30" s="174"/>
      <c r="E30" s="175"/>
      <c r="F30" s="78"/>
      <c r="G30" s="174">
        <f t="shared" si="0"/>
        <v>0</v>
      </c>
      <c r="H30" s="180">
        <f t="shared" si="1"/>
        <v>0</v>
      </c>
      <c r="I30" s="54"/>
    </row>
    <row r="31" spans="1:9" s="38" customFormat="1" ht="35.1" customHeight="1" x14ac:dyDescent="0.25">
      <c r="A31" s="43">
        <v>28</v>
      </c>
      <c r="B31" s="64" t="s">
        <v>36</v>
      </c>
      <c r="C31" s="74">
        <v>1</v>
      </c>
      <c r="D31" s="174"/>
      <c r="E31" s="175"/>
      <c r="F31" s="78"/>
      <c r="G31" s="174">
        <f t="shared" si="0"/>
        <v>0</v>
      </c>
      <c r="H31" s="180">
        <f t="shared" si="1"/>
        <v>0</v>
      </c>
      <c r="I31" s="54"/>
    </row>
    <row r="32" spans="1:9" s="38" customFormat="1" ht="35.1" customHeight="1" x14ac:dyDescent="0.25">
      <c r="A32" s="43">
        <v>29</v>
      </c>
      <c r="B32" s="64" t="s">
        <v>37</v>
      </c>
      <c r="C32" s="74">
        <v>1</v>
      </c>
      <c r="D32" s="174"/>
      <c r="E32" s="175"/>
      <c r="F32" s="78"/>
      <c r="G32" s="174">
        <f t="shared" si="0"/>
        <v>0</v>
      </c>
      <c r="H32" s="180">
        <f t="shared" si="1"/>
        <v>0</v>
      </c>
      <c r="I32" s="54"/>
    </row>
    <row r="33" spans="1:9" s="38" customFormat="1" ht="35.1" customHeight="1" x14ac:dyDescent="0.25">
      <c r="A33" s="43">
        <v>30</v>
      </c>
      <c r="B33" s="64" t="s">
        <v>38</v>
      </c>
      <c r="C33" s="74">
        <v>1</v>
      </c>
      <c r="D33" s="174"/>
      <c r="E33" s="175"/>
      <c r="F33" s="78"/>
      <c r="G33" s="174">
        <f t="shared" si="0"/>
        <v>0</v>
      </c>
      <c r="H33" s="180">
        <f t="shared" si="1"/>
        <v>0</v>
      </c>
      <c r="I33" s="54"/>
    </row>
    <row r="34" spans="1:9" s="52" customFormat="1" ht="35.1" customHeight="1" x14ac:dyDescent="0.25">
      <c r="A34" s="43">
        <v>31</v>
      </c>
      <c r="B34" s="64" t="s">
        <v>39</v>
      </c>
      <c r="C34" s="74">
        <v>1</v>
      </c>
      <c r="D34" s="174"/>
      <c r="E34" s="175"/>
      <c r="F34" s="78"/>
      <c r="G34" s="174">
        <f t="shared" si="0"/>
        <v>0</v>
      </c>
      <c r="H34" s="180">
        <f t="shared" si="1"/>
        <v>0</v>
      </c>
      <c r="I34" s="54"/>
    </row>
    <row r="35" spans="1:9" s="38" customFormat="1" ht="35.1" customHeight="1" x14ac:dyDescent="0.25">
      <c r="A35" s="43">
        <v>32</v>
      </c>
      <c r="B35" s="64" t="s">
        <v>40</v>
      </c>
      <c r="C35" s="74">
        <v>1</v>
      </c>
      <c r="D35" s="174"/>
      <c r="E35" s="175"/>
      <c r="F35" s="78"/>
      <c r="G35" s="174">
        <f t="shared" si="0"/>
        <v>0</v>
      </c>
      <c r="H35" s="180">
        <f t="shared" si="1"/>
        <v>0</v>
      </c>
      <c r="I35" s="54"/>
    </row>
    <row r="36" spans="1:9" s="38" customFormat="1" ht="35.1" customHeight="1" x14ac:dyDescent="0.25">
      <c r="A36" s="43">
        <v>33</v>
      </c>
      <c r="B36" s="63" t="s">
        <v>41</v>
      </c>
      <c r="C36" s="50">
        <v>1</v>
      </c>
      <c r="D36" s="174"/>
      <c r="E36" s="175"/>
      <c r="F36" s="78"/>
      <c r="G36" s="174">
        <f t="shared" si="0"/>
        <v>0</v>
      </c>
      <c r="H36" s="180">
        <f t="shared" si="1"/>
        <v>0</v>
      </c>
      <c r="I36" s="54"/>
    </row>
    <row r="37" spans="1:9" s="38" customFormat="1" ht="35.1" customHeight="1" x14ac:dyDescent="0.25">
      <c r="A37" s="43">
        <v>34</v>
      </c>
      <c r="B37" s="63" t="s">
        <v>42</v>
      </c>
      <c r="C37" s="50">
        <v>1</v>
      </c>
      <c r="D37" s="174"/>
      <c r="E37" s="175"/>
      <c r="F37" s="78"/>
      <c r="G37" s="174">
        <f t="shared" si="0"/>
        <v>0</v>
      </c>
      <c r="H37" s="180">
        <f t="shared" si="1"/>
        <v>0</v>
      </c>
      <c r="I37" s="54"/>
    </row>
    <row r="38" spans="1:9" s="38" customFormat="1" ht="35.1" customHeight="1" x14ac:dyDescent="0.25">
      <c r="A38" s="43">
        <v>35</v>
      </c>
      <c r="B38" s="63" t="s">
        <v>43</v>
      </c>
      <c r="C38" s="50">
        <v>1</v>
      </c>
      <c r="D38" s="174"/>
      <c r="E38" s="175"/>
      <c r="F38" s="78"/>
      <c r="G38" s="174">
        <f t="shared" si="0"/>
        <v>0</v>
      </c>
      <c r="H38" s="180">
        <f t="shared" si="1"/>
        <v>0</v>
      </c>
      <c r="I38" s="54"/>
    </row>
    <row r="39" spans="1:9" s="38" customFormat="1" ht="35.1" customHeight="1" x14ac:dyDescent="0.25">
      <c r="A39" s="43">
        <v>36</v>
      </c>
      <c r="B39" s="63" t="s">
        <v>44</v>
      </c>
      <c r="C39" s="50">
        <v>1</v>
      </c>
      <c r="D39" s="174"/>
      <c r="E39" s="175"/>
      <c r="F39" s="78"/>
      <c r="G39" s="174">
        <f t="shared" si="0"/>
        <v>0</v>
      </c>
      <c r="H39" s="180">
        <f t="shared" si="1"/>
        <v>0</v>
      </c>
      <c r="I39" s="54"/>
    </row>
    <row r="40" spans="1:9" s="38" customFormat="1" ht="35.1" customHeight="1" x14ac:dyDescent="0.25">
      <c r="A40" s="43">
        <v>37</v>
      </c>
      <c r="B40" s="63" t="s">
        <v>45</v>
      </c>
      <c r="C40" s="50">
        <v>1</v>
      </c>
      <c r="D40" s="155"/>
      <c r="E40" s="156"/>
      <c r="F40" s="45"/>
      <c r="G40" s="174">
        <f t="shared" si="0"/>
        <v>0</v>
      </c>
      <c r="H40" s="180">
        <f t="shared" si="1"/>
        <v>0</v>
      </c>
      <c r="I40" s="41"/>
    </row>
    <row r="41" spans="1:9" s="38" customFormat="1" ht="35.1" customHeight="1" x14ac:dyDescent="0.25">
      <c r="A41" s="43">
        <v>38</v>
      </c>
      <c r="B41" s="63" t="s">
        <v>46</v>
      </c>
      <c r="C41" s="50">
        <v>2</v>
      </c>
      <c r="D41" s="155"/>
      <c r="E41" s="156"/>
      <c r="F41" s="45"/>
      <c r="G41" s="174">
        <f t="shared" si="0"/>
        <v>0</v>
      </c>
      <c r="H41" s="180">
        <f t="shared" si="1"/>
        <v>0</v>
      </c>
      <c r="I41" s="41"/>
    </row>
    <row r="42" spans="1:9" s="53" customFormat="1" ht="35.1" customHeight="1" x14ac:dyDescent="0.25">
      <c r="A42" s="43">
        <v>39</v>
      </c>
      <c r="B42" s="64" t="s">
        <v>47</v>
      </c>
      <c r="C42" s="74">
        <v>1</v>
      </c>
      <c r="D42" s="183"/>
      <c r="E42" s="184"/>
      <c r="F42" s="79"/>
      <c r="G42" s="174">
        <f t="shared" si="0"/>
        <v>0</v>
      </c>
      <c r="H42" s="180">
        <f t="shared" si="1"/>
        <v>0</v>
      </c>
      <c r="I42" s="55"/>
    </row>
    <row r="43" spans="1:9" s="38" customFormat="1" ht="35.1" customHeight="1" x14ac:dyDescent="0.25">
      <c r="A43" s="43">
        <v>40</v>
      </c>
      <c r="B43" s="62" t="s">
        <v>48</v>
      </c>
      <c r="C43" s="74">
        <v>2</v>
      </c>
      <c r="D43" s="174"/>
      <c r="E43" s="175"/>
      <c r="F43" s="78"/>
      <c r="G43" s="174">
        <f t="shared" si="0"/>
        <v>0</v>
      </c>
      <c r="H43" s="180">
        <f t="shared" si="1"/>
        <v>0</v>
      </c>
      <c r="I43" s="54"/>
    </row>
    <row r="44" spans="1:9" s="38" customFormat="1" ht="35.1" customHeight="1" x14ac:dyDescent="0.25">
      <c r="A44" s="43">
        <v>41</v>
      </c>
      <c r="B44" s="62" t="s">
        <v>49</v>
      </c>
      <c r="C44" s="74">
        <v>2</v>
      </c>
      <c r="D44" s="174"/>
      <c r="E44" s="175"/>
      <c r="F44" s="78"/>
      <c r="G44" s="174">
        <f t="shared" si="0"/>
        <v>0</v>
      </c>
      <c r="H44" s="180">
        <f t="shared" si="1"/>
        <v>0</v>
      </c>
      <c r="I44" s="54"/>
    </row>
    <row r="45" spans="1:9" s="38" customFormat="1" ht="35.1" customHeight="1" x14ac:dyDescent="0.25">
      <c r="A45" s="43">
        <v>42</v>
      </c>
      <c r="B45" s="62" t="s">
        <v>50</v>
      </c>
      <c r="C45" s="74">
        <v>3</v>
      </c>
      <c r="D45" s="174"/>
      <c r="E45" s="175"/>
      <c r="F45" s="78"/>
      <c r="G45" s="174">
        <f t="shared" si="0"/>
        <v>0</v>
      </c>
      <c r="H45" s="180">
        <f t="shared" si="1"/>
        <v>0</v>
      </c>
      <c r="I45" s="54"/>
    </row>
    <row r="46" spans="1:9" s="52" customFormat="1" ht="35.1" customHeight="1" x14ac:dyDescent="0.25">
      <c r="A46" s="43">
        <v>43</v>
      </c>
      <c r="B46" s="62" t="s">
        <v>51</v>
      </c>
      <c r="C46" s="74">
        <v>3</v>
      </c>
      <c r="D46" s="174"/>
      <c r="E46" s="175"/>
      <c r="F46" s="78"/>
      <c r="G46" s="174">
        <f t="shared" si="0"/>
        <v>0</v>
      </c>
      <c r="H46" s="180">
        <f t="shared" si="1"/>
        <v>0</v>
      </c>
      <c r="I46" s="54"/>
    </row>
    <row r="47" spans="1:9" s="52" customFormat="1" ht="35.1" customHeight="1" x14ac:dyDescent="0.25">
      <c r="A47" s="43">
        <v>44</v>
      </c>
      <c r="B47" s="64" t="s">
        <v>52</v>
      </c>
      <c r="C47" s="50">
        <v>1</v>
      </c>
      <c r="D47" s="174"/>
      <c r="E47" s="175"/>
      <c r="F47" s="78"/>
      <c r="G47" s="174">
        <f t="shared" si="0"/>
        <v>0</v>
      </c>
      <c r="H47" s="180">
        <f t="shared" si="1"/>
        <v>0</v>
      </c>
      <c r="I47" s="54"/>
    </row>
    <row r="48" spans="1:9" s="52" customFormat="1" ht="35.1" customHeight="1" x14ac:dyDescent="0.25">
      <c r="A48" s="43">
        <v>45</v>
      </c>
      <c r="B48" s="64" t="s">
        <v>53</v>
      </c>
      <c r="C48" s="50">
        <v>1</v>
      </c>
      <c r="D48" s="174"/>
      <c r="E48" s="175"/>
      <c r="F48" s="78"/>
      <c r="G48" s="174">
        <f t="shared" si="0"/>
        <v>0</v>
      </c>
      <c r="H48" s="180">
        <f t="shared" si="1"/>
        <v>0</v>
      </c>
      <c r="I48" s="54"/>
    </row>
    <row r="49" spans="1:9" s="38" customFormat="1" ht="35.1" customHeight="1" x14ac:dyDescent="0.25">
      <c r="A49" s="43">
        <v>46</v>
      </c>
      <c r="B49" s="63" t="s">
        <v>54</v>
      </c>
      <c r="C49" s="50">
        <v>2</v>
      </c>
      <c r="D49" s="155"/>
      <c r="E49" s="156"/>
      <c r="F49" s="45"/>
      <c r="G49" s="174">
        <f t="shared" si="0"/>
        <v>0</v>
      </c>
      <c r="H49" s="180">
        <f t="shared" si="1"/>
        <v>0</v>
      </c>
      <c r="I49" s="41"/>
    </row>
    <row r="50" spans="1:9" s="38" customFormat="1" ht="35.1" customHeight="1" x14ac:dyDescent="0.25">
      <c r="A50" s="43">
        <v>47</v>
      </c>
      <c r="B50" s="48" t="s">
        <v>55</v>
      </c>
      <c r="C50" s="50">
        <v>1</v>
      </c>
      <c r="D50" s="155"/>
      <c r="E50" s="156"/>
      <c r="F50" s="45"/>
      <c r="G50" s="174">
        <f t="shared" si="0"/>
        <v>0</v>
      </c>
      <c r="H50" s="180">
        <f t="shared" si="1"/>
        <v>0</v>
      </c>
      <c r="I50" s="41"/>
    </row>
    <row r="51" spans="1:9" s="38" customFormat="1" ht="35.1" customHeight="1" x14ac:dyDescent="0.25">
      <c r="A51" s="43">
        <v>48</v>
      </c>
      <c r="B51" s="48" t="s">
        <v>56</v>
      </c>
      <c r="C51" s="50">
        <v>1</v>
      </c>
      <c r="D51" s="155"/>
      <c r="E51" s="156"/>
      <c r="F51" s="45"/>
      <c r="G51" s="174">
        <f t="shared" si="0"/>
        <v>0</v>
      </c>
      <c r="H51" s="180">
        <f t="shared" si="1"/>
        <v>0</v>
      </c>
      <c r="I51" s="41"/>
    </row>
    <row r="52" spans="1:9" s="38" customFormat="1" ht="35.1" customHeight="1" x14ac:dyDescent="0.25">
      <c r="A52" s="43">
        <v>49</v>
      </c>
      <c r="B52" s="48" t="s">
        <v>57</v>
      </c>
      <c r="C52" s="50">
        <v>1</v>
      </c>
      <c r="D52" s="155"/>
      <c r="E52" s="156"/>
      <c r="F52" s="45"/>
      <c r="G52" s="174">
        <f t="shared" si="0"/>
        <v>0</v>
      </c>
      <c r="H52" s="180">
        <f t="shared" si="1"/>
        <v>0</v>
      </c>
      <c r="I52" s="41"/>
    </row>
    <row r="53" spans="1:9" s="38" customFormat="1" ht="35.1" customHeight="1" x14ac:dyDescent="0.25">
      <c r="A53" s="43">
        <v>50</v>
      </c>
      <c r="B53" s="48" t="s">
        <v>58</v>
      </c>
      <c r="C53" s="50">
        <v>1</v>
      </c>
      <c r="D53" s="155"/>
      <c r="E53" s="156"/>
      <c r="F53" s="45"/>
      <c r="G53" s="174">
        <f t="shared" si="0"/>
        <v>0</v>
      </c>
      <c r="H53" s="180">
        <f t="shared" si="1"/>
        <v>0</v>
      </c>
      <c r="I53" s="41"/>
    </row>
    <row r="54" spans="1:9" s="38" customFormat="1" ht="35.1" customHeight="1" x14ac:dyDescent="0.25">
      <c r="A54" s="43">
        <v>51</v>
      </c>
      <c r="B54" s="63" t="s">
        <v>59</v>
      </c>
      <c r="C54" s="50">
        <v>2</v>
      </c>
      <c r="D54" s="155"/>
      <c r="E54" s="156"/>
      <c r="F54" s="45"/>
      <c r="G54" s="174">
        <f t="shared" si="0"/>
        <v>0</v>
      </c>
      <c r="H54" s="180">
        <f t="shared" si="1"/>
        <v>0</v>
      </c>
      <c r="I54" s="41"/>
    </row>
    <row r="55" spans="1:9" s="38" customFormat="1" ht="35.1" customHeight="1" x14ac:dyDescent="0.25">
      <c r="A55" s="43">
        <v>52</v>
      </c>
      <c r="B55" s="64" t="s">
        <v>60</v>
      </c>
      <c r="C55" s="75">
        <v>5</v>
      </c>
      <c r="D55" s="155"/>
      <c r="E55" s="156"/>
      <c r="F55" s="45"/>
      <c r="G55" s="174">
        <f t="shared" si="0"/>
        <v>0</v>
      </c>
      <c r="H55" s="180">
        <f t="shared" si="1"/>
        <v>0</v>
      </c>
      <c r="I55" s="41"/>
    </row>
    <row r="56" spans="1:9" s="38" customFormat="1" ht="35.1" customHeight="1" x14ac:dyDescent="0.25">
      <c r="A56" s="43">
        <v>53</v>
      </c>
      <c r="B56" s="48" t="s">
        <v>61</v>
      </c>
      <c r="C56" s="50">
        <v>1</v>
      </c>
      <c r="D56" s="155"/>
      <c r="E56" s="156"/>
      <c r="F56" s="45"/>
      <c r="G56" s="174">
        <f t="shared" si="0"/>
        <v>0</v>
      </c>
      <c r="H56" s="180">
        <f t="shared" si="1"/>
        <v>0</v>
      </c>
      <c r="I56" s="41"/>
    </row>
    <row r="57" spans="1:9" s="38" customFormat="1" ht="35.1" customHeight="1" x14ac:dyDescent="0.25">
      <c r="A57" s="43">
        <v>54</v>
      </c>
      <c r="B57" s="48" t="s">
        <v>62</v>
      </c>
      <c r="C57" s="50">
        <v>1</v>
      </c>
      <c r="D57" s="155"/>
      <c r="E57" s="156"/>
      <c r="F57" s="45"/>
      <c r="G57" s="174">
        <f t="shared" si="0"/>
        <v>0</v>
      </c>
      <c r="H57" s="180">
        <f t="shared" si="1"/>
        <v>0</v>
      </c>
      <c r="I57" s="41"/>
    </row>
    <row r="58" spans="1:9" s="38" customFormat="1" ht="35.1" customHeight="1" x14ac:dyDescent="0.25">
      <c r="A58" s="43">
        <v>55</v>
      </c>
      <c r="B58" s="63" t="s">
        <v>63</v>
      </c>
      <c r="C58" s="50">
        <v>1</v>
      </c>
      <c r="D58" s="155"/>
      <c r="E58" s="156"/>
      <c r="F58" s="45"/>
      <c r="G58" s="174">
        <f t="shared" si="0"/>
        <v>0</v>
      </c>
      <c r="H58" s="180">
        <f t="shared" si="1"/>
        <v>0</v>
      </c>
      <c r="I58" s="41"/>
    </row>
    <row r="59" spans="1:9" s="38" customFormat="1" ht="35.1" customHeight="1" x14ac:dyDescent="0.25">
      <c r="A59" s="43">
        <v>56</v>
      </c>
      <c r="B59" s="48" t="s">
        <v>64</v>
      </c>
      <c r="C59" s="50">
        <v>1</v>
      </c>
      <c r="D59" s="155"/>
      <c r="E59" s="156"/>
      <c r="F59" s="45"/>
      <c r="G59" s="174">
        <f t="shared" si="0"/>
        <v>0</v>
      </c>
      <c r="H59" s="180">
        <f t="shared" si="1"/>
        <v>0</v>
      </c>
      <c r="I59" s="41"/>
    </row>
    <row r="60" spans="1:9" s="38" customFormat="1" ht="35.1" customHeight="1" x14ac:dyDescent="0.25">
      <c r="A60" s="43">
        <v>57</v>
      </c>
      <c r="B60" s="48" t="s">
        <v>65</v>
      </c>
      <c r="C60" s="50">
        <v>1</v>
      </c>
      <c r="D60" s="155"/>
      <c r="E60" s="156"/>
      <c r="F60" s="45"/>
      <c r="G60" s="174">
        <f t="shared" si="0"/>
        <v>0</v>
      </c>
      <c r="H60" s="180">
        <f t="shared" si="1"/>
        <v>0</v>
      </c>
      <c r="I60" s="41"/>
    </row>
    <row r="61" spans="1:9" s="38" customFormat="1" ht="35.1" customHeight="1" x14ac:dyDescent="0.25">
      <c r="A61" s="43">
        <v>58</v>
      </c>
      <c r="B61" s="63" t="s">
        <v>66</v>
      </c>
      <c r="C61" s="50">
        <v>1</v>
      </c>
      <c r="D61" s="155"/>
      <c r="E61" s="156"/>
      <c r="F61" s="45"/>
      <c r="G61" s="174">
        <f t="shared" si="0"/>
        <v>0</v>
      </c>
      <c r="H61" s="180">
        <f t="shared" si="1"/>
        <v>0</v>
      </c>
      <c r="I61" s="41"/>
    </row>
    <row r="62" spans="1:9" s="38" customFormat="1" ht="35.1" customHeight="1" x14ac:dyDescent="0.25">
      <c r="A62" s="43">
        <v>59</v>
      </c>
      <c r="B62" s="63" t="s">
        <v>67</v>
      </c>
      <c r="C62" s="50">
        <v>1</v>
      </c>
      <c r="D62" s="155"/>
      <c r="E62" s="156"/>
      <c r="F62" s="45"/>
      <c r="G62" s="174">
        <f t="shared" si="0"/>
        <v>0</v>
      </c>
      <c r="H62" s="180">
        <f t="shared" si="1"/>
        <v>0</v>
      </c>
      <c r="I62" s="41"/>
    </row>
    <row r="63" spans="1:9" s="38" customFormat="1" ht="35.1" customHeight="1" x14ac:dyDescent="0.25">
      <c r="A63" s="43">
        <v>60</v>
      </c>
      <c r="B63" s="63" t="s">
        <v>68</v>
      </c>
      <c r="C63" s="50">
        <v>1</v>
      </c>
      <c r="D63" s="155"/>
      <c r="E63" s="156"/>
      <c r="F63" s="45"/>
      <c r="G63" s="174">
        <f t="shared" si="0"/>
        <v>0</v>
      </c>
      <c r="H63" s="180">
        <f t="shared" si="1"/>
        <v>0</v>
      </c>
      <c r="I63" s="41"/>
    </row>
    <row r="64" spans="1:9" s="38" customFormat="1" ht="35.1" customHeight="1" x14ac:dyDescent="0.25">
      <c r="A64" s="43">
        <v>61</v>
      </c>
      <c r="B64" s="63" t="s">
        <v>69</v>
      </c>
      <c r="C64" s="50">
        <v>1</v>
      </c>
      <c r="D64" s="155"/>
      <c r="E64" s="156"/>
      <c r="F64" s="45"/>
      <c r="G64" s="174">
        <f t="shared" si="0"/>
        <v>0</v>
      </c>
      <c r="H64" s="180">
        <f t="shared" si="1"/>
        <v>0</v>
      </c>
      <c r="I64" s="41"/>
    </row>
    <row r="65" spans="1:9" s="38" customFormat="1" ht="35.1" customHeight="1" x14ac:dyDescent="0.25">
      <c r="A65" s="43">
        <v>62</v>
      </c>
      <c r="B65" s="62" t="s">
        <v>70</v>
      </c>
      <c r="C65" s="75">
        <v>1</v>
      </c>
      <c r="D65" s="155"/>
      <c r="E65" s="156"/>
      <c r="F65" s="45"/>
      <c r="G65" s="174">
        <f t="shared" si="0"/>
        <v>0</v>
      </c>
      <c r="H65" s="180">
        <f t="shared" si="1"/>
        <v>0</v>
      </c>
      <c r="I65" s="41"/>
    </row>
    <row r="66" spans="1:9" s="38" customFormat="1" ht="35.1" customHeight="1" x14ac:dyDescent="0.25">
      <c r="A66" s="43">
        <v>63</v>
      </c>
      <c r="B66" s="62" t="s">
        <v>71</v>
      </c>
      <c r="C66" s="75">
        <v>1</v>
      </c>
      <c r="D66" s="155"/>
      <c r="E66" s="156"/>
      <c r="F66" s="45"/>
      <c r="G66" s="174">
        <f t="shared" si="0"/>
        <v>0</v>
      </c>
      <c r="H66" s="180">
        <f t="shared" si="1"/>
        <v>0</v>
      </c>
      <c r="I66" s="41"/>
    </row>
    <row r="67" spans="1:9" s="38" customFormat="1" ht="35.1" customHeight="1" x14ac:dyDescent="0.25">
      <c r="A67" s="43">
        <v>64</v>
      </c>
      <c r="B67" s="62" t="s">
        <v>72</v>
      </c>
      <c r="C67" s="75">
        <v>1</v>
      </c>
      <c r="D67" s="155"/>
      <c r="E67" s="156"/>
      <c r="F67" s="45"/>
      <c r="G67" s="174">
        <f t="shared" si="0"/>
        <v>0</v>
      </c>
      <c r="H67" s="180">
        <f t="shared" si="1"/>
        <v>0</v>
      </c>
      <c r="I67" s="41"/>
    </row>
    <row r="68" spans="1:9" s="38" customFormat="1" ht="35.1" customHeight="1" x14ac:dyDescent="0.25">
      <c r="A68" s="43">
        <v>65</v>
      </c>
      <c r="B68" s="62" t="s">
        <v>73</v>
      </c>
      <c r="C68" s="75">
        <v>1</v>
      </c>
      <c r="D68" s="155"/>
      <c r="E68" s="156"/>
      <c r="F68" s="45"/>
      <c r="G68" s="174">
        <f t="shared" si="0"/>
        <v>0</v>
      </c>
      <c r="H68" s="180">
        <f t="shared" si="1"/>
        <v>0</v>
      </c>
      <c r="I68" s="41"/>
    </row>
    <row r="69" spans="1:9" s="38" customFormat="1" ht="35.1" customHeight="1" x14ac:dyDescent="0.25">
      <c r="A69" s="43">
        <v>66</v>
      </c>
      <c r="B69" s="62" t="s">
        <v>74</v>
      </c>
      <c r="C69" s="75">
        <v>1</v>
      </c>
      <c r="D69" s="155"/>
      <c r="E69" s="156"/>
      <c r="F69" s="45"/>
      <c r="G69" s="174">
        <f t="shared" si="0"/>
        <v>0</v>
      </c>
      <c r="H69" s="180">
        <f t="shared" si="1"/>
        <v>0</v>
      </c>
      <c r="I69" s="41"/>
    </row>
    <row r="70" spans="1:9" s="38" customFormat="1" ht="35.1" customHeight="1" x14ac:dyDescent="0.25">
      <c r="A70" s="43">
        <v>67</v>
      </c>
      <c r="B70" s="63" t="s">
        <v>75</v>
      </c>
      <c r="C70" s="50">
        <v>1</v>
      </c>
      <c r="D70" s="155"/>
      <c r="E70" s="156"/>
      <c r="F70" s="45"/>
      <c r="G70" s="174">
        <f t="shared" ref="G70:G133" si="2">D70*C70</f>
        <v>0</v>
      </c>
      <c r="H70" s="180">
        <f t="shared" ref="H70:H133" si="3">E70*C70</f>
        <v>0</v>
      </c>
      <c r="I70" s="41"/>
    </row>
    <row r="71" spans="1:9" s="38" customFormat="1" ht="35.1" customHeight="1" x14ac:dyDescent="0.25">
      <c r="A71" s="43">
        <v>68</v>
      </c>
      <c r="B71" s="63" t="s">
        <v>76</v>
      </c>
      <c r="C71" s="50">
        <v>1</v>
      </c>
      <c r="D71" s="155"/>
      <c r="E71" s="156"/>
      <c r="F71" s="45"/>
      <c r="G71" s="174">
        <f t="shared" si="2"/>
        <v>0</v>
      </c>
      <c r="H71" s="180">
        <f t="shared" si="3"/>
        <v>0</v>
      </c>
      <c r="I71" s="41"/>
    </row>
    <row r="72" spans="1:9" s="38" customFormat="1" ht="35.1" customHeight="1" x14ac:dyDescent="0.25">
      <c r="A72" s="43">
        <v>69</v>
      </c>
      <c r="B72" s="63" t="s">
        <v>77</v>
      </c>
      <c r="C72" s="50">
        <v>1</v>
      </c>
      <c r="D72" s="155"/>
      <c r="E72" s="156"/>
      <c r="F72" s="45"/>
      <c r="G72" s="174">
        <f t="shared" si="2"/>
        <v>0</v>
      </c>
      <c r="H72" s="180">
        <f t="shared" si="3"/>
        <v>0</v>
      </c>
      <c r="I72" s="41"/>
    </row>
    <row r="73" spans="1:9" s="38" customFormat="1" ht="35.1" customHeight="1" x14ac:dyDescent="0.25">
      <c r="A73" s="60">
        <v>70</v>
      </c>
      <c r="B73" s="62" t="s">
        <v>78</v>
      </c>
      <c r="C73" s="74">
        <v>2</v>
      </c>
      <c r="D73" s="174"/>
      <c r="E73" s="175"/>
      <c r="F73" s="78"/>
      <c r="G73" s="174">
        <f t="shared" si="2"/>
        <v>0</v>
      </c>
      <c r="H73" s="180">
        <f t="shared" si="3"/>
        <v>0</v>
      </c>
      <c r="I73" s="54"/>
    </row>
    <row r="74" spans="1:9" s="38" customFormat="1" ht="35.1" customHeight="1" x14ac:dyDescent="0.25">
      <c r="A74" s="60">
        <v>71</v>
      </c>
      <c r="B74" s="65" t="s">
        <v>79</v>
      </c>
      <c r="C74" s="75">
        <v>1</v>
      </c>
      <c r="D74" s="174"/>
      <c r="E74" s="175"/>
      <c r="F74" s="78"/>
      <c r="G74" s="174">
        <f t="shared" si="2"/>
        <v>0</v>
      </c>
      <c r="H74" s="180">
        <f t="shared" si="3"/>
        <v>0</v>
      </c>
      <c r="I74" s="54"/>
    </row>
    <row r="75" spans="1:9" s="38" customFormat="1" ht="35.1" customHeight="1" x14ac:dyDescent="0.25">
      <c r="A75" s="60">
        <v>72</v>
      </c>
      <c r="B75" s="65" t="s">
        <v>80</v>
      </c>
      <c r="C75" s="75">
        <v>1</v>
      </c>
      <c r="D75" s="174"/>
      <c r="E75" s="175"/>
      <c r="F75" s="78"/>
      <c r="G75" s="174">
        <f t="shared" si="2"/>
        <v>0</v>
      </c>
      <c r="H75" s="180">
        <f t="shared" si="3"/>
        <v>0</v>
      </c>
      <c r="I75" s="54"/>
    </row>
    <row r="76" spans="1:9" s="38" customFormat="1" ht="35.1" customHeight="1" x14ac:dyDescent="0.25">
      <c r="A76" s="59">
        <v>73</v>
      </c>
      <c r="B76" s="62" t="s">
        <v>81</v>
      </c>
      <c r="C76" s="75">
        <v>2</v>
      </c>
      <c r="D76" s="174"/>
      <c r="E76" s="175"/>
      <c r="F76" s="78"/>
      <c r="G76" s="174">
        <f t="shared" si="2"/>
        <v>0</v>
      </c>
      <c r="H76" s="180">
        <f t="shared" si="3"/>
        <v>0</v>
      </c>
      <c r="I76" s="54"/>
    </row>
    <row r="77" spans="1:9" s="38" customFormat="1" ht="35.1" customHeight="1" x14ac:dyDescent="0.25">
      <c r="A77" s="43">
        <v>74</v>
      </c>
      <c r="B77" s="48" t="s">
        <v>82</v>
      </c>
      <c r="C77" s="75">
        <v>1</v>
      </c>
      <c r="D77" s="155"/>
      <c r="E77" s="156"/>
      <c r="F77" s="45"/>
      <c r="G77" s="174">
        <f t="shared" si="2"/>
        <v>0</v>
      </c>
      <c r="H77" s="180">
        <f t="shared" si="3"/>
        <v>0</v>
      </c>
      <c r="I77" s="41"/>
    </row>
    <row r="78" spans="1:9" s="38" customFormat="1" ht="35.1" customHeight="1" x14ac:dyDescent="0.25">
      <c r="A78" s="59">
        <v>75</v>
      </c>
      <c r="B78" s="48" t="s">
        <v>83</v>
      </c>
      <c r="C78" s="75">
        <v>1</v>
      </c>
      <c r="D78" s="155"/>
      <c r="E78" s="156"/>
      <c r="F78" s="45"/>
      <c r="G78" s="174">
        <f t="shared" si="2"/>
        <v>0</v>
      </c>
      <c r="H78" s="180">
        <f t="shared" si="3"/>
        <v>0</v>
      </c>
      <c r="I78" s="41"/>
    </row>
    <row r="79" spans="1:9" s="38" customFormat="1" ht="35.1" customHeight="1" x14ac:dyDescent="0.25">
      <c r="A79" s="43">
        <v>76</v>
      </c>
      <c r="B79" s="48" t="s">
        <v>84</v>
      </c>
      <c r="C79" s="75">
        <v>1</v>
      </c>
      <c r="D79" s="155"/>
      <c r="E79" s="156"/>
      <c r="F79" s="45"/>
      <c r="G79" s="174">
        <f t="shared" si="2"/>
        <v>0</v>
      </c>
      <c r="H79" s="180">
        <f t="shared" si="3"/>
        <v>0</v>
      </c>
      <c r="I79" s="41"/>
    </row>
    <row r="80" spans="1:9" s="38" customFormat="1" ht="35.1" customHeight="1" x14ac:dyDescent="0.25">
      <c r="A80" s="59">
        <v>77</v>
      </c>
      <c r="B80" s="48" t="s">
        <v>85</v>
      </c>
      <c r="C80" s="75">
        <v>1</v>
      </c>
      <c r="D80" s="155"/>
      <c r="E80" s="156"/>
      <c r="F80" s="45"/>
      <c r="G80" s="174">
        <f t="shared" si="2"/>
        <v>0</v>
      </c>
      <c r="H80" s="180">
        <f t="shared" si="3"/>
        <v>0</v>
      </c>
      <c r="I80" s="41"/>
    </row>
    <row r="81" spans="1:9" s="38" customFormat="1" ht="35.1" customHeight="1" x14ac:dyDescent="0.25">
      <c r="A81" s="43">
        <v>78</v>
      </c>
      <c r="B81" s="48" t="s">
        <v>86</v>
      </c>
      <c r="C81" s="75">
        <v>1</v>
      </c>
      <c r="D81" s="155"/>
      <c r="E81" s="156"/>
      <c r="F81" s="45"/>
      <c r="G81" s="174">
        <f t="shared" si="2"/>
        <v>0</v>
      </c>
      <c r="H81" s="180">
        <f t="shared" si="3"/>
        <v>0</v>
      </c>
      <c r="I81" s="41"/>
    </row>
    <row r="82" spans="1:9" s="38" customFormat="1" ht="35.1" customHeight="1" x14ac:dyDescent="0.25">
      <c r="A82" s="59">
        <v>79</v>
      </c>
      <c r="B82" s="48" t="s">
        <v>87</v>
      </c>
      <c r="C82" s="50">
        <v>1</v>
      </c>
      <c r="D82" s="155"/>
      <c r="E82" s="156"/>
      <c r="F82" s="45"/>
      <c r="G82" s="174">
        <f t="shared" si="2"/>
        <v>0</v>
      </c>
      <c r="H82" s="180">
        <f t="shared" si="3"/>
        <v>0</v>
      </c>
      <c r="I82" s="41"/>
    </row>
    <row r="83" spans="1:9" s="38" customFormat="1" ht="35.1" customHeight="1" x14ac:dyDescent="0.25">
      <c r="A83" s="43">
        <v>80</v>
      </c>
      <c r="B83" s="63" t="s">
        <v>88</v>
      </c>
      <c r="C83" s="50">
        <v>1</v>
      </c>
      <c r="D83" s="155"/>
      <c r="E83" s="156"/>
      <c r="F83" s="45"/>
      <c r="G83" s="174">
        <f t="shared" si="2"/>
        <v>0</v>
      </c>
      <c r="H83" s="180">
        <f t="shared" si="3"/>
        <v>0</v>
      </c>
      <c r="I83" s="41"/>
    </row>
    <row r="84" spans="1:9" s="38" customFormat="1" ht="35.1" customHeight="1" x14ac:dyDescent="0.25">
      <c r="A84" s="59">
        <v>81</v>
      </c>
      <c r="B84" s="48" t="s">
        <v>89</v>
      </c>
      <c r="C84" s="50">
        <v>1</v>
      </c>
      <c r="D84" s="155"/>
      <c r="E84" s="156"/>
      <c r="F84" s="45"/>
      <c r="G84" s="174">
        <f t="shared" si="2"/>
        <v>0</v>
      </c>
      <c r="H84" s="180">
        <f t="shared" si="3"/>
        <v>0</v>
      </c>
      <c r="I84" s="41"/>
    </row>
    <row r="85" spans="1:9" s="38" customFormat="1" ht="35.1" customHeight="1" x14ac:dyDescent="0.25">
      <c r="A85" s="43">
        <v>82</v>
      </c>
      <c r="B85" s="63" t="s">
        <v>90</v>
      </c>
      <c r="C85" s="50">
        <v>1</v>
      </c>
      <c r="D85" s="155"/>
      <c r="E85" s="156"/>
      <c r="F85" s="45"/>
      <c r="G85" s="174">
        <f t="shared" si="2"/>
        <v>0</v>
      </c>
      <c r="H85" s="180">
        <f t="shared" si="3"/>
        <v>0</v>
      </c>
      <c r="I85" s="41"/>
    </row>
    <row r="86" spans="1:9" s="38" customFormat="1" ht="35.1" customHeight="1" x14ac:dyDescent="0.25">
      <c r="A86" s="43">
        <v>83</v>
      </c>
      <c r="B86" s="48" t="s">
        <v>91</v>
      </c>
      <c r="C86" s="50">
        <v>1</v>
      </c>
      <c r="D86" s="155"/>
      <c r="E86" s="156"/>
      <c r="F86" s="45"/>
      <c r="G86" s="174">
        <f t="shared" si="2"/>
        <v>0</v>
      </c>
      <c r="H86" s="180">
        <f t="shared" si="3"/>
        <v>0</v>
      </c>
      <c r="I86" s="41"/>
    </row>
    <row r="87" spans="1:9" s="38" customFormat="1" ht="35.1" customHeight="1" x14ac:dyDescent="0.25">
      <c r="A87" s="43">
        <v>84</v>
      </c>
      <c r="B87" s="48" t="s">
        <v>92</v>
      </c>
      <c r="C87" s="50">
        <v>1</v>
      </c>
      <c r="D87" s="155"/>
      <c r="E87" s="156"/>
      <c r="F87" s="45"/>
      <c r="G87" s="174">
        <f t="shared" si="2"/>
        <v>0</v>
      </c>
      <c r="H87" s="180">
        <f t="shared" si="3"/>
        <v>0</v>
      </c>
      <c r="I87" s="41"/>
    </row>
    <row r="88" spans="1:9" s="38" customFormat="1" ht="35.1" customHeight="1" x14ac:dyDescent="0.25">
      <c r="A88" s="43">
        <v>85</v>
      </c>
      <c r="B88" s="48" t="s">
        <v>93</v>
      </c>
      <c r="C88" s="50">
        <v>2</v>
      </c>
      <c r="D88" s="155"/>
      <c r="E88" s="156"/>
      <c r="F88" s="45"/>
      <c r="G88" s="174">
        <f t="shared" si="2"/>
        <v>0</v>
      </c>
      <c r="H88" s="180">
        <f t="shared" si="3"/>
        <v>0</v>
      </c>
      <c r="I88" s="41"/>
    </row>
    <row r="89" spans="1:9" s="38" customFormat="1" ht="35.1" customHeight="1" x14ac:dyDescent="0.25">
      <c r="A89" s="43">
        <v>86</v>
      </c>
      <c r="B89" s="48" t="s">
        <v>94</v>
      </c>
      <c r="C89" s="50">
        <v>1</v>
      </c>
      <c r="D89" s="155"/>
      <c r="E89" s="156"/>
      <c r="F89" s="45"/>
      <c r="G89" s="174">
        <f t="shared" si="2"/>
        <v>0</v>
      </c>
      <c r="H89" s="180">
        <f t="shared" si="3"/>
        <v>0</v>
      </c>
      <c r="I89" s="41"/>
    </row>
    <row r="90" spans="1:9" s="38" customFormat="1" ht="35.1" customHeight="1" x14ac:dyDescent="0.25">
      <c r="A90" s="43">
        <v>87</v>
      </c>
      <c r="B90" s="63" t="s">
        <v>95</v>
      </c>
      <c r="C90" s="50">
        <v>1</v>
      </c>
      <c r="D90" s="155"/>
      <c r="E90" s="156"/>
      <c r="F90" s="45"/>
      <c r="G90" s="174">
        <f t="shared" si="2"/>
        <v>0</v>
      </c>
      <c r="H90" s="180">
        <f t="shared" si="3"/>
        <v>0</v>
      </c>
      <c r="I90" s="41"/>
    </row>
    <row r="91" spans="1:9" s="38" customFormat="1" ht="35.1" customHeight="1" x14ac:dyDescent="0.25">
      <c r="A91" s="43">
        <v>88</v>
      </c>
      <c r="B91" s="63" t="s">
        <v>96</v>
      </c>
      <c r="C91" s="50">
        <v>1</v>
      </c>
      <c r="D91" s="155"/>
      <c r="E91" s="156"/>
      <c r="F91" s="45"/>
      <c r="G91" s="174">
        <f t="shared" si="2"/>
        <v>0</v>
      </c>
      <c r="H91" s="180">
        <f t="shared" si="3"/>
        <v>0</v>
      </c>
      <c r="I91" s="41"/>
    </row>
    <row r="92" spans="1:9" s="38" customFormat="1" ht="35.1" customHeight="1" x14ac:dyDescent="0.25">
      <c r="A92" s="43">
        <v>89</v>
      </c>
      <c r="B92" s="63" t="s">
        <v>97</v>
      </c>
      <c r="C92" s="50">
        <v>1</v>
      </c>
      <c r="D92" s="155"/>
      <c r="E92" s="156"/>
      <c r="F92" s="45"/>
      <c r="G92" s="174">
        <f t="shared" si="2"/>
        <v>0</v>
      </c>
      <c r="H92" s="180">
        <f t="shared" si="3"/>
        <v>0</v>
      </c>
      <c r="I92" s="41"/>
    </row>
    <row r="93" spans="1:9" s="38" customFormat="1" ht="35.1" customHeight="1" x14ac:dyDescent="0.25">
      <c r="A93" s="43">
        <v>90</v>
      </c>
      <c r="B93" s="63" t="s">
        <v>98</v>
      </c>
      <c r="C93" s="50">
        <v>1</v>
      </c>
      <c r="D93" s="155"/>
      <c r="E93" s="156"/>
      <c r="F93" s="45"/>
      <c r="G93" s="174">
        <f t="shared" si="2"/>
        <v>0</v>
      </c>
      <c r="H93" s="180">
        <f t="shared" si="3"/>
        <v>0</v>
      </c>
      <c r="I93" s="41"/>
    </row>
    <row r="94" spans="1:9" s="38" customFormat="1" ht="35.1" customHeight="1" x14ac:dyDescent="0.25">
      <c r="A94" s="43">
        <v>91</v>
      </c>
      <c r="B94" s="63" t="s">
        <v>99</v>
      </c>
      <c r="C94" s="50">
        <v>1</v>
      </c>
      <c r="D94" s="155"/>
      <c r="E94" s="156"/>
      <c r="F94" s="45"/>
      <c r="G94" s="174">
        <f t="shared" si="2"/>
        <v>0</v>
      </c>
      <c r="H94" s="180">
        <f t="shared" si="3"/>
        <v>0</v>
      </c>
      <c r="I94" s="41"/>
    </row>
    <row r="95" spans="1:9" s="38" customFormat="1" ht="35.1" customHeight="1" x14ac:dyDescent="0.25">
      <c r="A95" s="43">
        <v>92</v>
      </c>
      <c r="B95" s="63" t="s">
        <v>100</v>
      </c>
      <c r="C95" s="50">
        <v>1</v>
      </c>
      <c r="D95" s="155"/>
      <c r="E95" s="156"/>
      <c r="F95" s="45"/>
      <c r="G95" s="174">
        <f t="shared" si="2"/>
        <v>0</v>
      </c>
      <c r="H95" s="180">
        <f t="shared" si="3"/>
        <v>0</v>
      </c>
      <c r="I95" s="41"/>
    </row>
    <row r="96" spans="1:9" s="38" customFormat="1" ht="35.1" customHeight="1" x14ac:dyDescent="0.25">
      <c r="A96" s="43">
        <v>93</v>
      </c>
      <c r="B96" s="63" t="s">
        <v>101</v>
      </c>
      <c r="C96" s="50">
        <v>1</v>
      </c>
      <c r="D96" s="155"/>
      <c r="E96" s="156"/>
      <c r="F96" s="45"/>
      <c r="G96" s="174">
        <f t="shared" si="2"/>
        <v>0</v>
      </c>
      <c r="H96" s="180">
        <f t="shared" si="3"/>
        <v>0</v>
      </c>
      <c r="I96" s="41"/>
    </row>
    <row r="97" spans="1:9" s="38" customFormat="1" ht="35.1" customHeight="1" x14ac:dyDescent="0.25">
      <c r="A97" s="43">
        <v>94</v>
      </c>
      <c r="B97" s="48" t="s">
        <v>102</v>
      </c>
      <c r="C97" s="50">
        <v>1</v>
      </c>
      <c r="D97" s="155"/>
      <c r="E97" s="156"/>
      <c r="F97" s="45"/>
      <c r="G97" s="174">
        <f t="shared" si="2"/>
        <v>0</v>
      </c>
      <c r="H97" s="180">
        <f t="shared" si="3"/>
        <v>0</v>
      </c>
      <c r="I97" s="41"/>
    </row>
    <row r="98" spans="1:9" s="38" customFormat="1" ht="35.1" customHeight="1" x14ac:dyDescent="0.25">
      <c r="A98" s="43">
        <v>95</v>
      </c>
      <c r="B98" s="48" t="s">
        <v>103</v>
      </c>
      <c r="C98" s="50">
        <v>1</v>
      </c>
      <c r="D98" s="155"/>
      <c r="E98" s="156"/>
      <c r="F98" s="45"/>
      <c r="G98" s="174">
        <f t="shared" si="2"/>
        <v>0</v>
      </c>
      <c r="H98" s="180">
        <f t="shared" si="3"/>
        <v>0</v>
      </c>
      <c r="I98" s="41"/>
    </row>
    <row r="99" spans="1:9" s="38" customFormat="1" ht="35.1" customHeight="1" x14ac:dyDescent="0.25">
      <c r="A99" s="43">
        <v>96</v>
      </c>
      <c r="B99" s="48" t="s">
        <v>104</v>
      </c>
      <c r="C99" s="50">
        <v>1</v>
      </c>
      <c r="D99" s="155"/>
      <c r="E99" s="156"/>
      <c r="F99" s="45"/>
      <c r="G99" s="174">
        <f t="shared" si="2"/>
        <v>0</v>
      </c>
      <c r="H99" s="180">
        <f t="shared" si="3"/>
        <v>0</v>
      </c>
      <c r="I99" s="41"/>
    </row>
    <row r="100" spans="1:9" s="38" customFormat="1" ht="35.1" customHeight="1" x14ac:dyDescent="0.25">
      <c r="A100" s="43">
        <v>97</v>
      </c>
      <c r="B100" s="48" t="s">
        <v>105</v>
      </c>
      <c r="C100" s="50">
        <v>1</v>
      </c>
      <c r="D100" s="155"/>
      <c r="E100" s="156"/>
      <c r="F100" s="45"/>
      <c r="G100" s="174">
        <f t="shared" si="2"/>
        <v>0</v>
      </c>
      <c r="H100" s="180">
        <f t="shared" si="3"/>
        <v>0</v>
      </c>
      <c r="I100" s="41"/>
    </row>
    <row r="101" spans="1:9" s="38" customFormat="1" ht="35.1" customHeight="1" x14ac:dyDescent="0.25">
      <c r="A101" s="43">
        <v>98</v>
      </c>
      <c r="B101" s="48" t="s">
        <v>106</v>
      </c>
      <c r="C101" s="50">
        <v>1</v>
      </c>
      <c r="D101" s="155"/>
      <c r="E101" s="156"/>
      <c r="F101" s="45"/>
      <c r="G101" s="174">
        <f t="shared" si="2"/>
        <v>0</v>
      </c>
      <c r="H101" s="180">
        <f t="shared" si="3"/>
        <v>0</v>
      </c>
      <c r="I101" s="41"/>
    </row>
    <row r="102" spans="1:9" s="38" customFormat="1" ht="35.1" customHeight="1" x14ac:dyDescent="0.25">
      <c r="A102" s="43">
        <v>99</v>
      </c>
      <c r="B102" s="48" t="s">
        <v>107</v>
      </c>
      <c r="C102" s="50">
        <v>1</v>
      </c>
      <c r="D102" s="155"/>
      <c r="E102" s="156"/>
      <c r="F102" s="45"/>
      <c r="G102" s="174">
        <f t="shared" si="2"/>
        <v>0</v>
      </c>
      <c r="H102" s="180">
        <f t="shared" si="3"/>
        <v>0</v>
      </c>
      <c r="I102" s="41"/>
    </row>
    <row r="103" spans="1:9" s="38" customFormat="1" ht="35.1" customHeight="1" x14ac:dyDescent="0.25">
      <c r="A103" s="43">
        <v>100</v>
      </c>
      <c r="B103" s="48" t="s">
        <v>108</v>
      </c>
      <c r="C103" s="50">
        <v>1</v>
      </c>
      <c r="D103" s="155"/>
      <c r="E103" s="156"/>
      <c r="F103" s="45"/>
      <c r="G103" s="174">
        <f t="shared" si="2"/>
        <v>0</v>
      </c>
      <c r="H103" s="180">
        <f t="shared" si="3"/>
        <v>0</v>
      </c>
      <c r="I103" s="41"/>
    </row>
    <row r="104" spans="1:9" s="38" customFormat="1" ht="35.1" customHeight="1" x14ac:dyDescent="0.25">
      <c r="A104" s="43">
        <v>101</v>
      </c>
      <c r="B104" s="48" t="s">
        <v>109</v>
      </c>
      <c r="C104" s="50">
        <v>4</v>
      </c>
      <c r="D104" s="155"/>
      <c r="E104" s="156"/>
      <c r="F104" s="45"/>
      <c r="G104" s="174">
        <f t="shared" si="2"/>
        <v>0</v>
      </c>
      <c r="H104" s="180">
        <f t="shared" si="3"/>
        <v>0</v>
      </c>
      <c r="I104" s="41"/>
    </row>
    <row r="105" spans="1:9" s="38" customFormat="1" ht="35.1" customHeight="1" x14ac:dyDescent="0.25">
      <c r="A105" s="43">
        <v>102</v>
      </c>
      <c r="B105" s="48" t="s">
        <v>110</v>
      </c>
      <c r="C105" s="50">
        <v>4</v>
      </c>
      <c r="D105" s="155"/>
      <c r="E105" s="156"/>
      <c r="F105" s="45"/>
      <c r="G105" s="174">
        <f t="shared" si="2"/>
        <v>0</v>
      </c>
      <c r="H105" s="180">
        <f t="shared" si="3"/>
        <v>0</v>
      </c>
      <c r="I105" s="41"/>
    </row>
    <row r="106" spans="1:9" s="38" customFormat="1" ht="35.1" customHeight="1" x14ac:dyDescent="0.25">
      <c r="A106" s="43">
        <v>103</v>
      </c>
      <c r="B106" s="48" t="s">
        <v>111</v>
      </c>
      <c r="C106" s="50">
        <v>1</v>
      </c>
      <c r="D106" s="155"/>
      <c r="E106" s="156"/>
      <c r="F106" s="45"/>
      <c r="G106" s="174">
        <f t="shared" si="2"/>
        <v>0</v>
      </c>
      <c r="H106" s="180">
        <f t="shared" si="3"/>
        <v>0</v>
      </c>
      <c r="I106" s="41"/>
    </row>
    <row r="107" spans="1:9" s="38" customFormat="1" ht="35.1" customHeight="1" x14ac:dyDescent="0.25">
      <c r="A107" s="43">
        <v>104</v>
      </c>
      <c r="B107" s="48" t="s">
        <v>112</v>
      </c>
      <c r="C107" s="50">
        <v>1</v>
      </c>
      <c r="D107" s="155"/>
      <c r="E107" s="156"/>
      <c r="F107" s="45"/>
      <c r="G107" s="174">
        <f t="shared" si="2"/>
        <v>0</v>
      </c>
      <c r="H107" s="180">
        <f t="shared" si="3"/>
        <v>0</v>
      </c>
      <c r="I107" s="41"/>
    </row>
    <row r="108" spans="1:9" s="38" customFormat="1" ht="35.1" customHeight="1" x14ac:dyDescent="0.25">
      <c r="A108" s="43">
        <v>105</v>
      </c>
      <c r="B108" s="48" t="s">
        <v>113</v>
      </c>
      <c r="C108" s="50">
        <v>1</v>
      </c>
      <c r="D108" s="155"/>
      <c r="E108" s="156"/>
      <c r="F108" s="45"/>
      <c r="G108" s="174">
        <f t="shared" si="2"/>
        <v>0</v>
      </c>
      <c r="H108" s="180">
        <f t="shared" si="3"/>
        <v>0</v>
      </c>
      <c r="I108" s="41"/>
    </row>
    <row r="109" spans="1:9" s="38" customFormat="1" ht="35.1" customHeight="1" x14ac:dyDescent="0.25">
      <c r="A109" s="43">
        <v>106</v>
      </c>
      <c r="B109" s="48" t="s">
        <v>114</v>
      </c>
      <c r="C109" s="50">
        <v>2</v>
      </c>
      <c r="D109" s="155"/>
      <c r="E109" s="156"/>
      <c r="F109" s="45"/>
      <c r="G109" s="174">
        <f t="shared" si="2"/>
        <v>0</v>
      </c>
      <c r="H109" s="180">
        <f t="shared" si="3"/>
        <v>0</v>
      </c>
      <c r="I109" s="41"/>
    </row>
    <row r="110" spans="1:9" s="38" customFormat="1" ht="35.1" customHeight="1" x14ac:dyDescent="0.25">
      <c r="A110" s="43">
        <v>107</v>
      </c>
      <c r="B110" s="48" t="s">
        <v>115</v>
      </c>
      <c r="C110" s="50">
        <v>1</v>
      </c>
      <c r="D110" s="155"/>
      <c r="E110" s="156"/>
      <c r="F110" s="45"/>
      <c r="G110" s="174">
        <f t="shared" si="2"/>
        <v>0</v>
      </c>
      <c r="H110" s="180">
        <f t="shared" si="3"/>
        <v>0</v>
      </c>
      <c r="I110" s="41"/>
    </row>
    <row r="111" spans="1:9" s="38" customFormat="1" ht="35.1" customHeight="1" x14ac:dyDescent="0.25">
      <c r="A111" s="43">
        <v>108</v>
      </c>
      <c r="B111" s="48" t="s">
        <v>116</v>
      </c>
      <c r="C111" s="50">
        <v>1</v>
      </c>
      <c r="D111" s="155"/>
      <c r="E111" s="156"/>
      <c r="F111" s="45"/>
      <c r="G111" s="174">
        <f t="shared" si="2"/>
        <v>0</v>
      </c>
      <c r="H111" s="180">
        <f t="shared" si="3"/>
        <v>0</v>
      </c>
      <c r="I111" s="41"/>
    </row>
    <row r="112" spans="1:9" s="38" customFormat="1" ht="35.1" customHeight="1" x14ac:dyDescent="0.25">
      <c r="A112" s="43">
        <v>109</v>
      </c>
      <c r="B112" s="64" t="s">
        <v>117</v>
      </c>
      <c r="C112" s="74">
        <v>1</v>
      </c>
      <c r="D112" s="174"/>
      <c r="E112" s="175"/>
      <c r="F112" s="78"/>
      <c r="G112" s="174">
        <f t="shared" si="2"/>
        <v>0</v>
      </c>
      <c r="H112" s="180">
        <f t="shared" si="3"/>
        <v>0</v>
      </c>
      <c r="I112" s="54"/>
    </row>
    <row r="113" spans="1:9" s="38" customFormat="1" ht="35.1" customHeight="1" x14ac:dyDescent="0.25">
      <c r="A113" s="43">
        <v>110</v>
      </c>
      <c r="B113" s="62" t="s">
        <v>118</v>
      </c>
      <c r="C113" s="75">
        <v>1</v>
      </c>
      <c r="D113" s="174"/>
      <c r="E113" s="175"/>
      <c r="F113" s="78"/>
      <c r="G113" s="174">
        <f t="shared" si="2"/>
        <v>0</v>
      </c>
      <c r="H113" s="180">
        <f t="shared" si="3"/>
        <v>0</v>
      </c>
      <c r="I113" s="54"/>
    </row>
    <row r="114" spans="1:9" s="38" customFormat="1" ht="35.1" customHeight="1" x14ac:dyDescent="0.25">
      <c r="A114" s="43">
        <v>111</v>
      </c>
      <c r="B114" s="62" t="s">
        <v>119</v>
      </c>
      <c r="C114" s="75">
        <v>1</v>
      </c>
      <c r="D114" s="174"/>
      <c r="E114" s="175"/>
      <c r="F114" s="78"/>
      <c r="G114" s="174">
        <f t="shared" si="2"/>
        <v>0</v>
      </c>
      <c r="H114" s="180">
        <f t="shared" si="3"/>
        <v>0</v>
      </c>
      <c r="I114" s="54"/>
    </row>
    <row r="115" spans="1:9" s="38" customFormat="1" ht="35.1" customHeight="1" x14ac:dyDescent="0.25">
      <c r="A115" s="43">
        <v>112</v>
      </c>
      <c r="B115" s="62" t="s">
        <v>120</v>
      </c>
      <c r="C115" s="75">
        <v>1</v>
      </c>
      <c r="D115" s="174"/>
      <c r="E115" s="175"/>
      <c r="F115" s="78"/>
      <c r="G115" s="174">
        <f t="shared" si="2"/>
        <v>0</v>
      </c>
      <c r="H115" s="180">
        <f t="shared" si="3"/>
        <v>0</v>
      </c>
      <c r="I115" s="54"/>
    </row>
    <row r="116" spans="1:9" s="38" customFormat="1" ht="35.1" customHeight="1" x14ac:dyDescent="0.25">
      <c r="A116" s="43">
        <v>113</v>
      </c>
      <c r="B116" s="62" t="s">
        <v>121</v>
      </c>
      <c r="C116" s="75">
        <v>1</v>
      </c>
      <c r="D116" s="174"/>
      <c r="E116" s="175"/>
      <c r="F116" s="78"/>
      <c r="G116" s="174">
        <f t="shared" si="2"/>
        <v>0</v>
      </c>
      <c r="H116" s="180">
        <f t="shared" si="3"/>
        <v>0</v>
      </c>
      <c r="I116" s="54"/>
    </row>
    <row r="117" spans="1:9" s="38" customFormat="1" ht="35.1" customHeight="1" x14ac:dyDescent="0.25">
      <c r="A117" s="43">
        <v>114</v>
      </c>
      <c r="B117" s="62" t="s">
        <v>122</v>
      </c>
      <c r="C117" s="75">
        <v>1</v>
      </c>
      <c r="D117" s="174"/>
      <c r="E117" s="175"/>
      <c r="F117" s="78"/>
      <c r="G117" s="174">
        <f t="shared" si="2"/>
        <v>0</v>
      </c>
      <c r="H117" s="180">
        <f t="shared" si="3"/>
        <v>0</v>
      </c>
      <c r="I117" s="54"/>
    </row>
    <row r="118" spans="1:9" s="38" customFormat="1" ht="35.1" customHeight="1" x14ac:dyDescent="0.25">
      <c r="A118" s="43">
        <v>115</v>
      </c>
      <c r="B118" s="62" t="s">
        <v>123</v>
      </c>
      <c r="C118" s="75">
        <v>1</v>
      </c>
      <c r="D118" s="174"/>
      <c r="E118" s="175"/>
      <c r="F118" s="78"/>
      <c r="G118" s="174">
        <f t="shared" si="2"/>
        <v>0</v>
      </c>
      <c r="H118" s="180">
        <f t="shared" si="3"/>
        <v>0</v>
      </c>
      <c r="I118" s="54"/>
    </row>
    <row r="119" spans="1:9" s="38" customFormat="1" ht="35.1" customHeight="1" x14ac:dyDescent="0.25">
      <c r="A119" s="43">
        <v>116</v>
      </c>
      <c r="B119" s="62" t="s">
        <v>124</v>
      </c>
      <c r="C119" s="75">
        <v>1</v>
      </c>
      <c r="D119" s="174"/>
      <c r="E119" s="175"/>
      <c r="F119" s="78"/>
      <c r="G119" s="174">
        <f t="shared" si="2"/>
        <v>0</v>
      </c>
      <c r="H119" s="180">
        <f t="shared" si="3"/>
        <v>0</v>
      </c>
      <c r="I119" s="54"/>
    </row>
    <row r="120" spans="1:9" s="38" customFormat="1" ht="35.1" customHeight="1" x14ac:dyDescent="0.25">
      <c r="A120" s="43">
        <v>117</v>
      </c>
      <c r="B120" s="62" t="s">
        <v>125</v>
      </c>
      <c r="C120" s="75">
        <v>1</v>
      </c>
      <c r="D120" s="174"/>
      <c r="E120" s="175"/>
      <c r="F120" s="78"/>
      <c r="G120" s="174">
        <f t="shared" si="2"/>
        <v>0</v>
      </c>
      <c r="H120" s="180">
        <f t="shared" si="3"/>
        <v>0</v>
      </c>
      <c r="I120" s="54"/>
    </row>
    <row r="121" spans="1:9" s="38" customFormat="1" ht="35.1" customHeight="1" x14ac:dyDescent="0.25">
      <c r="A121" s="43">
        <v>118</v>
      </c>
      <c r="B121" s="62" t="s">
        <v>126</v>
      </c>
      <c r="C121" s="75">
        <v>1</v>
      </c>
      <c r="D121" s="174"/>
      <c r="E121" s="175"/>
      <c r="F121" s="78"/>
      <c r="G121" s="174">
        <f t="shared" si="2"/>
        <v>0</v>
      </c>
      <c r="H121" s="180">
        <f t="shared" si="3"/>
        <v>0</v>
      </c>
      <c r="I121" s="54"/>
    </row>
    <row r="122" spans="1:9" s="38" customFormat="1" ht="35.1" customHeight="1" x14ac:dyDescent="0.25">
      <c r="A122" s="43">
        <v>119</v>
      </c>
      <c r="B122" s="62" t="s">
        <v>127</v>
      </c>
      <c r="C122" s="75">
        <v>1</v>
      </c>
      <c r="D122" s="174"/>
      <c r="E122" s="175"/>
      <c r="F122" s="78"/>
      <c r="G122" s="174">
        <f t="shared" si="2"/>
        <v>0</v>
      </c>
      <c r="H122" s="180">
        <f t="shared" si="3"/>
        <v>0</v>
      </c>
      <c r="I122" s="54"/>
    </row>
    <row r="123" spans="1:9" s="38" customFormat="1" ht="35.1" customHeight="1" x14ac:dyDescent="0.25">
      <c r="A123" s="43">
        <v>120</v>
      </c>
      <c r="B123" s="62" t="s">
        <v>128</v>
      </c>
      <c r="C123" s="75">
        <v>1</v>
      </c>
      <c r="D123" s="174"/>
      <c r="E123" s="175"/>
      <c r="F123" s="78"/>
      <c r="G123" s="174">
        <f t="shared" si="2"/>
        <v>0</v>
      </c>
      <c r="H123" s="180">
        <f t="shared" si="3"/>
        <v>0</v>
      </c>
      <c r="I123" s="54"/>
    </row>
    <row r="124" spans="1:9" s="38" customFormat="1" ht="35.1" customHeight="1" x14ac:dyDescent="0.25">
      <c r="A124" s="43">
        <v>121</v>
      </c>
      <c r="B124" s="62" t="s">
        <v>129</v>
      </c>
      <c r="C124" s="75">
        <v>1</v>
      </c>
      <c r="D124" s="174"/>
      <c r="E124" s="175"/>
      <c r="F124" s="78"/>
      <c r="G124" s="174">
        <f t="shared" si="2"/>
        <v>0</v>
      </c>
      <c r="H124" s="180">
        <f t="shared" si="3"/>
        <v>0</v>
      </c>
      <c r="I124" s="54"/>
    </row>
    <row r="125" spans="1:9" s="38" customFormat="1" ht="35.1" customHeight="1" x14ac:dyDescent="0.25">
      <c r="A125" s="43">
        <v>122</v>
      </c>
      <c r="B125" s="64" t="s">
        <v>130</v>
      </c>
      <c r="C125" s="75">
        <v>5</v>
      </c>
      <c r="D125" s="155"/>
      <c r="E125" s="156"/>
      <c r="F125" s="45"/>
      <c r="G125" s="174">
        <f t="shared" si="2"/>
        <v>0</v>
      </c>
      <c r="H125" s="180">
        <f t="shared" si="3"/>
        <v>0</v>
      </c>
      <c r="I125" s="41"/>
    </row>
    <row r="126" spans="1:9" s="38" customFormat="1" ht="35.1" customHeight="1" x14ac:dyDescent="0.25">
      <c r="A126" s="43">
        <v>123</v>
      </c>
      <c r="B126" s="64" t="s">
        <v>131</v>
      </c>
      <c r="C126" s="75">
        <v>15</v>
      </c>
      <c r="D126" s="155"/>
      <c r="E126" s="156"/>
      <c r="F126" s="45"/>
      <c r="G126" s="174">
        <f t="shared" si="2"/>
        <v>0</v>
      </c>
      <c r="H126" s="180">
        <f t="shared" si="3"/>
        <v>0</v>
      </c>
      <c r="I126" s="41"/>
    </row>
    <row r="127" spans="1:9" s="38" customFormat="1" ht="35.1" customHeight="1" x14ac:dyDescent="0.25">
      <c r="A127" s="43">
        <v>124</v>
      </c>
      <c r="B127" s="64" t="s">
        <v>132</v>
      </c>
      <c r="C127" s="75">
        <v>1</v>
      </c>
      <c r="D127" s="155"/>
      <c r="E127" s="156"/>
      <c r="F127" s="45"/>
      <c r="G127" s="174">
        <f t="shared" si="2"/>
        <v>0</v>
      </c>
      <c r="H127" s="180">
        <f t="shared" si="3"/>
        <v>0</v>
      </c>
      <c r="I127" s="41"/>
    </row>
    <row r="128" spans="1:9" s="38" customFormat="1" ht="35.1" customHeight="1" x14ac:dyDescent="0.25">
      <c r="A128" s="43">
        <v>125</v>
      </c>
      <c r="B128" s="64" t="s">
        <v>133</v>
      </c>
      <c r="C128" s="75">
        <v>1</v>
      </c>
      <c r="D128" s="155"/>
      <c r="E128" s="156"/>
      <c r="F128" s="45"/>
      <c r="G128" s="174">
        <f t="shared" si="2"/>
        <v>0</v>
      </c>
      <c r="H128" s="180">
        <f t="shared" si="3"/>
        <v>0</v>
      </c>
      <c r="I128" s="41"/>
    </row>
    <row r="129" spans="1:9" s="38" customFormat="1" ht="35.1" customHeight="1" x14ac:dyDescent="0.25">
      <c r="A129" s="43">
        <v>126</v>
      </c>
      <c r="B129" s="64" t="s">
        <v>134</v>
      </c>
      <c r="C129" s="75">
        <v>1</v>
      </c>
      <c r="D129" s="155"/>
      <c r="E129" s="156"/>
      <c r="F129" s="45"/>
      <c r="G129" s="174">
        <f t="shared" si="2"/>
        <v>0</v>
      </c>
      <c r="H129" s="180">
        <f t="shared" si="3"/>
        <v>0</v>
      </c>
      <c r="I129" s="41"/>
    </row>
    <row r="130" spans="1:9" s="38" customFormat="1" ht="35.1" customHeight="1" x14ac:dyDescent="0.25">
      <c r="A130" s="43">
        <v>127</v>
      </c>
      <c r="B130" s="64" t="s">
        <v>135</v>
      </c>
      <c r="C130" s="75">
        <v>1</v>
      </c>
      <c r="D130" s="155"/>
      <c r="E130" s="156"/>
      <c r="F130" s="45"/>
      <c r="G130" s="174">
        <f t="shared" si="2"/>
        <v>0</v>
      </c>
      <c r="H130" s="180">
        <f t="shared" si="3"/>
        <v>0</v>
      </c>
      <c r="I130" s="41"/>
    </row>
    <row r="131" spans="1:9" s="38" customFormat="1" ht="35.1" customHeight="1" x14ac:dyDescent="0.25">
      <c r="A131" s="43">
        <v>128</v>
      </c>
      <c r="B131" s="64" t="s">
        <v>136</v>
      </c>
      <c r="C131" s="75">
        <v>1</v>
      </c>
      <c r="D131" s="155"/>
      <c r="E131" s="156"/>
      <c r="F131" s="45"/>
      <c r="G131" s="174">
        <f t="shared" si="2"/>
        <v>0</v>
      </c>
      <c r="H131" s="180">
        <f t="shared" si="3"/>
        <v>0</v>
      </c>
      <c r="I131" s="41"/>
    </row>
    <row r="132" spans="1:9" s="38" customFormat="1" ht="35.1" customHeight="1" x14ac:dyDescent="0.25">
      <c r="A132" s="43">
        <v>129</v>
      </c>
      <c r="B132" s="64" t="s">
        <v>137</v>
      </c>
      <c r="C132" s="75">
        <v>1</v>
      </c>
      <c r="D132" s="155"/>
      <c r="E132" s="156"/>
      <c r="F132" s="45"/>
      <c r="G132" s="174">
        <f t="shared" si="2"/>
        <v>0</v>
      </c>
      <c r="H132" s="180">
        <f t="shared" si="3"/>
        <v>0</v>
      </c>
      <c r="I132" s="41"/>
    </row>
    <row r="133" spans="1:9" s="38" customFormat="1" ht="35.1" customHeight="1" x14ac:dyDescent="0.25">
      <c r="A133" s="43">
        <v>130</v>
      </c>
      <c r="B133" s="64" t="s">
        <v>138</v>
      </c>
      <c r="C133" s="75">
        <v>1</v>
      </c>
      <c r="D133" s="155"/>
      <c r="E133" s="156"/>
      <c r="F133" s="45"/>
      <c r="G133" s="174">
        <f t="shared" si="2"/>
        <v>0</v>
      </c>
      <c r="H133" s="180">
        <f t="shared" si="3"/>
        <v>0</v>
      </c>
      <c r="I133" s="41"/>
    </row>
    <row r="134" spans="1:9" s="38" customFormat="1" ht="35.1" customHeight="1" x14ac:dyDescent="0.25">
      <c r="A134" s="43">
        <v>131</v>
      </c>
      <c r="B134" s="64" t="s">
        <v>139</v>
      </c>
      <c r="C134" s="75">
        <v>1</v>
      </c>
      <c r="D134" s="155"/>
      <c r="E134" s="156"/>
      <c r="F134" s="45"/>
      <c r="G134" s="174">
        <f t="shared" ref="G134:G197" si="4">D134*C134</f>
        <v>0</v>
      </c>
      <c r="H134" s="180">
        <f t="shared" ref="H134:H197" si="5">E134*C134</f>
        <v>0</v>
      </c>
      <c r="I134" s="41"/>
    </row>
    <row r="135" spans="1:9" s="38" customFormat="1" ht="35.1" customHeight="1" x14ac:dyDescent="0.25">
      <c r="A135" s="43">
        <v>132</v>
      </c>
      <c r="B135" s="64" t="s">
        <v>140</v>
      </c>
      <c r="C135" s="75">
        <v>1</v>
      </c>
      <c r="D135" s="155"/>
      <c r="E135" s="156"/>
      <c r="F135" s="45"/>
      <c r="G135" s="174">
        <f t="shared" si="4"/>
        <v>0</v>
      </c>
      <c r="H135" s="180">
        <f t="shared" si="5"/>
        <v>0</v>
      </c>
      <c r="I135" s="41"/>
    </row>
    <row r="136" spans="1:9" s="38" customFormat="1" ht="35.1" customHeight="1" x14ac:dyDescent="0.25">
      <c r="A136" s="43">
        <v>133</v>
      </c>
      <c r="B136" s="64" t="s">
        <v>141</v>
      </c>
      <c r="C136" s="75">
        <v>2</v>
      </c>
      <c r="D136" s="155"/>
      <c r="E136" s="156"/>
      <c r="F136" s="45"/>
      <c r="G136" s="174">
        <f t="shared" si="4"/>
        <v>0</v>
      </c>
      <c r="H136" s="180">
        <f t="shared" si="5"/>
        <v>0</v>
      </c>
      <c r="I136" s="41"/>
    </row>
    <row r="137" spans="1:9" s="38" customFormat="1" ht="35.1" customHeight="1" x14ac:dyDescent="0.25">
      <c r="A137" s="43">
        <v>134</v>
      </c>
      <c r="B137" s="64" t="s">
        <v>142</v>
      </c>
      <c r="C137" s="75">
        <v>5</v>
      </c>
      <c r="D137" s="155"/>
      <c r="E137" s="156"/>
      <c r="F137" s="45"/>
      <c r="G137" s="174">
        <f t="shared" si="4"/>
        <v>0</v>
      </c>
      <c r="H137" s="180">
        <f t="shared" si="5"/>
        <v>0</v>
      </c>
      <c r="I137" s="41"/>
    </row>
    <row r="138" spans="1:9" s="38" customFormat="1" ht="35.1" customHeight="1" x14ac:dyDescent="0.25">
      <c r="A138" s="43">
        <v>135</v>
      </c>
      <c r="B138" s="62" t="s">
        <v>143</v>
      </c>
      <c r="C138" s="75">
        <v>2</v>
      </c>
      <c r="D138" s="155"/>
      <c r="E138" s="156"/>
      <c r="F138" s="45"/>
      <c r="G138" s="174">
        <f t="shared" si="4"/>
        <v>0</v>
      </c>
      <c r="H138" s="180">
        <f t="shared" si="5"/>
        <v>0</v>
      </c>
      <c r="I138" s="41"/>
    </row>
    <row r="139" spans="1:9" s="38" customFormat="1" ht="39.950000000000003" customHeight="1" x14ac:dyDescent="0.25">
      <c r="A139" s="43">
        <v>136</v>
      </c>
      <c r="B139" s="66" t="s">
        <v>144</v>
      </c>
      <c r="C139" s="75">
        <v>5</v>
      </c>
      <c r="D139" s="155"/>
      <c r="E139" s="156"/>
      <c r="F139" s="45"/>
      <c r="G139" s="174">
        <f t="shared" si="4"/>
        <v>0</v>
      </c>
      <c r="H139" s="180">
        <f t="shared" si="5"/>
        <v>0</v>
      </c>
      <c r="I139" s="41"/>
    </row>
    <row r="140" spans="1:9" s="38" customFormat="1" ht="39.950000000000003" customHeight="1" x14ac:dyDescent="0.25">
      <c r="A140" s="43">
        <v>137</v>
      </c>
      <c r="B140" s="67" t="s">
        <v>145</v>
      </c>
      <c r="C140" s="75">
        <v>5</v>
      </c>
      <c r="D140" s="155"/>
      <c r="E140" s="156"/>
      <c r="F140" s="45"/>
      <c r="G140" s="174">
        <f t="shared" si="4"/>
        <v>0</v>
      </c>
      <c r="H140" s="180">
        <f t="shared" si="5"/>
        <v>0</v>
      </c>
      <c r="I140" s="41"/>
    </row>
    <row r="141" spans="1:9" s="38" customFormat="1" ht="39.950000000000003" customHeight="1" x14ac:dyDescent="0.25">
      <c r="A141" s="43">
        <v>138</v>
      </c>
      <c r="B141" s="66" t="s">
        <v>146</v>
      </c>
      <c r="C141" s="75">
        <v>1</v>
      </c>
      <c r="D141" s="155"/>
      <c r="E141" s="156"/>
      <c r="F141" s="45"/>
      <c r="G141" s="174">
        <f t="shared" si="4"/>
        <v>0</v>
      </c>
      <c r="H141" s="180">
        <f t="shared" si="5"/>
        <v>0</v>
      </c>
      <c r="I141" s="41"/>
    </row>
    <row r="142" spans="1:9" s="52" customFormat="1" ht="39.950000000000003" customHeight="1" x14ac:dyDescent="0.25">
      <c r="A142" s="43">
        <v>139</v>
      </c>
      <c r="B142" s="66" t="s">
        <v>147</v>
      </c>
      <c r="C142" s="75">
        <v>9</v>
      </c>
      <c r="D142" s="170"/>
      <c r="E142" s="171"/>
      <c r="F142" s="80"/>
      <c r="G142" s="174">
        <f t="shared" si="4"/>
        <v>0</v>
      </c>
      <c r="H142" s="180">
        <f t="shared" si="5"/>
        <v>0</v>
      </c>
      <c r="I142" s="56"/>
    </row>
    <row r="143" spans="1:9" s="38" customFormat="1" ht="39.950000000000003" customHeight="1" x14ac:dyDescent="0.25">
      <c r="A143" s="43">
        <v>140</v>
      </c>
      <c r="B143" s="68" t="s">
        <v>148</v>
      </c>
      <c r="C143" s="75">
        <v>1</v>
      </c>
      <c r="D143" s="155"/>
      <c r="E143" s="156"/>
      <c r="F143" s="45"/>
      <c r="G143" s="174">
        <f t="shared" si="4"/>
        <v>0</v>
      </c>
      <c r="H143" s="180">
        <f t="shared" si="5"/>
        <v>0</v>
      </c>
      <c r="I143" s="41"/>
    </row>
    <row r="144" spans="1:9" s="38" customFormat="1" ht="35.1" customHeight="1" x14ac:dyDescent="0.25">
      <c r="A144" s="43">
        <v>141</v>
      </c>
      <c r="B144" s="69" t="s">
        <v>149</v>
      </c>
      <c r="C144" s="75">
        <v>1</v>
      </c>
      <c r="D144" s="155"/>
      <c r="E144" s="156"/>
      <c r="F144" s="45"/>
      <c r="G144" s="174">
        <f t="shared" si="4"/>
        <v>0</v>
      </c>
      <c r="H144" s="180">
        <f t="shared" si="5"/>
        <v>0</v>
      </c>
      <c r="I144" s="41"/>
    </row>
    <row r="145" spans="1:9" s="38" customFormat="1" ht="35.1" customHeight="1" x14ac:dyDescent="0.25">
      <c r="A145" s="43">
        <v>142</v>
      </c>
      <c r="B145" s="69" t="s">
        <v>150</v>
      </c>
      <c r="C145" s="75">
        <v>1</v>
      </c>
      <c r="D145" s="155"/>
      <c r="E145" s="156"/>
      <c r="F145" s="45"/>
      <c r="G145" s="174">
        <f t="shared" si="4"/>
        <v>0</v>
      </c>
      <c r="H145" s="180">
        <f t="shared" si="5"/>
        <v>0</v>
      </c>
      <c r="I145" s="41"/>
    </row>
    <row r="146" spans="1:9" s="38" customFormat="1" ht="35.1" customHeight="1" x14ac:dyDescent="0.25">
      <c r="A146" s="43">
        <v>143</v>
      </c>
      <c r="B146" s="68" t="s">
        <v>151</v>
      </c>
      <c r="C146" s="75">
        <v>5</v>
      </c>
      <c r="D146" s="155"/>
      <c r="E146" s="156"/>
      <c r="F146" s="45"/>
      <c r="G146" s="174">
        <f t="shared" si="4"/>
        <v>0</v>
      </c>
      <c r="H146" s="180">
        <f t="shared" si="5"/>
        <v>0</v>
      </c>
      <c r="I146" s="41"/>
    </row>
    <row r="147" spans="1:9" s="38" customFormat="1" ht="35.1" customHeight="1" x14ac:dyDescent="0.25">
      <c r="A147" s="43">
        <v>144</v>
      </c>
      <c r="B147" s="69" t="s">
        <v>152</v>
      </c>
      <c r="C147" s="75">
        <v>5</v>
      </c>
      <c r="D147" s="155"/>
      <c r="E147" s="156"/>
      <c r="F147" s="45"/>
      <c r="G147" s="174">
        <f t="shared" si="4"/>
        <v>0</v>
      </c>
      <c r="H147" s="180">
        <f t="shared" si="5"/>
        <v>0</v>
      </c>
      <c r="I147" s="41"/>
    </row>
    <row r="148" spans="1:9" s="38" customFormat="1" ht="39.950000000000003" customHeight="1" x14ac:dyDescent="0.25">
      <c r="A148" s="43">
        <v>145</v>
      </c>
      <c r="B148" s="69" t="s">
        <v>153</v>
      </c>
      <c r="C148" s="50">
        <v>1</v>
      </c>
      <c r="D148" s="155"/>
      <c r="E148" s="156"/>
      <c r="F148" s="45"/>
      <c r="G148" s="174">
        <f t="shared" si="4"/>
        <v>0</v>
      </c>
      <c r="H148" s="180">
        <f t="shared" si="5"/>
        <v>0</v>
      </c>
      <c r="I148" s="41"/>
    </row>
    <row r="149" spans="1:9" s="38" customFormat="1" ht="35.1" customHeight="1" x14ac:dyDescent="0.25">
      <c r="A149" s="43">
        <v>146</v>
      </c>
      <c r="B149" s="67" t="s">
        <v>154</v>
      </c>
      <c r="C149" s="50">
        <v>1</v>
      </c>
      <c r="D149" s="155"/>
      <c r="E149" s="156"/>
      <c r="F149" s="45"/>
      <c r="G149" s="174">
        <f t="shared" si="4"/>
        <v>0</v>
      </c>
      <c r="H149" s="180">
        <f t="shared" si="5"/>
        <v>0</v>
      </c>
      <c r="I149" s="41"/>
    </row>
    <row r="150" spans="1:9" s="38" customFormat="1" ht="35.1" customHeight="1" x14ac:dyDescent="0.25">
      <c r="A150" s="43">
        <v>147</v>
      </c>
      <c r="B150" s="70" t="s">
        <v>155</v>
      </c>
      <c r="C150" s="75">
        <v>1</v>
      </c>
      <c r="D150" s="155"/>
      <c r="E150" s="156"/>
      <c r="F150" s="45"/>
      <c r="G150" s="174">
        <f t="shared" si="4"/>
        <v>0</v>
      </c>
      <c r="H150" s="180">
        <f t="shared" si="5"/>
        <v>0</v>
      </c>
      <c r="I150" s="41"/>
    </row>
    <row r="151" spans="1:9" s="38" customFormat="1" ht="35.1" customHeight="1" x14ac:dyDescent="0.25">
      <c r="A151" s="43">
        <v>148</v>
      </c>
      <c r="B151" s="70" t="s">
        <v>156</v>
      </c>
      <c r="C151" s="75">
        <v>1</v>
      </c>
      <c r="D151" s="155"/>
      <c r="E151" s="156"/>
      <c r="F151" s="45"/>
      <c r="G151" s="174">
        <f t="shared" si="4"/>
        <v>0</v>
      </c>
      <c r="H151" s="180">
        <f t="shared" si="5"/>
        <v>0</v>
      </c>
      <c r="I151" s="41"/>
    </row>
    <row r="152" spans="1:9" s="38" customFormat="1" ht="35.1" customHeight="1" x14ac:dyDescent="0.25">
      <c r="A152" s="43">
        <v>149</v>
      </c>
      <c r="B152" s="64" t="s">
        <v>157</v>
      </c>
      <c r="C152" s="75">
        <v>1</v>
      </c>
      <c r="D152" s="155"/>
      <c r="E152" s="156"/>
      <c r="F152" s="45"/>
      <c r="G152" s="174">
        <f t="shared" si="4"/>
        <v>0</v>
      </c>
      <c r="H152" s="180">
        <f t="shared" si="5"/>
        <v>0</v>
      </c>
      <c r="I152" s="41"/>
    </row>
    <row r="153" spans="1:9" s="38" customFormat="1" ht="35.1" customHeight="1" x14ac:dyDescent="0.25">
      <c r="A153" s="43">
        <v>150</v>
      </c>
      <c r="B153" s="48" t="s">
        <v>158</v>
      </c>
      <c r="C153" s="74">
        <v>1</v>
      </c>
      <c r="D153" s="174"/>
      <c r="E153" s="175"/>
      <c r="F153" s="78"/>
      <c r="G153" s="174">
        <f t="shared" si="4"/>
        <v>0</v>
      </c>
      <c r="H153" s="180">
        <f t="shared" si="5"/>
        <v>0</v>
      </c>
      <c r="I153" s="54"/>
    </row>
    <row r="154" spans="1:9" s="52" customFormat="1" ht="35.1" customHeight="1" x14ac:dyDescent="0.25">
      <c r="A154" s="43">
        <v>151</v>
      </c>
      <c r="B154" s="64" t="s">
        <v>159</v>
      </c>
      <c r="C154" s="74">
        <v>1</v>
      </c>
      <c r="D154" s="174"/>
      <c r="E154" s="175"/>
      <c r="F154" s="78"/>
      <c r="G154" s="174">
        <f t="shared" si="4"/>
        <v>0</v>
      </c>
      <c r="H154" s="180">
        <f t="shared" si="5"/>
        <v>0</v>
      </c>
      <c r="I154" s="54"/>
    </row>
    <row r="155" spans="1:9" s="38" customFormat="1" ht="35.1" customHeight="1" x14ac:dyDescent="0.25">
      <c r="A155" s="43">
        <v>152</v>
      </c>
      <c r="B155" s="64" t="s">
        <v>160</v>
      </c>
      <c r="C155" s="74">
        <v>1</v>
      </c>
      <c r="D155" s="174"/>
      <c r="E155" s="175"/>
      <c r="F155" s="78"/>
      <c r="G155" s="174">
        <f t="shared" si="4"/>
        <v>0</v>
      </c>
      <c r="H155" s="180">
        <f t="shared" si="5"/>
        <v>0</v>
      </c>
      <c r="I155" s="54"/>
    </row>
    <row r="156" spans="1:9" s="38" customFormat="1" ht="35.1" customHeight="1" x14ac:dyDescent="0.25">
      <c r="A156" s="43">
        <v>153</v>
      </c>
      <c r="B156" s="64" t="s">
        <v>161</v>
      </c>
      <c r="C156" s="74">
        <v>1</v>
      </c>
      <c r="D156" s="174"/>
      <c r="E156" s="175"/>
      <c r="F156" s="78"/>
      <c r="G156" s="174">
        <f t="shared" si="4"/>
        <v>0</v>
      </c>
      <c r="H156" s="180">
        <f t="shared" si="5"/>
        <v>0</v>
      </c>
      <c r="I156" s="54"/>
    </row>
    <row r="157" spans="1:9" s="38" customFormat="1" ht="35.1" customHeight="1" x14ac:dyDescent="0.25">
      <c r="A157" s="43">
        <v>154</v>
      </c>
      <c r="B157" s="64" t="s">
        <v>162</v>
      </c>
      <c r="C157" s="74">
        <v>1</v>
      </c>
      <c r="D157" s="174"/>
      <c r="E157" s="175"/>
      <c r="F157" s="78"/>
      <c r="G157" s="174">
        <f t="shared" si="4"/>
        <v>0</v>
      </c>
      <c r="H157" s="180">
        <f t="shared" si="5"/>
        <v>0</v>
      </c>
      <c r="I157" s="54"/>
    </row>
    <row r="158" spans="1:9" s="38" customFormat="1" ht="35.1" customHeight="1" x14ac:dyDescent="0.25">
      <c r="A158" s="43">
        <v>155</v>
      </c>
      <c r="B158" s="48" t="s">
        <v>163</v>
      </c>
      <c r="C158" s="74">
        <v>2</v>
      </c>
      <c r="D158" s="155"/>
      <c r="E158" s="156"/>
      <c r="F158" s="45"/>
      <c r="G158" s="174">
        <f t="shared" si="4"/>
        <v>0</v>
      </c>
      <c r="H158" s="180">
        <f t="shared" si="5"/>
        <v>0</v>
      </c>
      <c r="I158" s="41"/>
    </row>
    <row r="159" spans="1:9" s="38" customFormat="1" ht="35.1" customHeight="1" x14ac:dyDescent="0.25">
      <c r="A159" s="43">
        <v>156</v>
      </c>
      <c r="B159" s="64" t="s">
        <v>164</v>
      </c>
      <c r="C159" s="74">
        <v>1</v>
      </c>
      <c r="D159" s="174"/>
      <c r="E159" s="175"/>
      <c r="F159" s="78"/>
      <c r="G159" s="174">
        <f t="shared" si="4"/>
        <v>0</v>
      </c>
      <c r="H159" s="180">
        <f t="shared" si="5"/>
        <v>0</v>
      </c>
      <c r="I159" s="54"/>
    </row>
    <row r="160" spans="1:9" s="53" customFormat="1" ht="35.1" customHeight="1" x14ac:dyDescent="0.25">
      <c r="A160" s="43">
        <v>157</v>
      </c>
      <c r="B160" s="62" t="s">
        <v>165</v>
      </c>
      <c r="C160" s="75">
        <v>60</v>
      </c>
      <c r="D160" s="183"/>
      <c r="E160" s="184"/>
      <c r="F160" s="79"/>
      <c r="G160" s="174">
        <f t="shared" si="4"/>
        <v>0</v>
      </c>
      <c r="H160" s="180">
        <f t="shared" si="5"/>
        <v>0</v>
      </c>
      <c r="I160" s="55"/>
    </row>
    <row r="161" spans="1:9" s="38" customFormat="1" ht="35.1" customHeight="1" x14ac:dyDescent="0.25">
      <c r="A161" s="43">
        <v>158</v>
      </c>
      <c r="B161" s="62" t="s">
        <v>166</v>
      </c>
      <c r="C161" s="75">
        <v>4</v>
      </c>
      <c r="D161" s="155"/>
      <c r="E161" s="156"/>
      <c r="F161" s="45"/>
      <c r="G161" s="174">
        <f t="shared" si="4"/>
        <v>0</v>
      </c>
      <c r="H161" s="180">
        <f t="shared" si="5"/>
        <v>0</v>
      </c>
      <c r="I161" s="41"/>
    </row>
    <row r="162" spans="1:9" s="38" customFormat="1" ht="35.1" customHeight="1" x14ac:dyDescent="0.25">
      <c r="A162" s="43">
        <v>159</v>
      </c>
      <c r="B162" s="62" t="s">
        <v>167</v>
      </c>
      <c r="C162" s="75">
        <v>10</v>
      </c>
      <c r="D162" s="155"/>
      <c r="E162" s="156"/>
      <c r="F162" s="45"/>
      <c r="G162" s="174">
        <f t="shared" si="4"/>
        <v>0</v>
      </c>
      <c r="H162" s="180">
        <f t="shared" si="5"/>
        <v>0</v>
      </c>
      <c r="I162" s="41"/>
    </row>
    <row r="163" spans="1:9" s="38" customFormat="1" ht="35.1" customHeight="1" x14ac:dyDescent="0.25">
      <c r="A163" s="43">
        <v>160</v>
      </c>
      <c r="B163" s="63" t="s">
        <v>168</v>
      </c>
      <c r="C163" s="50">
        <v>20</v>
      </c>
      <c r="D163" s="155"/>
      <c r="E163" s="156"/>
      <c r="F163" s="45"/>
      <c r="G163" s="174">
        <f t="shared" si="4"/>
        <v>0</v>
      </c>
      <c r="H163" s="180">
        <f t="shared" si="5"/>
        <v>0</v>
      </c>
      <c r="I163" s="41"/>
    </row>
    <row r="164" spans="1:9" s="38" customFormat="1" ht="35.1" customHeight="1" x14ac:dyDescent="0.25">
      <c r="A164" s="43">
        <v>161</v>
      </c>
      <c r="B164" s="65" t="s">
        <v>169</v>
      </c>
      <c r="C164" s="75">
        <v>5</v>
      </c>
      <c r="D164" s="155"/>
      <c r="E164" s="156"/>
      <c r="F164" s="45"/>
      <c r="G164" s="174">
        <f t="shared" si="4"/>
        <v>0</v>
      </c>
      <c r="H164" s="180">
        <f t="shared" si="5"/>
        <v>0</v>
      </c>
      <c r="I164" s="41"/>
    </row>
    <row r="165" spans="1:9" s="38" customFormat="1" ht="35.1" customHeight="1" x14ac:dyDescent="0.25">
      <c r="A165" s="43">
        <v>162</v>
      </c>
      <c r="B165" s="70" t="s">
        <v>170</v>
      </c>
      <c r="C165" s="75">
        <v>15</v>
      </c>
      <c r="D165" s="155"/>
      <c r="E165" s="156"/>
      <c r="F165" s="45"/>
      <c r="G165" s="174">
        <f t="shared" si="4"/>
        <v>0</v>
      </c>
      <c r="H165" s="180">
        <f t="shared" si="5"/>
        <v>0</v>
      </c>
      <c r="I165" s="41"/>
    </row>
    <row r="166" spans="1:9" s="38" customFormat="1" ht="35.1" customHeight="1" x14ac:dyDescent="0.25">
      <c r="A166" s="43">
        <v>163</v>
      </c>
      <c r="B166" s="63" t="s">
        <v>171</v>
      </c>
      <c r="C166" s="50">
        <v>31</v>
      </c>
      <c r="D166" s="155"/>
      <c r="E166" s="156"/>
      <c r="F166" s="45"/>
      <c r="G166" s="174">
        <f t="shared" si="4"/>
        <v>0</v>
      </c>
      <c r="H166" s="180">
        <f t="shared" si="5"/>
        <v>0</v>
      </c>
      <c r="I166" s="41"/>
    </row>
    <row r="167" spans="1:9" s="38" customFormat="1" ht="35.1" customHeight="1" x14ac:dyDescent="0.25">
      <c r="A167" s="43">
        <v>164</v>
      </c>
      <c r="B167" s="62" t="s">
        <v>172</v>
      </c>
      <c r="C167" s="75">
        <v>60</v>
      </c>
      <c r="D167" s="155"/>
      <c r="E167" s="156"/>
      <c r="F167" s="45"/>
      <c r="G167" s="174">
        <f t="shared" si="4"/>
        <v>0</v>
      </c>
      <c r="H167" s="180">
        <f t="shared" si="5"/>
        <v>0</v>
      </c>
      <c r="I167" s="41"/>
    </row>
    <row r="168" spans="1:9" s="38" customFormat="1" ht="35.1" customHeight="1" x14ac:dyDescent="0.25">
      <c r="A168" s="43">
        <v>165</v>
      </c>
      <c r="B168" s="64" t="s">
        <v>173</v>
      </c>
      <c r="C168" s="75">
        <v>30</v>
      </c>
      <c r="D168" s="155"/>
      <c r="E168" s="156"/>
      <c r="F168" s="45"/>
      <c r="G168" s="174">
        <f t="shared" si="4"/>
        <v>0</v>
      </c>
      <c r="H168" s="180">
        <f t="shared" si="5"/>
        <v>0</v>
      </c>
      <c r="I168" s="41"/>
    </row>
    <row r="169" spans="1:9" s="38" customFormat="1" ht="35.1" customHeight="1" x14ac:dyDescent="0.25">
      <c r="A169" s="43">
        <v>166</v>
      </c>
      <c r="B169" s="63" t="s">
        <v>174</v>
      </c>
      <c r="C169" s="50">
        <v>8</v>
      </c>
      <c r="D169" s="155"/>
      <c r="E169" s="156"/>
      <c r="F169" s="45"/>
      <c r="G169" s="174">
        <f t="shared" si="4"/>
        <v>0</v>
      </c>
      <c r="H169" s="180">
        <f t="shared" si="5"/>
        <v>0</v>
      </c>
      <c r="I169" s="41"/>
    </row>
    <row r="170" spans="1:9" s="38" customFormat="1" ht="35.1" customHeight="1" x14ac:dyDescent="0.25">
      <c r="A170" s="43">
        <v>167</v>
      </c>
      <c r="B170" s="71" t="s">
        <v>175</v>
      </c>
      <c r="C170" s="75">
        <v>13</v>
      </c>
      <c r="D170" s="155"/>
      <c r="E170" s="156"/>
      <c r="F170" s="45"/>
      <c r="G170" s="174">
        <f t="shared" si="4"/>
        <v>0</v>
      </c>
      <c r="H170" s="180">
        <f t="shared" si="5"/>
        <v>0</v>
      </c>
      <c r="I170" s="41"/>
    </row>
    <row r="171" spans="1:9" s="38" customFormat="1" ht="35.1" customHeight="1" x14ac:dyDescent="0.25">
      <c r="A171" s="43">
        <v>168</v>
      </c>
      <c r="B171" s="63" t="s">
        <v>176</v>
      </c>
      <c r="C171" s="50">
        <v>8</v>
      </c>
      <c r="D171" s="155"/>
      <c r="E171" s="156"/>
      <c r="F171" s="45"/>
      <c r="G171" s="174">
        <f t="shared" si="4"/>
        <v>0</v>
      </c>
      <c r="H171" s="180">
        <f t="shared" si="5"/>
        <v>0</v>
      </c>
      <c r="I171" s="41"/>
    </row>
    <row r="172" spans="1:9" s="38" customFormat="1" ht="35.1" customHeight="1" x14ac:dyDescent="0.25">
      <c r="A172" s="43">
        <v>169</v>
      </c>
      <c r="B172" s="71" t="s">
        <v>177</v>
      </c>
      <c r="C172" s="75">
        <v>10</v>
      </c>
      <c r="D172" s="155"/>
      <c r="E172" s="156"/>
      <c r="F172" s="45"/>
      <c r="G172" s="174">
        <f t="shared" si="4"/>
        <v>0</v>
      </c>
      <c r="H172" s="180">
        <f t="shared" si="5"/>
        <v>0</v>
      </c>
      <c r="I172" s="41"/>
    </row>
    <row r="173" spans="1:9" s="52" customFormat="1" ht="39.950000000000003" customHeight="1" x14ac:dyDescent="0.25">
      <c r="A173" s="43">
        <v>170</v>
      </c>
      <c r="B173" s="64" t="s">
        <v>178</v>
      </c>
      <c r="C173" s="74">
        <v>4</v>
      </c>
      <c r="D173" s="174"/>
      <c r="E173" s="175"/>
      <c r="F173" s="78"/>
      <c r="G173" s="174">
        <f t="shared" si="4"/>
        <v>0</v>
      </c>
      <c r="H173" s="180">
        <f t="shared" si="5"/>
        <v>0</v>
      </c>
      <c r="I173" s="54"/>
    </row>
    <row r="174" spans="1:9" s="38" customFormat="1" ht="35.1" customHeight="1" x14ac:dyDescent="0.25">
      <c r="A174" s="43">
        <v>171</v>
      </c>
      <c r="B174" s="64" t="s">
        <v>179</v>
      </c>
      <c r="C174" s="74">
        <v>4</v>
      </c>
      <c r="D174" s="174"/>
      <c r="E174" s="175"/>
      <c r="F174" s="78"/>
      <c r="G174" s="174">
        <f t="shared" si="4"/>
        <v>0</v>
      </c>
      <c r="H174" s="180">
        <f t="shared" si="5"/>
        <v>0</v>
      </c>
      <c r="I174" s="54"/>
    </row>
    <row r="175" spans="1:9" s="38" customFormat="1" ht="35.1" customHeight="1" x14ac:dyDescent="0.25">
      <c r="A175" s="43">
        <v>172</v>
      </c>
      <c r="B175" s="64" t="s">
        <v>180</v>
      </c>
      <c r="C175" s="74">
        <v>4</v>
      </c>
      <c r="D175" s="174"/>
      <c r="E175" s="175"/>
      <c r="F175" s="78"/>
      <c r="G175" s="174">
        <f t="shared" si="4"/>
        <v>0</v>
      </c>
      <c r="H175" s="180">
        <f t="shared" si="5"/>
        <v>0</v>
      </c>
      <c r="I175" s="54"/>
    </row>
    <row r="176" spans="1:9" s="38" customFormat="1" ht="35.1" customHeight="1" x14ac:dyDescent="0.25">
      <c r="A176" s="43">
        <v>173</v>
      </c>
      <c r="B176" s="64" t="s">
        <v>181</v>
      </c>
      <c r="C176" s="74">
        <v>4</v>
      </c>
      <c r="D176" s="174"/>
      <c r="E176" s="175"/>
      <c r="F176" s="78"/>
      <c r="G176" s="174">
        <f t="shared" si="4"/>
        <v>0</v>
      </c>
      <c r="H176" s="180">
        <f t="shared" si="5"/>
        <v>0</v>
      </c>
      <c r="I176" s="54"/>
    </row>
    <row r="177" spans="1:9" s="38" customFormat="1" ht="35.1" customHeight="1" x14ac:dyDescent="0.25">
      <c r="A177" s="43">
        <v>174</v>
      </c>
      <c r="B177" s="64" t="s">
        <v>182</v>
      </c>
      <c r="C177" s="74">
        <v>4</v>
      </c>
      <c r="D177" s="174"/>
      <c r="E177" s="175"/>
      <c r="F177" s="78"/>
      <c r="G177" s="174">
        <f t="shared" si="4"/>
        <v>0</v>
      </c>
      <c r="H177" s="180">
        <f t="shared" si="5"/>
        <v>0</v>
      </c>
      <c r="I177" s="54"/>
    </row>
    <row r="178" spans="1:9" s="38" customFormat="1" ht="35.1" customHeight="1" x14ac:dyDescent="0.25">
      <c r="A178" s="43">
        <v>175</v>
      </c>
      <c r="B178" s="64" t="s">
        <v>183</v>
      </c>
      <c r="C178" s="74">
        <v>4</v>
      </c>
      <c r="D178" s="174"/>
      <c r="E178" s="175"/>
      <c r="F178" s="78"/>
      <c r="G178" s="174">
        <f t="shared" si="4"/>
        <v>0</v>
      </c>
      <c r="H178" s="180">
        <f t="shared" si="5"/>
        <v>0</v>
      </c>
      <c r="I178" s="54"/>
    </row>
    <row r="179" spans="1:9" s="38" customFormat="1" ht="35.1" customHeight="1" x14ac:dyDescent="0.25">
      <c r="A179" s="43">
        <v>176</v>
      </c>
      <c r="B179" s="64" t="s">
        <v>184</v>
      </c>
      <c r="C179" s="74">
        <v>4</v>
      </c>
      <c r="D179" s="174"/>
      <c r="E179" s="175"/>
      <c r="F179" s="78"/>
      <c r="G179" s="174">
        <f t="shared" si="4"/>
        <v>0</v>
      </c>
      <c r="H179" s="180">
        <f t="shared" si="5"/>
        <v>0</v>
      </c>
      <c r="I179" s="54"/>
    </row>
    <row r="180" spans="1:9" s="38" customFormat="1" ht="35.1" customHeight="1" x14ac:dyDescent="0.25">
      <c r="A180" s="43">
        <v>177</v>
      </c>
      <c r="B180" s="64" t="s">
        <v>185</v>
      </c>
      <c r="C180" s="74">
        <v>4</v>
      </c>
      <c r="D180" s="174"/>
      <c r="E180" s="175"/>
      <c r="F180" s="78"/>
      <c r="G180" s="174">
        <f t="shared" si="4"/>
        <v>0</v>
      </c>
      <c r="H180" s="180">
        <f t="shared" si="5"/>
        <v>0</v>
      </c>
      <c r="I180" s="54"/>
    </row>
    <row r="181" spans="1:9" s="52" customFormat="1" ht="35.1" customHeight="1" x14ac:dyDescent="0.25">
      <c r="A181" s="43">
        <v>178</v>
      </c>
      <c r="B181" s="64" t="s">
        <v>186</v>
      </c>
      <c r="C181" s="74">
        <v>4</v>
      </c>
      <c r="D181" s="174"/>
      <c r="E181" s="175"/>
      <c r="F181" s="78"/>
      <c r="G181" s="174">
        <f t="shared" si="4"/>
        <v>0</v>
      </c>
      <c r="H181" s="180">
        <f t="shared" si="5"/>
        <v>0</v>
      </c>
      <c r="I181" s="54"/>
    </row>
    <row r="182" spans="1:9" s="38" customFormat="1" ht="35.1" customHeight="1" x14ac:dyDescent="0.25">
      <c r="A182" s="43">
        <v>179</v>
      </c>
      <c r="B182" s="62" t="s">
        <v>187</v>
      </c>
      <c r="C182" s="74">
        <v>5</v>
      </c>
      <c r="D182" s="174"/>
      <c r="E182" s="175"/>
      <c r="F182" s="78"/>
      <c r="G182" s="174">
        <f t="shared" si="4"/>
        <v>0</v>
      </c>
      <c r="H182" s="180">
        <f t="shared" si="5"/>
        <v>0</v>
      </c>
      <c r="I182" s="54"/>
    </row>
    <row r="183" spans="1:9" s="52" customFormat="1" ht="35.1" customHeight="1" x14ac:dyDescent="0.25">
      <c r="A183" s="43">
        <v>180</v>
      </c>
      <c r="B183" s="64" t="s">
        <v>188</v>
      </c>
      <c r="C183" s="74">
        <v>1</v>
      </c>
      <c r="D183" s="174"/>
      <c r="E183" s="175"/>
      <c r="F183" s="78"/>
      <c r="G183" s="174">
        <f t="shared" si="4"/>
        <v>0</v>
      </c>
      <c r="H183" s="180">
        <f t="shared" si="5"/>
        <v>0</v>
      </c>
      <c r="I183" s="54"/>
    </row>
    <row r="184" spans="1:9" s="52" customFormat="1" ht="35.1" customHeight="1" x14ac:dyDescent="0.25">
      <c r="A184" s="43">
        <v>181</v>
      </c>
      <c r="B184" s="64" t="s">
        <v>189</v>
      </c>
      <c r="C184" s="74">
        <v>1</v>
      </c>
      <c r="D184" s="174"/>
      <c r="E184" s="175"/>
      <c r="F184" s="78"/>
      <c r="G184" s="174">
        <f t="shared" si="4"/>
        <v>0</v>
      </c>
      <c r="H184" s="180">
        <f t="shared" si="5"/>
        <v>0</v>
      </c>
      <c r="I184" s="54"/>
    </row>
    <row r="185" spans="1:9" s="52" customFormat="1" ht="35.1" customHeight="1" x14ac:dyDescent="0.25">
      <c r="A185" s="43">
        <v>182</v>
      </c>
      <c r="B185" s="64" t="s">
        <v>190</v>
      </c>
      <c r="C185" s="74">
        <v>1</v>
      </c>
      <c r="D185" s="174"/>
      <c r="E185" s="175"/>
      <c r="F185" s="78"/>
      <c r="G185" s="174">
        <f t="shared" si="4"/>
        <v>0</v>
      </c>
      <c r="H185" s="180">
        <f t="shared" si="5"/>
        <v>0</v>
      </c>
      <c r="I185" s="54"/>
    </row>
    <row r="186" spans="1:9" s="52" customFormat="1" ht="35.1" customHeight="1" x14ac:dyDescent="0.25">
      <c r="A186" s="43">
        <v>183</v>
      </c>
      <c r="B186" s="64" t="s">
        <v>191</v>
      </c>
      <c r="C186" s="74">
        <v>1</v>
      </c>
      <c r="D186" s="174"/>
      <c r="E186" s="175"/>
      <c r="F186" s="78"/>
      <c r="G186" s="174">
        <f t="shared" si="4"/>
        <v>0</v>
      </c>
      <c r="H186" s="180">
        <f t="shared" si="5"/>
        <v>0</v>
      </c>
      <c r="I186" s="54"/>
    </row>
    <row r="187" spans="1:9" s="38" customFormat="1" ht="35.1" customHeight="1" x14ac:dyDescent="0.25">
      <c r="A187" s="43">
        <v>184</v>
      </c>
      <c r="B187" s="64" t="s">
        <v>192</v>
      </c>
      <c r="C187" s="74">
        <v>36</v>
      </c>
      <c r="D187" s="174"/>
      <c r="E187" s="175"/>
      <c r="F187" s="78"/>
      <c r="G187" s="174">
        <f t="shared" si="4"/>
        <v>0</v>
      </c>
      <c r="H187" s="180">
        <f t="shared" si="5"/>
        <v>0</v>
      </c>
      <c r="I187" s="54"/>
    </row>
    <row r="188" spans="1:9" s="38" customFormat="1" ht="39.950000000000003" customHeight="1" x14ac:dyDescent="0.25">
      <c r="A188" s="43">
        <v>185</v>
      </c>
      <c r="B188" s="64" t="s">
        <v>193</v>
      </c>
      <c r="C188" s="74">
        <v>1</v>
      </c>
      <c r="D188" s="174"/>
      <c r="E188" s="175"/>
      <c r="F188" s="78"/>
      <c r="G188" s="174">
        <f t="shared" si="4"/>
        <v>0</v>
      </c>
      <c r="H188" s="180">
        <f t="shared" si="5"/>
        <v>0</v>
      </c>
      <c r="I188" s="54"/>
    </row>
    <row r="189" spans="1:9" s="38" customFormat="1" ht="35.1" customHeight="1" x14ac:dyDescent="0.25">
      <c r="A189" s="43">
        <v>186</v>
      </c>
      <c r="B189" s="64" t="s">
        <v>194</v>
      </c>
      <c r="C189" s="74">
        <v>1</v>
      </c>
      <c r="D189" s="174"/>
      <c r="E189" s="175"/>
      <c r="F189" s="78"/>
      <c r="G189" s="174">
        <f t="shared" si="4"/>
        <v>0</v>
      </c>
      <c r="H189" s="180">
        <f t="shared" si="5"/>
        <v>0</v>
      </c>
      <c r="I189" s="54"/>
    </row>
    <row r="190" spans="1:9" s="38" customFormat="1" ht="35.1" customHeight="1" x14ac:dyDescent="0.25">
      <c r="A190" s="43">
        <v>187</v>
      </c>
      <c r="B190" s="64" t="s">
        <v>195</v>
      </c>
      <c r="C190" s="74">
        <v>1</v>
      </c>
      <c r="D190" s="174"/>
      <c r="E190" s="175"/>
      <c r="F190" s="78"/>
      <c r="G190" s="174">
        <f t="shared" si="4"/>
        <v>0</v>
      </c>
      <c r="H190" s="180">
        <f t="shared" si="5"/>
        <v>0</v>
      </c>
      <c r="I190" s="54"/>
    </row>
    <row r="191" spans="1:9" s="38" customFormat="1" ht="35.1" customHeight="1" x14ac:dyDescent="0.25">
      <c r="A191" s="43">
        <v>188</v>
      </c>
      <c r="B191" s="64" t="s">
        <v>196</v>
      </c>
      <c r="C191" s="74">
        <v>1</v>
      </c>
      <c r="D191" s="174"/>
      <c r="E191" s="175"/>
      <c r="F191" s="78"/>
      <c r="G191" s="174">
        <f t="shared" si="4"/>
        <v>0</v>
      </c>
      <c r="H191" s="180">
        <f t="shared" si="5"/>
        <v>0</v>
      </c>
      <c r="I191" s="54"/>
    </row>
    <row r="192" spans="1:9" s="38" customFormat="1" ht="35.1" customHeight="1" x14ac:dyDescent="0.25">
      <c r="A192" s="43">
        <v>189</v>
      </c>
      <c r="B192" s="64" t="s">
        <v>197</v>
      </c>
      <c r="C192" s="74">
        <v>1</v>
      </c>
      <c r="D192" s="174"/>
      <c r="E192" s="175"/>
      <c r="F192" s="78"/>
      <c r="G192" s="174">
        <f t="shared" si="4"/>
        <v>0</v>
      </c>
      <c r="H192" s="180">
        <f t="shared" si="5"/>
        <v>0</v>
      </c>
      <c r="I192" s="54"/>
    </row>
    <row r="193" spans="1:9" s="38" customFormat="1" ht="35.1" customHeight="1" x14ac:dyDescent="0.25">
      <c r="A193" s="43">
        <v>190</v>
      </c>
      <c r="B193" s="64" t="s">
        <v>198</v>
      </c>
      <c r="C193" s="74">
        <v>1</v>
      </c>
      <c r="D193" s="174"/>
      <c r="E193" s="175"/>
      <c r="F193" s="78"/>
      <c r="G193" s="174">
        <f t="shared" si="4"/>
        <v>0</v>
      </c>
      <c r="H193" s="180">
        <f t="shared" si="5"/>
        <v>0</v>
      </c>
      <c r="I193" s="54"/>
    </row>
    <row r="194" spans="1:9" s="38" customFormat="1" ht="35.1" customHeight="1" x14ac:dyDescent="0.25">
      <c r="A194" s="43">
        <v>191</v>
      </c>
      <c r="B194" s="62" t="s">
        <v>199</v>
      </c>
      <c r="C194" s="74">
        <v>4</v>
      </c>
      <c r="D194" s="174"/>
      <c r="E194" s="175"/>
      <c r="F194" s="78"/>
      <c r="G194" s="174">
        <f t="shared" si="4"/>
        <v>0</v>
      </c>
      <c r="H194" s="180">
        <f t="shared" si="5"/>
        <v>0</v>
      </c>
      <c r="I194" s="54"/>
    </row>
    <row r="195" spans="1:9" s="38" customFormat="1" ht="35.1" customHeight="1" x14ac:dyDescent="0.25">
      <c r="A195" s="43">
        <v>192</v>
      </c>
      <c r="B195" s="64" t="s">
        <v>200</v>
      </c>
      <c r="C195" s="74">
        <v>4</v>
      </c>
      <c r="D195" s="174"/>
      <c r="E195" s="175"/>
      <c r="F195" s="78"/>
      <c r="G195" s="174">
        <f t="shared" si="4"/>
        <v>0</v>
      </c>
      <c r="H195" s="180">
        <f t="shared" si="5"/>
        <v>0</v>
      </c>
      <c r="I195" s="54"/>
    </row>
    <row r="196" spans="1:9" s="38" customFormat="1" ht="35.1" customHeight="1" x14ac:dyDescent="0.25">
      <c r="A196" s="43">
        <v>193</v>
      </c>
      <c r="B196" s="64" t="s">
        <v>201</v>
      </c>
      <c r="C196" s="74">
        <v>2</v>
      </c>
      <c r="D196" s="174"/>
      <c r="E196" s="175"/>
      <c r="F196" s="78"/>
      <c r="G196" s="174">
        <f t="shared" si="4"/>
        <v>0</v>
      </c>
      <c r="H196" s="180">
        <f t="shared" si="5"/>
        <v>0</v>
      </c>
      <c r="I196" s="54"/>
    </row>
    <row r="197" spans="1:9" s="38" customFormat="1" ht="35.1" customHeight="1" x14ac:dyDescent="0.25">
      <c r="A197" s="43">
        <v>194</v>
      </c>
      <c r="B197" s="48" t="s">
        <v>202</v>
      </c>
      <c r="C197" s="50">
        <v>3</v>
      </c>
      <c r="D197" s="155"/>
      <c r="E197" s="156"/>
      <c r="F197" s="45"/>
      <c r="G197" s="174">
        <f t="shared" si="4"/>
        <v>0</v>
      </c>
      <c r="H197" s="180">
        <f t="shared" si="5"/>
        <v>0</v>
      </c>
      <c r="I197" s="41"/>
    </row>
    <row r="198" spans="1:9" s="38" customFormat="1" ht="35.1" customHeight="1" x14ac:dyDescent="0.25">
      <c r="A198" s="43">
        <v>195</v>
      </c>
      <c r="B198" s="67" t="s">
        <v>203</v>
      </c>
      <c r="C198" s="50">
        <v>1</v>
      </c>
      <c r="D198" s="155"/>
      <c r="E198" s="156"/>
      <c r="F198" s="45"/>
      <c r="G198" s="174">
        <f t="shared" ref="G198:G211" si="6">D198*C198</f>
        <v>0</v>
      </c>
      <c r="H198" s="180">
        <f t="shared" ref="H198:H211" si="7">E198*C198</f>
        <v>0</v>
      </c>
      <c r="I198" s="41"/>
    </row>
    <row r="199" spans="1:9" s="38" customFormat="1" ht="35.1" customHeight="1" x14ac:dyDescent="0.25">
      <c r="A199" s="43">
        <v>196</v>
      </c>
      <c r="B199" s="67" t="s">
        <v>204</v>
      </c>
      <c r="C199" s="50">
        <v>2</v>
      </c>
      <c r="D199" s="155"/>
      <c r="E199" s="156"/>
      <c r="F199" s="45"/>
      <c r="G199" s="174">
        <f t="shared" si="6"/>
        <v>0</v>
      </c>
      <c r="H199" s="180">
        <f t="shared" si="7"/>
        <v>0</v>
      </c>
      <c r="I199" s="41"/>
    </row>
    <row r="200" spans="1:9" s="38" customFormat="1" ht="35.1" customHeight="1" x14ac:dyDescent="0.25">
      <c r="A200" s="43">
        <v>197</v>
      </c>
      <c r="B200" s="67" t="s">
        <v>205</v>
      </c>
      <c r="C200" s="50">
        <v>1</v>
      </c>
      <c r="D200" s="155"/>
      <c r="E200" s="156"/>
      <c r="F200" s="45"/>
      <c r="G200" s="174">
        <f t="shared" si="6"/>
        <v>0</v>
      </c>
      <c r="H200" s="180">
        <f t="shared" si="7"/>
        <v>0</v>
      </c>
      <c r="I200" s="41"/>
    </row>
    <row r="201" spans="1:9" s="38" customFormat="1" ht="35.1" customHeight="1" x14ac:dyDescent="0.25">
      <c r="A201" s="43">
        <v>198</v>
      </c>
      <c r="B201" s="67" t="s">
        <v>206</v>
      </c>
      <c r="C201" s="50">
        <v>5</v>
      </c>
      <c r="D201" s="155"/>
      <c r="E201" s="156"/>
      <c r="F201" s="45"/>
      <c r="G201" s="174">
        <f t="shared" si="6"/>
        <v>0</v>
      </c>
      <c r="H201" s="180">
        <f t="shared" si="7"/>
        <v>0</v>
      </c>
      <c r="I201" s="41"/>
    </row>
    <row r="202" spans="1:9" s="38" customFormat="1" ht="35.1" customHeight="1" x14ac:dyDescent="0.25">
      <c r="A202" s="43">
        <v>199</v>
      </c>
      <c r="B202" s="67" t="s">
        <v>207</v>
      </c>
      <c r="C202" s="50">
        <v>2</v>
      </c>
      <c r="D202" s="155"/>
      <c r="E202" s="156"/>
      <c r="F202" s="45"/>
      <c r="G202" s="174">
        <f t="shared" si="6"/>
        <v>0</v>
      </c>
      <c r="H202" s="180">
        <f t="shared" si="7"/>
        <v>0</v>
      </c>
      <c r="I202" s="41"/>
    </row>
    <row r="203" spans="1:9" s="38" customFormat="1" ht="35.1" customHeight="1" x14ac:dyDescent="0.25">
      <c r="A203" s="43">
        <v>200</v>
      </c>
      <c r="B203" s="72" t="s">
        <v>208</v>
      </c>
      <c r="C203" s="50">
        <v>1</v>
      </c>
      <c r="D203" s="155"/>
      <c r="E203" s="156"/>
      <c r="F203" s="45"/>
      <c r="G203" s="174">
        <f t="shared" si="6"/>
        <v>0</v>
      </c>
      <c r="H203" s="180">
        <f t="shared" si="7"/>
        <v>0</v>
      </c>
      <c r="I203" s="41"/>
    </row>
    <row r="204" spans="1:9" s="38" customFormat="1" ht="35.1" customHeight="1" x14ac:dyDescent="0.25">
      <c r="A204" s="43">
        <v>201</v>
      </c>
      <c r="B204" s="48" t="s">
        <v>209</v>
      </c>
      <c r="C204" s="50">
        <v>1</v>
      </c>
      <c r="D204" s="155"/>
      <c r="E204" s="156"/>
      <c r="F204" s="45"/>
      <c r="G204" s="174">
        <f t="shared" si="6"/>
        <v>0</v>
      </c>
      <c r="H204" s="180">
        <f t="shared" si="7"/>
        <v>0</v>
      </c>
      <c r="I204" s="41"/>
    </row>
    <row r="205" spans="1:9" s="52" customFormat="1" ht="35.1" customHeight="1" x14ac:dyDescent="0.25">
      <c r="A205" s="43">
        <v>202</v>
      </c>
      <c r="B205" s="48" t="s">
        <v>210</v>
      </c>
      <c r="C205" s="50">
        <v>16</v>
      </c>
      <c r="D205" s="170"/>
      <c r="E205" s="171"/>
      <c r="F205" s="80"/>
      <c r="G205" s="174">
        <f t="shared" si="6"/>
        <v>0</v>
      </c>
      <c r="H205" s="180">
        <f t="shared" si="7"/>
        <v>0</v>
      </c>
      <c r="I205" s="56"/>
    </row>
    <row r="206" spans="1:9" s="38" customFormat="1" ht="35.1" customHeight="1" x14ac:dyDescent="0.25">
      <c r="A206" s="43">
        <v>203</v>
      </c>
      <c r="B206" s="48" t="s">
        <v>211</v>
      </c>
      <c r="C206" s="50">
        <v>1</v>
      </c>
      <c r="D206" s="155"/>
      <c r="E206" s="156"/>
      <c r="F206" s="45"/>
      <c r="G206" s="174">
        <f t="shared" si="6"/>
        <v>0</v>
      </c>
      <c r="H206" s="180">
        <f t="shared" si="7"/>
        <v>0</v>
      </c>
      <c r="I206" s="41"/>
    </row>
    <row r="207" spans="1:9" s="38" customFormat="1" ht="35.1" customHeight="1" x14ac:dyDescent="0.25">
      <c r="A207" s="43">
        <v>204</v>
      </c>
      <c r="B207" s="48" t="s">
        <v>212</v>
      </c>
      <c r="C207" s="50">
        <v>2</v>
      </c>
      <c r="D207" s="155"/>
      <c r="E207" s="156"/>
      <c r="F207" s="45"/>
      <c r="G207" s="174">
        <f t="shared" si="6"/>
        <v>0</v>
      </c>
      <c r="H207" s="180">
        <f t="shared" si="7"/>
        <v>0</v>
      </c>
      <c r="I207" s="41"/>
    </row>
    <row r="208" spans="1:9" s="38" customFormat="1" ht="35.1" customHeight="1" x14ac:dyDescent="0.25">
      <c r="A208" s="43">
        <v>205</v>
      </c>
      <c r="B208" s="48" t="s">
        <v>213</v>
      </c>
      <c r="C208" s="50">
        <v>1</v>
      </c>
      <c r="D208" s="155"/>
      <c r="E208" s="156"/>
      <c r="F208" s="45"/>
      <c r="G208" s="174">
        <f t="shared" si="6"/>
        <v>0</v>
      </c>
      <c r="H208" s="180">
        <f t="shared" si="7"/>
        <v>0</v>
      </c>
      <c r="I208" s="41"/>
    </row>
    <row r="209" spans="1:9" s="38" customFormat="1" ht="35.1" customHeight="1" x14ac:dyDescent="0.25">
      <c r="A209" s="43">
        <v>206</v>
      </c>
      <c r="B209" s="63" t="s">
        <v>214</v>
      </c>
      <c r="C209" s="76">
        <v>1</v>
      </c>
      <c r="D209" s="155"/>
      <c r="E209" s="156"/>
      <c r="F209" s="45"/>
      <c r="G209" s="174">
        <f t="shared" si="6"/>
        <v>0</v>
      </c>
      <c r="H209" s="180">
        <f t="shared" si="7"/>
        <v>0</v>
      </c>
      <c r="I209" s="41"/>
    </row>
    <row r="210" spans="1:9" s="38" customFormat="1" ht="35.1" customHeight="1" x14ac:dyDescent="0.25">
      <c r="A210" s="43">
        <v>207</v>
      </c>
      <c r="B210" s="63" t="s">
        <v>215</v>
      </c>
      <c r="C210" s="76">
        <v>1</v>
      </c>
      <c r="D210" s="155"/>
      <c r="E210" s="156"/>
      <c r="F210" s="45"/>
      <c r="G210" s="174">
        <f t="shared" si="6"/>
        <v>0</v>
      </c>
      <c r="H210" s="180">
        <f t="shared" si="7"/>
        <v>0</v>
      </c>
      <c r="I210" s="41"/>
    </row>
    <row r="211" spans="1:9" s="38" customFormat="1" ht="35.1" customHeight="1" x14ac:dyDescent="0.25">
      <c r="A211" s="43">
        <v>208</v>
      </c>
      <c r="B211" s="48" t="s">
        <v>216</v>
      </c>
      <c r="C211" s="50">
        <v>1</v>
      </c>
      <c r="D211" s="155"/>
      <c r="E211" s="156"/>
      <c r="F211" s="45"/>
      <c r="G211" s="174">
        <f t="shared" si="6"/>
        <v>0</v>
      </c>
      <c r="H211" s="180">
        <f t="shared" si="7"/>
        <v>0</v>
      </c>
      <c r="I211" s="41"/>
    </row>
    <row r="212" spans="1:9" s="38" customFormat="1" ht="35.1" customHeight="1" thickBot="1" x14ac:dyDescent="0.3">
      <c r="A212" s="44">
        <v>209</v>
      </c>
      <c r="B212" s="49" t="s">
        <v>217</v>
      </c>
      <c r="C212" s="51">
        <v>5</v>
      </c>
      <c r="D212" s="145"/>
      <c r="E212" s="157"/>
      <c r="F212" s="46"/>
      <c r="G212" s="145">
        <f>D212*C212</f>
        <v>0</v>
      </c>
      <c r="H212" s="146">
        <f>E212*C212</f>
        <v>0</v>
      </c>
      <c r="I212" s="41"/>
    </row>
    <row r="213" spans="1:9" s="38" customFormat="1" ht="15.75" thickBot="1" x14ac:dyDescent="0.3">
      <c r="A213" s="39"/>
      <c r="B213" s="40"/>
      <c r="C213" s="57"/>
      <c r="D213" s="147"/>
      <c r="E213" s="147"/>
      <c r="F213" s="112"/>
      <c r="G213" s="181"/>
      <c r="H213" s="181"/>
    </row>
    <row r="214" spans="1:9" ht="19.5" thickBot="1" x14ac:dyDescent="0.35">
      <c r="F214" s="111" t="s">
        <v>1065</v>
      </c>
      <c r="G214" s="148">
        <f>SUM(G4:G212)</f>
        <v>0</v>
      </c>
      <c r="H214" s="149">
        <f>SUM(H4:H212)</f>
        <v>0</v>
      </c>
    </row>
  </sheetData>
  <mergeCells count="7">
    <mergeCell ref="D1:E1"/>
    <mergeCell ref="F1:F2"/>
    <mergeCell ref="G1:H1"/>
    <mergeCell ref="A3:H3"/>
    <mergeCell ref="A1:A2"/>
    <mergeCell ref="B1:B2"/>
    <mergeCell ref="C1:C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7E30-1011-4E67-BD4B-1F925A7E8CDC}">
  <dimension ref="A1:I88"/>
  <sheetViews>
    <sheetView workbookViewId="0">
      <selection activeCell="G4" sqref="G4:H86"/>
    </sheetView>
  </sheetViews>
  <sheetFormatPr defaultColWidth="9.140625" defaultRowHeight="15" x14ac:dyDescent="0.25"/>
  <cols>
    <col min="1" max="1" width="3.7109375" style="38" customWidth="1"/>
    <col min="2" max="2" width="40.7109375" style="38" customWidth="1"/>
    <col min="3" max="3" width="5.7109375" style="81" customWidth="1"/>
    <col min="4" max="5" width="15.7109375" style="150" customWidth="1"/>
    <col min="6" max="6" width="9.28515625" style="38" customWidth="1"/>
    <col min="7" max="8" width="15.7109375" style="150" customWidth="1"/>
    <col min="9" max="16384" width="9.140625" style="38"/>
  </cols>
  <sheetData>
    <row r="1" spans="1:9" s="1" customFormat="1" ht="113.45" customHeight="1" x14ac:dyDescent="0.2">
      <c r="A1" s="234" t="s">
        <v>0</v>
      </c>
      <c r="B1" s="245" t="s">
        <v>1</v>
      </c>
      <c r="C1" s="247" t="s">
        <v>2</v>
      </c>
      <c r="D1" s="239" t="s">
        <v>1060</v>
      </c>
      <c r="E1" s="240"/>
      <c r="F1" s="243" t="s">
        <v>1059</v>
      </c>
      <c r="G1" s="241" t="s">
        <v>1062</v>
      </c>
      <c r="H1" s="242"/>
    </row>
    <row r="2" spans="1:9" s="1" customFormat="1" ht="31.5" customHeight="1" thickBot="1" x14ac:dyDescent="0.25">
      <c r="A2" s="235"/>
      <c r="B2" s="246"/>
      <c r="C2" s="248"/>
      <c r="D2" s="167" t="s">
        <v>1057</v>
      </c>
      <c r="E2" s="168" t="s">
        <v>1058</v>
      </c>
      <c r="F2" s="244"/>
      <c r="G2" s="163" t="s">
        <v>1057</v>
      </c>
      <c r="H2" s="164" t="s">
        <v>1058</v>
      </c>
    </row>
    <row r="3" spans="1:9" customFormat="1" ht="21.75" customHeight="1" thickBot="1" x14ac:dyDescent="0.3">
      <c r="A3" s="236" t="s">
        <v>1064</v>
      </c>
      <c r="B3" s="237"/>
      <c r="C3" s="237"/>
      <c r="D3" s="237"/>
      <c r="E3" s="237"/>
      <c r="F3" s="237"/>
      <c r="G3" s="237"/>
      <c r="H3" s="238"/>
    </row>
    <row r="4" spans="1:9" ht="35.1" customHeight="1" x14ac:dyDescent="0.25">
      <c r="A4" s="42">
        <v>1</v>
      </c>
      <c r="B4" s="87" t="s">
        <v>218</v>
      </c>
      <c r="C4" s="100">
        <v>2</v>
      </c>
      <c r="D4" s="159"/>
      <c r="E4" s="162"/>
      <c r="F4" s="108"/>
      <c r="G4" s="195">
        <f>D4*C4</f>
        <v>0</v>
      </c>
      <c r="H4" s="196">
        <f>E4*C4</f>
        <v>0</v>
      </c>
      <c r="I4" s="41"/>
    </row>
    <row r="5" spans="1:9" ht="35.1" customHeight="1" x14ac:dyDescent="0.25">
      <c r="A5" s="43">
        <v>2</v>
      </c>
      <c r="B5" s="88" t="s">
        <v>219</v>
      </c>
      <c r="C5" s="101">
        <v>9</v>
      </c>
      <c r="D5" s="155"/>
      <c r="E5" s="156"/>
      <c r="F5" s="45"/>
      <c r="G5" s="197">
        <f>D5*C5</f>
        <v>0</v>
      </c>
      <c r="H5" s="198">
        <f>E5*C5</f>
        <v>0</v>
      </c>
      <c r="I5" s="41"/>
    </row>
    <row r="6" spans="1:9" ht="35.1" customHeight="1" x14ac:dyDescent="0.25">
      <c r="A6" s="85">
        <v>3</v>
      </c>
      <c r="B6" s="88" t="s">
        <v>220</v>
      </c>
      <c r="C6" s="101">
        <v>1</v>
      </c>
      <c r="D6" s="155"/>
      <c r="E6" s="156"/>
      <c r="F6" s="45"/>
      <c r="G6" s="197">
        <f t="shared" ref="G6:G69" si="0">D6*C6</f>
        <v>0</v>
      </c>
      <c r="H6" s="198">
        <f t="shared" ref="H6:H69" si="1">E6*C6</f>
        <v>0</v>
      </c>
      <c r="I6" s="41"/>
    </row>
    <row r="7" spans="1:9" ht="35.1" customHeight="1" x14ac:dyDescent="0.25">
      <c r="A7" s="43">
        <v>4</v>
      </c>
      <c r="B7" s="48" t="s">
        <v>221</v>
      </c>
      <c r="C7" s="101">
        <v>1</v>
      </c>
      <c r="D7" s="155"/>
      <c r="E7" s="156"/>
      <c r="F7" s="45"/>
      <c r="G7" s="197">
        <f t="shared" si="0"/>
        <v>0</v>
      </c>
      <c r="H7" s="198">
        <f t="shared" si="1"/>
        <v>0</v>
      </c>
      <c r="I7" s="41"/>
    </row>
    <row r="8" spans="1:9" ht="35.1" customHeight="1" x14ac:dyDescent="0.25">
      <c r="A8" s="43">
        <v>5</v>
      </c>
      <c r="B8" s="48" t="s">
        <v>222</v>
      </c>
      <c r="C8" s="101">
        <v>1</v>
      </c>
      <c r="D8" s="155"/>
      <c r="E8" s="156"/>
      <c r="F8" s="45"/>
      <c r="G8" s="197">
        <f t="shared" si="0"/>
        <v>0</v>
      </c>
      <c r="H8" s="198">
        <f t="shared" si="1"/>
        <v>0</v>
      </c>
      <c r="I8" s="41"/>
    </row>
    <row r="9" spans="1:9" ht="35.1" customHeight="1" x14ac:dyDescent="0.25">
      <c r="A9" s="43">
        <v>6</v>
      </c>
      <c r="B9" s="48" t="s">
        <v>223</v>
      </c>
      <c r="C9" s="101">
        <v>2</v>
      </c>
      <c r="D9" s="155"/>
      <c r="E9" s="156"/>
      <c r="F9" s="45"/>
      <c r="G9" s="197">
        <f t="shared" si="0"/>
        <v>0</v>
      </c>
      <c r="H9" s="198">
        <f t="shared" si="1"/>
        <v>0</v>
      </c>
      <c r="I9" s="41"/>
    </row>
    <row r="10" spans="1:9" ht="35.1" customHeight="1" x14ac:dyDescent="0.25">
      <c r="A10" s="43">
        <v>7</v>
      </c>
      <c r="B10" s="48" t="s">
        <v>224</v>
      </c>
      <c r="C10" s="101">
        <v>3</v>
      </c>
      <c r="D10" s="155"/>
      <c r="E10" s="156"/>
      <c r="F10" s="45"/>
      <c r="G10" s="197">
        <f t="shared" si="0"/>
        <v>0</v>
      </c>
      <c r="H10" s="198">
        <f t="shared" si="1"/>
        <v>0</v>
      </c>
      <c r="I10" s="41"/>
    </row>
    <row r="11" spans="1:9" ht="35.1" customHeight="1" x14ac:dyDescent="0.25">
      <c r="A11" s="43">
        <v>8</v>
      </c>
      <c r="B11" s="48" t="s">
        <v>225</v>
      </c>
      <c r="C11" s="101">
        <v>9</v>
      </c>
      <c r="D11" s="155"/>
      <c r="E11" s="156"/>
      <c r="F11" s="45"/>
      <c r="G11" s="197">
        <f t="shared" si="0"/>
        <v>0</v>
      </c>
      <c r="H11" s="198">
        <f t="shared" si="1"/>
        <v>0</v>
      </c>
      <c r="I11" s="41"/>
    </row>
    <row r="12" spans="1:9" s="52" customFormat="1" ht="35.1" customHeight="1" x14ac:dyDescent="0.25">
      <c r="A12" s="43">
        <v>9</v>
      </c>
      <c r="B12" s="48" t="s">
        <v>226</v>
      </c>
      <c r="C12" s="101">
        <v>360</v>
      </c>
      <c r="D12" s="170"/>
      <c r="E12" s="171"/>
      <c r="F12" s="80"/>
      <c r="G12" s="197">
        <f t="shared" si="0"/>
        <v>0</v>
      </c>
      <c r="H12" s="198">
        <f t="shared" si="1"/>
        <v>0</v>
      </c>
      <c r="I12" s="56"/>
    </row>
    <row r="13" spans="1:9" s="52" customFormat="1" ht="35.1" customHeight="1" x14ac:dyDescent="0.25">
      <c r="A13" s="43">
        <v>10</v>
      </c>
      <c r="B13" s="48" t="s">
        <v>227</v>
      </c>
      <c r="C13" s="101">
        <v>260</v>
      </c>
      <c r="D13" s="170"/>
      <c r="E13" s="171"/>
      <c r="F13" s="80"/>
      <c r="G13" s="197">
        <f t="shared" si="0"/>
        <v>0</v>
      </c>
      <c r="H13" s="198">
        <f t="shared" si="1"/>
        <v>0</v>
      </c>
      <c r="I13" s="56"/>
    </row>
    <row r="14" spans="1:9" ht="35.1" customHeight="1" x14ac:dyDescent="0.25">
      <c r="A14" s="43">
        <v>11</v>
      </c>
      <c r="B14" s="48" t="s">
        <v>228</v>
      </c>
      <c r="C14" s="101">
        <v>4</v>
      </c>
      <c r="D14" s="155"/>
      <c r="E14" s="156"/>
      <c r="F14" s="45"/>
      <c r="G14" s="197">
        <f t="shared" si="0"/>
        <v>0</v>
      </c>
      <c r="H14" s="198">
        <f t="shared" si="1"/>
        <v>0</v>
      </c>
      <c r="I14" s="41"/>
    </row>
    <row r="15" spans="1:9" ht="35.1" customHeight="1" x14ac:dyDescent="0.25">
      <c r="A15" s="43">
        <v>12</v>
      </c>
      <c r="B15" s="48" t="s">
        <v>229</v>
      </c>
      <c r="C15" s="101">
        <v>5</v>
      </c>
      <c r="D15" s="155"/>
      <c r="E15" s="156"/>
      <c r="F15" s="45"/>
      <c r="G15" s="197">
        <f t="shared" si="0"/>
        <v>0</v>
      </c>
      <c r="H15" s="198">
        <f t="shared" si="1"/>
        <v>0</v>
      </c>
      <c r="I15" s="41"/>
    </row>
    <row r="16" spans="1:9" ht="35.1" customHeight="1" x14ac:dyDescent="0.25">
      <c r="A16" s="43">
        <v>13</v>
      </c>
      <c r="B16" s="48" t="s">
        <v>230</v>
      </c>
      <c r="C16" s="101">
        <v>8</v>
      </c>
      <c r="D16" s="155"/>
      <c r="E16" s="156"/>
      <c r="F16" s="45"/>
      <c r="G16" s="197">
        <f t="shared" si="0"/>
        <v>0</v>
      </c>
      <c r="H16" s="198">
        <f t="shared" si="1"/>
        <v>0</v>
      </c>
      <c r="I16" s="41"/>
    </row>
    <row r="17" spans="1:9" ht="35.1" customHeight="1" x14ac:dyDescent="0.25">
      <c r="A17" s="43">
        <v>14</v>
      </c>
      <c r="B17" s="63" t="s">
        <v>231</v>
      </c>
      <c r="C17" s="101">
        <v>2</v>
      </c>
      <c r="D17" s="155"/>
      <c r="E17" s="156"/>
      <c r="F17" s="45"/>
      <c r="G17" s="197">
        <f t="shared" si="0"/>
        <v>0</v>
      </c>
      <c r="H17" s="198">
        <f t="shared" si="1"/>
        <v>0</v>
      </c>
      <c r="I17" s="41"/>
    </row>
    <row r="18" spans="1:9" ht="35.1" customHeight="1" x14ac:dyDescent="0.25">
      <c r="A18" s="43">
        <v>15</v>
      </c>
      <c r="B18" s="48" t="s">
        <v>232</v>
      </c>
      <c r="C18" s="101">
        <v>5</v>
      </c>
      <c r="D18" s="155"/>
      <c r="E18" s="156"/>
      <c r="F18" s="45"/>
      <c r="G18" s="197">
        <f t="shared" si="0"/>
        <v>0</v>
      </c>
      <c r="H18" s="198">
        <f t="shared" si="1"/>
        <v>0</v>
      </c>
      <c r="I18" s="41"/>
    </row>
    <row r="19" spans="1:9" ht="35.1" customHeight="1" x14ac:dyDescent="0.25">
      <c r="A19" s="43">
        <v>16</v>
      </c>
      <c r="B19" s="63" t="s">
        <v>233</v>
      </c>
      <c r="C19" s="101">
        <v>2</v>
      </c>
      <c r="D19" s="155"/>
      <c r="E19" s="156"/>
      <c r="F19" s="45"/>
      <c r="G19" s="197">
        <f t="shared" si="0"/>
        <v>0</v>
      </c>
      <c r="H19" s="198">
        <f t="shared" si="1"/>
        <v>0</v>
      </c>
      <c r="I19" s="41"/>
    </row>
    <row r="20" spans="1:9" ht="35.1" customHeight="1" x14ac:dyDescent="0.25">
      <c r="A20" s="43">
        <v>17</v>
      </c>
      <c r="B20" s="89" t="s">
        <v>234</v>
      </c>
      <c r="C20" s="101">
        <v>1</v>
      </c>
      <c r="D20" s="155"/>
      <c r="E20" s="156"/>
      <c r="F20" s="45"/>
      <c r="G20" s="197">
        <f t="shared" si="0"/>
        <v>0</v>
      </c>
      <c r="H20" s="198">
        <f t="shared" si="1"/>
        <v>0</v>
      </c>
      <c r="I20" s="41"/>
    </row>
    <row r="21" spans="1:9" ht="35.1" customHeight="1" x14ac:dyDescent="0.25">
      <c r="A21" s="43">
        <v>18</v>
      </c>
      <c r="B21" s="48" t="s">
        <v>235</v>
      </c>
      <c r="C21" s="101">
        <v>4</v>
      </c>
      <c r="D21" s="155"/>
      <c r="E21" s="156"/>
      <c r="F21" s="45"/>
      <c r="G21" s="197">
        <f t="shared" si="0"/>
        <v>0</v>
      </c>
      <c r="H21" s="198">
        <f t="shared" si="1"/>
        <v>0</v>
      </c>
      <c r="I21" s="41"/>
    </row>
    <row r="22" spans="1:9" ht="35.1" customHeight="1" x14ac:dyDescent="0.25">
      <c r="A22" s="43">
        <v>19</v>
      </c>
      <c r="B22" s="90" t="s">
        <v>236</v>
      </c>
      <c r="C22" s="102">
        <v>5</v>
      </c>
      <c r="D22" s="155"/>
      <c r="E22" s="156"/>
      <c r="F22" s="45"/>
      <c r="G22" s="197">
        <f t="shared" si="0"/>
        <v>0</v>
      </c>
      <c r="H22" s="198">
        <f t="shared" si="1"/>
        <v>0</v>
      </c>
      <c r="I22" s="41"/>
    </row>
    <row r="23" spans="1:9" ht="35.1" customHeight="1" x14ac:dyDescent="0.25">
      <c r="A23" s="43">
        <v>20</v>
      </c>
      <c r="B23" s="90" t="s">
        <v>237</v>
      </c>
      <c r="C23" s="103">
        <v>5</v>
      </c>
      <c r="D23" s="155"/>
      <c r="E23" s="156"/>
      <c r="F23" s="45"/>
      <c r="G23" s="197">
        <f t="shared" si="0"/>
        <v>0</v>
      </c>
      <c r="H23" s="198">
        <f t="shared" si="1"/>
        <v>0</v>
      </c>
      <c r="I23" s="41"/>
    </row>
    <row r="24" spans="1:9" ht="35.1" customHeight="1" x14ac:dyDescent="0.25">
      <c r="A24" s="43">
        <v>21</v>
      </c>
      <c r="B24" s="90" t="s">
        <v>238</v>
      </c>
      <c r="C24" s="102">
        <v>5</v>
      </c>
      <c r="D24" s="155"/>
      <c r="E24" s="156"/>
      <c r="F24" s="45"/>
      <c r="G24" s="197">
        <f t="shared" si="0"/>
        <v>0</v>
      </c>
      <c r="H24" s="198">
        <f t="shared" si="1"/>
        <v>0</v>
      </c>
      <c r="I24" s="41"/>
    </row>
    <row r="25" spans="1:9" ht="35.1" customHeight="1" x14ac:dyDescent="0.25">
      <c r="A25" s="43">
        <v>22</v>
      </c>
      <c r="B25" s="91" t="s">
        <v>239</v>
      </c>
      <c r="C25" s="102">
        <v>1</v>
      </c>
      <c r="D25" s="155"/>
      <c r="E25" s="156"/>
      <c r="F25" s="45"/>
      <c r="G25" s="197">
        <f t="shared" si="0"/>
        <v>0</v>
      </c>
      <c r="H25" s="198">
        <f t="shared" si="1"/>
        <v>0</v>
      </c>
      <c r="I25" s="41"/>
    </row>
    <row r="26" spans="1:9" ht="35.1" customHeight="1" x14ac:dyDescent="0.25">
      <c r="A26" s="43">
        <v>23</v>
      </c>
      <c r="B26" s="62" t="s">
        <v>240</v>
      </c>
      <c r="C26" s="102">
        <v>1</v>
      </c>
      <c r="D26" s="155"/>
      <c r="E26" s="156"/>
      <c r="F26" s="45"/>
      <c r="G26" s="197">
        <f t="shared" si="0"/>
        <v>0</v>
      </c>
      <c r="H26" s="198">
        <f t="shared" si="1"/>
        <v>0</v>
      </c>
      <c r="I26" s="41"/>
    </row>
    <row r="27" spans="1:9" ht="35.1" customHeight="1" x14ac:dyDescent="0.25">
      <c r="A27" s="43">
        <v>24</v>
      </c>
      <c r="B27" s="71" t="s">
        <v>241</v>
      </c>
      <c r="C27" s="102">
        <v>20</v>
      </c>
      <c r="D27" s="155"/>
      <c r="E27" s="156"/>
      <c r="F27" s="45"/>
      <c r="G27" s="197">
        <f t="shared" si="0"/>
        <v>0</v>
      </c>
      <c r="H27" s="198">
        <f t="shared" si="1"/>
        <v>0</v>
      </c>
      <c r="I27" s="41"/>
    </row>
    <row r="28" spans="1:9" ht="35.1" customHeight="1" x14ac:dyDescent="0.25">
      <c r="A28" s="43">
        <v>25</v>
      </c>
      <c r="B28" s="63" t="s">
        <v>242</v>
      </c>
      <c r="C28" s="101">
        <v>1</v>
      </c>
      <c r="D28" s="155"/>
      <c r="E28" s="156"/>
      <c r="F28" s="45"/>
      <c r="G28" s="197">
        <f t="shared" si="0"/>
        <v>0</v>
      </c>
      <c r="H28" s="198">
        <f t="shared" si="1"/>
        <v>0</v>
      </c>
      <c r="I28" s="41"/>
    </row>
    <row r="29" spans="1:9" ht="35.1" customHeight="1" x14ac:dyDescent="0.25">
      <c r="A29" s="43">
        <v>26</v>
      </c>
      <c r="B29" s="62" t="s">
        <v>243</v>
      </c>
      <c r="C29" s="103">
        <v>6</v>
      </c>
      <c r="D29" s="155"/>
      <c r="E29" s="156"/>
      <c r="F29" s="45"/>
      <c r="G29" s="197">
        <f t="shared" si="0"/>
        <v>0</v>
      </c>
      <c r="H29" s="198">
        <f t="shared" si="1"/>
        <v>0</v>
      </c>
      <c r="I29" s="41"/>
    </row>
    <row r="30" spans="1:9" ht="35.1" customHeight="1" x14ac:dyDescent="0.25">
      <c r="A30" s="43">
        <v>27</v>
      </c>
      <c r="B30" s="48" t="s">
        <v>244</v>
      </c>
      <c r="C30" s="103">
        <v>1</v>
      </c>
      <c r="D30" s="155"/>
      <c r="E30" s="156"/>
      <c r="F30" s="45"/>
      <c r="G30" s="197">
        <f t="shared" si="0"/>
        <v>0</v>
      </c>
      <c r="H30" s="198">
        <f t="shared" si="1"/>
        <v>0</v>
      </c>
      <c r="I30" s="41"/>
    </row>
    <row r="31" spans="1:9" ht="35.1" customHeight="1" x14ac:dyDescent="0.25">
      <c r="A31" s="43">
        <v>28</v>
      </c>
      <c r="B31" s="63" t="s">
        <v>245</v>
      </c>
      <c r="C31" s="101">
        <v>1</v>
      </c>
      <c r="D31" s="155"/>
      <c r="E31" s="156"/>
      <c r="F31" s="45"/>
      <c r="G31" s="197">
        <f t="shared" si="0"/>
        <v>0</v>
      </c>
      <c r="H31" s="198">
        <f t="shared" si="1"/>
        <v>0</v>
      </c>
      <c r="I31" s="41"/>
    </row>
    <row r="32" spans="1:9" ht="35.1" customHeight="1" x14ac:dyDescent="0.25">
      <c r="A32" s="43">
        <v>29</v>
      </c>
      <c r="B32" s="92" t="s">
        <v>246</v>
      </c>
      <c r="C32" s="102">
        <v>55</v>
      </c>
      <c r="D32" s="155"/>
      <c r="E32" s="156"/>
      <c r="F32" s="45"/>
      <c r="G32" s="197">
        <f t="shared" si="0"/>
        <v>0</v>
      </c>
      <c r="H32" s="198">
        <f t="shared" si="1"/>
        <v>0</v>
      </c>
      <c r="I32" s="41"/>
    </row>
    <row r="33" spans="1:9" ht="35.1" customHeight="1" x14ac:dyDescent="0.25">
      <c r="A33" s="43">
        <v>30</v>
      </c>
      <c r="B33" s="92" t="s">
        <v>247</v>
      </c>
      <c r="C33" s="102">
        <v>54</v>
      </c>
      <c r="D33" s="155"/>
      <c r="E33" s="156"/>
      <c r="F33" s="45"/>
      <c r="G33" s="197">
        <f t="shared" si="0"/>
        <v>0</v>
      </c>
      <c r="H33" s="198">
        <f t="shared" si="1"/>
        <v>0</v>
      </c>
      <c r="I33" s="41"/>
    </row>
    <row r="34" spans="1:9" ht="35.1" customHeight="1" x14ac:dyDescent="0.25">
      <c r="A34" s="43">
        <v>31</v>
      </c>
      <c r="B34" s="92" t="s">
        <v>248</v>
      </c>
      <c r="C34" s="102">
        <v>70</v>
      </c>
      <c r="D34" s="155"/>
      <c r="E34" s="156"/>
      <c r="F34" s="45"/>
      <c r="G34" s="197">
        <f t="shared" si="0"/>
        <v>0</v>
      </c>
      <c r="H34" s="198">
        <f t="shared" si="1"/>
        <v>0</v>
      </c>
      <c r="I34" s="41"/>
    </row>
    <row r="35" spans="1:9" ht="35.1" customHeight="1" x14ac:dyDescent="0.25">
      <c r="A35" s="43">
        <v>32</v>
      </c>
      <c r="B35" s="93" t="s">
        <v>249</v>
      </c>
      <c r="C35" s="102">
        <v>50</v>
      </c>
      <c r="D35" s="155"/>
      <c r="E35" s="156"/>
      <c r="F35" s="45"/>
      <c r="G35" s="197">
        <f t="shared" si="0"/>
        <v>0</v>
      </c>
      <c r="H35" s="198">
        <f t="shared" si="1"/>
        <v>0</v>
      </c>
      <c r="I35" s="41"/>
    </row>
    <row r="36" spans="1:9" ht="35.1" customHeight="1" x14ac:dyDescent="0.25">
      <c r="A36" s="43">
        <v>33</v>
      </c>
      <c r="B36" s="62" t="s">
        <v>250</v>
      </c>
      <c r="C36" s="102">
        <v>26</v>
      </c>
      <c r="D36" s="172"/>
      <c r="E36" s="173"/>
      <c r="F36" s="109"/>
      <c r="G36" s="197">
        <f t="shared" si="0"/>
        <v>0</v>
      </c>
      <c r="H36" s="198">
        <f t="shared" si="1"/>
        <v>0</v>
      </c>
      <c r="I36" s="83"/>
    </row>
    <row r="37" spans="1:9" ht="35.1" customHeight="1" x14ac:dyDescent="0.25">
      <c r="A37" s="43">
        <v>34</v>
      </c>
      <c r="B37" s="90" t="s">
        <v>251</v>
      </c>
      <c r="C37" s="103">
        <v>20</v>
      </c>
      <c r="D37" s="155"/>
      <c r="E37" s="156"/>
      <c r="F37" s="45"/>
      <c r="G37" s="197">
        <f t="shared" si="0"/>
        <v>0</v>
      </c>
      <c r="H37" s="198">
        <f t="shared" si="1"/>
        <v>0</v>
      </c>
      <c r="I37" s="41"/>
    </row>
    <row r="38" spans="1:9" ht="35.1" customHeight="1" x14ac:dyDescent="0.25">
      <c r="A38" s="43">
        <v>35</v>
      </c>
      <c r="B38" s="62" t="s">
        <v>252</v>
      </c>
      <c r="C38" s="102">
        <v>55</v>
      </c>
      <c r="D38" s="172"/>
      <c r="E38" s="173"/>
      <c r="F38" s="109"/>
      <c r="G38" s="197">
        <f t="shared" si="0"/>
        <v>0</v>
      </c>
      <c r="H38" s="198">
        <f t="shared" si="1"/>
        <v>0</v>
      </c>
      <c r="I38" s="83"/>
    </row>
    <row r="39" spans="1:9" ht="35.1" customHeight="1" x14ac:dyDescent="0.25">
      <c r="A39" s="43">
        <v>36</v>
      </c>
      <c r="B39" s="48" t="s">
        <v>253</v>
      </c>
      <c r="C39" s="104">
        <v>5</v>
      </c>
      <c r="D39" s="155"/>
      <c r="E39" s="156"/>
      <c r="F39" s="45"/>
      <c r="G39" s="197">
        <f t="shared" si="0"/>
        <v>0</v>
      </c>
      <c r="H39" s="198">
        <f t="shared" si="1"/>
        <v>0</v>
      </c>
      <c r="I39" s="41"/>
    </row>
    <row r="40" spans="1:9" ht="35.1" customHeight="1" x14ac:dyDescent="0.25">
      <c r="A40" s="43">
        <v>37</v>
      </c>
      <c r="B40" s="48" t="s">
        <v>254</v>
      </c>
      <c r="C40" s="50">
        <v>5</v>
      </c>
      <c r="D40" s="155"/>
      <c r="E40" s="156"/>
      <c r="F40" s="45"/>
      <c r="G40" s="197">
        <f t="shared" si="0"/>
        <v>0</v>
      </c>
      <c r="H40" s="198">
        <f t="shared" si="1"/>
        <v>0</v>
      </c>
      <c r="I40" s="41"/>
    </row>
    <row r="41" spans="1:9" ht="35.1" customHeight="1" x14ac:dyDescent="0.25">
      <c r="A41" s="43">
        <v>38</v>
      </c>
      <c r="B41" s="48" t="s">
        <v>255</v>
      </c>
      <c r="C41" s="50">
        <v>2</v>
      </c>
      <c r="D41" s="155"/>
      <c r="E41" s="156"/>
      <c r="F41" s="45"/>
      <c r="G41" s="197">
        <f t="shared" si="0"/>
        <v>0</v>
      </c>
      <c r="H41" s="198">
        <f t="shared" si="1"/>
        <v>0</v>
      </c>
      <c r="I41" s="41"/>
    </row>
    <row r="42" spans="1:9" ht="35.1" customHeight="1" x14ac:dyDescent="0.25">
      <c r="A42" s="43">
        <v>39</v>
      </c>
      <c r="B42" s="48" t="s">
        <v>256</v>
      </c>
      <c r="C42" s="104">
        <v>4</v>
      </c>
      <c r="D42" s="155"/>
      <c r="E42" s="156"/>
      <c r="F42" s="45"/>
      <c r="G42" s="197">
        <f t="shared" si="0"/>
        <v>0</v>
      </c>
      <c r="H42" s="198">
        <f t="shared" si="1"/>
        <v>0</v>
      </c>
      <c r="I42" s="41"/>
    </row>
    <row r="43" spans="1:9" ht="39.950000000000003" customHeight="1" x14ac:dyDescent="0.25">
      <c r="A43" s="43">
        <v>40</v>
      </c>
      <c r="B43" s="48" t="s">
        <v>257</v>
      </c>
      <c r="C43" s="101">
        <v>10</v>
      </c>
      <c r="D43" s="155"/>
      <c r="E43" s="156"/>
      <c r="F43" s="45"/>
      <c r="G43" s="197">
        <f t="shared" si="0"/>
        <v>0</v>
      </c>
      <c r="H43" s="198">
        <f t="shared" si="1"/>
        <v>0</v>
      </c>
      <c r="I43" s="41"/>
    </row>
    <row r="44" spans="1:9" ht="35.1" customHeight="1" x14ac:dyDescent="0.25">
      <c r="A44" s="43">
        <v>41</v>
      </c>
      <c r="B44" s="48" t="s">
        <v>258</v>
      </c>
      <c r="C44" s="101">
        <v>5</v>
      </c>
      <c r="D44" s="155"/>
      <c r="E44" s="156"/>
      <c r="F44" s="45"/>
      <c r="G44" s="197">
        <f t="shared" si="0"/>
        <v>0</v>
      </c>
      <c r="H44" s="198">
        <f t="shared" si="1"/>
        <v>0</v>
      </c>
      <c r="I44" s="41"/>
    </row>
    <row r="45" spans="1:9" ht="35.1" customHeight="1" x14ac:dyDescent="0.25">
      <c r="A45" s="43">
        <v>42</v>
      </c>
      <c r="B45" s="48" t="s">
        <v>259</v>
      </c>
      <c r="C45" s="105">
        <v>2</v>
      </c>
      <c r="D45" s="155"/>
      <c r="E45" s="156"/>
      <c r="F45" s="45"/>
      <c r="G45" s="197">
        <f t="shared" si="0"/>
        <v>0</v>
      </c>
      <c r="H45" s="198">
        <f t="shared" si="1"/>
        <v>0</v>
      </c>
      <c r="I45" s="41"/>
    </row>
    <row r="46" spans="1:9" ht="35.1" customHeight="1" x14ac:dyDescent="0.25">
      <c r="A46" s="43">
        <v>43</v>
      </c>
      <c r="B46" s="64" t="s">
        <v>260</v>
      </c>
      <c r="C46" s="103">
        <v>10</v>
      </c>
      <c r="D46" s="155"/>
      <c r="E46" s="156"/>
      <c r="F46" s="45"/>
      <c r="G46" s="197">
        <f t="shared" si="0"/>
        <v>0</v>
      </c>
      <c r="H46" s="198">
        <f t="shared" si="1"/>
        <v>0</v>
      </c>
      <c r="I46" s="41"/>
    </row>
    <row r="47" spans="1:9" ht="35.1" customHeight="1" x14ac:dyDescent="0.25">
      <c r="A47" s="43">
        <v>44</v>
      </c>
      <c r="B47" s="94" t="s">
        <v>261</v>
      </c>
      <c r="C47" s="101">
        <v>20</v>
      </c>
      <c r="D47" s="155"/>
      <c r="E47" s="156"/>
      <c r="F47" s="45"/>
      <c r="G47" s="197">
        <f t="shared" si="0"/>
        <v>0</v>
      </c>
      <c r="H47" s="198">
        <f t="shared" si="1"/>
        <v>0</v>
      </c>
      <c r="I47" s="41"/>
    </row>
    <row r="48" spans="1:9" ht="35.1" customHeight="1" x14ac:dyDescent="0.25">
      <c r="A48" s="43">
        <v>45</v>
      </c>
      <c r="B48" s="63" t="s">
        <v>262</v>
      </c>
      <c r="C48" s="101">
        <v>2</v>
      </c>
      <c r="D48" s="155"/>
      <c r="E48" s="156"/>
      <c r="F48" s="45"/>
      <c r="G48" s="197">
        <f t="shared" si="0"/>
        <v>0</v>
      </c>
      <c r="H48" s="198">
        <f t="shared" si="1"/>
        <v>0</v>
      </c>
      <c r="I48" s="41"/>
    </row>
    <row r="49" spans="1:9" ht="35.1" customHeight="1" x14ac:dyDescent="0.25">
      <c r="A49" s="43">
        <v>46</v>
      </c>
      <c r="B49" s="63" t="s">
        <v>263</v>
      </c>
      <c r="C49" s="101">
        <v>2</v>
      </c>
      <c r="D49" s="155"/>
      <c r="E49" s="156"/>
      <c r="F49" s="45"/>
      <c r="G49" s="197">
        <f t="shared" si="0"/>
        <v>0</v>
      </c>
      <c r="H49" s="198">
        <f t="shared" si="1"/>
        <v>0</v>
      </c>
      <c r="I49" s="41"/>
    </row>
    <row r="50" spans="1:9" ht="35.1" customHeight="1" x14ac:dyDescent="0.25">
      <c r="A50" s="43">
        <v>47</v>
      </c>
      <c r="B50" s="71" t="s">
        <v>264</v>
      </c>
      <c r="C50" s="101">
        <v>2</v>
      </c>
      <c r="D50" s="155"/>
      <c r="E50" s="156"/>
      <c r="F50" s="45"/>
      <c r="G50" s="197">
        <f t="shared" si="0"/>
        <v>0</v>
      </c>
      <c r="H50" s="198">
        <f t="shared" si="1"/>
        <v>0</v>
      </c>
      <c r="I50" s="41"/>
    </row>
    <row r="51" spans="1:9" ht="35.1" customHeight="1" x14ac:dyDescent="0.25">
      <c r="A51" s="43">
        <v>48</v>
      </c>
      <c r="B51" s="71" t="s">
        <v>265</v>
      </c>
      <c r="C51" s="101">
        <v>4</v>
      </c>
      <c r="D51" s="155"/>
      <c r="E51" s="156"/>
      <c r="F51" s="45"/>
      <c r="G51" s="197">
        <f t="shared" si="0"/>
        <v>0</v>
      </c>
      <c r="H51" s="198">
        <f t="shared" si="1"/>
        <v>0</v>
      </c>
      <c r="I51" s="41"/>
    </row>
    <row r="52" spans="1:9" ht="35.1" customHeight="1" x14ac:dyDescent="0.25">
      <c r="A52" s="43">
        <v>49</v>
      </c>
      <c r="B52" s="95" t="s">
        <v>266</v>
      </c>
      <c r="C52" s="101">
        <v>2</v>
      </c>
      <c r="D52" s="155"/>
      <c r="E52" s="156"/>
      <c r="F52" s="45"/>
      <c r="G52" s="197">
        <f t="shared" si="0"/>
        <v>0</v>
      </c>
      <c r="H52" s="198">
        <f t="shared" si="1"/>
        <v>0</v>
      </c>
      <c r="I52" s="41"/>
    </row>
    <row r="53" spans="1:9" ht="35.1" customHeight="1" x14ac:dyDescent="0.25">
      <c r="A53" s="43">
        <v>50</v>
      </c>
      <c r="B53" s="62" t="s">
        <v>267</v>
      </c>
      <c r="C53" s="105">
        <v>2</v>
      </c>
      <c r="D53" s="155"/>
      <c r="E53" s="156"/>
      <c r="F53" s="45"/>
      <c r="G53" s="197">
        <f t="shared" si="0"/>
        <v>0</v>
      </c>
      <c r="H53" s="198">
        <f t="shared" si="1"/>
        <v>0</v>
      </c>
      <c r="I53" s="41"/>
    </row>
    <row r="54" spans="1:9" ht="35.1" customHeight="1" x14ac:dyDescent="0.25">
      <c r="A54" s="43">
        <v>51</v>
      </c>
      <c r="B54" s="62" t="s">
        <v>268</v>
      </c>
      <c r="C54" s="105">
        <v>2</v>
      </c>
      <c r="D54" s="155"/>
      <c r="E54" s="156"/>
      <c r="F54" s="45"/>
      <c r="G54" s="197">
        <f t="shared" si="0"/>
        <v>0</v>
      </c>
      <c r="H54" s="198">
        <f t="shared" si="1"/>
        <v>0</v>
      </c>
      <c r="I54" s="41"/>
    </row>
    <row r="55" spans="1:9" ht="35.1" customHeight="1" x14ac:dyDescent="0.25">
      <c r="A55" s="43">
        <v>52</v>
      </c>
      <c r="B55" s="64" t="s">
        <v>269</v>
      </c>
      <c r="C55" s="105">
        <v>4</v>
      </c>
      <c r="D55" s="155"/>
      <c r="E55" s="156"/>
      <c r="F55" s="45"/>
      <c r="G55" s="197">
        <f t="shared" si="0"/>
        <v>0</v>
      </c>
      <c r="H55" s="198">
        <f t="shared" si="1"/>
        <v>0</v>
      </c>
      <c r="I55" s="41"/>
    </row>
    <row r="56" spans="1:9" ht="35.1" customHeight="1" x14ac:dyDescent="0.25">
      <c r="A56" s="43">
        <v>53</v>
      </c>
      <c r="B56" s="63" t="s">
        <v>270</v>
      </c>
      <c r="C56" s="104">
        <v>2</v>
      </c>
      <c r="D56" s="155"/>
      <c r="E56" s="156"/>
      <c r="F56" s="45"/>
      <c r="G56" s="197">
        <f t="shared" si="0"/>
        <v>0</v>
      </c>
      <c r="H56" s="198">
        <f t="shared" si="1"/>
        <v>0</v>
      </c>
      <c r="I56" s="41"/>
    </row>
    <row r="57" spans="1:9" ht="35.1" customHeight="1" x14ac:dyDescent="0.25">
      <c r="A57" s="43">
        <v>54</v>
      </c>
      <c r="B57" s="96" t="s">
        <v>271</v>
      </c>
      <c r="C57" s="104">
        <v>2</v>
      </c>
      <c r="D57" s="155"/>
      <c r="E57" s="156"/>
      <c r="F57" s="45"/>
      <c r="G57" s="197">
        <f t="shared" si="0"/>
        <v>0</v>
      </c>
      <c r="H57" s="198">
        <f t="shared" si="1"/>
        <v>0</v>
      </c>
      <c r="I57" s="41"/>
    </row>
    <row r="58" spans="1:9" ht="35.1" customHeight="1" x14ac:dyDescent="0.25">
      <c r="A58" s="43">
        <v>55</v>
      </c>
      <c r="B58" s="63" t="s">
        <v>272</v>
      </c>
      <c r="C58" s="104">
        <v>2</v>
      </c>
      <c r="D58" s="155"/>
      <c r="E58" s="156"/>
      <c r="F58" s="45"/>
      <c r="G58" s="197">
        <f t="shared" si="0"/>
        <v>0</v>
      </c>
      <c r="H58" s="198">
        <f t="shared" si="1"/>
        <v>0</v>
      </c>
      <c r="I58" s="41"/>
    </row>
    <row r="59" spans="1:9" ht="35.1" customHeight="1" x14ac:dyDescent="0.25">
      <c r="A59" s="43">
        <v>56</v>
      </c>
      <c r="B59" s="63" t="s">
        <v>273</v>
      </c>
      <c r="C59" s="104">
        <v>8</v>
      </c>
      <c r="D59" s="155"/>
      <c r="E59" s="156"/>
      <c r="F59" s="45"/>
      <c r="G59" s="197">
        <f t="shared" si="0"/>
        <v>0</v>
      </c>
      <c r="H59" s="198">
        <f t="shared" si="1"/>
        <v>0</v>
      </c>
      <c r="I59" s="41"/>
    </row>
    <row r="60" spans="1:9" ht="35.1" customHeight="1" x14ac:dyDescent="0.25">
      <c r="A60" s="43">
        <v>57</v>
      </c>
      <c r="B60" s="48" t="s">
        <v>274</v>
      </c>
      <c r="C60" s="101">
        <v>4</v>
      </c>
      <c r="D60" s="155"/>
      <c r="E60" s="156"/>
      <c r="F60" s="45"/>
      <c r="G60" s="197">
        <f t="shared" si="0"/>
        <v>0</v>
      </c>
      <c r="H60" s="198">
        <f t="shared" si="1"/>
        <v>0</v>
      </c>
      <c r="I60" s="41"/>
    </row>
    <row r="61" spans="1:9" ht="35.1" customHeight="1" x14ac:dyDescent="0.25">
      <c r="A61" s="43">
        <v>58</v>
      </c>
      <c r="B61" s="48" t="s">
        <v>275</v>
      </c>
      <c r="C61" s="101">
        <v>2</v>
      </c>
      <c r="D61" s="155"/>
      <c r="E61" s="156"/>
      <c r="F61" s="45"/>
      <c r="G61" s="197">
        <f t="shared" si="0"/>
        <v>0</v>
      </c>
      <c r="H61" s="198">
        <f t="shared" si="1"/>
        <v>0</v>
      </c>
      <c r="I61" s="41"/>
    </row>
    <row r="62" spans="1:9" ht="35.1" customHeight="1" x14ac:dyDescent="0.25">
      <c r="A62" s="43">
        <v>59</v>
      </c>
      <c r="B62" s="48" t="s">
        <v>276</v>
      </c>
      <c r="C62" s="101">
        <v>2</v>
      </c>
      <c r="D62" s="155"/>
      <c r="E62" s="156"/>
      <c r="F62" s="45"/>
      <c r="G62" s="197">
        <f t="shared" si="0"/>
        <v>0</v>
      </c>
      <c r="H62" s="198">
        <f t="shared" si="1"/>
        <v>0</v>
      </c>
      <c r="I62" s="41"/>
    </row>
    <row r="63" spans="1:9" ht="35.1" customHeight="1" x14ac:dyDescent="0.25">
      <c r="A63" s="43">
        <v>60</v>
      </c>
      <c r="B63" s="70" t="s">
        <v>277</v>
      </c>
      <c r="C63" s="101">
        <v>2</v>
      </c>
      <c r="D63" s="155"/>
      <c r="E63" s="156"/>
      <c r="F63" s="45"/>
      <c r="G63" s="197">
        <f t="shared" si="0"/>
        <v>0</v>
      </c>
      <c r="H63" s="198">
        <f t="shared" si="1"/>
        <v>0</v>
      </c>
      <c r="I63" s="41"/>
    </row>
    <row r="64" spans="1:9" ht="35.1" customHeight="1" x14ac:dyDescent="0.25">
      <c r="A64" s="43">
        <v>61</v>
      </c>
      <c r="B64" s="63" t="s">
        <v>278</v>
      </c>
      <c r="C64" s="104">
        <v>2</v>
      </c>
      <c r="D64" s="155"/>
      <c r="E64" s="156"/>
      <c r="F64" s="45"/>
      <c r="G64" s="197">
        <f t="shared" si="0"/>
        <v>0</v>
      </c>
      <c r="H64" s="198">
        <f t="shared" si="1"/>
        <v>0</v>
      </c>
      <c r="I64" s="41"/>
    </row>
    <row r="65" spans="1:9" ht="35.1" customHeight="1" x14ac:dyDescent="0.25">
      <c r="A65" s="43">
        <v>62</v>
      </c>
      <c r="B65" s="63" t="s">
        <v>279</v>
      </c>
      <c r="C65" s="101">
        <v>2</v>
      </c>
      <c r="D65" s="155"/>
      <c r="E65" s="156"/>
      <c r="F65" s="45"/>
      <c r="G65" s="197">
        <f t="shared" si="0"/>
        <v>0</v>
      </c>
      <c r="H65" s="198">
        <f t="shared" si="1"/>
        <v>0</v>
      </c>
      <c r="I65" s="41"/>
    </row>
    <row r="66" spans="1:9" ht="35.1" customHeight="1" x14ac:dyDescent="0.25">
      <c r="A66" s="43">
        <v>63</v>
      </c>
      <c r="B66" s="63" t="s">
        <v>280</v>
      </c>
      <c r="C66" s="101">
        <v>2</v>
      </c>
      <c r="D66" s="155"/>
      <c r="E66" s="156"/>
      <c r="F66" s="45"/>
      <c r="G66" s="197">
        <f t="shared" si="0"/>
        <v>0</v>
      </c>
      <c r="H66" s="198">
        <f t="shared" si="1"/>
        <v>0</v>
      </c>
      <c r="I66" s="41"/>
    </row>
    <row r="67" spans="1:9" ht="35.1" customHeight="1" x14ac:dyDescent="0.25">
      <c r="A67" s="43">
        <v>64</v>
      </c>
      <c r="B67" s="89" t="s">
        <v>281</v>
      </c>
      <c r="C67" s="101">
        <v>1</v>
      </c>
      <c r="D67" s="155"/>
      <c r="E67" s="156"/>
      <c r="F67" s="45"/>
      <c r="G67" s="197">
        <f t="shared" si="0"/>
        <v>0</v>
      </c>
      <c r="H67" s="198">
        <f t="shared" si="1"/>
        <v>0</v>
      </c>
      <c r="I67" s="41"/>
    </row>
    <row r="68" spans="1:9" ht="35.1" customHeight="1" x14ac:dyDescent="0.25">
      <c r="A68" s="43">
        <v>65</v>
      </c>
      <c r="B68" s="89" t="s">
        <v>282</v>
      </c>
      <c r="C68" s="101">
        <v>2</v>
      </c>
      <c r="D68" s="155"/>
      <c r="E68" s="156"/>
      <c r="F68" s="45"/>
      <c r="G68" s="197">
        <f t="shared" si="0"/>
        <v>0</v>
      </c>
      <c r="H68" s="198">
        <f t="shared" si="1"/>
        <v>0</v>
      </c>
      <c r="I68" s="41"/>
    </row>
    <row r="69" spans="1:9" ht="35.1" customHeight="1" x14ac:dyDescent="0.25">
      <c r="A69" s="43">
        <v>66</v>
      </c>
      <c r="B69" s="89" t="s">
        <v>283</v>
      </c>
      <c r="C69" s="101">
        <v>1</v>
      </c>
      <c r="D69" s="155"/>
      <c r="E69" s="156"/>
      <c r="F69" s="45"/>
      <c r="G69" s="197">
        <f t="shared" si="0"/>
        <v>0</v>
      </c>
      <c r="H69" s="198">
        <f t="shared" si="1"/>
        <v>0</v>
      </c>
      <c r="I69" s="41"/>
    </row>
    <row r="70" spans="1:9" ht="35.1" customHeight="1" x14ac:dyDescent="0.25">
      <c r="A70" s="43">
        <v>67</v>
      </c>
      <c r="B70" s="89" t="s">
        <v>284</v>
      </c>
      <c r="C70" s="101">
        <v>1</v>
      </c>
      <c r="D70" s="155"/>
      <c r="E70" s="156"/>
      <c r="F70" s="45"/>
      <c r="G70" s="197">
        <f t="shared" ref="G70:G85" si="2">D70*C70</f>
        <v>0</v>
      </c>
      <c r="H70" s="198">
        <f t="shared" ref="H70:H85" si="3">E70*C70</f>
        <v>0</v>
      </c>
      <c r="I70" s="41"/>
    </row>
    <row r="71" spans="1:9" ht="35.1" customHeight="1" x14ac:dyDescent="0.25">
      <c r="A71" s="43">
        <v>68</v>
      </c>
      <c r="B71" s="63" t="s">
        <v>285</v>
      </c>
      <c r="C71" s="105">
        <v>5</v>
      </c>
      <c r="D71" s="155"/>
      <c r="E71" s="156"/>
      <c r="F71" s="45"/>
      <c r="G71" s="197">
        <f t="shared" si="2"/>
        <v>0</v>
      </c>
      <c r="H71" s="198">
        <f t="shared" si="3"/>
        <v>0</v>
      </c>
      <c r="I71" s="41"/>
    </row>
    <row r="72" spans="1:9" ht="35.1" customHeight="1" x14ac:dyDescent="0.25">
      <c r="A72" s="43">
        <v>69</v>
      </c>
      <c r="B72" s="63" t="s">
        <v>286</v>
      </c>
      <c r="C72" s="104">
        <v>4</v>
      </c>
      <c r="D72" s="155"/>
      <c r="E72" s="156"/>
      <c r="F72" s="45"/>
      <c r="G72" s="197">
        <f t="shared" si="2"/>
        <v>0</v>
      </c>
      <c r="H72" s="198">
        <f t="shared" si="3"/>
        <v>0</v>
      </c>
      <c r="I72" s="41"/>
    </row>
    <row r="73" spans="1:9" ht="35.1" customHeight="1" x14ac:dyDescent="0.25">
      <c r="A73" s="43">
        <v>70</v>
      </c>
      <c r="B73" s="67" t="s">
        <v>287</v>
      </c>
      <c r="C73" s="104">
        <v>4</v>
      </c>
      <c r="D73" s="155"/>
      <c r="E73" s="156"/>
      <c r="F73" s="45"/>
      <c r="G73" s="197">
        <f t="shared" si="2"/>
        <v>0</v>
      </c>
      <c r="H73" s="198">
        <f t="shared" si="3"/>
        <v>0</v>
      </c>
      <c r="I73" s="41"/>
    </row>
    <row r="74" spans="1:9" ht="35.1" customHeight="1" x14ac:dyDescent="0.25">
      <c r="A74" s="43">
        <v>71</v>
      </c>
      <c r="B74" s="67" t="s">
        <v>288</v>
      </c>
      <c r="C74" s="101">
        <v>4</v>
      </c>
      <c r="D74" s="155"/>
      <c r="E74" s="156"/>
      <c r="F74" s="45"/>
      <c r="G74" s="197">
        <f t="shared" si="2"/>
        <v>0</v>
      </c>
      <c r="H74" s="198">
        <f t="shared" si="3"/>
        <v>0</v>
      </c>
      <c r="I74" s="41"/>
    </row>
    <row r="75" spans="1:9" ht="35.1" customHeight="1" x14ac:dyDescent="0.25">
      <c r="A75" s="43">
        <v>72</v>
      </c>
      <c r="B75" s="48" t="s">
        <v>289</v>
      </c>
      <c r="C75" s="101">
        <v>2</v>
      </c>
      <c r="D75" s="155"/>
      <c r="E75" s="156"/>
      <c r="F75" s="45"/>
      <c r="G75" s="197">
        <f t="shared" si="2"/>
        <v>0</v>
      </c>
      <c r="H75" s="198">
        <f t="shared" si="3"/>
        <v>0</v>
      </c>
      <c r="I75" s="41"/>
    </row>
    <row r="76" spans="1:9" ht="35.1" customHeight="1" x14ac:dyDescent="0.25">
      <c r="A76" s="43">
        <v>73</v>
      </c>
      <c r="B76" s="97" t="s">
        <v>290</v>
      </c>
      <c r="C76" s="105">
        <v>22</v>
      </c>
      <c r="D76" s="155"/>
      <c r="E76" s="156"/>
      <c r="F76" s="45"/>
      <c r="G76" s="197">
        <f t="shared" si="2"/>
        <v>0</v>
      </c>
      <c r="H76" s="198">
        <f t="shared" si="3"/>
        <v>0</v>
      </c>
      <c r="I76" s="41"/>
    </row>
    <row r="77" spans="1:9" ht="35.1" customHeight="1" x14ac:dyDescent="0.25">
      <c r="A77" s="43">
        <v>74</v>
      </c>
      <c r="B77" s="89" t="s">
        <v>291</v>
      </c>
      <c r="C77" s="104">
        <v>1</v>
      </c>
      <c r="D77" s="155"/>
      <c r="E77" s="156"/>
      <c r="F77" s="45"/>
      <c r="G77" s="197">
        <f t="shared" si="2"/>
        <v>0</v>
      </c>
      <c r="H77" s="198">
        <f t="shared" si="3"/>
        <v>0</v>
      </c>
      <c r="I77" s="41"/>
    </row>
    <row r="78" spans="1:9" ht="35.1" customHeight="1" x14ac:dyDescent="0.25">
      <c r="A78" s="43">
        <v>75</v>
      </c>
      <c r="B78" s="89" t="s">
        <v>292</v>
      </c>
      <c r="C78" s="104">
        <v>2</v>
      </c>
      <c r="D78" s="155"/>
      <c r="E78" s="156"/>
      <c r="F78" s="45"/>
      <c r="G78" s="197">
        <f t="shared" si="2"/>
        <v>0</v>
      </c>
      <c r="H78" s="198">
        <f t="shared" si="3"/>
        <v>0</v>
      </c>
      <c r="I78" s="41"/>
    </row>
    <row r="79" spans="1:9" ht="35.1" customHeight="1" x14ac:dyDescent="0.25">
      <c r="A79" s="43">
        <v>76</v>
      </c>
      <c r="B79" s="89" t="s">
        <v>293</v>
      </c>
      <c r="C79" s="104">
        <v>2</v>
      </c>
      <c r="D79" s="155"/>
      <c r="E79" s="156"/>
      <c r="F79" s="45"/>
      <c r="G79" s="197">
        <f t="shared" si="2"/>
        <v>0</v>
      </c>
      <c r="H79" s="198">
        <f t="shared" si="3"/>
        <v>0</v>
      </c>
      <c r="I79" s="41"/>
    </row>
    <row r="80" spans="1:9" ht="35.1" customHeight="1" x14ac:dyDescent="0.25">
      <c r="A80" s="43">
        <v>77</v>
      </c>
      <c r="B80" s="89" t="s">
        <v>294</v>
      </c>
      <c r="C80" s="104">
        <v>2</v>
      </c>
      <c r="D80" s="155"/>
      <c r="E80" s="156"/>
      <c r="F80" s="45"/>
      <c r="G80" s="197">
        <f t="shared" si="2"/>
        <v>0</v>
      </c>
      <c r="H80" s="198">
        <f t="shared" si="3"/>
        <v>0</v>
      </c>
      <c r="I80" s="41"/>
    </row>
    <row r="81" spans="1:9" ht="35.1" customHeight="1" x14ac:dyDescent="0.25">
      <c r="A81" s="43">
        <v>78</v>
      </c>
      <c r="B81" s="62" t="s">
        <v>295</v>
      </c>
      <c r="C81" s="106">
        <v>2</v>
      </c>
      <c r="D81" s="174"/>
      <c r="E81" s="175"/>
      <c r="F81" s="78"/>
      <c r="G81" s="197">
        <f t="shared" si="2"/>
        <v>0</v>
      </c>
      <c r="H81" s="198">
        <f t="shared" si="3"/>
        <v>0</v>
      </c>
      <c r="I81" s="54"/>
    </row>
    <row r="82" spans="1:9" ht="35.1" customHeight="1" x14ac:dyDescent="0.25">
      <c r="A82" s="43">
        <v>79</v>
      </c>
      <c r="B82" s="62" t="s">
        <v>296</v>
      </c>
      <c r="C82" s="106">
        <v>2</v>
      </c>
      <c r="D82" s="174"/>
      <c r="E82" s="175"/>
      <c r="F82" s="78"/>
      <c r="G82" s="197">
        <f t="shared" si="2"/>
        <v>0</v>
      </c>
      <c r="H82" s="198">
        <f t="shared" si="3"/>
        <v>0</v>
      </c>
      <c r="I82" s="54"/>
    </row>
    <row r="83" spans="1:9" s="52" customFormat="1" ht="35.1" customHeight="1" x14ac:dyDescent="0.25">
      <c r="A83" s="43">
        <v>80</v>
      </c>
      <c r="B83" s="98" t="s">
        <v>297</v>
      </c>
      <c r="C83" s="105">
        <v>1</v>
      </c>
      <c r="D83" s="170"/>
      <c r="E83" s="171"/>
      <c r="F83" s="80"/>
      <c r="G83" s="197">
        <f t="shared" si="2"/>
        <v>0</v>
      </c>
      <c r="H83" s="198">
        <f t="shared" si="3"/>
        <v>0</v>
      </c>
      <c r="I83" s="56"/>
    </row>
    <row r="84" spans="1:9" ht="35.1" customHeight="1" x14ac:dyDescent="0.25">
      <c r="A84" s="43">
        <v>81</v>
      </c>
      <c r="B84" s="89" t="s">
        <v>298</v>
      </c>
      <c r="C84" s="104">
        <v>4</v>
      </c>
      <c r="D84" s="155"/>
      <c r="E84" s="156"/>
      <c r="F84" s="45"/>
      <c r="G84" s="197">
        <f t="shared" si="2"/>
        <v>0</v>
      </c>
      <c r="H84" s="198">
        <f t="shared" si="3"/>
        <v>0</v>
      </c>
      <c r="I84" s="41"/>
    </row>
    <row r="85" spans="1:9" ht="35.1" customHeight="1" x14ac:dyDescent="0.25">
      <c r="A85" s="43">
        <v>82</v>
      </c>
      <c r="B85" s="89" t="s">
        <v>299</v>
      </c>
      <c r="C85" s="104">
        <v>4</v>
      </c>
      <c r="D85" s="155"/>
      <c r="E85" s="156"/>
      <c r="F85" s="45"/>
      <c r="G85" s="197">
        <f t="shared" si="2"/>
        <v>0</v>
      </c>
      <c r="H85" s="198">
        <f t="shared" si="3"/>
        <v>0</v>
      </c>
      <c r="I85" s="41"/>
    </row>
    <row r="86" spans="1:9" s="82" customFormat="1" ht="35.1" customHeight="1" thickBot="1" x14ac:dyDescent="0.3">
      <c r="A86" s="86">
        <v>83</v>
      </c>
      <c r="B86" s="99" t="s">
        <v>300</v>
      </c>
      <c r="C86" s="107">
        <v>2</v>
      </c>
      <c r="D86" s="176"/>
      <c r="E86" s="177"/>
      <c r="F86" s="110"/>
      <c r="G86" s="201">
        <f>D86*C86</f>
        <v>0</v>
      </c>
      <c r="H86" s="202">
        <f>E86*C86</f>
        <v>0</v>
      </c>
      <c r="I86" s="55"/>
    </row>
    <row r="87" spans="1:9" ht="15.75" thickBot="1" x14ac:dyDescent="0.3">
      <c r="A87" s="40"/>
      <c r="B87" s="40"/>
      <c r="C87" s="84"/>
      <c r="D87" s="147"/>
      <c r="E87" s="147"/>
      <c r="F87" s="40"/>
      <c r="G87" s="147"/>
      <c r="H87" s="147"/>
    </row>
    <row r="88" spans="1:9" customFormat="1" ht="19.5" thickBot="1" x14ac:dyDescent="0.35">
      <c r="A88" s="34"/>
      <c r="C88" s="37"/>
      <c r="D88" s="158"/>
      <c r="E88" s="158"/>
      <c r="F88" s="111" t="s">
        <v>1065</v>
      </c>
      <c r="G88" s="148">
        <f>SUM(G4:G86)</f>
        <v>0</v>
      </c>
      <c r="H88" s="149">
        <f>SUM(H4:H86)</f>
        <v>0</v>
      </c>
    </row>
  </sheetData>
  <mergeCells count="7">
    <mergeCell ref="F1:F2"/>
    <mergeCell ref="G1:H1"/>
    <mergeCell ref="A3:H3"/>
    <mergeCell ref="A1:A2"/>
    <mergeCell ref="B1:B2"/>
    <mergeCell ref="C1:C2"/>
    <mergeCell ref="D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9BB92-21A6-4968-A2D5-04831EB8FF76}">
  <dimension ref="A1:H31"/>
  <sheetViews>
    <sheetView workbookViewId="0">
      <selection activeCell="E8" sqref="E8"/>
    </sheetView>
  </sheetViews>
  <sheetFormatPr defaultColWidth="9.140625" defaultRowHeight="15.75" x14ac:dyDescent="0.25"/>
  <cols>
    <col min="1" max="1" width="3.7109375" customWidth="1"/>
    <col min="2" max="2" width="40.7109375" customWidth="1"/>
    <col min="3" max="3" width="5.7109375" style="36" customWidth="1"/>
    <col min="4" max="5" width="15.7109375" style="158" customWidth="1"/>
    <col min="6" max="6" width="9.28515625" customWidth="1"/>
    <col min="7" max="8" width="15.7109375" style="158" customWidth="1"/>
  </cols>
  <sheetData>
    <row r="1" spans="1:8" s="1" customFormat="1" ht="113.45" customHeight="1" x14ac:dyDescent="0.2">
      <c r="A1" s="254" t="s">
        <v>0</v>
      </c>
      <c r="B1" s="256" t="s">
        <v>1</v>
      </c>
      <c r="C1" s="258" t="s">
        <v>2</v>
      </c>
      <c r="D1" s="239" t="s">
        <v>1060</v>
      </c>
      <c r="E1" s="240"/>
      <c r="F1" s="252" t="s">
        <v>1059</v>
      </c>
      <c r="G1" s="241" t="s">
        <v>1062</v>
      </c>
      <c r="H1" s="242"/>
    </row>
    <row r="2" spans="1:8" s="1" customFormat="1" ht="31.5" customHeight="1" thickBot="1" x14ac:dyDescent="0.25">
      <c r="A2" s="255"/>
      <c r="B2" s="257"/>
      <c r="C2" s="259"/>
      <c r="D2" s="167" t="s">
        <v>1057</v>
      </c>
      <c r="E2" s="168" t="s">
        <v>1058</v>
      </c>
      <c r="F2" s="253"/>
      <c r="G2" s="163" t="s">
        <v>1057</v>
      </c>
      <c r="H2" s="164" t="s">
        <v>1058</v>
      </c>
    </row>
    <row r="3" spans="1:8" ht="21.75" customHeight="1" thickBot="1" x14ac:dyDescent="0.3">
      <c r="A3" s="236" t="s">
        <v>1066</v>
      </c>
      <c r="B3" s="237"/>
      <c r="C3" s="237"/>
      <c r="D3" s="237"/>
      <c r="E3" s="237"/>
      <c r="F3" s="237"/>
      <c r="G3" s="237"/>
      <c r="H3" s="238"/>
    </row>
    <row r="4" spans="1:8" ht="35.1" customHeight="1" x14ac:dyDescent="0.25">
      <c r="A4" s="42">
        <v>1</v>
      </c>
      <c r="B4" s="203" t="s">
        <v>301</v>
      </c>
      <c r="C4" s="204">
        <v>4</v>
      </c>
      <c r="D4" s="165"/>
      <c r="E4" s="169"/>
      <c r="F4" s="108"/>
      <c r="G4" s="165">
        <f>D4*C4</f>
        <v>0</v>
      </c>
      <c r="H4" s="166">
        <f>E4*C4</f>
        <v>0</v>
      </c>
    </row>
    <row r="5" spans="1:8" ht="35.1" customHeight="1" x14ac:dyDescent="0.25">
      <c r="A5" s="43">
        <v>2</v>
      </c>
      <c r="B5" s="48" t="s">
        <v>302</v>
      </c>
      <c r="C5" s="104">
        <v>4</v>
      </c>
      <c r="D5" s="155"/>
      <c r="E5" s="156"/>
      <c r="F5" s="45"/>
      <c r="G5" s="155">
        <f>D5*C5</f>
        <v>0</v>
      </c>
      <c r="H5" s="161">
        <f>E5*C5</f>
        <v>0</v>
      </c>
    </row>
    <row r="6" spans="1:8" ht="35.1" customHeight="1" x14ac:dyDescent="0.25">
      <c r="A6" s="43">
        <v>3</v>
      </c>
      <c r="B6" s="48" t="s">
        <v>303</v>
      </c>
      <c r="C6" s="104">
        <v>4</v>
      </c>
      <c r="D6" s="155"/>
      <c r="E6" s="156"/>
      <c r="F6" s="45"/>
      <c r="G6" s="155">
        <f t="shared" ref="G6:G28" si="0">D6*C6</f>
        <v>0</v>
      </c>
      <c r="H6" s="161">
        <f t="shared" ref="H6:H28" si="1">E6*C6</f>
        <v>0</v>
      </c>
    </row>
    <row r="7" spans="1:8" ht="35.1" customHeight="1" x14ac:dyDescent="0.25">
      <c r="A7" s="43">
        <v>4</v>
      </c>
      <c r="B7" s="48" t="s">
        <v>1067</v>
      </c>
      <c r="C7" s="104">
        <v>4</v>
      </c>
      <c r="D7" s="155"/>
      <c r="E7" s="156"/>
      <c r="F7" s="45"/>
      <c r="G7" s="155">
        <f t="shared" si="0"/>
        <v>0</v>
      </c>
      <c r="H7" s="161">
        <f t="shared" si="1"/>
        <v>0</v>
      </c>
    </row>
    <row r="8" spans="1:8" ht="35.1" customHeight="1" x14ac:dyDescent="0.25">
      <c r="A8" s="43">
        <v>5</v>
      </c>
      <c r="B8" s="48" t="s">
        <v>304</v>
      </c>
      <c r="C8" s="104">
        <v>4</v>
      </c>
      <c r="D8" s="155"/>
      <c r="E8" s="156"/>
      <c r="F8" s="45"/>
      <c r="G8" s="155">
        <f t="shared" si="0"/>
        <v>0</v>
      </c>
      <c r="H8" s="161">
        <f t="shared" si="1"/>
        <v>0</v>
      </c>
    </row>
    <row r="9" spans="1:8" ht="35.1" customHeight="1" x14ac:dyDescent="0.25">
      <c r="A9" s="43">
        <v>6</v>
      </c>
      <c r="B9" s="48" t="s">
        <v>305</v>
      </c>
      <c r="C9" s="104">
        <v>4</v>
      </c>
      <c r="D9" s="155"/>
      <c r="E9" s="156"/>
      <c r="F9" s="45"/>
      <c r="G9" s="155">
        <f t="shared" si="0"/>
        <v>0</v>
      </c>
      <c r="H9" s="161">
        <f t="shared" si="1"/>
        <v>0</v>
      </c>
    </row>
    <row r="10" spans="1:8" ht="35.1" customHeight="1" x14ac:dyDescent="0.25">
      <c r="A10" s="43">
        <v>7</v>
      </c>
      <c r="B10" s="48" t="s">
        <v>306</v>
      </c>
      <c r="C10" s="104">
        <v>4</v>
      </c>
      <c r="D10" s="155"/>
      <c r="E10" s="156"/>
      <c r="F10" s="45"/>
      <c r="G10" s="155">
        <f t="shared" si="0"/>
        <v>0</v>
      </c>
      <c r="H10" s="161">
        <f t="shared" si="1"/>
        <v>0</v>
      </c>
    </row>
    <row r="11" spans="1:8" ht="35.1" customHeight="1" x14ac:dyDescent="0.25">
      <c r="A11" s="43">
        <v>8</v>
      </c>
      <c r="B11" s="48" t="s">
        <v>307</v>
      </c>
      <c r="C11" s="104">
        <v>4</v>
      </c>
      <c r="D11" s="155"/>
      <c r="E11" s="156"/>
      <c r="F11" s="45"/>
      <c r="G11" s="155">
        <f t="shared" si="0"/>
        <v>0</v>
      </c>
      <c r="H11" s="161">
        <f t="shared" si="1"/>
        <v>0</v>
      </c>
    </row>
    <row r="12" spans="1:8" ht="35.1" customHeight="1" x14ac:dyDescent="0.25">
      <c r="A12" s="43">
        <v>9</v>
      </c>
      <c r="B12" s="48" t="s">
        <v>308</v>
      </c>
      <c r="C12" s="104">
        <v>4</v>
      </c>
      <c r="D12" s="155"/>
      <c r="E12" s="156"/>
      <c r="F12" s="45"/>
      <c r="G12" s="155">
        <f t="shared" si="0"/>
        <v>0</v>
      </c>
      <c r="H12" s="161">
        <f t="shared" si="1"/>
        <v>0</v>
      </c>
    </row>
    <row r="13" spans="1:8" ht="35.1" customHeight="1" x14ac:dyDescent="0.25">
      <c r="A13" s="43">
        <v>10</v>
      </c>
      <c r="B13" s="48" t="s">
        <v>309</v>
      </c>
      <c r="C13" s="104">
        <v>4</v>
      </c>
      <c r="D13" s="155"/>
      <c r="E13" s="156"/>
      <c r="F13" s="45"/>
      <c r="G13" s="155">
        <f t="shared" si="0"/>
        <v>0</v>
      </c>
      <c r="H13" s="161">
        <f t="shared" si="1"/>
        <v>0</v>
      </c>
    </row>
    <row r="14" spans="1:8" ht="35.1" customHeight="1" x14ac:dyDescent="0.25">
      <c r="A14" s="43">
        <v>11</v>
      </c>
      <c r="B14" s="48" t="s">
        <v>310</v>
      </c>
      <c r="C14" s="104">
        <v>8</v>
      </c>
      <c r="D14" s="155"/>
      <c r="E14" s="156"/>
      <c r="F14" s="45"/>
      <c r="G14" s="155">
        <f t="shared" si="0"/>
        <v>0</v>
      </c>
      <c r="H14" s="161">
        <f t="shared" si="1"/>
        <v>0</v>
      </c>
    </row>
    <row r="15" spans="1:8" ht="35.1" customHeight="1" x14ac:dyDescent="0.25">
      <c r="A15" s="43">
        <v>12</v>
      </c>
      <c r="B15" s="48" t="s">
        <v>311</v>
      </c>
      <c r="C15" s="104">
        <v>4</v>
      </c>
      <c r="D15" s="155"/>
      <c r="E15" s="156"/>
      <c r="F15" s="45"/>
      <c r="G15" s="155">
        <f t="shared" si="0"/>
        <v>0</v>
      </c>
      <c r="H15" s="161">
        <f t="shared" si="1"/>
        <v>0</v>
      </c>
    </row>
    <row r="16" spans="1:8" ht="35.1" customHeight="1" x14ac:dyDescent="0.25">
      <c r="A16" s="43">
        <v>13</v>
      </c>
      <c r="B16" s="48" t="s">
        <v>312</v>
      </c>
      <c r="C16" s="104">
        <v>4</v>
      </c>
      <c r="D16" s="155"/>
      <c r="E16" s="156"/>
      <c r="F16" s="45"/>
      <c r="G16" s="155">
        <f t="shared" si="0"/>
        <v>0</v>
      </c>
      <c r="H16" s="161">
        <f t="shared" si="1"/>
        <v>0</v>
      </c>
    </row>
    <row r="17" spans="1:8" ht="35.1" customHeight="1" x14ac:dyDescent="0.25">
      <c r="A17" s="43">
        <v>14</v>
      </c>
      <c r="B17" s="48" t="s">
        <v>313</v>
      </c>
      <c r="C17" s="104">
        <v>2</v>
      </c>
      <c r="D17" s="155"/>
      <c r="E17" s="156"/>
      <c r="F17" s="45"/>
      <c r="G17" s="155">
        <f t="shared" si="0"/>
        <v>0</v>
      </c>
      <c r="H17" s="161">
        <f t="shared" si="1"/>
        <v>0</v>
      </c>
    </row>
    <row r="18" spans="1:8" ht="35.1" customHeight="1" x14ac:dyDescent="0.25">
      <c r="A18" s="43">
        <v>15</v>
      </c>
      <c r="B18" s="48" t="s">
        <v>314</v>
      </c>
      <c r="C18" s="104">
        <v>12</v>
      </c>
      <c r="D18" s="155"/>
      <c r="E18" s="156"/>
      <c r="F18" s="45"/>
      <c r="G18" s="155">
        <f t="shared" si="0"/>
        <v>0</v>
      </c>
      <c r="H18" s="161">
        <f t="shared" si="1"/>
        <v>0</v>
      </c>
    </row>
    <row r="19" spans="1:8" ht="35.1" customHeight="1" x14ac:dyDescent="0.25">
      <c r="A19" s="43">
        <v>16</v>
      </c>
      <c r="B19" s="48" t="s">
        <v>315</v>
      </c>
      <c r="C19" s="104">
        <v>1</v>
      </c>
      <c r="D19" s="155"/>
      <c r="E19" s="156"/>
      <c r="F19" s="45"/>
      <c r="G19" s="155">
        <f t="shared" si="0"/>
        <v>0</v>
      </c>
      <c r="H19" s="161">
        <f t="shared" si="1"/>
        <v>0</v>
      </c>
    </row>
    <row r="20" spans="1:8" ht="35.1" customHeight="1" x14ac:dyDescent="0.25">
      <c r="A20" s="43">
        <v>17</v>
      </c>
      <c r="B20" s="48" t="s">
        <v>316</v>
      </c>
      <c r="C20" s="104">
        <v>1</v>
      </c>
      <c r="D20" s="155"/>
      <c r="E20" s="156"/>
      <c r="F20" s="45"/>
      <c r="G20" s="155">
        <f t="shared" si="0"/>
        <v>0</v>
      </c>
      <c r="H20" s="161">
        <f t="shared" si="1"/>
        <v>0</v>
      </c>
    </row>
    <row r="21" spans="1:8" ht="35.1" customHeight="1" x14ac:dyDescent="0.25">
      <c r="A21" s="43">
        <v>18</v>
      </c>
      <c r="B21" s="48" t="s">
        <v>317</v>
      </c>
      <c r="C21" s="104">
        <v>1</v>
      </c>
      <c r="D21" s="155"/>
      <c r="E21" s="156"/>
      <c r="F21" s="45"/>
      <c r="G21" s="155">
        <f t="shared" si="0"/>
        <v>0</v>
      </c>
      <c r="H21" s="161">
        <f t="shared" si="1"/>
        <v>0</v>
      </c>
    </row>
    <row r="22" spans="1:8" ht="35.1" customHeight="1" x14ac:dyDescent="0.25">
      <c r="A22" s="43">
        <v>19</v>
      </c>
      <c r="B22" s="48" t="s">
        <v>318</v>
      </c>
      <c r="C22" s="104">
        <v>1</v>
      </c>
      <c r="D22" s="155"/>
      <c r="E22" s="156"/>
      <c r="F22" s="45"/>
      <c r="G22" s="155">
        <f t="shared" si="0"/>
        <v>0</v>
      </c>
      <c r="H22" s="161">
        <f t="shared" si="1"/>
        <v>0</v>
      </c>
    </row>
    <row r="23" spans="1:8" ht="35.1" customHeight="1" x14ac:dyDescent="0.25">
      <c r="A23" s="43">
        <v>20</v>
      </c>
      <c r="B23" s="48" t="s">
        <v>319</v>
      </c>
      <c r="C23" s="104">
        <v>1</v>
      </c>
      <c r="D23" s="155"/>
      <c r="E23" s="156"/>
      <c r="F23" s="45"/>
      <c r="G23" s="155">
        <f t="shared" si="0"/>
        <v>0</v>
      </c>
      <c r="H23" s="161">
        <f t="shared" si="1"/>
        <v>0</v>
      </c>
    </row>
    <row r="24" spans="1:8" ht="35.1" customHeight="1" x14ac:dyDescent="0.25">
      <c r="A24" s="43">
        <v>21</v>
      </c>
      <c r="B24" s="48" t="s">
        <v>320</v>
      </c>
      <c r="C24" s="104">
        <v>1</v>
      </c>
      <c r="D24" s="155"/>
      <c r="E24" s="156"/>
      <c r="F24" s="45"/>
      <c r="G24" s="155">
        <f t="shared" si="0"/>
        <v>0</v>
      </c>
      <c r="H24" s="161">
        <f t="shared" si="1"/>
        <v>0</v>
      </c>
    </row>
    <row r="25" spans="1:8" ht="35.1" customHeight="1" x14ac:dyDescent="0.25">
      <c r="A25" s="43">
        <v>22</v>
      </c>
      <c r="B25" s="48" t="s">
        <v>321</v>
      </c>
      <c r="C25" s="104">
        <v>1</v>
      </c>
      <c r="D25" s="155"/>
      <c r="E25" s="156"/>
      <c r="F25" s="45"/>
      <c r="G25" s="155">
        <f t="shared" si="0"/>
        <v>0</v>
      </c>
      <c r="H25" s="161">
        <f t="shared" si="1"/>
        <v>0</v>
      </c>
    </row>
    <row r="26" spans="1:8" ht="35.1" customHeight="1" x14ac:dyDescent="0.25">
      <c r="A26" s="43">
        <v>23</v>
      </c>
      <c r="B26" s="48" t="s">
        <v>322</v>
      </c>
      <c r="C26" s="104">
        <v>1</v>
      </c>
      <c r="D26" s="155"/>
      <c r="E26" s="156"/>
      <c r="F26" s="45"/>
      <c r="G26" s="155">
        <f t="shared" si="0"/>
        <v>0</v>
      </c>
      <c r="H26" s="161">
        <f t="shared" si="1"/>
        <v>0</v>
      </c>
    </row>
    <row r="27" spans="1:8" ht="35.1" customHeight="1" x14ac:dyDescent="0.25">
      <c r="A27" s="43">
        <v>24</v>
      </c>
      <c r="B27" s="48" t="s">
        <v>323</v>
      </c>
      <c r="C27" s="104">
        <v>1</v>
      </c>
      <c r="D27" s="155"/>
      <c r="E27" s="156"/>
      <c r="F27" s="45"/>
      <c r="G27" s="155">
        <f t="shared" si="0"/>
        <v>0</v>
      </c>
      <c r="H27" s="161">
        <f t="shared" si="1"/>
        <v>0</v>
      </c>
    </row>
    <row r="28" spans="1:8" ht="35.1" customHeight="1" x14ac:dyDescent="0.25">
      <c r="A28" s="43">
        <v>25</v>
      </c>
      <c r="B28" s="48" t="s">
        <v>324</v>
      </c>
      <c r="C28" s="104">
        <v>1</v>
      </c>
      <c r="D28" s="155"/>
      <c r="E28" s="156"/>
      <c r="F28" s="45"/>
      <c r="G28" s="155">
        <f t="shared" si="0"/>
        <v>0</v>
      </c>
      <c r="H28" s="161">
        <f t="shared" si="1"/>
        <v>0</v>
      </c>
    </row>
    <row r="29" spans="1:8" ht="35.1" customHeight="1" thickBot="1" x14ac:dyDescent="0.3">
      <c r="A29" s="44">
        <v>26</v>
      </c>
      <c r="B29" s="49" t="s">
        <v>325</v>
      </c>
      <c r="C29" s="107">
        <v>1</v>
      </c>
      <c r="D29" s="145"/>
      <c r="E29" s="157"/>
      <c r="F29" s="46"/>
      <c r="G29" s="145">
        <f>D29*C29</f>
        <v>0</v>
      </c>
      <c r="H29" s="146">
        <f>E29*C29</f>
        <v>0</v>
      </c>
    </row>
    <row r="30" spans="1:8" ht="16.5" thickBot="1" x14ac:dyDescent="0.3"/>
    <row r="31" spans="1:8" ht="19.5" thickBot="1" x14ac:dyDescent="0.35">
      <c r="A31" s="34"/>
      <c r="C31" s="37"/>
      <c r="F31" s="111" t="s">
        <v>1065</v>
      </c>
      <c r="G31" s="148">
        <f>SUM(G4:G29)</f>
        <v>0</v>
      </c>
      <c r="H31" s="149">
        <f>SUM(H4:H29)</f>
        <v>0</v>
      </c>
    </row>
  </sheetData>
  <mergeCells count="7">
    <mergeCell ref="F1:F2"/>
    <mergeCell ref="G1:H1"/>
    <mergeCell ref="A1:A2"/>
    <mergeCell ref="A3:H3"/>
    <mergeCell ref="B1:B2"/>
    <mergeCell ref="C1:C2"/>
    <mergeCell ref="D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23ABB-1CFE-414F-AE5D-A0A9889505C6}">
  <dimension ref="A1:I94"/>
  <sheetViews>
    <sheetView tabSelected="1" workbookViewId="0">
      <selection activeCell="L6" sqref="L6"/>
    </sheetView>
  </sheetViews>
  <sheetFormatPr defaultColWidth="9.140625" defaultRowHeight="15.75" x14ac:dyDescent="0.25"/>
  <cols>
    <col min="1" max="1" width="3.7109375" style="114" customWidth="1"/>
    <col min="2" max="2" width="40.7109375" style="38" customWidth="1"/>
    <col min="3" max="3" width="5.7109375" style="115" customWidth="1"/>
    <col min="4" max="5" width="15.7109375" style="150" customWidth="1"/>
    <col min="6" max="6" width="9.28515625" style="38" customWidth="1"/>
    <col min="7" max="8" width="15.7109375" style="150" customWidth="1"/>
    <col min="9" max="16384" width="9.140625" style="38"/>
  </cols>
  <sheetData>
    <row r="1" spans="1:9" s="1" customFormat="1" ht="113.45" customHeight="1" x14ac:dyDescent="0.2">
      <c r="A1" s="254" t="s">
        <v>0</v>
      </c>
      <c r="B1" s="256" t="s">
        <v>1</v>
      </c>
      <c r="C1" s="258" t="s">
        <v>2</v>
      </c>
      <c r="D1" s="239" t="s">
        <v>1060</v>
      </c>
      <c r="E1" s="240"/>
      <c r="F1" s="252" t="s">
        <v>1059</v>
      </c>
      <c r="G1" s="241" t="s">
        <v>1062</v>
      </c>
      <c r="H1" s="242"/>
    </row>
    <row r="2" spans="1:9" s="1" customFormat="1" ht="31.5" customHeight="1" thickBot="1" x14ac:dyDescent="0.25">
      <c r="A2" s="261"/>
      <c r="B2" s="262"/>
      <c r="C2" s="263"/>
      <c r="D2" s="151" t="s">
        <v>1057</v>
      </c>
      <c r="E2" s="152" t="s">
        <v>1058</v>
      </c>
      <c r="F2" s="260"/>
      <c r="G2" s="139" t="s">
        <v>1057</v>
      </c>
      <c r="H2" s="140" t="s">
        <v>1058</v>
      </c>
    </row>
    <row r="3" spans="1:9" ht="21.75" customHeight="1" thickBot="1" x14ac:dyDescent="0.3">
      <c r="A3" s="236" t="s">
        <v>1068</v>
      </c>
      <c r="B3" s="237"/>
      <c r="C3" s="237"/>
      <c r="D3" s="237"/>
      <c r="E3" s="237"/>
      <c r="F3" s="237"/>
      <c r="G3" s="237"/>
      <c r="H3" s="238"/>
      <c r="I3" s="41"/>
    </row>
    <row r="4" spans="1:9" ht="35.1" customHeight="1" x14ac:dyDescent="0.25">
      <c r="A4" s="118">
        <v>1</v>
      </c>
      <c r="B4" s="205" t="s">
        <v>1069</v>
      </c>
      <c r="C4" s="215">
        <v>2</v>
      </c>
      <c r="D4" s="159"/>
      <c r="E4" s="162"/>
      <c r="F4" s="47"/>
      <c r="G4" s="159">
        <f>D4*C4</f>
        <v>0</v>
      </c>
      <c r="H4" s="160">
        <f>E4*C4</f>
        <v>0</v>
      </c>
      <c r="I4" s="41"/>
    </row>
    <row r="5" spans="1:9" ht="35.1" customHeight="1" x14ac:dyDescent="0.25">
      <c r="A5" s="119">
        <v>2</v>
      </c>
      <c r="B5" s="69" t="s">
        <v>326</v>
      </c>
      <c r="C5" s="216">
        <v>2</v>
      </c>
      <c r="D5" s="155"/>
      <c r="E5" s="156"/>
      <c r="F5" s="45"/>
      <c r="G5" s="155">
        <f>D5*C5</f>
        <v>0</v>
      </c>
      <c r="H5" s="161">
        <f>E5*C5</f>
        <v>0</v>
      </c>
      <c r="I5" s="41"/>
    </row>
    <row r="6" spans="1:9" ht="35.1" customHeight="1" x14ac:dyDescent="0.25">
      <c r="A6" s="119">
        <v>3</v>
      </c>
      <c r="B6" s="69" t="s">
        <v>327</v>
      </c>
      <c r="C6" s="216">
        <v>1</v>
      </c>
      <c r="D6" s="155"/>
      <c r="E6" s="156"/>
      <c r="F6" s="45"/>
      <c r="G6" s="155">
        <f t="shared" ref="G6:G69" si="0">D6*C6</f>
        <v>0</v>
      </c>
      <c r="H6" s="161">
        <f t="shared" ref="H6:H69" si="1">E6*C6</f>
        <v>0</v>
      </c>
      <c r="I6" s="41"/>
    </row>
    <row r="7" spans="1:9" ht="35.1" customHeight="1" x14ac:dyDescent="0.25">
      <c r="A7" s="119">
        <v>4</v>
      </c>
      <c r="B7" s="69" t="s">
        <v>328</v>
      </c>
      <c r="C7" s="216">
        <v>1</v>
      </c>
      <c r="D7" s="155"/>
      <c r="E7" s="156"/>
      <c r="F7" s="45"/>
      <c r="G7" s="155">
        <f t="shared" si="0"/>
        <v>0</v>
      </c>
      <c r="H7" s="161">
        <f t="shared" si="1"/>
        <v>0</v>
      </c>
      <c r="I7" s="41"/>
    </row>
    <row r="8" spans="1:9" ht="35.1" customHeight="1" x14ac:dyDescent="0.25">
      <c r="A8" s="119">
        <v>5</v>
      </c>
      <c r="B8" s="67" t="s">
        <v>329</v>
      </c>
      <c r="C8" s="217">
        <v>6</v>
      </c>
      <c r="D8" s="155"/>
      <c r="E8" s="156"/>
      <c r="F8" s="45"/>
      <c r="G8" s="155">
        <f t="shared" si="0"/>
        <v>0</v>
      </c>
      <c r="H8" s="161">
        <f t="shared" si="1"/>
        <v>0</v>
      </c>
      <c r="I8" s="41"/>
    </row>
    <row r="9" spans="1:9" ht="35.1" customHeight="1" x14ac:dyDescent="0.25">
      <c r="A9" s="119">
        <v>6</v>
      </c>
      <c r="B9" s="67" t="s">
        <v>330</v>
      </c>
      <c r="C9" s="217">
        <v>2</v>
      </c>
      <c r="D9" s="155"/>
      <c r="E9" s="156"/>
      <c r="F9" s="45"/>
      <c r="G9" s="155">
        <f t="shared" si="0"/>
        <v>0</v>
      </c>
      <c r="H9" s="161">
        <f t="shared" si="1"/>
        <v>0</v>
      </c>
      <c r="I9" s="41"/>
    </row>
    <row r="10" spans="1:9" ht="35.1" customHeight="1" x14ac:dyDescent="0.25">
      <c r="A10" s="119">
        <v>7</v>
      </c>
      <c r="B10" s="131" t="s">
        <v>331</v>
      </c>
      <c r="C10" s="217">
        <v>2</v>
      </c>
      <c r="D10" s="155"/>
      <c r="E10" s="156"/>
      <c r="F10" s="45"/>
      <c r="G10" s="155">
        <f t="shared" si="0"/>
        <v>0</v>
      </c>
      <c r="H10" s="161">
        <f t="shared" si="1"/>
        <v>0</v>
      </c>
      <c r="I10" s="41"/>
    </row>
    <row r="11" spans="1:9" ht="35.1" customHeight="1" x14ac:dyDescent="0.25">
      <c r="A11" s="119">
        <v>8</v>
      </c>
      <c r="B11" s="131" t="s">
        <v>332</v>
      </c>
      <c r="C11" s="217">
        <v>2</v>
      </c>
      <c r="D11" s="155"/>
      <c r="E11" s="156"/>
      <c r="F11" s="45"/>
      <c r="G11" s="155">
        <f t="shared" si="0"/>
        <v>0</v>
      </c>
      <c r="H11" s="161">
        <f t="shared" si="1"/>
        <v>0</v>
      </c>
      <c r="I11" s="41"/>
    </row>
    <row r="12" spans="1:9" ht="35.1" customHeight="1" x14ac:dyDescent="0.25">
      <c r="A12" s="119">
        <v>9</v>
      </c>
      <c r="B12" s="131" t="s">
        <v>333</v>
      </c>
      <c r="C12" s="217">
        <v>2</v>
      </c>
      <c r="D12" s="155"/>
      <c r="E12" s="156"/>
      <c r="F12" s="45"/>
      <c r="G12" s="155">
        <f t="shared" si="0"/>
        <v>0</v>
      </c>
      <c r="H12" s="161">
        <f t="shared" si="1"/>
        <v>0</v>
      </c>
      <c r="I12" s="41"/>
    </row>
    <row r="13" spans="1:9" ht="35.1" customHeight="1" x14ac:dyDescent="0.25">
      <c r="A13" s="119">
        <v>10</v>
      </c>
      <c r="B13" s="131" t="s">
        <v>334</v>
      </c>
      <c r="C13" s="217">
        <v>4</v>
      </c>
      <c r="D13" s="155"/>
      <c r="E13" s="156"/>
      <c r="F13" s="45"/>
      <c r="G13" s="155">
        <f t="shared" si="0"/>
        <v>0</v>
      </c>
      <c r="H13" s="161">
        <f t="shared" si="1"/>
        <v>0</v>
      </c>
      <c r="I13" s="41"/>
    </row>
    <row r="14" spans="1:9" ht="35.1" customHeight="1" x14ac:dyDescent="0.25">
      <c r="A14" s="119">
        <v>11</v>
      </c>
      <c r="B14" s="131" t="s">
        <v>335</v>
      </c>
      <c r="C14" s="217">
        <v>2</v>
      </c>
      <c r="D14" s="155"/>
      <c r="E14" s="156"/>
      <c r="F14" s="45"/>
      <c r="G14" s="155">
        <f t="shared" si="0"/>
        <v>0</v>
      </c>
      <c r="H14" s="161">
        <f t="shared" si="1"/>
        <v>0</v>
      </c>
      <c r="I14" s="41"/>
    </row>
    <row r="15" spans="1:9" ht="35.1" customHeight="1" x14ac:dyDescent="0.25">
      <c r="A15" s="119">
        <v>12</v>
      </c>
      <c r="B15" s="131" t="s">
        <v>336</v>
      </c>
      <c r="C15" s="217">
        <v>4</v>
      </c>
      <c r="D15" s="155"/>
      <c r="E15" s="156"/>
      <c r="F15" s="45"/>
      <c r="G15" s="155">
        <f t="shared" si="0"/>
        <v>0</v>
      </c>
      <c r="H15" s="161">
        <f t="shared" si="1"/>
        <v>0</v>
      </c>
      <c r="I15" s="41"/>
    </row>
    <row r="16" spans="1:9" ht="35.1" customHeight="1" x14ac:dyDescent="0.25">
      <c r="A16" s="119">
        <v>13</v>
      </c>
      <c r="B16" s="131" t="s">
        <v>337</v>
      </c>
      <c r="C16" s="217">
        <v>4</v>
      </c>
      <c r="D16" s="155"/>
      <c r="E16" s="156"/>
      <c r="F16" s="45"/>
      <c r="G16" s="155">
        <f t="shared" si="0"/>
        <v>0</v>
      </c>
      <c r="H16" s="161">
        <f t="shared" si="1"/>
        <v>0</v>
      </c>
      <c r="I16" s="41"/>
    </row>
    <row r="17" spans="1:9" ht="35.1" customHeight="1" x14ac:dyDescent="0.25">
      <c r="A17" s="119">
        <v>14</v>
      </c>
      <c r="B17" s="131" t="s">
        <v>338</v>
      </c>
      <c r="C17" s="217">
        <v>2</v>
      </c>
      <c r="D17" s="155"/>
      <c r="E17" s="156"/>
      <c r="F17" s="45"/>
      <c r="G17" s="155">
        <f t="shared" si="0"/>
        <v>0</v>
      </c>
      <c r="H17" s="161">
        <f t="shared" si="1"/>
        <v>0</v>
      </c>
      <c r="I17" s="41"/>
    </row>
    <row r="18" spans="1:9" ht="35.1" customHeight="1" x14ac:dyDescent="0.25">
      <c r="A18" s="119">
        <v>15</v>
      </c>
      <c r="B18" s="131" t="s">
        <v>339</v>
      </c>
      <c r="C18" s="217">
        <v>2</v>
      </c>
      <c r="D18" s="155"/>
      <c r="E18" s="156"/>
      <c r="F18" s="45"/>
      <c r="G18" s="155">
        <f t="shared" si="0"/>
        <v>0</v>
      </c>
      <c r="H18" s="161">
        <f t="shared" si="1"/>
        <v>0</v>
      </c>
      <c r="I18" s="41"/>
    </row>
    <row r="19" spans="1:9" ht="35.1" customHeight="1" x14ac:dyDescent="0.25">
      <c r="A19" s="119">
        <v>16</v>
      </c>
      <c r="B19" s="206" t="s">
        <v>340</v>
      </c>
      <c r="C19" s="218">
        <v>6</v>
      </c>
      <c r="D19" s="155"/>
      <c r="E19" s="156"/>
      <c r="F19" s="45"/>
      <c r="G19" s="155">
        <f t="shared" si="0"/>
        <v>0</v>
      </c>
      <c r="H19" s="161">
        <f t="shared" si="1"/>
        <v>0</v>
      </c>
      <c r="I19" s="41"/>
    </row>
    <row r="20" spans="1:9" ht="35.1" customHeight="1" x14ac:dyDescent="0.25">
      <c r="A20" s="119">
        <v>17</v>
      </c>
      <c r="B20" s="206" t="s">
        <v>341</v>
      </c>
      <c r="C20" s="218">
        <v>1</v>
      </c>
      <c r="D20" s="155"/>
      <c r="E20" s="156"/>
      <c r="F20" s="45"/>
      <c r="G20" s="155">
        <f t="shared" si="0"/>
        <v>0</v>
      </c>
      <c r="H20" s="161">
        <f t="shared" si="1"/>
        <v>0</v>
      </c>
      <c r="I20" s="41"/>
    </row>
    <row r="21" spans="1:9" ht="35.1" customHeight="1" x14ac:dyDescent="0.25">
      <c r="A21" s="119">
        <v>18</v>
      </c>
      <c r="B21" s="67" t="s">
        <v>342</v>
      </c>
      <c r="C21" s="217">
        <v>2</v>
      </c>
      <c r="D21" s="155"/>
      <c r="E21" s="156"/>
      <c r="F21" s="45"/>
      <c r="G21" s="155">
        <f t="shared" si="0"/>
        <v>0</v>
      </c>
      <c r="H21" s="161">
        <f t="shared" si="1"/>
        <v>0</v>
      </c>
      <c r="I21" s="41"/>
    </row>
    <row r="22" spans="1:9" ht="35.1" customHeight="1" x14ac:dyDescent="0.25">
      <c r="A22" s="119">
        <v>19</v>
      </c>
      <c r="B22" s="67" t="s">
        <v>343</v>
      </c>
      <c r="C22" s="217">
        <v>2</v>
      </c>
      <c r="D22" s="155"/>
      <c r="E22" s="156"/>
      <c r="F22" s="45"/>
      <c r="G22" s="155">
        <f t="shared" si="0"/>
        <v>0</v>
      </c>
      <c r="H22" s="161">
        <f t="shared" si="1"/>
        <v>0</v>
      </c>
      <c r="I22" s="41"/>
    </row>
    <row r="23" spans="1:9" ht="45" customHeight="1" x14ac:dyDescent="0.25">
      <c r="A23" s="119">
        <v>20</v>
      </c>
      <c r="B23" s="67" t="s">
        <v>344</v>
      </c>
      <c r="C23" s="217">
        <v>1</v>
      </c>
      <c r="D23" s="155"/>
      <c r="E23" s="156"/>
      <c r="F23" s="45"/>
      <c r="G23" s="155">
        <f t="shared" si="0"/>
        <v>0</v>
      </c>
      <c r="H23" s="161">
        <f t="shared" si="1"/>
        <v>0</v>
      </c>
      <c r="I23" s="41"/>
    </row>
    <row r="24" spans="1:9" ht="45" customHeight="1" x14ac:dyDescent="0.25">
      <c r="A24" s="119">
        <v>21</v>
      </c>
      <c r="B24" s="67" t="s">
        <v>345</v>
      </c>
      <c r="C24" s="217">
        <v>1</v>
      </c>
      <c r="D24" s="155"/>
      <c r="E24" s="156"/>
      <c r="F24" s="45"/>
      <c r="G24" s="155">
        <f t="shared" si="0"/>
        <v>0</v>
      </c>
      <c r="H24" s="161">
        <f t="shared" si="1"/>
        <v>0</v>
      </c>
      <c r="I24" s="41"/>
    </row>
    <row r="25" spans="1:9" ht="45" customHeight="1" x14ac:dyDescent="0.25">
      <c r="A25" s="119">
        <v>22</v>
      </c>
      <c r="B25" s="67" t="s">
        <v>346</v>
      </c>
      <c r="C25" s="217">
        <v>1</v>
      </c>
      <c r="D25" s="155"/>
      <c r="E25" s="156"/>
      <c r="F25" s="45"/>
      <c r="G25" s="155">
        <f t="shared" si="0"/>
        <v>0</v>
      </c>
      <c r="H25" s="161">
        <f t="shared" si="1"/>
        <v>0</v>
      </c>
      <c r="I25" s="41"/>
    </row>
    <row r="26" spans="1:9" ht="35.1" customHeight="1" x14ac:dyDescent="0.25">
      <c r="A26" s="119">
        <v>23</v>
      </c>
      <c r="B26" s="67" t="s">
        <v>347</v>
      </c>
      <c r="C26" s="217">
        <v>5</v>
      </c>
      <c r="D26" s="155"/>
      <c r="E26" s="156"/>
      <c r="F26" s="45"/>
      <c r="G26" s="155">
        <f t="shared" si="0"/>
        <v>0</v>
      </c>
      <c r="H26" s="161">
        <f t="shared" si="1"/>
        <v>0</v>
      </c>
      <c r="I26" s="41"/>
    </row>
    <row r="27" spans="1:9" ht="45" customHeight="1" x14ac:dyDescent="0.25">
      <c r="A27" s="119">
        <v>24</v>
      </c>
      <c r="B27" s="67" t="s">
        <v>348</v>
      </c>
      <c r="C27" s="217">
        <v>5</v>
      </c>
      <c r="D27" s="155"/>
      <c r="E27" s="156"/>
      <c r="F27" s="45"/>
      <c r="G27" s="155">
        <f t="shared" si="0"/>
        <v>0</v>
      </c>
      <c r="H27" s="161">
        <f t="shared" si="1"/>
        <v>0</v>
      </c>
      <c r="I27" s="41"/>
    </row>
    <row r="28" spans="1:9" ht="35.1" customHeight="1" x14ac:dyDescent="0.25">
      <c r="A28" s="119">
        <v>25</v>
      </c>
      <c r="B28" s="67" t="s">
        <v>1070</v>
      </c>
      <c r="C28" s="217">
        <v>8</v>
      </c>
      <c r="D28" s="155"/>
      <c r="E28" s="156"/>
      <c r="F28" s="45"/>
      <c r="G28" s="155">
        <f t="shared" si="0"/>
        <v>0</v>
      </c>
      <c r="H28" s="161">
        <f t="shared" si="1"/>
        <v>0</v>
      </c>
      <c r="I28" s="41"/>
    </row>
    <row r="29" spans="1:9" ht="35.1" customHeight="1" x14ac:dyDescent="0.25">
      <c r="A29" s="119">
        <v>26</v>
      </c>
      <c r="B29" s="67" t="s">
        <v>349</v>
      </c>
      <c r="C29" s="217">
        <v>2</v>
      </c>
      <c r="D29" s="155"/>
      <c r="E29" s="156"/>
      <c r="F29" s="45"/>
      <c r="G29" s="155">
        <f t="shared" si="0"/>
        <v>0</v>
      </c>
      <c r="H29" s="161">
        <f t="shared" si="1"/>
        <v>0</v>
      </c>
      <c r="I29" s="41"/>
    </row>
    <row r="30" spans="1:9" ht="35.1" customHeight="1" x14ac:dyDescent="0.25">
      <c r="A30" s="119">
        <v>27</v>
      </c>
      <c r="B30" s="67" t="s">
        <v>350</v>
      </c>
      <c r="C30" s="217">
        <v>2</v>
      </c>
      <c r="D30" s="155"/>
      <c r="E30" s="156"/>
      <c r="F30" s="45"/>
      <c r="G30" s="155">
        <f t="shared" si="0"/>
        <v>0</v>
      </c>
      <c r="H30" s="161">
        <f t="shared" si="1"/>
        <v>0</v>
      </c>
      <c r="I30" s="41"/>
    </row>
    <row r="31" spans="1:9" ht="35.1" customHeight="1" x14ac:dyDescent="0.25">
      <c r="A31" s="119">
        <v>28</v>
      </c>
      <c r="B31" s="67" t="s">
        <v>351</v>
      </c>
      <c r="C31" s="217">
        <v>2</v>
      </c>
      <c r="D31" s="155"/>
      <c r="E31" s="156"/>
      <c r="F31" s="45"/>
      <c r="G31" s="155">
        <f t="shared" si="0"/>
        <v>0</v>
      </c>
      <c r="H31" s="161">
        <f t="shared" si="1"/>
        <v>0</v>
      </c>
      <c r="I31" s="41"/>
    </row>
    <row r="32" spans="1:9" ht="35.1" customHeight="1" x14ac:dyDescent="0.25">
      <c r="A32" s="119">
        <v>29</v>
      </c>
      <c r="B32" s="67" t="s">
        <v>352</v>
      </c>
      <c r="C32" s="217">
        <v>2</v>
      </c>
      <c r="D32" s="155"/>
      <c r="E32" s="156"/>
      <c r="F32" s="45"/>
      <c r="G32" s="155">
        <f t="shared" si="0"/>
        <v>0</v>
      </c>
      <c r="H32" s="161">
        <f t="shared" si="1"/>
        <v>0</v>
      </c>
      <c r="I32" s="41"/>
    </row>
    <row r="33" spans="1:9" ht="35.1" customHeight="1" x14ac:dyDescent="0.25">
      <c r="A33" s="119">
        <v>30</v>
      </c>
      <c r="B33" s="67" t="s">
        <v>353</v>
      </c>
      <c r="C33" s="217">
        <v>2</v>
      </c>
      <c r="D33" s="155"/>
      <c r="E33" s="156"/>
      <c r="F33" s="45"/>
      <c r="G33" s="155">
        <f t="shared" si="0"/>
        <v>0</v>
      </c>
      <c r="H33" s="161">
        <f t="shared" si="1"/>
        <v>0</v>
      </c>
      <c r="I33" s="41"/>
    </row>
    <row r="34" spans="1:9" ht="35.1" customHeight="1" x14ac:dyDescent="0.25">
      <c r="A34" s="119">
        <v>31</v>
      </c>
      <c r="B34" s="67" t="s">
        <v>354</v>
      </c>
      <c r="C34" s="217">
        <v>2</v>
      </c>
      <c r="D34" s="155"/>
      <c r="E34" s="156"/>
      <c r="F34" s="45"/>
      <c r="G34" s="155">
        <f t="shared" si="0"/>
        <v>0</v>
      </c>
      <c r="H34" s="161">
        <f t="shared" si="1"/>
        <v>0</v>
      </c>
      <c r="I34" s="41"/>
    </row>
    <row r="35" spans="1:9" ht="35.1" customHeight="1" x14ac:dyDescent="0.25">
      <c r="A35" s="119">
        <v>32</v>
      </c>
      <c r="B35" s="67" t="s">
        <v>355</v>
      </c>
      <c r="C35" s="217">
        <v>3</v>
      </c>
      <c r="D35" s="155"/>
      <c r="E35" s="156"/>
      <c r="F35" s="45"/>
      <c r="G35" s="155">
        <f t="shared" si="0"/>
        <v>0</v>
      </c>
      <c r="H35" s="161">
        <f t="shared" si="1"/>
        <v>0</v>
      </c>
      <c r="I35" s="41"/>
    </row>
    <row r="36" spans="1:9" ht="35.1" customHeight="1" x14ac:dyDescent="0.25">
      <c r="A36" s="119">
        <v>33</v>
      </c>
      <c r="B36" s="66" t="s">
        <v>356</v>
      </c>
      <c r="C36" s="216">
        <v>5</v>
      </c>
      <c r="D36" s="155"/>
      <c r="E36" s="156"/>
      <c r="F36" s="45"/>
      <c r="G36" s="155">
        <f t="shared" si="0"/>
        <v>0</v>
      </c>
      <c r="H36" s="161">
        <f t="shared" si="1"/>
        <v>0</v>
      </c>
      <c r="I36" s="41"/>
    </row>
    <row r="37" spans="1:9" ht="35.1" customHeight="1" x14ac:dyDescent="0.25">
      <c r="A37" s="119">
        <v>34</v>
      </c>
      <c r="B37" s="66" t="s">
        <v>357</v>
      </c>
      <c r="C37" s="216">
        <v>3</v>
      </c>
      <c r="D37" s="155"/>
      <c r="E37" s="156"/>
      <c r="F37" s="45"/>
      <c r="G37" s="155">
        <f t="shared" si="0"/>
        <v>0</v>
      </c>
      <c r="H37" s="161">
        <f t="shared" si="1"/>
        <v>0</v>
      </c>
      <c r="I37" s="41"/>
    </row>
    <row r="38" spans="1:9" ht="35.1" customHeight="1" x14ac:dyDescent="0.25">
      <c r="A38" s="119">
        <v>35</v>
      </c>
      <c r="B38" s="66" t="s">
        <v>358</v>
      </c>
      <c r="C38" s="216">
        <v>4</v>
      </c>
      <c r="D38" s="155"/>
      <c r="E38" s="156"/>
      <c r="F38" s="45"/>
      <c r="G38" s="155">
        <f t="shared" si="0"/>
        <v>0</v>
      </c>
      <c r="H38" s="161">
        <f t="shared" si="1"/>
        <v>0</v>
      </c>
      <c r="I38" s="41"/>
    </row>
    <row r="39" spans="1:9" ht="35.1" customHeight="1" x14ac:dyDescent="0.25">
      <c r="A39" s="119">
        <v>36</v>
      </c>
      <c r="B39" s="66" t="s">
        <v>359</v>
      </c>
      <c r="C39" s="216">
        <v>5</v>
      </c>
      <c r="D39" s="155"/>
      <c r="E39" s="156"/>
      <c r="F39" s="45"/>
      <c r="G39" s="155">
        <f t="shared" si="0"/>
        <v>0</v>
      </c>
      <c r="H39" s="161">
        <f t="shared" si="1"/>
        <v>0</v>
      </c>
      <c r="I39" s="41"/>
    </row>
    <row r="40" spans="1:9" ht="35.1" customHeight="1" x14ac:dyDescent="0.25">
      <c r="A40" s="119">
        <v>37</v>
      </c>
      <c r="B40" s="68" t="s">
        <v>360</v>
      </c>
      <c r="C40" s="219">
        <v>4</v>
      </c>
      <c r="D40" s="155"/>
      <c r="E40" s="156"/>
      <c r="F40" s="45"/>
      <c r="G40" s="155">
        <f t="shared" si="0"/>
        <v>0</v>
      </c>
      <c r="H40" s="161">
        <f t="shared" si="1"/>
        <v>0</v>
      </c>
      <c r="I40" s="41"/>
    </row>
    <row r="41" spans="1:9" ht="35.1" customHeight="1" x14ac:dyDescent="0.25">
      <c r="A41" s="119">
        <v>38</v>
      </c>
      <c r="B41" s="68" t="s">
        <v>361</v>
      </c>
      <c r="C41" s="219">
        <v>20</v>
      </c>
      <c r="D41" s="155"/>
      <c r="E41" s="156"/>
      <c r="F41" s="45"/>
      <c r="G41" s="155">
        <f t="shared" si="0"/>
        <v>0</v>
      </c>
      <c r="H41" s="161">
        <f t="shared" si="1"/>
        <v>0</v>
      </c>
      <c r="I41" s="41"/>
    </row>
    <row r="42" spans="1:9" ht="35.1" customHeight="1" x14ac:dyDescent="0.25">
      <c r="A42" s="119">
        <v>39</v>
      </c>
      <c r="B42" s="207" t="s">
        <v>362</v>
      </c>
      <c r="C42" s="219">
        <v>20</v>
      </c>
      <c r="D42" s="155"/>
      <c r="E42" s="156"/>
      <c r="F42" s="45"/>
      <c r="G42" s="155">
        <f t="shared" si="0"/>
        <v>0</v>
      </c>
      <c r="H42" s="161">
        <f t="shared" si="1"/>
        <v>0</v>
      </c>
      <c r="I42" s="41"/>
    </row>
    <row r="43" spans="1:9" ht="35.1" customHeight="1" x14ac:dyDescent="0.25">
      <c r="A43" s="119">
        <v>40</v>
      </c>
      <c r="B43" s="66" t="s">
        <v>363</v>
      </c>
      <c r="C43" s="216">
        <v>2</v>
      </c>
      <c r="D43" s="155"/>
      <c r="E43" s="156"/>
      <c r="F43" s="45"/>
      <c r="G43" s="155">
        <f t="shared" si="0"/>
        <v>0</v>
      </c>
      <c r="H43" s="161">
        <f t="shared" si="1"/>
        <v>0</v>
      </c>
      <c r="I43" s="41"/>
    </row>
    <row r="44" spans="1:9" ht="35.1" customHeight="1" x14ac:dyDescent="0.25">
      <c r="A44" s="119">
        <v>41</v>
      </c>
      <c r="B44" s="208" t="s">
        <v>364</v>
      </c>
      <c r="C44" s="217">
        <v>2</v>
      </c>
      <c r="D44" s="155"/>
      <c r="E44" s="156"/>
      <c r="F44" s="45"/>
      <c r="G44" s="155">
        <f t="shared" si="0"/>
        <v>0</v>
      </c>
      <c r="H44" s="161">
        <f t="shared" si="1"/>
        <v>0</v>
      </c>
      <c r="I44" s="41"/>
    </row>
    <row r="45" spans="1:9" ht="35.1" customHeight="1" x14ac:dyDescent="0.25">
      <c r="A45" s="119">
        <v>42</v>
      </c>
      <c r="B45" s="208" t="s">
        <v>365</v>
      </c>
      <c r="C45" s="217">
        <v>2</v>
      </c>
      <c r="D45" s="155"/>
      <c r="E45" s="156"/>
      <c r="F45" s="45"/>
      <c r="G45" s="155">
        <f t="shared" si="0"/>
        <v>0</v>
      </c>
      <c r="H45" s="161">
        <f t="shared" si="1"/>
        <v>0</v>
      </c>
      <c r="I45" s="41"/>
    </row>
    <row r="46" spans="1:9" ht="35.1" customHeight="1" x14ac:dyDescent="0.25">
      <c r="A46" s="119">
        <v>43</v>
      </c>
      <c r="B46" s="208" t="s">
        <v>366</v>
      </c>
      <c r="C46" s="217">
        <v>4</v>
      </c>
      <c r="D46" s="155"/>
      <c r="E46" s="156"/>
      <c r="F46" s="45"/>
      <c r="G46" s="155">
        <f t="shared" si="0"/>
        <v>0</v>
      </c>
      <c r="H46" s="161">
        <f t="shared" si="1"/>
        <v>0</v>
      </c>
      <c r="I46" s="41"/>
    </row>
    <row r="47" spans="1:9" ht="35.1" customHeight="1" x14ac:dyDescent="0.25">
      <c r="A47" s="119">
        <v>44</v>
      </c>
      <c r="B47" s="67" t="s">
        <v>367</v>
      </c>
      <c r="C47" s="217">
        <v>4</v>
      </c>
      <c r="D47" s="155"/>
      <c r="E47" s="156"/>
      <c r="F47" s="45"/>
      <c r="G47" s="155">
        <f t="shared" si="0"/>
        <v>0</v>
      </c>
      <c r="H47" s="161">
        <f t="shared" si="1"/>
        <v>0</v>
      </c>
      <c r="I47" s="41"/>
    </row>
    <row r="48" spans="1:9" ht="35.1" customHeight="1" x14ac:dyDescent="0.25">
      <c r="A48" s="119">
        <v>45</v>
      </c>
      <c r="B48" s="67" t="s">
        <v>368</v>
      </c>
      <c r="C48" s="217">
        <v>4</v>
      </c>
      <c r="D48" s="155"/>
      <c r="E48" s="156"/>
      <c r="F48" s="45"/>
      <c r="G48" s="155">
        <f t="shared" si="0"/>
        <v>0</v>
      </c>
      <c r="H48" s="161">
        <f t="shared" si="1"/>
        <v>0</v>
      </c>
      <c r="I48" s="41"/>
    </row>
    <row r="49" spans="1:9" ht="35.1" customHeight="1" x14ac:dyDescent="0.25">
      <c r="A49" s="119">
        <v>46</v>
      </c>
      <c r="B49" s="208" t="s">
        <v>369</v>
      </c>
      <c r="C49" s="217">
        <v>2</v>
      </c>
      <c r="D49" s="155"/>
      <c r="E49" s="156"/>
      <c r="F49" s="45"/>
      <c r="G49" s="155">
        <f t="shared" si="0"/>
        <v>0</v>
      </c>
      <c r="H49" s="161">
        <f t="shared" si="1"/>
        <v>0</v>
      </c>
      <c r="I49" s="41"/>
    </row>
    <row r="50" spans="1:9" ht="35.1" customHeight="1" x14ac:dyDescent="0.25">
      <c r="A50" s="119">
        <v>47</v>
      </c>
      <c r="B50" s="208" t="s">
        <v>370</v>
      </c>
      <c r="C50" s="217">
        <v>1</v>
      </c>
      <c r="D50" s="155"/>
      <c r="E50" s="156"/>
      <c r="F50" s="45"/>
      <c r="G50" s="155">
        <f t="shared" si="0"/>
        <v>0</v>
      </c>
      <c r="H50" s="161">
        <f t="shared" si="1"/>
        <v>0</v>
      </c>
      <c r="I50" s="41"/>
    </row>
    <row r="51" spans="1:9" ht="35.1" customHeight="1" x14ac:dyDescent="0.25">
      <c r="A51" s="119">
        <v>48</v>
      </c>
      <c r="B51" s="208" t="s">
        <v>371</v>
      </c>
      <c r="C51" s="217">
        <v>10</v>
      </c>
      <c r="D51" s="155"/>
      <c r="E51" s="156"/>
      <c r="F51" s="45"/>
      <c r="G51" s="155">
        <f t="shared" si="0"/>
        <v>0</v>
      </c>
      <c r="H51" s="161">
        <f t="shared" si="1"/>
        <v>0</v>
      </c>
      <c r="I51" s="41"/>
    </row>
    <row r="52" spans="1:9" ht="35.1" customHeight="1" x14ac:dyDescent="0.25">
      <c r="A52" s="119">
        <v>49</v>
      </c>
      <c r="B52" s="208" t="s">
        <v>372</v>
      </c>
      <c r="C52" s="217">
        <v>15</v>
      </c>
      <c r="D52" s="155"/>
      <c r="E52" s="156"/>
      <c r="F52" s="45"/>
      <c r="G52" s="155">
        <f t="shared" si="0"/>
        <v>0</v>
      </c>
      <c r="H52" s="161">
        <f t="shared" si="1"/>
        <v>0</v>
      </c>
      <c r="I52" s="41"/>
    </row>
    <row r="53" spans="1:9" ht="35.1" customHeight="1" x14ac:dyDescent="0.25">
      <c r="A53" s="119">
        <v>50</v>
      </c>
      <c r="B53" s="208" t="s">
        <v>373</v>
      </c>
      <c r="C53" s="217">
        <v>20</v>
      </c>
      <c r="D53" s="155"/>
      <c r="E53" s="156"/>
      <c r="F53" s="45"/>
      <c r="G53" s="155">
        <f t="shared" si="0"/>
        <v>0</v>
      </c>
      <c r="H53" s="161">
        <f t="shared" si="1"/>
        <v>0</v>
      </c>
      <c r="I53" s="41"/>
    </row>
    <row r="54" spans="1:9" ht="35.1" customHeight="1" x14ac:dyDescent="0.25">
      <c r="A54" s="119">
        <v>51</v>
      </c>
      <c r="B54" s="208" t="s">
        <v>374</v>
      </c>
      <c r="C54" s="217">
        <v>20</v>
      </c>
      <c r="D54" s="155"/>
      <c r="E54" s="156"/>
      <c r="F54" s="45"/>
      <c r="G54" s="155">
        <f t="shared" si="0"/>
        <v>0</v>
      </c>
      <c r="H54" s="161">
        <f t="shared" si="1"/>
        <v>0</v>
      </c>
      <c r="I54" s="41"/>
    </row>
    <row r="55" spans="1:9" ht="35.1" customHeight="1" x14ac:dyDescent="0.25">
      <c r="A55" s="119">
        <v>52</v>
      </c>
      <c r="B55" s="67" t="s">
        <v>375</v>
      </c>
      <c r="C55" s="220">
        <v>5</v>
      </c>
      <c r="D55" s="155"/>
      <c r="E55" s="156"/>
      <c r="F55" s="45"/>
      <c r="G55" s="155">
        <f t="shared" si="0"/>
        <v>0</v>
      </c>
      <c r="H55" s="161">
        <f t="shared" si="1"/>
        <v>0</v>
      </c>
      <c r="I55" s="41"/>
    </row>
    <row r="56" spans="1:9" ht="35.1" customHeight="1" x14ac:dyDescent="0.25">
      <c r="A56" s="119">
        <v>53</v>
      </c>
      <c r="B56" s="67" t="s">
        <v>376</v>
      </c>
      <c r="C56" s="217">
        <v>10</v>
      </c>
      <c r="D56" s="155"/>
      <c r="E56" s="156"/>
      <c r="F56" s="45"/>
      <c r="G56" s="155">
        <f t="shared" si="0"/>
        <v>0</v>
      </c>
      <c r="H56" s="161">
        <f t="shared" si="1"/>
        <v>0</v>
      </c>
      <c r="I56" s="41"/>
    </row>
    <row r="57" spans="1:9" ht="35.1" customHeight="1" x14ac:dyDescent="0.25">
      <c r="A57" s="119">
        <v>54</v>
      </c>
      <c r="B57" s="208" t="s">
        <v>377</v>
      </c>
      <c r="C57" s="217">
        <v>1</v>
      </c>
      <c r="D57" s="155"/>
      <c r="E57" s="156"/>
      <c r="F57" s="45"/>
      <c r="G57" s="155">
        <f t="shared" si="0"/>
        <v>0</v>
      </c>
      <c r="H57" s="161">
        <f t="shared" si="1"/>
        <v>0</v>
      </c>
      <c r="I57" s="41"/>
    </row>
    <row r="58" spans="1:9" s="113" customFormat="1" ht="35.1" customHeight="1" x14ac:dyDescent="0.25">
      <c r="A58" s="119">
        <v>55</v>
      </c>
      <c r="B58" s="208" t="s">
        <v>378</v>
      </c>
      <c r="C58" s="217">
        <v>20</v>
      </c>
      <c r="D58" s="155"/>
      <c r="E58" s="156"/>
      <c r="F58" s="45"/>
      <c r="G58" s="155">
        <f t="shared" si="0"/>
        <v>0</v>
      </c>
      <c r="H58" s="161">
        <f t="shared" si="1"/>
        <v>0</v>
      </c>
      <c r="I58" s="116"/>
    </row>
    <row r="59" spans="1:9" ht="35.1" customHeight="1" x14ac:dyDescent="0.25">
      <c r="A59" s="119">
        <v>56</v>
      </c>
      <c r="B59" s="67" t="s">
        <v>379</v>
      </c>
      <c r="C59" s="217">
        <v>10</v>
      </c>
      <c r="D59" s="155"/>
      <c r="E59" s="156"/>
      <c r="F59" s="45"/>
      <c r="G59" s="155">
        <f t="shared" si="0"/>
        <v>0</v>
      </c>
      <c r="H59" s="161">
        <f t="shared" si="1"/>
        <v>0</v>
      </c>
      <c r="I59" s="41"/>
    </row>
    <row r="60" spans="1:9" ht="35.1" customHeight="1" x14ac:dyDescent="0.25">
      <c r="A60" s="119">
        <v>57</v>
      </c>
      <c r="B60" s="66" t="s">
        <v>380</v>
      </c>
      <c r="C60" s="216">
        <v>2</v>
      </c>
      <c r="D60" s="155"/>
      <c r="E60" s="156"/>
      <c r="F60" s="45"/>
      <c r="G60" s="155">
        <f t="shared" si="0"/>
        <v>0</v>
      </c>
      <c r="H60" s="161">
        <f t="shared" si="1"/>
        <v>0</v>
      </c>
      <c r="I60" s="41"/>
    </row>
    <row r="61" spans="1:9" ht="35.1" customHeight="1" x14ac:dyDescent="0.25">
      <c r="A61" s="119">
        <v>58</v>
      </c>
      <c r="B61" s="209" t="s">
        <v>381</v>
      </c>
      <c r="C61" s="217">
        <v>20</v>
      </c>
      <c r="D61" s="155"/>
      <c r="E61" s="156"/>
      <c r="F61" s="45"/>
      <c r="G61" s="155">
        <f t="shared" si="0"/>
        <v>0</v>
      </c>
      <c r="H61" s="161">
        <f t="shared" si="1"/>
        <v>0</v>
      </c>
      <c r="I61" s="41"/>
    </row>
    <row r="62" spans="1:9" ht="35.1" customHeight="1" x14ac:dyDescent="0.25">
      <c r="A62" s="119">
        <v>59</v>
      </c>
      <c r="B62" s="209" t="s">
        <v>382</v>
      </c>
      <c r="C62" s="217">
        <v>20</v>
      </c>
      <c r="D62" s="155"/>
      <c r="E62" s="156"/>
      <c r="F62" s="45"/>
      <c r="G62" s="155">
        <f t="shared" si="0"/>
        <v>0</v>
      </c>
      <c r="H62" s="161">
        <f t="shared" si="1"/>
        <v>0</v>
      </c>
      <c r="I62" s="41"/>
    </row>
    <row r="63" spans="1:9" ht="35.1" customHeight="1" x14ac:dyDescent="0.25">
      <c r="A63" s="119">
        <v>60</v>
      </c>
      <c r="B63" s="132" t="s">
        <v>383</v>
      </c>
      <c r="C63" s="217">
        <v>5</v>
      </c>
      <c r="D63" s="155"/>
      <c r="E63" s="156"/>
      <c r="F63" s="45"/>
      <c r="G63" s="155">
        <f t="shared" si="0"/>
        <v>0</v>
      </c>
      <c r="H63" s="161">
        <f t="shared" si="1"/>
        <v>0</v>
      </c>
      <c r="I63" s="41"/>
    </row>
    <row r="64" spans="1:9" ht="35.1" customHeight="1" x14ac:dyDescent="0.25">
      <c r="A64" s="119">
        <v>61</v>
      </c>
      <c r="B64" s="132" t="s">
        <v>384</v>
      </c>
      <c r="C64" s="217">
        <v>10</v>
      </c>
      <c r="D64" s="155"/>
      <c r="E64" s="156"/>
      <c r="F64" s="45"/>
      <c r="G64" s="155">
        <f t="shared" si="0"/>
        <v>0</v>
      </c>
      <c r="H64" s="161">
        <f t="shared" si="1"/>
        <v>0</v>
      </c>
      <c r="I64" s="41"/>
    </row>
    <row r="65" spans="1:9" ht="35.1" customHeight="1" x14ac:dyDescent="0.25">
      <c r="A65" s="119">
        <v>62</v>
      </c>
      <c r="B65" s="131" t="s">
        <v>385</v>
      </c>
      <c r="C65" s="217">
        <v>10</v>
      </c>
      <c r="D65" s="155"/>
      <c r="E65" s="156"/>
      <c r="F65" s="45"/>
      <c r="G65" s="155">
        <f t="shared" si="0"/>
        <v>0</v>
      </c>
      <c r="H65" s="161">
        <f t="shared" si="1"/>
        <v>0</v>
      </c>
      <c r="I65" s="41"/>
    </row>
    <row r="66" spans="1:9" ht="35.1" customHeight="1" x14ac:dyDescent="0.25">
      <c r="A66" s="119">
        <v>63</v>
      </c>
      <c r="B66" s="131" t="s">
        <v>386</v>
      </c>
      <c r="C66" s="217">
        <v>10</v>
      </c>
      <c r="D66" s="155"/>
      <c r="E66" s="156"/>
      <c r="F66" s="45"/>
      <c r="G66" s="155">
        <f t="shared" si="0"/>
        <v>0</v>
      </c>
      <c r="H66" s="161">
        <f t="shared" si="1"/>
        <v>0</v>
      </c>
      <c r="I66" s="41"/>
    </row>
    <row r="67" spans="1:9" ht="35.1" customHeight="1" x14ac:dyDescent="0.25">
      <c r="A67" s="119">
        <v>64</v>
      </c>
      <c r="B67" s="131" t="s">
        <v>387</v>
      </c>
      <c r="C67" s="217">
        <v>2</v>
      </c>
      <c r="D67" s="155"/>
      <c r="E67" s="156"/>
      <c r="F67" s="45"/>
      <c r="G67" s="155">
        <f t="shared" si="0"/>
        <v>0</v>
      </c>
      <c r="H67" s="161">
        <f t="shared" si="1"/>
        <v>0</v>
      </c>
      <c r="I67" s="41"/>
    </row>
    <row r="68" spans="1:9" ht="35.1" customHeight="1" x14ac:dyDescent="0.25">
      <c r="A68" s="119">
        <v>65</v>
      </c>
      <c r="B68" s="132" t="s">
        <v>388</v>
      </c>
      <c r="C68" s="217">
        <v>10</v>
      </c>
      <c r="D68" s="155"/>
      <c r="E68" s="156"/>
      <c r="F68" s="45"/>
      <c r="G68" s="155">
        <f t="shared" si="0"/>
        <v>0</v>
      </c>
      <c r="H68" s="161">
        <f t="shared" si="1"/>
        <v>0</v>
      </c>
      <c r="I68" s="41"/>
    </row>
    <row r="69" spans="1:9" ht="35.1" customHeight="1" x14ac:dyDescent="0.25">
      <c r="A69" s="119">
        <v>66</v>
      </c>
      <c r="B69" s="67" t="s">
        <v>389</v>
      </c>
      <c r="C69" s="221">
        <v>2</v>
      </c>
      <c r="D69" s="155"/>
      <c r="E69" s="156"/>
      <c r="F69" s="45"/>
      <c r="G69" s="155">
        <f t="shared" si="0"/>
        <v>0</v>
      </c>
      <c r="H69" s="161">
        <f t="shared" si="1"/>
        <v>0</v>
      </c>
      <c r="I69" s="41"/>
    </row>
    <row r="70" spans="1:9" ht="35.1" customHeight="1" x14ac:dyDescent="0.25">
      <c r="A70" s="119">
        <v>67</v>
      </c>
      <c r="B70" s="208" t="s">
        <v>390</v>
      </c>
      <c r="C70" s="217">
        <v>10</v>
      </c>
      <c r="D70" s="155"/>
      <c r="E70" s="156"/>
      <c r="F70" s="45"/>
      <c r="G70" s="155">
        <f t="shared" ref="G70:G91" si="2">D70*C70</f>
        <v>0</v>
      </c>
      <c r="H70" s="161">
        <f t="shared" ref="H70:H91" si="3">E70*C70</f>
        <v>0</v>
      </c>
      <c r="I70" s="41"/>
    </row>
    <row r="71" spans="1:9" ht="35.1" customHeight="1" x14ac:dyDescent="0.25">
      <c r="A71" s="119">
        <v>68</v>
      </c>
      <c r="B71" s="210" t="s">
        <v>391</v>
      </c>
      <c r="C71" s="216">
        <v>2</v>
      </c>
      <c r="D71" s="155"/>
      <c r="E71" s="156"/>
      <c r="F71" s="45"/>
      <c r="G71" s="155">
        <f t="shared" si="2"/>
        <v>0</v>
      </c>
      <c r="H71" s="161">
        <f t="shared" si="3"/>
        <v>0</v>
      </c>
      <c r="I71" s="41"/>
    </row>
    <row r="72" spans="1:9" ht="35.1" customHeight="1" x14ac:dyDescent="0.25">
      <c r="A72" s="119">
        <v>69</v>
      </c>
      <c r="B72" s="208" t="s">
        <v>392</v>
      </c>
      <c r="C72" s="216">
        <v>2</v>
      </c>
      <c r="D72" s="155"/>
      <c r="E72" s="156"/>
      <c r="F72" s="45"/>
      <c r="G72" s="155">
        <f t="shared" si="2"/>
        <v>0</v>
      </c>
      <c r="H72" s="161">
        <f t="shared" si="3"/>
        <v>0</v>
      </c>
      <c r="I72" s="41"/>
    </row>
    <row r="73" spans="1:9" ht="35.1" customHeight="1" x14ac:dyDescent="0.25">
      <c r="A73" s="119">
        <v>70</v>
      </c>
      <c r="B73" s="211" t="s">
        <v>393</v>
      </c>
      <c r="C73" s="219">
        <v>1</v>
      </c>
      <c r="D73" s="155"/>
      <c r="E73" s="156"/>
      <c r="F73" s="45"/>
      <c r="G73" s="155">
        <f t="shared" si="2"/>
        <v>0</v>
      </c>
      <c r="H73" s="161">
        <f t="shared" si="3"/>
        <v>0</v>
      </c>
      <c r="I73" s="41"/>
    </row>
    <row r="74" spans="1:9" ht="35.1" customHeight="1" x14ac:dyDescent="0.25">
      <c r="A74" s="119">
        <v>71</v>
      </c>
      <c r="B74" s="211" t="s">
        <v>394</v>
      </c>
      <c r="C74" s="219">
        <v>1</v>
      </c>
      <c r="D74" s="155"/>
      <c r="E74" s="156"/>
      <c r="F74" s="45"/>
      <c r="G74" s="155">
        <f t="shared" si="2"/>
        <v>0</v>
      </c>
      <c r="H74" s="161">
        <f t="shared" si="3"/>
        <v>0</v>
      </c>
      <c r="I74" s="41"/>
    </row>
    <row r="75" spans="1:9" ht="35.1" customHeight="1" x14ac:dyDescent="0.25">
      <c r="A75" s="119">
        <v>72</v>
      </c>
      <c r="B75" s="211" t="s">
        <v>395</v>
      </c>
      <c r="C75" s="219">
        <v>5</v>
      </c>
      <c r="D75" s="155"/>
      <c r="E75" s="156"/>
      <c r="F75" s="45"/>
      <c r="G75" s="155">
        <f t="shared" si="2"/>
        <v>0</v>
      </c>
      <c r="H75" s="161">
        <f t="shared" si="3"/>
        <v>0</v>
      </c>
      <c r="I75" s="41"/>
    </row>
    <row r="76" spans="1:9" ht="35.1" customHeight="1" x14ac:dyDescent="0.25">
      <c r="A76" s="119">
        <v>73</v>
      </c>
      <c r="B76" s="211" t="s">
        <v>396</v>
      </c>
      <c r="C76" s="219">
        <v>5</v>
      </c>
      <c r="D76" s="155"/>
      <c r="E76" s="156"/>
      <c r="F76" s="45"/>
      <c r="G76" s="155">
        <f t="shared" si="2"/>
        <v>0</v>
      </c>
      <c r="H76" s="161">
        <f t="shared" si="3"/>
        <v>0</v>
      </c>
      <c r="I76" s="41"/>
    </row>
    <row r="77" spans="1:9" ht="35.1" customHeight="1" x14ac:dyDescent="0.25">
      <c r="A77" s="119">
        <v>74</v>
      </c>
      <c r="B77" s="69" t="s">
        <v>397</v>
      </c>
      <c r="C77" s="219">
        <v>2</v>
      </c>
      <c r="D77" s="155"/>
      <c r="E77" s="156"/>
      <c r="F77" s="45"/>
      <c r="G77" s="155">
        <f t="shared" si="2"/>
        <v>0</v>
      </c>
      <c r="H77" s="161">
        <f t="shared" si="3"/>
        <v>0</v>
      </c>
      <c r="I77" s="41"/>
    </row>
    <row r="78" spans="1:9" ht="35.1" customHeight="1" x14ac:dyDescent="0.25">
      <c r="A78" s="119">
        <v>75</v>
      </c>
      <c r="B78" s="211" t="s">
        <v>398</v>
      </c>
      <c r="C78" s="219">
        <v>2</v>
      </c>
      <c r="D78" s="155"/>
      <c r="E78" s="156"/>
      <c r="F78" s="45"/>
      <c r="G78" s="155">
        <f t="shared" si="2"/>
        <v>0</v>
      </c>
      <c r="H78" s="161">
        <f t="shared" si="3"/>
        <v>0</v>
      </c>
      <c r="I78" s="41"/>
    </row>
    <row r="79" spans="1:9" ht="35.1" customHeight="1" x14ac:dyDescent="0.25">
      <c r="A79" s="119">
        <v>76</v>
      </c>
      <c r="B79" s="69" t="s">
        <v>399</v>
      </c>
      <c r="C79" s="219">
        <v>2</v>
      </c>
      <c r="D79" s="155"/>
      <c r="E79" s="156"/>
      <c r="F79" s="45"/>
      <c r="G79" s="155">
        <f t="shared" si="2"/>
        <v>0</v>
      </c>
      <c r="H79" s="161">
        <f t="shared" si="3"/>
        <v>0</v>
      </c>
      <c r="I79" s="41"/>
    </row>
    <row r="80" spans="1:9" ht="35.1" customHeight="1" x14ac:dyDescent="0.25">
      <c r="A80" s="119">
        <v>77</v>
      </c>
      <c r="B80" s="209" t="s">
        <v>400</v>
      </c>
      <c r="C80" s="219">
        <v>15</v>
      </c>
      <c r="D80" s="155"/>
      <c r="E80" s="156"/>
      <c r="F80" s="45"/>
      <c r="G80" s="155">
        <f t="shared" si="2"/>
        <v>0</v>
      </c>
      <c r="H80" s="161">
        <f t="shared" si="3"/>
        <v>0</v>
      </c>
      <c r="I80" s="41"/>
    </row>
    <row r="81" spans="1:9" ht="35.1" customHeight="1" x14ac:dyDescent="0.25">
      <c r="A81" s="119">
        <v>78</v>
      </c>
      <c r="B81" s="209" t="s">
        <v>401</v>
      </c>
      <c r="C81" s="219">
        <v>5</v>
      </c>
      <c r="D81" s="155"/>
      <c r="E81" s="156"/>
      <c r="F81" s="45"/>
      <c r="G81" s="155">
        <f t="shared" si="2"/>
        <v>0</v>
      </c>
      <c r="H81" s="161">
        <f t="shared" si="3"/>
        <v>0</v>
      </c>
      <c r="I81" s="41"/>
    </row>
    <row r="82" spans="1:9" ht="35.1" customHeight="1" x14ac:dyDescent="0.25">
      <c r="A82" s="119">
        <v>79</v>
      </c>
      <c r="B82" s="212" t="s">
        <v>402</v>
      </c>
      <c r="C82" s="219">
        <v>2</v>
      </c>
      <c r="D82" s="155"/>
      <c r="E82" s="156"/>
      <c r="F82" s="45"/>
      <c r="G82" s="155">
        <f t="shared" si="2"/>
        <v>0</v>
      </c>
      <c r="H82" s="161">
        <f t="shared" si="3"/>
        <v>0</v>
      </c>
      <c r="I82" s="41"/>
    </row>
    <row r="83" spans="1:9" ht="35.1" customHeight="1" x14ac:dyDescent="0.25">
      <c r="A83" s="119">
        <v>80</v>
      </c>
      <c r="B83" s="67" t="s">
        <v>403</v>
      </c>
      <c r="C83" s="222">
        <v>2</v>
      </c>
      <c r="D83" s="155"/>
      <c r="E83" s="156"/>
      <c r="F83" s="45"/>
      <c r="G83" s="155">
        <f t="shared" si="2"/>
        <v>0</v>
      </c>
      <c r="H83" s="161">
        <f t="shared" si="3"/>
        <v>0</v>
      </c>
      <c r="I83" s="41"/>
    </row>
    <row r="84" spans="1:9" ht="35.1" customHeight="1" x14ac:dyDescent="0.25">
      <c r="A84" s="119">
        <v>81</v>
      </c>
      <c r="B84" s="213" t="s">
        <v>404</v>
      </c>
      <c r="C84" s="219">
        <v>1</v>
      </c>
      <c r="D84" s="155"/>
      <c r="E84" s="156"/>
      <c r="F84" s="45"/>
      <c r="G84" s="155">
        <f t="shared" si="2"/>
        <v>0</v>
      </c>
      <c r="H84" s="161">
        <f t="shared" si="3"/>
        <v>0</v>
      </c>
      <c r="I84" s="41"/>
    </row>
    <row r="85" spans="1:9" ht="35.1" customHeight="1" x14ac:dyDescent="0.25">
      <c r="A85" s="119">
        <v>82</v>
      </c>
      <c r="B85" s="213" t="s">
        <v>405</v>
      </c>
      <c r="C85" s="219">
        <v>2</v>
      </c>
      <c r="D85" s="155"/>
      <c r="E85" s="156"/>
      <c r="F85" s="45"/>
      <c r="G85" s="155">
        <f t="shared" si="2"/>
        <v>0</v>
      </c>
      <c r="H85" s="161">
        <f t="shared" si="3"/>
        <v>0</v>
      </c>
      <c r="I85" s="41"/>
    </row>
    <row r="86" spans="1:9" ht="35.1" customHeight="1" x14ac:dyDescent="0.25">
      <c r="A86" s="119">
        <v>83</v>
      </c>
      <c r="B86" s="208" t="s">
        <v>406</v>
      </c>
      <c r="C86" s="217">
        <v>2</v>
      </c>
      <c r="D86" s="155"/>
      <c r="E86" s="156"/>
      <c r="F86" s="45"/>
      <c r="G86" s="155">
        <f t="shared" si="2"/>
        <v>0</v>
      </c>
      <c r="H86" s="161">
        <f t="shared" si="3"/>
        <v>0</v>
      </c>
      <c r="I86" s="41"/>
    </row>
    <row r="87" spans="1:9" ht="35.1" customHeight="1" x14ac:dyDescent="0.25">
      <c r="A87" s="119">
        <v>84</v>
      </c>
      <c r="B87" s="208" t="s">
        <v>407</v>
      </c>
      <c r="C87" s="217">
        <v>5</v>
      </c>
      <c r="D87" s="155"/>
      <c r="E87" s="156"/>
      <c r="F87" s="45"/>
      <c r="G87" s="155">
        <f t="shared" si="2"/>
        <v>0</v>
      </c>
      <c r="H87" s="161">
        <f t="shared" si="3"/>
        <v>0</v>
      </c>
      <c r="I87" s="41"/>
    </row>
    <row r="88" spans="1:9" ht="35.1" customHeight="1" x14ac:dyDescent="0.25">
      <c r="A88" s="119">
        <v>85</v>
      </c>
      <c r="B88" s="213" t="s">
        <v>408</v>
      </c>
      <c r="C88" s="219">
        <v>3</v>
      </c>
      <c r="D88" s="155"/>
      <c r="E88" s="156"/>
      <c r="F88" s="45"/>
      <c r="G88" s="155">
        <f t="shared" si="2"/>
        <v>0</v>
      </c>
      <c r="H88" s="161">
        <f t="shared" si="3"/>
        <v>0</v>
      </c>
      <c r="I88" s="41"/>
    </row>
    <row r="89" spans="1:9" ht="35.1" customHeight="1" x14ac:dyDescent="0.25">
      <c r="A89" s="119">
        <v>86</v>
      </c>
      <c r="B89" s="213" t="s">
        <v>409</v>
      </c>
      <c r="C89" s="219">
        <v>2</v>
      </c>
      <c r="D89" s="155"/>
      <c r="E89" s="156"/>
      <c r="F89" s="45"/>
      <c r="G89" s="155">
        <f t="shared" si="2"/>
        <v>0</v>
      </c>
      <c r="H89" s="161">
        <f t="shared" si="3"/>
        <v>0</v>
      </c>
      <c r="I89" s="41"/>
    </row>
    <row r="90" spans="1:9" ht="35.1" customHeight="1" x14ac:dyDescent="0.25">
      <c r="A90" s="119">
        <v>87</v>
      </c>
      <c r="B90" s="212" t="s">
        <v>410</v>
      </c>
      <c r="C90" s="219">
        <v>2</v>
      </c>
      <c r="D90" s="155"/>
      <c r="E90" s="156"/>
      <c r="F90" s="45"/>
      <c r="G90" s="155">
        <f t="shared" si="2"/>
        <v>0</v>
      </c>
      <c r="H90" s="161">
        <f t="shared" si="3"/>
        <v>0</v>
      </c>
      <c r="I90" s="41"/>
    </row>
    <row r="91" spans="1:9" ht="35.1" customHeight="1" x14ac:dyDescent="0.25">
      <c r="A91" s="119">
        <v>88</v>
      </c>
      <c r="B91" s="69" t="s">
        <v>411</v>
      </c>
      <c r="C91" s="219">
        <v>4</v>
      </c>
      <c r="D91" s="155"/>
      <c r="E91" s="156"/>
      <c r="F91" s="45"/>
      <c r="G91" s="155">
        <f t="shared" si="2"/>
        <v>0</v>
      </c>
      <c r="H91" s="161">
        <f t="shared" si="3"/>
        <v>0</v>
      </c>
      <c r="I91" s="41"/>
    </row>
    <row r="92" spans="1:9" ht="35.1" customHeight="1" thickBot="1" x14ac:dyDescent="0.3">
      <c r="A92" s="44">
        <v>89</v>
      </c>
      <c r="B92" s="214" t="s">
        <v>412</v>
      </c>
      <c r="C92" s="223">
        <v>3</v>
      </c>
      <c r="D92" s="145"/>
      <c r="E92" s="157"/>
      <c r="F92" s="46"/>
      <c r="G92" s="145">
        <f>D92*C92</f>
        <v>0</v>
      </c>
      <c r="H92" s="146">
        <f>E92*C92</f>
        <v>0</v>
      </c>
      <c r="I92" s="41"/>
    </row>
    <row r="93" spans="1:9" ht="18" customHeight="1" thickBot="1" x14ac:dyDescent="0.3">
      <c r="A93" s="39"/>
      <c r="B93" s="40"/>
      <c r="C93" s="117"/>
      <c r="D93" s="147"/>
      <c r="E93" s="147"/>
      <c r="F93" s="40"/>
      <c r="G93" s="147"/>
      <c r="H93" s="147"/>
    </row>
    <row r="94" spans="1:9" customFormat="1" ht="19.5" thickBot="1" x14ac:dyDescent="0.35">
      <c r="A94" s="34"/>
      <c r="C94" s="37"/>
      <c r="D94" s="158"/>
      <c r="E94" s="158"/>
      <c r="F94" s="111" t="s">
        <v>1065</v>
      </c>
      <c r="G94" s="148">
        <f>SUM(G4:G92)</f>
        <v>0</v>
      </c>
      <c r="H94" s="149">
        <f>SUM(H4:H92)</f>
        <v>0</v>
      </c>
    </row>
  </sheetData>
  <mergeCells count="7">
    <mergeCell ref="F1:F2"/>
    <mergeCell ref="G1:H1"/>
    <mergeCell ref="A3:H3"/>
    <mergeCell ref="A1:A2"/>
    <mergeCell ref="B1:B2"/>
    <mergeCell ref="C1:C2"/>
    <mergeCell ref="D1:E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D7DE-EEC5-4E29-8841-C0342E34B072}">
  <dimension ref="A1:I62"/>
  <sheetViews>
    <sheetView workbookViewId="0">
      <selection activeCell="C4" sqref="C4:C47"/>
    </sheetView>
  </sheetViews>
  <sheetFormatPr defaultColWidth="9.140625" defaultRowHeight="15" x14ac:dyDescent="0.25"/>
  <cols>
    <col min="1" max="1" width="3.7109375" style="38" customWidth="1"/>
    <col min="2" max="2" width="40.7109375" style="38" customWidth="1"/>
    <col min="3" max="3" width="5.7109375" style="120" customWidth="1"/>
    <col min="4" max="5" width="15.7109375" style="150" customWidth="1"/>
    <col min="6" max="6" width="9.28515625" style="38" customWidth="1"/>
    <col min="7" max="8" width="15.7109375" style="150" customWidth="1"/>
    <col min="9" max="16384" width="9.140625" style="38"/>
  </cols>
  <sheetData>
    <row r="1" spans="1:9" s="1" customFormat="1" ht="113.45" customHeight="1" x14ac:dyDescent="0.2">
      <c r="A1" s="254" t="s">
        <v>0</v>
      </c>
      <c r="B1" s="256" t="s">
        <v>1</v>
      </c>
      <c r="C1" s="258" t="s">
        <v>2</v>
      </c>
      <c r="D1" s="239" t="s">
        <v>1060</v>
      </c>
      <c r="E1" s="240"/>
      <c r="F1" s="252" t="s">
        <v>1059</v>
      </c>
      <c r="G1" s="241" t="s">
        <v>1062</v>
      </c>
      <c r="H1" s="242"/>
    </row>
    <row r="2" spans="1:9" s="1" customFormat="1" ht="31.5" customHeight="1" thickBot="1" x14ac:dyDescent="0.25">
      <c r="A2" s="261"/>
      <c r="B2" s="262"/>
      <c r="C2" s="263"/>
      <c r="D2" s="151" t="s">
        <v>1057</v>
      </c>
      <c r="E2" s="152" t="s">
        <v>1058</v>
      </c>
      <c r="F2" s="260"/>
      <c r="G2" s="139" t="s">
        <v>1057</v>
      </c>
      <c r="H2" s="140" t="s">
        <v>1058</v>
      </c>
    </row>
    <row r="3" spans="1:9" ht="21.75" customHeight="1" thickBot="1" x14ac:dyDescent="0.3">
      <c r="A3" s="236" t="s">
        <v>1071</v>
      </c>
      <c r="B3" s="237"/>
      <c r="C3" s="237"/>
      <c r="D3" s="237"/>
      <c r="E3" s="237"/>
      <c r="F3" s="237"/>
      <c r="G3" s="237"/>
      <c r="H3" s="238"/>
      <c r="I3" s="41"/>
    </row>
    <row r="4" spans="1:9" s="121" customFormat="1" ht="35.1" customHeight="1" x14ac:dyDescent="0.25">
      <c r="A4" s="42">
        <v>1</v>
      </c>
      <c r="B4" s="128" t="s">
        <v>413</v>
      </c>
      <c r="C4" s="224">
        <v>1</v>
      </c>
      <c r="D4" s="141"/>
      <c r="E4" s="153"/>
      <c r="F4" s="138"/>
      <c r="G4" s="141">
        <f>D4*C4</f>
        <v>0</v>
      </c>
      <c r="H4" s="142">
        <f>E4*C4</f>
        <v>0</v>
      </c>
      <c r="I4" s="124"/>
    </row>
    <row r="5" spans="1:9" s="121" customFormat="1" ht="35.1" customHeight="1" x14ac:dyDescent="0.25">
      <c r="A5" s="43">
        <v>2</v>
      </c>
      <c r="B5" s="129" t="s">
        <v>414</v>
      </c>
      <c r="C5" s="75">
        <v>2</v>
      </c>
      <c r="D5" s="143"/>
      <c r="E5" s="154"/>
      <c r="F5" s="127"/>
      <c r="G5" s="143">
        <f>D5*C5</f>
        <v>0</v>
      </c>
      <c r="H5" s="144">
        <f>E5*C5</f>
        <v>0</v>
      </c>
      <c r="I5" s="124"/>
    </row>
    <row r="6" spans="1:9" ht="35.1" customHeight="1" x14ac:dyDescent="0.25">
      <c r="A6" s="43">
        <v>3</v>
      </c>
      <c r="B6" s="70" t="s">
        <v>415</v>
      </c>
      <c r="C6" s="75">
        <v>1</v>
      </c>
      <c r="D6" s="155"/>
      <c r="E6" s="156"/>
      <c r="F6" s="45"/>
      <c r="G6" s="143">
        <f t="shared" ref="G6:G46" si="0">D6*C6</f>
        <v>0</v>
      </c>
      <c r="H6" s="144">
        <f t="shared" ref="H6:H46" si="1">E6*C6</f>
        <v>0</v>
      </c>
      <c r="I6" s="41"/>
    </row>
    <row r="7" spans="1:9" ht="35.1" customHeight="1" x14ac:dyDescent="0.25">
      <c r="A7" s="126">
        <v>4</v>
      </c>
      <c r="B7" s="63" t="s">
        <v>416</v>
      </c>
      <c r="C7" s="50">
        <v>6</v>
      </c>
      <c r="D7" s="155"/>
      <c r="E7" s="156"/>
      <c r="F7" s="45"/>
      <c r="G7" s="143">
        <f t="shared" si="0"/>
        <v>0</v>
      </c>
      <c r="H7" s="144">
        <f t="shared" si="1"/>
        <v>0</v>
      </c>
      <c r="I7" s="41"/>
    </row>
    <row r="8" spans="1:9" ht="35.1" customHeight="1" x14ac:dyDescent="0.25">
      <c r="A8" s="43">
        <v>5</v>
      </c>
      <c r="B8" s="48" t="s">
        <v>417</v>
      </c>
      <c r="C8" s="75">
        <v>2</v>
      </c>
      <c r="D8" s="155"/>
      <c r="E8" s="156"/>
      <c r="F8" s="45"/>
      <c r="G8" s="143">
        <f t="shared" si="0"/>
        <v>0</v>
      </c>
      <c r="H8" s="144">
        <f t="shared" si="1"/>
        <v>0</v>
      </c>
      <c r="I8" s="41"/>
    </row>
    <row r="9" spans="1:9" ht="35.1" customHeight="1" x14ac:dyDescent="0.25">
      <c r="A9" s="126">
        <v>6</v>
      </c>
      <c r="B9" s="130" t="s">
        <v>418</v>
      </c>
      <c r="C9" s="50">
        <v>20</v>
      </c>
      <c r="D9" s="155"/>
      <c r="E9" s="156"/>
      <c r="F9" s="45"/>
      <c r="G9" s="143">
        <f t="shared" si="0"/>
        <v>0</v>
      </c>
      <c r="H9" s="144">
        <f t="shared" si="1"/>
        <v>0</v>
      </c>
      <c r="I9" s="41"/>
    </row>
    <row r="10" spans="1:9" ht="35.1" customHeight="1" x14ac:dyDescent="0.25">
      <c r="A10" s="43">
        <v>7</v>
      </c>
      <c r="B10" s="64" t="s">
        <v>419</v>
      </c>
      <c r="C10" s="75">
        <v>1</v>
      </c>
      <c r="D10" s="155"/>
      <c r="E10" s="156"/>
      <c r="F10" s="45"/>
      <c r="G10" s="143">
        <f t="shared" si="0"/>
        <v>0</v>
      </c>
      <c r="H10" s="144">
        <f t="shared" si="1"/>
        <v>0</v>
      </c>
      <c r="I10" s="41"/>
    </row>
    <row r="11" spans="1:9" ht="35.1" customHeight="1" x14ac:dyDescent="0.25">
      <c r="A11" s="126">
        <v>8</v>
      </c>
      <c r="B11" s="64" t="s">
        <v>420</v>
      </c>
      <c r="C11" s="75">
        <v>4</v>
      </c>
      <c r="D11" s="155"/>
      <c r="E11" s="156"/>
      <c r="F11" s="45"/>
      <c r="G11" s="143">
        <f t="shared" si="0"/>
        <v>0</v>
      </c>
      <c r="H11" s="144">
        <f t="shared" si="1"/>
        <v>0</v>
      </c>
      <c r="I11" s="41"/>
    </row>
    <row r="12" spans="1:9" ht="35.1" customHeight="1" x14ac:dyDescent="0.25">
      <c r="A12" s="43">
        <v>9</v>
      </c>
      <c r="B12" s="131" t="s">
        <v>421</v>
      </c>
      <c r="C12" s="225">
        <v>2</v>
      </c>
      <c r="D12" s="155"/>
      <c r="E12" s="156"/>
      <c r="F12" s="45"/>
      <c r="G12" s="143">
        <f t="shared" si="0"/>
        <v>0</v>
      </c>
      <c r="H12" s="144">
        <f t="shared" si="1"/>
        <v>0</v>
      </c>
      <c r="I12" s="41"/>
    </row>
    <row r="13" spans="1:9" ht="35.1" customHeight="1" x14ac:dyDescent="0.25">
      <c r="A13" s="126">
        <v>10</v>
      </c>
      <c r="B13" s="132" t="s">
        <v>422</v>
      </c>
      <c r="C13" s="225">
        <v>1</v>
      </c>
      <c r="D13" s="155"/>
      <c r="E13" s="156"/>
      <c r="F13" s="45"/>
      <c r="G13" s="143">
        <f t="shared" si="0"/>
        <v>0</v>
      </c>
      <c r="H13" s="144">
        <f t="shared" si="1"/>
        <v>0</v>
      </c>
      <c r="I13" s="41"/>
    </row>
    <row r="14" spans="1:9" ht="35.1" customHeight="1" x14ac:dyDescent="0.25">
      <c r="A14" s="43">
        <v>11</v>
      </c>
      <c r="B14" s="131" t="s">
        <v>423</v>
      </c>
      <c r="C14" s="225">
        <v>1</v>
      </c>
      <c r="D14" s="155"/>
      <c r="E14" s="156"/>
      <c r="F14" s="45"/>
      <c r="G14" s="143">
        <f t="shared" si="0"/>
        <v>0</v>
      </c>
      <c r="H14" s="144">
        <f t="shared" si="1"/>
        <v>0</v>
      </c>
      <c r="I14" s="41"/>
    </row>
    <row r="15" spans="1:9" ht="35.1" customHeight="1" x14ac:dyDescent="0.25">
      <c r="A15" s="126">
        <v>12</v>
      </c>
      <c r="B15" s="48" t="s">
        <v>424</v>
      </c>
      <c r="C15" s="50">
        <v>10</v>
      </c>
      <c r="D15" s="155"/>
      <c r="E15" s="156"/>
      <c r="F15" s="45"/>
      <c r="G15" s="143">
        <f t="shared" si="0"/>
        <v>0</v>
      </c>
      <c r="H15" s="144">
        <f t="shared" si="1"/>
        <v>0</v>
      </c>
      <c r="I15" s="41"/>
    </row>
    <row r="16" spans="1:9" ht="35.1" customHeight="1" x14ac:dyDescent="0.25">
      <c r="A16" s="43">
        <v>13</v>
      </c>
      <c r="B16" s="48" t="s">
        <v>425</v>
      </c>
      <c r="C16" s="50">
        <v>10</v>
      </c>
      <c r="D16" s="155"/>
      <c r="E16" s="156"/>
      <c r="F16" s="45"/>
      <c r="G16" s="143">
        <f t="shared" si="0"/>
        <v>0</v>
      </c>
      <c r="H16" s="144">
        <f t="shared" si="1"/>
        <v>0</v>
      </c>
      <c r="I16" s="41"/>
    </row>
    <row r="17" spans="1:9" ht="35.1" customHeight="1" x14ac:dyDescent="0.25">
      <c r="A17" s="126">
        <v>14</v>
      </c>
      <c r="B17" s="130" t="s">
        <v>426</v>
      </c>
      <c r="C17" s="50">
        <v>5</v>
      </c>
      <c r="D17" s="155"/>
      <c r="E17" s="156"/>
      <c r="F17" s="45"/>
      <c r="G17" s="143">
        <f t="shared" si="0"/>
        <v>0</v>
      </c>
      <c r="H17" s="144">
        <f t="shared" si="1"/>
        <v>0</v>
      </c>
      <c r="I17" s="41"/>
    </row>
    <row r="18" spans="1:9" ht="35.1" customHeight="1" x14ac:dyDescent="0.25">
      <c r="A18" s="43">
        <v>15</v>
      </c>
      <c r="B18" s="63" t="s">
        <v>427</v>
      </c>
      <c r="C18" s="50">
        <v>30</v>
      </c>
      <c r="D18" s="155"/>
      <c r="E18" s="156"/>
      <c r="F18" s="45"/>
      <c r="G18" s="143">
        <f t="shared" si="0"/>
        <v>0</v>
      </c>
      <c r="H18" s="144">
        <f t="shared" si="1"/>
        <v>0</v>
      </c>
      <c r="I18" s="41"/>
    </row>
    <row r="19" spans="1:9" ht="35.1" customHeight="1" x14ac:dyDescent="0.25">
      <c r="A19" s="126">
        <v>16</v>
      </c>
      <c r="B19" s="130" t="s">
        <v>428</v>
      </c>
      <c r="C19" s="50">
        <v>44</v>
      </c>
      <c r="D19" s="155"/>
      <c r="E19" s="156"/>
      <c r="F19" s="45"/>
      <c r="G19" s="143">
        <f t="shared" si="0"/>
        <v>0</v>
      </c>
      <c r="H19" s="144">
        <f t="shared" si="1"/>
        <v>0</v>
      </c>
      <c r="I19" s="41"/>
    </row>
    <row r="20" spans="1:9" ht="35.1" customHeight="1" x14ac:dyDescent="0.25">
      <c r="A20" s="43">
        <v>17</v>
      </c>
      <c r="B20" s="63" t="s">
        <v>429</v>
      </c>
      <c r="C20" s="50">
        <v>40</v>
      </c>
      <c r="D20" s="155"/>
      <c r="E20" s="156"/>
      <c r="F20" s="45"/>
      <c r="G20" s="143">
        <f t="shared" si="0"/>
        <v>0</v>
      </c>
      <c r="H20" s="144">
        <f t="shared" si="1"/>
        <v>0</v>
      </c>
      <c r="I20" s="41"/>
    </row>
    <row r="21" spans="1:9" ht="35.1" customHeight="1" x14ac:dyDescent="0.25">
      <c r="A21" s="126">
        <v>18</v>
      </c>
      <c r="B21" s="63" t="s">
        <v>430</v>
      </c>
      <c r="C21" s="50">
        <v>30</v>
      </c>
      <c r="D21" s="155"/>
      <c r="E21" s="156"/>
      <c r="F21" s="45"/>
      <c r="G21" s="143">
        <f t="shared" si="0"/>
        <v>0</v>
      </c>
      <c r="H21" s="144">
        <f t="shared" si="1"/>
        <v>0</v>
      </c>
      <c r="I21" s="41"/>
    </row>
    <row r="22" spans="1:9" ht="35.1" customHeight="1" x14ac:dyDescent="0.25">
      <c r="A22" s="43">
        <v>19</v>
      </c>
      <c r="B22" s="48" t="s">
        <v>431</v>
      </c>
      <c r="C22" s="50">
        <v>10</v>
      </c>
      <c r="D22" s="155"/>
      <c r="E22" s="156"/>
      <c r="F22" s="45"/>
      <c r="G22" s="143">
        <f t="shared" si="0"/>
        <v>0</v>
      </c>
      <c r="H22" s="144">
        <f t="shared" si="1"/>
        <v>0</v>
      </c>
      <c r="I22" s="41"/>
    </row>
    <row r="23" spans="1:9" ht="35.1" customHeight="1" x14ac:dyDescent="0.25">
      <c r="A23" s="126">
        <v>20</v>
      </c>
      <c r="B23" s="130" t="s">
        <v>432</v>
      </c>
      <c r="C23" s="50">
        <v>54</v>
      </c>
      <c r="D23" s="155"/>
      <c r="E23" s="156"/>
      <c r="F23" s="45"/>
      <c r="G23" s="143">
        <f t="shared" si="0"/>
        <v>0</v>
      </c>
      <c r="H23" s="144">
        <f t="shared" si="1"/>
        <v>0</v>
      </c>
      <c r="I23" s="41"/>
    </row>
    <row r="24" spans="1:9" ht="35.1" customHeight="1" x14ac:dyDescent="0.25">
      <c r="A24" s="43">
        <v>21</v>
      </c>
      <c r="B24" s="65" t="s">
        <v>433</v>
      </c>
      <c r="C24" s="75">
        <v>30</v>
      </c>
      <c r="D24" s="155"/>
      <c r="E24" s="156"/>
      <c r="F24" s="45"/>
      <c r="G24" s="143">
        <f t="shared" si="0"/>
        <v>0</v>
      </c>
      <c r="H24" s="144">
        <f t="shared" si="1"/>
        <v>0</v>
      </c>
      <c r="I24" s="41"/>
    </row>
    <row r="25" spans="1:9" ht="45" customHeight="1" x14ac:dyDescent="0.25">
      <c r="A25" s="126">
        <v>22</v>
      </c>
      <c r="B25" s="90" t="s">
        <v>434</v>
      </c>
      <c r="C25" s="75">
        <v>4</v>
      </c>
      <c r="D25" s="155"/>
      <c r="E25" s="156"/>
      <c r="F25" s="45"/>
      <c r="G25" s="143">
        <f t="shared" si="0"/>
        <v>0</v>
      </c>
      <c r="H25" s="144">
        <f t="shared" si="1"/>
        <v>0</v>
      </c>
      <c r="I25" s="41"/>
    </row>
    <row r="26" spans="1:9" ht="45" customHeight="1" x14ac:dyDescent="0.25">
      <c r="A26" s="43">
        <v>23</v>
      </c>
      <c r="B26" s="90" t="s">
        <v>435</v>
      </c>
      <c r="C26" s="75">
        <v>4</v>
      </c>
      <c r="D26" s="155"/>
      <c r="E26" s="156"/>
      <c r="F26" s="45"/>
      <c r="G26" s="143">
        <f t="shared" si="0"/>
        <v>0</v>
      </c>
      <c r="H26" s="144">
        <f t="shared" si="1"/>
        <v>0</v>
      </c>
      <c r="I26" s="41"/>
    </row>
    <row r="27" spans="1:9" ht="45" customHeight="1" x14ac:dyDescent="0.25">
      <c r="A27" s="126">
        <v>24</v>
      </c>
      <c r="B27" s="90" t="s">
        <v>436</v>
      </c>
      <c r="C27" s="75">
        <v>4</v>
      </c>
      <c r="D27" s="155"/>
      <c r="E27" s="156"/>
      <c r="F27" s="45"/>
      <c r="G27" s="143">
        <f t="shared" si="0"/>
        <v>0</v>
      </c>
      <c r="H27" s="144">
        <f t="shared" si="1"/>
        <v>0</v>
      </c>
      <c r="I27" s="41"/>
    </row>
    <row r="28" spans="1:9" ht="45" customHeight="1" x14ac:dyDescent="0.25">
      <c r="A28" s="43">
        <v>25</v>
      </c>
      <c r="B28" s="48" t="s">
        <v>437</v>
      </c>
      <c r="C28" s="50">
        <v>15</v>
      </c>
      <c r="D28" s="155"/>
      <c r="E28" s="156"/>
      <c r="F28" s="45"/>
      <c r="G28" s="143">
        <f t="shared" si="0"/>
        <v>0</v>
      </c>
      <c r="H28" s="144">
        <f t="shared" si="1"/>
        <v>0</v>
      </c>
      <c r="I28" s="41"/>
    </row>
    <row r="29" spans="1:9" ht="35.1" customHeight="1" x14ac:dyDescent="0.25">
      <c r="A29" s="126">
        <v>26</v>
      </c>
      <c r="B29" s="133" t="s">
        <v>438</v>
      </c>
      <c r="C29" s="75">
        <v>20</v>
      </c>
      <c r="D29" s="155"/>
      <c r="E29" s="156"/>
      <c r="F29" s="45"/>
      <c r="G29" s="143">
        <f t="shared" si="0"/>
        <v>0</v>
      </c>
      <c r="H29" s="144">
        <f t="shared" si="1"/>
        <v>0</v>
      </c>
      <c r="I29" s="41"/>
    </row>
    <row r="30" spans="1:9" ht="35.1" customHeight="1" x14ac:dyDescent="0.25">
      <c r="A30" s="43">
        <v>27</v>
      </c>
      <c r="B30" s="133" t="s">
        <v>439</v>
      </c>
      <c r="C30" s="75">
        <v>10</v>
      </c>
      <c r="D30" s="155"/>
      <c r="E30" s="156"/>
      <c r="F30" s="45"/>
      <c r="G30" s="143">
        <f t="shared" si="0"/>
        <v>0</v>
      </c>
      <c r="H30" s="144">
        <f t="shared" si="1"/>
        <v>0</v>
      </c>
      <c r="I30" s="41"/>
    </row>
    <row r="31" spans="1:9" ht="35.1" customHeight="1" x14ac:dyDescent="0.25">
      <c r="A31" s="126">
        <v>28</v>
      </c>
      <c r="B31" s="133" t="s">
        <v>440</v>
      </c>
      <c r="C31" s="75">
        <v>1</v>
      </c>
      <c r="D31" s="155"/>
      <c r="E31" s="156"/>
      <c r="F31" s="45"/>
      <c r="G31" s="143">
        <f t="shared" si="0"/>
        <v>0</v>
      </c>
      <c r="H31" s="144">
        <f t="shared" si="1"/>
        <v>0</v>
      </c>
      <c r="I31" s="41"/>
    </row>
    <row r="32" spans="1:9" ht="35.1" customHeight="1" x14ac:dyDescent="0.25">
      <c r="A32" s="43">
        <v>29</v>
      </c>
      <c r="B32" s="70" t="s">
        <v>441</v>
      </c>
      <c r="C32" s="75">
        <v>15</v>
      </c>
      <c r="D32" s="155"/>
      <c r="E32" s="156"/>
      <c r="F32" s="45"/>
      <c r="G32" s="143">
        <f t="shared" si="0"/>
        <v>0</v>
      </c>
      <c r="H32" s="144">
        <f t="shared" si="1"/>
        <v>0</v>
      </c>
      <c r="I32" s="41"/>
    </row>
    <row r="33" spans="1:9" ht="35.1" customHeight="1" x14ac:dyDescent="0.25">
      <c r="A33" s="126">
        <v>30</v>
      </c>
      <c r="B33" s="70" t="s">
        <v>442</v>
      </c>
      <c r="C33" s="75">
        <v>2</v>
      </c>
      <c r="D33" s="155"/>
      <c r="E33" s="156"/>
      <c r="F33" s="45"/>
      <c r="G33" s="143">
        <f t="shared" si="0"/>
        <v>0</v>
      </c>
      <c r="H33" s="144">
        <f t="shared" si="1"/>
        <v>0</v>
      </c>
      <c r="I33" s="41"/>
    </row>
    <row r="34" spans="1:9" ht="35.1" customHeight="1" x14ac:dyDescent="0.25">
      <c r="A34" s="43">
        <v>31</v>
      </c>
      <c r="B34" s="70" t="s">
        <v>443</v>
      </c>
      <c r="C34" s="75">
        <v>2</v>
      </c>
      <c r="D34" s="155"/>
      <c r="E34" s="156"/>
      <c r="F34" s="45"/>
      <c r="G34" s="143">
        <f t="shared" si="0"/>
        <v>0</v>
      </c>
      <c r="H34" s="144">
        <f t="shared" si="1"/>
        <v>0</v>
      </c>
      <c r="I34" s="41"/>
    </row>
    <row r="35" spans="1:9" ht="35.1" customHeight="1" x14ac:dyDescent="0.25">
      <c r="A35" s="126">
        <v>32</v>
      </c>
      <c r="B35" s="70" t="s">
        <v>444</v>
      </c>
      <c r="C35" s="75">
        <v>4</v>
      </c>
      <c r="D35" s="155"/>
      <c r="E35" s="156"/>
      <c r="F35" s="45"/>
      <c r="G35" s="143">
        <f t="shared" si="0"/>
        <v>0</v>
      </c>
      <c r="H35" s="144">
        <f t="shared" si="1"/>
        <v>0</v>
      </c>
      <c r="I35" s="41"/>
    </row>
    <row r="36" spans="1:9" ht="35.1" customHeight="1" x14ac:dyDescent="0.25">
      <c r="A36" s="43">
        <v>33</v>
      </c>
      <c r="B36" s="65" t="s">
        <v>445</v>
      </c>
      <c r="C36" s="75">
        <v>5</v>
      </c>
      <c r="D36" s="155"/>
      <c r="E36" s="156"/>
      <c r="F36" s="45"/>
      <c r="G36" s="143">
        <f t="shared" si="0"/>
        <v>0</v>
      </c>
      <c r="H36" s="144">
        <f t="shared" si="1"/>
        <v>0</v>
      </c>
      <c r="I36" s="41"/>
    </row>
    <row r="37" spans="1:9" ht="35.1" customHeight="1" x14ac:dyDescent="0.25">
      <c r="A37" s="126">
        <v>34</v>
      </c>
      <c r="B37" s="65" t="s">
        <v>446</v>
      </c>
      <c r="C37" s="75">
        <v>5</v>
      </c>
      <c r="D37" s="155"/>
      <c r="E37" s="156"/>
      <c r="F37" s="45"/>
      <c r="G37" s="143">
        <f t="shared" si="0"/>
        <v>0</v>
      </c>
      <c r="H37" s="144">
        <f t="shared" si="1"/>
        <v>0</v>
      </c>
      <c r="I37" s="41"/>
    </row>
    <row r="38" spans="1:9" ht="35.1" customHeight="1" x14ac:dyDescent="0.25">
      <c r="A38" s="43">
        <v>35</v>
      </c>
      <c r="B38" s="133" t="s">
        <v>447</v>
      </c>
      <c r="C38" s="75">
        <v>5</v>
      </c>
      <c r="D38" s="155"/>
      <c r="E38" s="156"/>
      <c r="F38" s="45"/>
      <c r="G38" s="143">
        <f t="shared" si="0"/>
        <v>0</v>
      </c>
      <c r="H38" s="144">
        <f t="shared" si="1"/>
        <v>0</v>
      </c>
      <c r="I38" s="41"/>
    </row>
    <row r="39" spans="1:9" ht="35.1" customHeight="1" x14ac:dyDescent="0.25">
      <c r="A39" s="126">
        <v>36</v>
      </c>
      <c r="B39" s="62" t="s">
        <v>448</v>
      </c>
      <c r="C39" s="75">
        <v>6</v>
      </c>
      <c r="D39" s="155"/>
      <c r="E39" s="156"/>
      <c r="F39" s="45"/>
      <c r="G39" s="143">
        <f t="shared" si="0"/>
        <v>0</v>
      </c>
      <c r="H39" s="144">
        <f t="shared" si="1"/>
        <v>0</v>
      </c>
      <c r="I39" s="41"/>
    </row>
    <row r="40" spans="1:9" ht="35.1" customHeight="1" x14ac:dyDescent="0.25">
      <c r="A40" s="43">
        <v>37</v>
      </c>
      <c r="B40" s="134" t="s">
        <v>449</v>
      </c>
      <c r="C40" s="75">
        <v>10</v>
      </c>
      <c r="D40" s="155"/>
      <c r="E40" s="156"/>
      <c r="F40" s="45"/>
      <c r="G40" s="143">
        <f t="shared" si="0"/>
        <v>0</v>
      </c>
      <c r="H40" s="144">
        <f t="shared" si="1"/>
        <v>0</v>
      </c>
      <c r="I40" s="41"/>
    </row>
    <row r="41" spans="1:9" ht="35.1" customHeight="1" x14ac:dyDescent="0.25">
      <c r="A41" s="126">
        <v>38</v>
      </c>
      <c r="B41" s="135" t="s">
        <v>450</v>
      </c>
      <c r="C41" s="50">
        <v>20</v>
      </c>
      <c r="D41" s="155"/>
      <c r="E41" s="156"/>
      <c r="F41" s="45"/>
      <c r="G41" s="143">
        <f t="shared" si="0"/>
        <v>0</v>
      </c>
      <c r="H41" s="144">
        <f t="shared" si="1"/>
        <v>0</v>
      </c>
      <c r="I41" s="41"/>
    </row>
    <row r="42" spans="1:9" ht="35.1" customHeight="1" x14ac:dyDescent="0.25">
      <c r="A42" s="43">
        <v>39</v>
      </c>
      <c r="B42" s="135" t="s">
        <v>451</v>
      </c>
      <c r="C42" s="50">
        <v>2</v>
      </c>
      <c r="D42" s="155"/>
      <c r="E42" s="156"/>
      <c r="F42" s="45"/>
      <c r="G42" s="143">
        <f t="shared" si="0"/>
        <v>0</v>
      </c>
      <c r="H42" s="144">
        <f t="shared" si="1"/>
        <v>0</v>
      </c>
      <c r="I42" s="41"/>
    </row>
    <row r="43" spans="1:9" ht="35.1" customHeight="1" x14ac:dyDescent="0.25">
      <c r="A43" s="126">
        <v>40</v>
      </c>
      <c r="B43" s="135" t="s">
        <v>452</v>
      </c>
      <c r="C43" s="50">
        <v>20</v>
      </c>
      <c r="D43" s="155"/>
      <c r="E43" s="156"/>
      <c r="F43" s="45"/>
      <c r="G43" s="143">
        <f t="shared" si="0"/>
        <v>0</v>
      </c>
      <c r="H43" s="144">
        <f t="shared" si="1"/>
        <v>0</v>
      </c>
      <c r="I43" s="41"/>
    </row>
    <row r="44" spans="1:9" ht="35.1" customHeight="1" x14ac:dyDescent="0.25">
      <c r="A44" s="43">
        <v>41</v>
      </c>
      <c r="B44" s="135" t="s">
        <v>453</v>
      </c>
      <c r="C44" s="50">
        <v>20</v>
      </c>
      <c r="D44" s="155"/>
      <c r="E44" s="156"/>
      <c r="F44" s="45"/>
      <c r="G44" s="143">
        <f t="shared" si="0"/>
        <v>0</v>
      </c>
      <c r="H44" s="144">
        <f t="shared" si="1"/>
        <v>0</v>
      </c>
      <c r="I44" s="41"/>
    </row>
    <row r="45" spans="1:9" ht="35.1" customHeight="1" x14ac:dyDescent="0.25">
      <c r="A45" s="126">
        <v>42</v>
      </c>
      <c r="B45" s="136" t="s">
        <v>454</v>
      </c>
      <c r="C45" s="50">
        <v>30</v>
      </c>
      <c r="D45" s="155"/>
      <c r="E45" s="156"/>
      <c r="F45" s="45"/>
      <c r="G45" s="143">
        <f t="shared" si="0"/>
        <v>0</v>
      </c>
      <c r="H45" s="144">
        <f t="shared" si="1"/>
        <v>0</v>
      </c>
      <c r="I45" s="41"/>
    </row>
    <row r="46" spans="1:9" ht="35.1" customHeight="1" x14ac:dyDescent="0.25">
      <c r="A46" s="43">
        <v>43</v>
      </c>
      <c r="B46" s="136" t="s">
        <v>455</v>
      </c>
      <c r="C46" s="75">
        <v>60</v>
      </c>
      <c r="D46" s="155"/>
      <c r="E46" s="156"/>
      <c r="F46" s="45"/>
      <c r="G46" s="143">
        <f t="shared" si="0"/>
        <v>0</v>
      </c>
      <c r="H46" s="144">
        <f t="shared" si="1"/>
        <v>0</v>
      </c>
      <c r="I46" s="41"/>
    </row>
    <row r="47" spans="1:9" ht="35.1" customHeight="1" thickBot="1" x14ac:dyDescent="0.3">
      <c r="A47" s="44">
        <v>44</v>
      </c>
      <c r="B47" s="137" t="s">
        <v>456</v>
      </c>
      <c r="C47" s="226">
        <v>60</v>
      </c>
      <c r="D47" s="145"/>
      <c r="E47" s="157"/>
      <c r="F47" s="46"/>
      <c r="G47" s="145">
        <f>D47*C47</f>
        <v>0</v>
      </c>
      <c r="H47" s="146">
        <f>E47*C47</f>
        <v>0</v>
      </c>
      <c r="I47" s="41"/>
    </row>
    <row r="48" spans="1:9" ht="15.75" thickBot="1" x14ac:dyDescent="0.3">
      <c r="A48" s="40"/>
      <c r="B48" s="125"/>
      <c r="C48" s="57"/>
      <c r="D48" s="147"/>
      <c r="E48" s="147"/>
      <c r="F48" s="40"/>
      <c r="G48" s="147"/>
      <c r="H48" s="147"/>
    </row>
    <row r="49" spans="1:8" customFormat="1" ht="19.5" thickBot="1" x14ac:dyDescent="0.35">
      <c r="A49" s="34"/>
      <c r="C49" s="37"/>
      <c r="D49" s="158"/>
      <c r="E49" s="158"/>
      <c r="F49" s="111" t="s">
        <v>1065</v>
      </c>
      <c r="G49" s="148">
        <f>SUM(G4:G47)</f>
        <v>0</v>
      </c>
      <c r="H49" s="149">
        <f>SUM(H4:H47)</f>
        <v>0</v>
      </c>
    </row>
    <row r="50" spans="1:8" x14ac:dyDescent="0.25">
      <c r="B50" s="122"/>
    </row>
    <row r="51" spans="1:8" x14ac:dyDescent="0.25">
      <c r="B51" s="122"/>
    </row>
    <row r="52" spans="1:8" x14ac:dyDescent="0.25">
      <c r="B52" s="122"/>
    </row>
    <row r="53" spans="1:8" x14ac:dyDescent="0.25">
      <c r="B53" s="122"/>
    </row>
    <row r="54" spans="1:8" x14ac:dyDescent="0.25">
      <c r="B54" s="122"/>
    </row>
    <row r="55" spans="1:8" x14ac:dyDescent="0.25">
      <c r="B55" s="122"/>
    </row>
    <row r="56" spans="1:8" x14ac:dyDescent="0.25">
      <c r="B56" s="122"/>
    </row>
    <row r="57" spans="1:8" x14ac:dyDescent="0.25">
      <c r="B57" s="122"/>
    </row>
    <row r="58" spans="1:8" x14ac:dyDescent="0.25">
      <c r="B58" s="122"/>
    </row>
    <row r="59" spans="1:8" x14ac:dyDescent="0.25">
      <c r="B59" s="122"/>
    </row>
    <row r="60" spans="1:8" x14ac:dyDescent="0.25">
      <c r="B60" s="122"/>
    </row>
    <row r="61" spans="1:8" x14ac:dyDescent="0.25">
      <c r="B61" s="122"/>
    </row>
    <row r="62" spans="1:8" x14ac:dyDescent="0.25">
      <c r="B62" s="122"/>
    </row>
  </sheetData>
  <mergeCells count="7">
    <mergeCell ref="A3:H3"/>
    <mergeCell ref="F1:F2"/>
    <mergeCell ref="G1:H1"/>
    <mergeCell ref="A1:A2"/>
    <mergeCell ref="B1:B2"/>
    <mergeCell ref="C1:C2"/>
    <mergeCell ref="D1:E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2C34-3894-450C-B879-B5CCA6B8484B}">
  <dimension ref="A1:I9"/>
  <sheetViews>
    <sheetView workbookViewId="0">
      <pane xSplit="3" ySplit="3" topLeftCell="D4" activePane="bottomRight" state="frozen"/>
      <selection activeCell="Q15" sqref="Q15"/>
      <selection pane="topRight" activeCell="Q15" sqref="Q15"/>
      <selection pane="bottomLeft" activeCell="Q15" sqref="Q15"/>
      <selection pane="bottomRight" activeCell="A4" sqref="A4:C7"/>
    </sheetView>
  </sheetViews>
  <sheetFormatPr defaultColWidth="9.140625" defaultRowHeight="15.75" x14ac:dyDescent="0.25"/>
  <cols>
    <col min="1" max="1" width="3.7109375" style="38" customWidth="1"/>
    <col min="2" max="2" width="40.7109375" style="38" customWidth="1"/>
    <col min="3" max="3" width="5.7109375" style="115" customWidth="1"/>
    <col min="4" max="5" width="15.7109375" style="38" customWidth="1"/>
    <col min="6" max="6" width="9.140625" style="38"/>
    <col min="7" max="8" width="15.7109375" style="150" customWidth="1"/>
    <col min="9" max="16384" width="9.140625" style="38"/>
  </cols>
  <sheetData>
    <row r="1" spans="1:9" s="1" customFormat="1" ht="113.45" customHeight="1" x14ac:dyDescent="0.2">
      <c r="A1" s="234" t="s">
        <v>0</v>
      </c>
      <c r="B1" s="245" t="s">
        <v>1</v>
      </c>
      <c r="C1" s="247" t="s">
        <v>2</v>
      </c>
      <c r="D1" s="239" t="s">
        <v>1060</v>
      </c>
      <c r="E1" s="240"/>
      <c r="F1" s="243" t="s">
        <v>1059</v>
      </c>
      <c r="G1" s="241" t="s">
        <v>1062</v>
      </c>
      <c r="H1" s="242"/>
    </row>
    <row r="2" spans="1:9" s="1" customFormat="1" ht="31.5" customHeight="1" thickBot="1" x14ac:dyDescent="0.25">
      <c r="A2" s="235"/>
      <c r="B2" s="246"/>
      <c r="C2" s="248"/>
      <c r="D2" s="167" t="s">
        <v>1057</v>
      </c>
      <c r="E2" s="168" t="s">
        <v>1058</v>
      </c>
      <c r="F2" s="244"/>
      <c r="G2" s="163" t="s">
        <v>1057</v>
      </c>
      <c r="H2" s="164" t="s">
        <v>1058</v>
      </c>
    </row>
    <row r="3" spans="1:9" ht="21.75" customHeight="1" thickBot="1" x14ac:dyDescent="0.3">
      <c r="A3" s="236" t="s">
        <v>1076</v>
      </c>
      <c r="B3" s="237"/>
      <c r="C3" s="237"/>
      <c r="D3" s="237"/>
      <c r="E3" s="237"/>
      <c r="F3" s="237"/>
      <c r="G3" s="237"/>
      <c r="H3" s="238"/>
      <c r="I3" s="41"/>
    </row>
    <row r="4" spans="1:9" ht="45" customHeight="1" x14ac:dyDescent="0.25">
      <c r="A4" s="42">
        <v>1</v>
      </c>
      <c r="B4" s="203" t="s">
        <v>1072</v>
      </c>
      <c r="C4" s="204">
        <v>18</v>
      </c>
      <c r="D4" s="190"/>
      <c r="E4" s="191"/>
      <c r="F4" s="108"/>
      <c r="G4" s="159">
        <f>D4*C4</f>
        <v>0</v>
      </c>
      <c r="H4" s="160">
        <f>E4*C4</f>
        <v>0</v>
      </c>
      <c r="I4" s="41"/>
    </row>
    <row r="5" spans="1:9" ht="45" customHeight="1" x14ac:dyDescent="0.25">
      <c r="A5" s="43">
        <v>2</v>
      </c>
      <c r="B5" s="48" t="s">
        <v>1073</v>
      </c>
      <c r="C5" s="104">
        <v>18</v>
      </c>
      <c r="D5" s="188"/>
      <c r="E5" s="192"/>
      <c r="F5" s="45"/>
      <c r="G5" s="155">
        <f>D5*C5</f>
        <v>0</v>
      </c>
      <c r="H5" s="161">
        <f>E5*C5</f>
        <v>0</v>
      </c>
      <c r="I5" s="41"/>
    </row>
    <row r="6" spans="1:9" ht="45" customHeight="1" x14ac:dyDescent="0.25">
      <c r="A6" s="43">
        <v>3</v>
      </c>
      <c r="B6" s="48" t="s">
        <v>1074</v>
      </c>
      <c r="C6" s="104">
        <v>18</v>
      </c>
      <c r="D6" s="188"/>
      <c r="E6" s="192"/>
      <c r="F6" s="45"/>
      <c r="G6" s="155">
        <f t="shared" ref="G6:G7" si="0">D6*C6</f>
        <v>0</v>
      </c>
      <c r="H6" s="161">
        <f t="shared" ref="H6:H7" si="1">E6*C6</f>
        <v>0</v>
      </c>
      <c r="I6" s="41"/>
    </row>
    <row r="7" spans="1:9" ht="45" customHeight="1" thickBot="1" x14ac:dyDescent="0.3">
      <c r="A7" s="44">
        <v>4</v>
      </c>
      <c r="B7" s="49" t="s">
        <v>1075</v>
      </c>
      <c r="C7" s="107">
        <v>18</v>
      </c>
      <c r="D7" s="189"/>
      <c r="E7" s="193"/>
      <c r="F7" s="46"/>
      <c r="G7" s="194">
        <f t="shared" si="0"/>
        <v>0</v>
      </c>
      <c r="H7" s="146">
        <f t="shared" si="1"/>
        <v>0</v>
      </c>
      <c r="I7" s="41"/>
    </row>
    <row r="8" spans="1:9" ht="16.5" thickBot="1" x14ac:dyDescent="0.3">
      <c r="A8" s="40"/>
      <c r="B8" s="40"/>
      <c r="C8" s="117"/>
      <c r="D8" s="40"/>
      <c r="E8" s="40"/>
      <c r="F8" s="40"/>
      <c r="G8" s="147"/>
      <c r="H8" s="147"/>
    </row>
    <row r="9" spans="1:9" customFormat="1" ht="19.5" thickBot="1" x14ac:dyDescent="0.35">
      <c r="A9" s="34"/>
      <c r="C9" s="37"/>
      <c r="D9" s="158"/>
      <c r="E9" s="158"/>
      <c r="F9" s="111" t="s">
        <v>1065</v>
      </c>
      <c r="G9" s="148">
        <f>SUM(G4:G7)</f>
        <v>0</v>
      </c>
      <c r="H9" s="149">
        <f>SUM(H4:H7)</f>
        <v>0</v>
      </c>
    </row>
  </sheetData>
  <mergeCells count="7">
    <mergeCell ref="A3:H3"/>
    <mergeCell ref="D1:E1"/>
    <mergeCell ref="F1:F2"/>
    <mergeCell ref="G1:H1"/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8EDB4-439D-4B43-B97D-682A8A8F1923}">
  <dimension ref="A1:I22"/>
  <sheetViews>
    <sheetView topLeftCell="A7" workbookViewId="0">
      <selection activeCell="N19" sqref="N19"/>
    </sheetView>
  </sheetViews>
  <sheetFormatPr defaultColWidth="9.140625" defaultRowHeight="15.75" x14ac:dyDescent="0.25"/>
  <cols>
    <col min="1" max="1" width="3.7109375" style="121" customWidth="1"/>
    <col min="2" max="2" width="40.7109375" style="38" customWidth="1"/>
    <col min="3" max="3" width="5.7109375" style="115" customWidth="1"/>
    <col min="4" max="5" width="15.7109375" style="150" customWidth="1"/>
    <col min="6" max="6" width="9.28515625" style="38" customWidth="1"/>
    <col min="7" max="8" width="15.7109375" style="150" customWidth="1"/>
    <col min="9" max="16384" width="9.140625" style="38"/>
  </cols>
  <sheetData>
    <row r="1" spans="1:9" s="1" customFormat="1" ht="113.45" customHeight="1" x14ac:dyDescent="0.2">
      <c r="A1" s="254" t="s">
        <v>0</v>
      </c>
      <c r="B1" s="264" t="s">
        <v>1</v>
      </c>
      <c r="C1" s="266" t="s">
        <v>2</v>
      </c>
      <c r="D1" s="239" t="s">
        <v>1060</v>
      </c>
      <c r="E1" s="240"/>
      <c r="F1" s="252" t="s">
        <v>1059</v>
      </c>
      <c r="G1" s="241" t="s">
        <v>1062</v>
      </c>
      <c r="H1" s="242"/>
    </row>
    <row r="2" spans="1:9" s="1" customFormat="1" ht="31.5" customHeight="1" thickBot="1" x14ac:dyDescent="0.25">
      <c r="A2" s="261"/>
      <c r="B2" s="265"/>
      <c r="C2" s="267"/>
      <c r="D2" s="151" t="s">
        <v>1057</v>
      </c>
      <c r="E2" s="152" t="s">
        <v>1058</v>
      </c>
      <c r="F2" s="260"/>
      <c r="G2" s="139" t="s">
        <v>1057</v>
      </c>
      <c r="H2" s="140" t="s">
        <v>1058</v>
      </c>
    </row>
    <row r="3" spans="1:9" ht="21.75" customHeight="1" thickBot="1" x14ac:dyDescent="0.3">
      <c r="A3" s="236" t="s">
        <v>1077</v>
      </c>
      <c r="B3" s="237"/>
      <c r="C3" s="237"/>
      <c r="D3" s="237"/>
      <c r="E3" s="237"/>
      <c r="F3" s="237"/>
      <c r="G3" s="237"/>
      <c r="H3" s="238"/>
      <c r="I3" s="41"/>
    </row>
    <row r="4" spans="1:9" ht="35.1" customHeight="1" x14ac:dyDescent="0.25">
      <c r="A4" s="42">
        <v>1</v>
      </c>
      <c r="B4" s="227" t="s">
        <v>457</v>
      </c>
      <c r="C4" s="231">
        <v>6</v>
      </c>
      <c r="D4" s="165"/>
      <c r="E4" s="169"/>
      <c r="F4" s="108"/>
      <c r="G4" s="165">
        <f>D4*C4</f>
        <v>0</v>
      </c>
      <c r="H4" s="166">
        <f>E4*C4</f>
        <v>0</v>
      </c>
      <c r="I4" s="41"/>
    </row>
    <row r="5" spans="1:9" ht="35.1" customHeight="1" x14ac:dyDescent="0.25">
      <c r="A5" s="43">
        <v>2</v>
      </c>
      <c r="B5" s="130" t="s">
        <v>458</v>
      </c>
      <c r="C5" s="232">
        <v>6</v>
      </c>
      <c r="D5" s="155"/>
      <c r="E5" s="156"/>
      <c r="F5" s="45"/>
      <c r="G5" s="155">
        <f>D5*C5</f>
        <v>0</v>
      </c>
      <c r="H5" s="161">
        <f>E5*C5</f>
        <v>0</v>
      </c>
      <c r="I5" s="41"/>
    </row>
    <row r="6" spans="1:9" ht="35.1" customHeight="1" x14ac:dyDescent="0.25">
      <c r="A6" s="43">
        <v>3</v>
      </c>
      <c r="B6" s="228" t="s">
        <v>459</v>
      </c>
      <c r="C6" s="232">
        <v>2</v>
      </c>
      <c r="D6" s="155"/>
      <c r="E6" s="156"/>
      <c r="F6" s="45"/>
      <c r="G6" s="155">
        <f t="shared" ref="G6:G19" si="0">D6*C6</f>
        <v>0</v>
      </c>
      <c r="H6" s="161">
        <f t="shared" ref="H6:H19" si="1">E6*C6</f>
        <v>0</v>
      </c>
      <c r="I6" s="41"/>
    </row>
    <row r="7" spans="1:9" ht="35.1" customHeight="1" x14ac:dyDescent="0.25">
      <c r="A7" s="43">
        <v>4</v>
      </c>
      <c r="B7" s="130" t="s">
        <v>460</v>
      </c>
      <c r="C7" s="232">
        <v>2</v>
      </c>
      <c r="D7" s="155"/>
      <c r="E7" s="156"/>
      <c r="F7" s="45"/>
      <c r="G7" s="155">
        <f t="shared" si="0"/>
        <v>0</v>
      </c>
      <c r="H7" s="161">
        <f t="shared" si="1"/>
        <v>0</v>
      </c>
      <c r="I7" s="41"/>
    </row>
    <row r="8" spans="1:9" ht="35.1" customHeight="1" x14ac:dyDescent="0.25">
      <c r="A8" s="43">
        <v>5</v>
      </c>
      <c r="B8" s="130" t="s">
        <v>461</v>
      </c>
      <c r="C8" s="232">
        <v>3</v>
      </c>
      <c r="D8" s="155"/>
      <c r="E8" s="156"/>
      <c r="F8" s="45"/>
      <c r="G8" s="155">
        <f t="shared" si="0"/>
        <v>0</v>
      </c>
      <c r="H8" s="161">
        <f t="shared" si="1"/>
        <v>0</v>
      </c>
      <c r="I8" s="41"/>
    </row>
    <row r="9" spans="1:9" ht="35.1" customHeight="1" x14ac:dyDescent="0.25">
      <c r="A9" s="43">
        <v>6</v>
      </c>
      <c r="B9" s="130" t="s">
        <v>462</v>
      </c>
      <c r="C9" s="232">
        <v>2</v>
      </c>
      <c r="D9" s="155"/>
      <c r="E9" s="156"/>
      <c r="F9" s="45"/>
      <c r="G9" s="155">
        <f t="shared" si="0"/>
        <v>0</v>
      </c>
      <c r="H9" s="161">
        <f t="shared" si="1"/>
        <v>0</v>
      </c>
      <c r="I9" s="41"/>
    </row>
    <row r="10" spans="1:9" ht="35.1" customHeight="1" x14ac:dyDescent="0.25">
      <c r="A10" s="43">
        <v>7</v>
      </c>
      <c r="B10" s="130" t="s">
        <v>463</v>
      </c>
      <c r="C10" s="232">
        <v>4</v>
      </c>
      <c r="D10" s="155"/>
      <c r="E10" s="156"/>
      <c r="F10" s="45"/>
      <c r="G10" s="155">
        <f t="shared" si="0"/>
        <v>0</v>
      </c>
      <c r="H10" s="161">
        <f t="shared" si="1"/>
        <v>0</v>
      </c>
      <c r="I10" s="41"/>
    </row>
    <row r="11" spans="1:9" ht="35.1" customHeight="1" x14ac:dyDescent="0.25">
      <c r="A11" s="43">
        <v>8</v>
      </c>
      <c r="B11" s="130" t="s">
        <v>464</v>
      </c>
      <c r="C11" s="232">
        <v>10</v>
      </c>
      <c r="D11" s="155"/>
      <c r="E11" s="156"/>
      <c r="F11" s="45"/>
      <c r="G11" s="155">
        <f t="shared" si="0"/>
        <v>0</v>
      </c>
      <c r="H11" s="161">
        <f t="shared" si="1"/>
        <v>0</v>
      </c>
      <c r="I11" s="41"/>
    </row>
    <row r="12" spans="1:9" ht="35.1" customHeight="1" x14ac:dyDescent="0.25">
      <c r="A12" s="43">
        <v>9</v>
      </c>
      <c r="B12" s="130" t="s">
        <v>465</v>
      </c>
      <c r="C12" s="232">
        <v>15</v>
      </c>
      <c r="D12" s="155"/>
      <c r="E12" s="156"/>
      <c r="F12" s="45"/>
      <c r="G12" s="155">
        <f t="shared" si="0"/>
        <v>0</v>
      </c>
      <c r="H12" s="161">
        <f t="shared" si="1"/>
        <v>0</v>
      </c>
      <c r="I12" s="41"/>
    </row>
    <row r="13" spans="1:9" ht="35.1" customHeight="1" x14ac:dyDescent="0.25">
      <c r="A13" s="85">
        <v>10</v>
      </c>
      <c r="B13" s="229" t="s">
        <v>466</v>
      </c>
      <c r="C13" s="232">
        <v>5</v>
      </c>
      <c r="D13" s="155"/>
      <c r="E13" s="156"/>
      <c r="F13" s="45"/>
      <c r="G13" s="155">
        <f t="shared" si="0"/>
        <v>0</v>
      </c>
      <c r="H13" s="161">
        <f t="shared" si="1"/>
        <v>0</v>
      </c>
      <c r="I13" s="41"/>
    </row>
    <row r="14" spans="1:9" ht="35.1" customHeight="1" x14ac:dyDescent="0.25">
      <c r="A14" s="85">
        <v>11</v>
      </c>
      <c r="B14" s="48" t="s">
        <v>467</v>
      </c>
      <c r="C14" s="232">
        <v>5</v>
      </c>
      <c r="D14" s="155"/>
      <c r="E14" s="156"/>
      <c r="F14" s="45"/>
      <c r="G14" s="155">
        <f t="shared" si="0"/>
        <v>0</v>
      </c>
      <c r="H14" s="161">
        <f t="shared" si="1"/>
        <v>0</v>
      </c>
      <c r="I14" s="41"/>
    </row>
    <row r="15" spans="1:9" ht="35.1" customHeight="1" x14ac:dyDescent="0.25">
      <c r="A15" s="43">
        <v>12</v>
      </c>
      <c r="B15" s="229" t="s">
        <v>468</v>
      </c>
      <c r="C15" s="232">
        <v>1</v>
      </c>
      <c r="D15" s="155"/>
      <c r="E15" s="156"/>
      <c r="F15" s="45"/>
      <c r="G15" s="155">
        <f t="shared" si="0"/>
        <v>0</v>
      </c>
      <c r="H15" s="161">
        <f t="shared" si="1"/>
        <v>0</v>
      </c>
      <c r="I15" s="41"/>
    </row>
    <row r="16" spans="1:9" ht="35.1" customHeight="1" x14ac:dyDescent="0.25">
      <c r="A16" s="43">
        <v>13</v>
      </c>
      <c r="B16" s="229" t="s">
        <v>469</v>
      </c>
      <c r="C16" s="232">
        <v>1</v>
      </c>
      <c r="D16" s="155"/>
      <c r="E16" s="156"/>
      <c r="F16" s="45"/>
      <c r="G16" s="155">
        <f t="shared" si="0"/>
        <v>0</v>
      </c>
      <c r="H16" s="161">
        <f t="shared" si="1"/>
        <v>0</v>
      </c>
      <c r="I16" s="41"/>
    </row>
    <row r="17" spans="1:9" ht="35.1" customHeight="1" x14ac:dyDescent="0.25">
      <c r="A17" s="43">
        <v>14</v>
      </c>
      <c r="B17" s="229" t="s">
        <v>470</v>
      </c>
      <c r="C17" s="232">
        <v>30</v>
      </c>
      <c r="D17" s="155"/>
      <c r="E17" s="156"/>
      <c r="F17" s="45"/>
      <c r="G17" s="155">
        <f t="shared" si="0"/>
        <v>0</v>
      </c>
      <c r="H17" s="161">
        <f t="shared" si="1"/>
        <v>0</v>
      </c>
      <c r="I17" s="41"/>
    </row>
    <row r="18" spans="1:9" ht="35.1" customHeight="1" x14ac:dyDescent="0.25">
      <c r="A18" s="43">
        <v>15</v>
      </c>
      <c r="B18" s="48" t="s">
        <v>471</v>
      </c>
      <c r="C18" s="232">
        <v>30</v>
      </c>
      <c r="D18" s="155"/>
      <c r="E18" s="156"/>
      <c r="F18" s="45"/>
      <c r="G18" s="155">
        <f t="shared" si="0"/>
        <v>0</v>
      </c>
      <c r="H18" s="161">
        <f t="shared" si="1"/>
        <v>0</v>
      </c>
      <c r="I18" s="41"/>
    </row>
    <row r="19" spans="1:9" ht="35.1" customHeight="1" x14ac:dyDescent="0.25">
      <c r="A19" s="43">
        <v>16</v>
      </c>
      <c r="B19" s="48" t="s">
        <v>472</v>
      </c>
      <c r="C19" s="232">
        <v>30</v>
      </c>
      <c r="D19" s="155"/>
      <c r="E19" s="156"/>
      <c r="F19" s="45"/>
      <c r="G19" s="155">
        <f t="shared" si="0"/>
        <v>0</v>
      </c>
      <c r="H19" s="161">
        <f t="shared" si="1"/>
        <v>0</v>
      </c>
      <c r="I19" s="41"/>
    </row>
    <row r="20" spans="1:9" ht="35.1" customHeight="1" thickBot="1" x14ac:dyDescent="0.3">
      <c r="A20" s="44">
        <v>17</v>
      </c>
      <c r="B20" s="230" t="s">
        <v>473</v>
      </c>
      <c r="C20" s="233">
        <v>30</v>
      </c>
      <c r="D20" s="145"/>
      <c r="E20" s="157"/>
      <c r="F20" s="46"/>
      <c r="G20" s="145">
        <f>D20*C20</f>
        <v>0</v>
      </c>
      <c r="H20" s="146">
        <f>E20*C20</f>
        <v>0</v>
      </c>
      <c r="I20" s="41"/>
    </row>
    <row r="21" spans="1:9" ht="16.5" thickBot="1" x14ac:dyDescent="0.3">
      <c r="A21" s="123"/>
      <c r="B21" s="40"/>
      <c r="C21" s="117"/>
      <c r="D21" s="147"/>
      <c r="E21" s="147"/>
      <c r="F21" s="40"/>
      <c r="G21" s="147"/>
      <c r="H21" s="147"/>
    </row>
    <row r="22" spans="1:9" customFormat="1" ht="19.5" thickBot="1" x14ac:dyDescent="0.35">
      <c r="A22" s="34"/>
      <c r="C22" s="37"/>
      <c r="D22" s="158"/>
      <c r="E22" s="158"/>
      <c r="F22" s="111" t="s">
        <v>1065</v>
      </c>
      <c r="G22" s="148">
        <f>SUM(G4:G20)</f>
        <v>0</v>
      </c>
      <c r="H22" s="149">
        <f>SUM(H4:H20)</f>
        <v>0</v>
      </c>
    </row>
  </sheetData>
  <mergeCells count="7">
    <mergeCell ref="A3:H3"/>
    <mergeCell ref="F1:F2"/>
    <mergeCell ref="G1:H1"/>
    <mergeCell ref="A1:A2"/>
    <mergeCell ref="B1:B2"/>
    <mergeCell ref="C1:C2"/>
    <mergeCell ref="D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41010-CE13-42F2-8EA6-E866305EBBB9}">
  <sheetPr codeName="Arkusz7"/>
  <dimension ref="A2:AB212"/>
  <sheetViews>
    <sheetView topLeftCell="A18" zoomScale="10" zoomScaleNormal="10" workbookViewId="0">
      <selection activeCell="DS231" sqref="DS231"/>
    </sheetView>
  </sheetViews>
  <sheetFormatPr defaultRowHeight="15" x14ac:dyDescent="0.25"/>
  <cols>
    <col min="1" max="1" width="6.7109375" customWidth="1"/>
    <col min="2" max="3" width="11.140625" customWidth="1"/>
    <col min="4" max="4" width="52" customWidth="1"/>
    <col min="5" max="5" width="6.85546875" customWidth="1"/>
    <col min="6" max="7" width="4.5703125" customWidth="1"/>
    <col min="8" max="8" width="12.140625" customWidth="1"/>
    <col min="9" max="9" width="7.5703125" customWidth="1"/>
    <col min="10" max="11" width="4.5703125" customWidth="1"/>
    <col min="12" max="12" width="8.28515625" bestFit="1" customWidth="1"/>
    <col min="13" max="16" width="4.5703125" customWidth="1"/>
    <col min="17" max="17" width="32.7109375" customWidth="1"/>
    <col min="18" max="18" width="11.85546875" customWidth="1"/>
    <col min="19" max="19" width="2.5703125" customWidth="1"/>
    <col min="20" max="20" width="5.5703125" customWidth="1"/>
    <col min="21" max="21" width="7.42578125" customWidth="1"/>
    <col min="22" max="22" width="4.7109375" customWidth="1"/>
    <col min="23" max="25" width="10.28515625" customWidth="1"/>
    <col min="26" max="26" width="11.85546875" customWidth="1"/>
    <col min="27" max="27" width="6.42578125" customWidth="1"/>
    <col min="28" max="28" width="8.42578125" customWidth="1"/>
    <col min="29" max="30" width="8.5703125" customWidth="1"/>
  </cols>
  <sheetData>
    <row r="2" spans="1:28" ht="33" customHeight="1" x14ac:dyDescent="0.25">
      <c r="A2" t="s">
        <v>474</v>
      </c>
    </row>
    <row r="3" spans="1:28" ht="15" customHeight="1" x14ac:dyDescent="0.25">
      <c r="A3" t="s">
        <v>475</v>
      </c>
      <c r="B3" t="s">
        <v>476</v>
      </c>
      <c r="C3" t="s">
        <v>477</v>
      </c>
      <c r="D3" t="s">
        <v>478</v>
      </c>
      <c r="J3" t="s">
        <v>2</v>
      </c>
      <c r="K3" t="s">
        <v>479</v>
      </c>
      <c r="P3" t="s">
        <v>480</v>
      </c>
      <c r="Q3" t="s">
        <v>481</v>
      </c>
      <c r="R3" t="s">
        <v>482</v>
      </c>
      <c r="W3" t="s">
        <v>483</v>
      </c>
      <c r="Z3" t="s">
        <v>484</v>
      </c>
    </row>
    <row r="4" spans="1:28" ht="15" customHeight="1" x14ac:dyDescent="0.25">
      <c r="K4" t="s">
        <v>485</v>
      </c>
      <c r="M4" t="s">
        <v>486</v>
      </c>
      <c r="R4" t="s">
        <v>487</v>
      </c>
      <c r="S4" t="s">
        <v>488</v>
      </c>
      <c r="T4" t="s">
        <v>489</v>
      </c>
      <c r="U4" t="s">
        <v>490</v>
      </c>
      <c r="V4" t="s">
        <v>491</v>
      </c>
      <c r="W4" t="s">
        <v>492</v>
      </c>
      <c r="X4" t="s">
        <v>493</v>
      </c>
      <c r="Y4" t="s">
        <v>494</v>
      </c>
    </row>
    <row r="5" spans="1:28" ht="57" customHeight="1" x14ac:dyDescent="0.25">
      <c r="E5" t="s">
        <v>495</v>
      </c>
      <c r="H5" t="s">
        <v>496</v>
      </c>
      <c r="I5" t="s">
        <v>497</v>
      </c>
      <c r="K5" t="s">
        <v>498</v>
      </c>
      <c r="L5" t="s">
        <v>499</v>
      </c>
      <c r="M5" t="s">
        <v>500</v>
      </c>
      <c r="N5" t="s">
        <v>501</v>
      </c>
      <c r="O5" t="s">
        <v>502</v>
      </c>
      <c r="W5" t="s">
        <v>503</v>
      </c>
      <c r="AB5" t="s">
        <v>504</v>
      </c>
    </row>
    <row r="6" spans="1:28" ht="14.25" customHeight="1" x14ac:dyDescent="0.25">
      <c r="A6" t="s">
        <v>505</v>
      </c>
      <c r="B6" t="s">
        <v>506</v>
      </c>
      <c r="C6" t="s">
        <v>507</v>
      </c>
      <c r="D6" t="s">
        <v>508</v>
      </c>
      <c r="E6">
        <v>1</v>
      </c>
      <c r="H6" t="str">
        <f>IF($E6=1,"MAJSTERK.",IF($E6=2,"MAG. MAJST.",IF($E6=3,"ŚLUS.",IF($E6=4,"MAG. UNI",IF($E6=5,"CNC",IF($E6=6,"ZAPL.",IF($E6=7,"UNI","BŁĄD")))))))</f>
        <v>MAJSTERK.</v>
      </c>
      <c r="I6" t="str">
        <f>IF($E6=1,"2.5.25.",IF($E6=2,"2.5.28.",IF($E6=3,"2.5.26.",IF($E6=4,"2.5.23",IF($E6=5,"2.5.22",IF($E6=6,"2.5.24",IF($E6=7,"2.5.21","BŁĄD!")))))))</f>
        <v>2.5.25.</v>
      </c>
      <c r="Z6">
        <f>W6*J6</f>
        <v>0</v>
      </c>
    </row>
    <row r="7" spans="1:28" ht="36" customHeight="1" x14ac:dyDescent="0.25">
      <c r="B7" t="s">
        <v>509</v>
      </c>
      <c r="C7" t="s">
        <v>510</v>
      </c>
      <c r="D7" t="s">
        <v>511</v>
      </c>
      <c r="E7" t="s">
        <v>512</v>
      </c>
      <c r="F7" t="s">
        <v>513</v>
      </c>
      <c r="G7" t="s">
        <v>514</v>
      </c>
      <c r="H7" t="s">
        <v>515</v>
      </c>
      <c r="I7" t="s">
        <v>516</v>
      </c>
      <c r="J7" t="s">
        <v>517</v>
      </c>
      <c r="K7" t="s">
        <v>518</v>
      </c>
      <c r="L7" t="s">
        <v>519</v>
      </c>
      <c r="M7" t="s">
        <v>520</v>
      </c>
      <c r="N7" t="s">
        <v>521</v>
      </c>
      <c r="O7" t="s">
        <v>522</v>
      </c>
      <c r="P7" t="s">
        <v>523</v>
      </c>
      <c r="Q7" t="s">
        <v>524</v>
      </c>
      <c r="R7" t="s">
        <v>525</v>
      </c>
      <c r="S7" t="s">
        <v>526</v>
      </c>
      <c r="T7" t="s">
        <v>527</v>
      </c>
      <c r="U7" t="s">
        <v>528</v>
      </c>
      <c r="V7" t="s">
        <v>529</v>
      </c>
      <c r="W7" t="s">
        <v>530</v>
      </c>
      <c r="X7" t="s">
        <v>531</v>
      </c>
      <c r="Y7" t="s">
        <v>532</v>
      </c>
      <c r="Z7" t="s">
        <v>533</v>
      </c>
      <c r="AA7" t="s">
        <v>534</v>
      </c>
      <c r="AB7" t="s">
        <v>535</v>
      </c>
    </row>
    <row r="8" spans="1:28" ht="21" customHeight="1" x14ac:dyDescent="0.25">
      <c r="B8" t="s">
        <v>536</v>
      </c>
      <c r="C8" t="s">
        <v>537</v>
      </c>
      <c r="D8" t="s">
        <v>538</v>
      </c>
      <c r="E8">
        <v>1</v>
      </c>
      <c r="H8" t="str">
        <f t="shared" ref="H8" si="0">IF($E8=1,"LAB SUCHY",IF($E8=2,"MAG. MAJST.",IF($E8=3,"ŚLUS.",IF($E8=4,"MAG. UNI",IF($E8=5,"CNC",IF($E8=6,"ZAPL.",IF($E8=7,"UNI","BŁĄD")))))))</f>
        <v>LAB SUCHY</v>
      </c>
      <c r="I8" t="str">
        <f t="shared" ref="I8" si="1">IF($E8=1,"2.5.25.",IF($E8=2,"2.5.28.",IF($E8=3,"2.5.26.",IF($E8=4,"2.5.23",IF($E8=5,"2.5.22",IF($E8=6,"2.5.24",IF($E8=7,"2.5.21","BŁĄD!")))))))</f>
        <v>2.5.25.</v>
      </c>
      <c r="Z8">
        <f t="shared" ref="Z8" si="2">W8*J8</f>
        <v>0</v>
      </c>
    </row>
    <row r="9" spans="1:28" ht="24" customHeight="1" x14ac:dyDescent="0.25">
      <c r="B9" t="s">
        <v>539</v>
      </c>
      <c r="C9" t="s">
        <v>540</v>
      </c>
      <c r="D9" t="s">
        <v>541</v>
      </c>
      <c r="H9" t="str">
        <f t="shared" ref="H9:H40" si="3">IF($E9=1,"LAB SUCHY",IF($E9=2,"MAG. MAJST.",IF($E9=3,"ŚLUS.",IF($E9=4,"MAG. UNI",IF($E9=5,"CNC",IF($E9=6,"ZAPL.",IF($E9=7,"UNI","BŁĄD")))))))</f>
        <v>BŁĄD</v>
      </c>
      <c r="I9" t="str">
        <f t="shared" ref="I9:I40" si="4">IF($E9=1,"2.5.25.",IF($E9=2,"2.5.28.",IF($E9=3,"2.5.26.",IF($E9=4,"2.5.23",IF($E9=5,"2.5.22",IF($E9=6,"2.5.24",IF($E9=7,"2.5.21","BŁĄD!")))))))</f>
        <v>BŁĄD!</v>
      </c>
      <c r="Z9">
        <f>Tabela2[[#This Row],[Kolumna22]]*J9+Tabela2[[#This Row],[Kolumna23]]*J9+Tabela2[[#This Row],[Kolumna24]]*Tabela2[[#This Row],[Kolumna9]]</f>
        <v>0</v>
      </c>
    </row>
    <row r="10" spans="1:28" ht="24" customHeight="1" x14ac:dyDescent="0.25">
      <c r="B10" t="s">
        <v>542</v>
      </c>
      <c r="C10" t="s">
        <v>543</v>
      </c>
      <c r="D10" t="s">
        <v>544</v>
      </c>
      <c r="E10">
        <v>1</v>
      </c>
      <c r="H10" t="str">
        <f t="shared" si="3"/>
        <v>LAB SUCHY</v>
      </c>
      <c r="I10" t="str">
        <f t="shared" si="4"/>
        <v>2.5.25.</v>
      </c>
      <c r="Z10">
        <f>Tabela2[[#This Row],[Kolumna22]]*J10+Tabela2[[#This Row],[Kolumna23]]*J10+Tabela2[[#This Row],[Kolumna24]]*Tabela2[[#This Row],[Kolumna9]]</f>
        <v>0</v>
      </c>
    </row>
    <row r="11" spans="1:28" ht="24" customHeight="1" x14ac:dyDescent="0.25">
      <c r="B11" t="s">
        <v>545</v>
      </c>
      <c r="C11" t="s">
        <v>546</v>
      </c>
      <c r="D11" t="s">
        <v>547</v>
      </c>
      <c r="H11" t="str">
        <f t="shared" si="3"/>
        <v>BŁĄD</v>
      </c>
      <c r="I11" t="str">
        <f t="shared" si="4"/>
        <v>BŁĄD!</v>
      </c>
      <c r="Z11">
        <f>Tabela2[[#This Row],[Kolumna22]]*J11+Tabela2[[#This Row],[Kolumna23]]*J11+Tabela2[[#This Row],[Kolumna24]]*Tabela2[[#This Row],[Kolumna9]]</f>
        <v>0</v>
      </c>
    </row>
    <row r="12" spans="1:28" ht="24" customHeight="1" x14ac:dyDescent="0.25">
      <c r="B12" t="s">
        <v>548</v>
      </c>
      <c r="C12" t="s">
        <v>549</v>
      </c>
      <c r="D12" t="s">
        <v>550</v>
      </c>
      <c r="E12">
        <v>1</v>
      </c>
      <c r="H12" t="str">
        <f t="shared" si="3"/>
        <v>LAB SUCHY</v>
      </c>
      <c r="I12" t="str">
        <f t="shared" si="4"/>
        <v>2.5.25.</v>
      </c>
      <c r="Z12">
        <f>Tabela2[[#This Row],[Kolumna22]]*J12+Tabela2[[#This Row],[Kolumna23]]*J12+Tabela2[[#This Row],[Kolumna24]]*Tabela2[[#This Row],[Kolumna9]]</f>
        <v>0</v>
      </c>
    </row>
    <row r="13" spans="1:28" ht="24" customHeight="1" x14ac:dyDescent="0.25">
      <c r="B13" t="s">
        <v>551</v>
      </c>
      <c r="C13" t="s">
        <v>552</v>
      </c>
      <c r="D13" t="s">
        <v>553</v>
      </c>
      <c r="E13">
        <v>1</v>
      </c>
      <c r="H13" t="str">
        <f t="shared" si="3"/>
        <v>LAB SUCHY</v>
      </c>
      <c r="I13" t="str">
        <f t="shared" si="4"/>
        <v>2.5.25.</v>
      </c>
      <c r="Z13">
        <f>Tabela2[[#This Row],[Kolumna22]]*J13+Tabela2[[#This Row],[Kolumna23]]*J13+Tabela2[[#This Row],[Kolumna24]]*Tabela2[[#This Row],[Kolumna9]]</f>
        <v>0</v>
      </c>
    </row>
    <row r="14" spans="1:28" ht="24" customHeight="1" x14ac:dyDescent="0.25">
      <c r="B14" t="s">
        <v>554</v>
      </c>
      <c r="C14" t="s">
        <v>555</v>
      </c>
      <c r="D14" t="s">
        <v>556</v>
      </c>
      <c r="E14">
        <v>1</v>
      </c>
      <c r="H14" t="str">
        <f t="shared" si="3"/>
        <v>LAB SUCHY</v>
      </c>
      <c r="I14" t="str">
        <f t="shared" si="4"/>
        <v>2.5.25.</v>
      </c>
      <c r="Z14">
        <f>Tabela2[[#This Row],[Kolumna22]]*J14+Tabela2[[#This Row],[Kolumna23]]*J14+Tabela2[[#This Row],[Kolumna24]]*Tabela2[[#This Row],[Kolumna9]]</f>
        <v>0</v>
      </c>
    </row>
    <row r="15" spans="1:28" ht="24" customHeight="1" x14ac:dyDescent="0.25">
      <c r="B15" t="s">
        <v>557</v>
      </c>
      <c r="C15" t="s">
        <v>558</v>
      </c>
      <c r="D15" t="s">
        <v>559</v>
      </c>
      <c r="H15" t="str">
        <f t="shared" si="3"/>
        <v>BŁĄD</v>
      </c>
      <c r="I15" t="str">
        <f t="shared" si="4"/>
        <v>BŁĄD!</v>
      </c>
      <c r="Z15">
        <f>Tabela2[[#This Row],[Kolumna22]]*J15+Tabela2[[#This Row],[Kolumna23]]*J15+Tabela2[[#This Row],[Kolumna24]]*Tabela2[[#This Row],[Kolumna9]]</f>
        <v>0</v>
      </c>
    </row>
    <row r="16" spans="1:28" ht="24" customHeight="1" x14ac:dyDescent="0.25">
      <c r="B16" t="s">
        <v>560</v>
      </c>
      <c r="C16" t="s">
        <v>561</v>
      </c>
      <c r="D16" t="s">
        <v>562</v>
      </c>
      <c r="H16" t="str">
        <f t="shared" si="3"/>
        <v>BŁĄD</v>
      </c>
      <c r="I16" t="str">
        <f t="shared" si="4"/>
        <v>BŁĄD!</v>
      </c>
      <c r="Z16">
        <f>Tabela2[[#This Row],[Kolumna22]]*J16+Tabela2[[#This Row],[Kolumna23]]*J16+Tabela2[[#This Row],[Kolumna24]]*Tabela2[[#This Row],[Kolumna9]]</f>
        <v>0</v>
      </c>
    </row>
    <row r="17" spans="2:26" ht="24" customHeight="1" x14ac:dyDescent="0.25">
      <c r="B17" t="s">
        <v>563</v>
      </c>
      <c r="C17" t="s">
        <v>564</v>
      </c>
      <c r="D17" t="s">
        <v>565</v>
      </c>
      <c r="H17" t="str">
        <f t="shared" si="3"/>
        <v>BŁĄD</v>
      </c>
      <c r="I17" t="str">
        <f t="shared" si="4"/>
        <v>BŁĄD!</v>
      </c>
      <c r="Z17">
        <f>Tabela2[[#This Row],[Kolumna22]]*J17+Tabela2[[#This Row],[Kolumna23]]*J17+Tabela2[[#This Row],[Kolumna24]]*Tabela2[[#This Row],[Kolumna9]]</f>
        <v>0</v>
      </c>
    </row>
    <row r="18" spans="2:26" ht="24" customHeight="1" x14ac:dyDescent="0.25">
      <c r="B18" t="s">
        <v>566</v>
      </c>
      <c r="C18" t="s">
        <v>567</v>
      </c>
      <c r="D18" t="s">
        <v>568</v>
      </c>
      <c r="E18">
        <v>1</v>
      </c>
      <c r="F18">
        <v>4</v>
      </c>
      <c r="H18" t="str">
        <f t="shared" si="3"/>
        <v>LAB SUCHY</v>
      </c>
      <c r="I18" t="str">
        <f t="shared" si="4"/>
        <v>2.5.25.</v>
      </c>
      <c r="Z18">
        <f>Tabela2[[#This Row],[Kolumna22]]*J18+Tabela2[[#This Row],[Kolumna23]]*J18+Tabela2[[#This Row],[Kolumna24]]*Tabela2[[#This Row],[Kolumna9]]</f>
        <v>0</v>
      </c>
    </row>
    <row r="19" spans="2:26" ht="24" customHeight="1" x14ac:dyDescent="0.25">
      <c r="B19" t="s">
        <v>569</v>
      </c>
      <c r="C19" t="s">
        <v>570</v>
      </c>
      <c r="D19" t="s">
        <v>571</v>
      </c>
      <c r="E19">
        <v>1</v>
      </c>
      <c r="H19" t="str">
        <f t="shared" si="3"/>
        <v>LAB SUCHY</v>
      </c>
      <c r="I19" t="str">
        <f t="shared" si="4"/>
        <v>2.5.25.</v>
      </c>
      <c r="Z19">
        <f>Tabela2[[#This Row],[Kolumna22]]*J19+Tabela2[[#This Row],[Kolumna23]]*J19+Tabela2[[#This Row],[Kolumna24]]*Tabela2[[#This Row],[Kolumna9]]</f>
        <v>0</v>
      </c>
    </row>
    <row r="20" spans="2:26" ht="24" customHeight="1" x14ac:dyDescent="0.25">
      <c r="B20" t="s">
        <v>572</v>
      </c>
      <c r="C20" t="s">
        <v>573</v>
      </c>
      <c r="D20" t="s">
        <v>574</v>
      </c>
      <c r="H20" t="str">
        <f t="shared" si="3"/>
        <v>BŁĄD</v>
      </c>
      <c r="I20" t="str">
        <f t="shared" si="4"/>
        <v>BŁĄD!</v>
      </c>
      <c r="Z20">
        <f>Tabela2[[#This Row],[Kolumna22]]*J20+Tabela2[[#This Row],[Kolumna23]]*J20+Tabela2[[#This Row],[Kolumna24]]*Tabela2[[#This Row],[Kolumna9]]</f>
        <v>0</v>
      </c>
    </row>
    <row r="21" spans="2:26" ht="24" customHeight="1" x14ac:dyDescent="0.25">
      <c r="B21" t="s">
        <v>575</v>
      </c>
      <c r="C21" t="s">
        <v>576</v>
      </c>
      <c r="D21" t="s">
        <v>577</v>
      </c>
      <c r="E21">
        <v>1</v>
      </c>
      <c r="H21" t="str">
        <f t="shared" si="3"/>
        <v>LAB SUCHY</v>
      </c>
      <c r="I21" t="str">
        <f t="shared" si="4"/>
        <v>2.5.25.</v>
      </c>
      <c r="Z21">
        <f>Tabela2[[#This Row],[Kolumna22]]*J21+Tabela2[[#This Row],[Kolumna23]]*J21+Tabela2[[#This Row],[Kolumna24]]*Tabela2[[#This Row],[Kolumna9]]</f>
        <v>0</v>
      </c>
    </row>
    <row r="22" spans="2:26" ht="24" customHeight="1" x14ac:dyDescent="0.25">
      <c r="B22" t="s">
        <v>578</v>
      </c>
      <c r="C22" t="s">
        <v>579</v>
      </c>
      <c r="D22" t="s">
        <v>580</v>
      </c>
      <c r="E22">
        <v>1</v>
      </c>
      <c r="H22" t="str">
        <f t="shared" si="3"/>
        <v>LAB SUCHY</v>
      </c>
      <c r="I22" t="str">
        <f t="shared" si="4"/>
        <v>2.5.25.</v>
      </c>
      <c r="Z22">
        <f>Tabela2[[#This Row],[Kolumna22]]*J22+Tabela2[[#This Row],[Kolumna23]]*J22+Tabela2[[#This Row],[Kolumna24]]*Tabela2[[#This Row],[Kolumna9]]</f>
        <v>0</v>
      </c>
    </row>
    <row r="23" spans="2:26" ht="24" customHeight="1" x14ac:dyDescent="0.25">
      <c r="B23" t="s">
        <v>581</v>
      </c>
      <c r="C23" t="s">
        <v>582</v>
      </c>
      <c r="D23" t="s">
        <v>583</v>
      </c>
      <c r="H23" t="str">
        <f t="shared" si="3"/>
        <v>BŁĄD</v>
      </c>
      <c r="I23" t="str">
        <f t="shared" si="4"/>
        <v>BŁĄD!</v>
      </c>
      <c r="Z23">
        <f>Tabela2[[#This Row],[Kolumna22]]*J23+Tabela2[[#This Row],[Kolumna23]]*J23+Tabela2[[#This Row],[Kolumna24]]*Tabela2[[#This Row],[Kolumna9]]</f>
        <v>0</v>
      </c>
    </row>
    <row r="24" spans="2:26" ht="24" customHeight="1" x14ac:dyDescent="0.25">
      <c r="B24" t="s">
        <v>584</v>
      </c>
      <c r="C24" t="s">
        <v>585</v>
      </c>
      <c r="D24" t="s">
        <v>586</v>
      </c>
      <c r="H24" t="str">
        <f t="shared" si="3"/>
        <v>BŁĄD</v>
      </c>
      <c r="I24" t="str">
        <f t="shared" si="4"/>
        <v>BŁĄD!</v>
      </c>
      <c r="Z24">
        <f>Tabela2[[#This Row],[Kolumna22]]*J24+Tabela2[[#This Row],[Kolumna23]]*J24+Tabela2[[#This Row],[Kolumna24]]*Tabela2[[#This Row],[Kolumna9]]</f>
        <v>0</v>
      </c>
    </row>
    <row r="25" spans="2:26" ht="24" customHeight="1" x14ac:dyDescent="0.25">
      <c r="B25" t="s">
        <v>587</v>
      </c>
      <c r="C25" t="s">
        <v>588</v>
      </c>
      <c r="D25" t="s">
        <v>589</v>
      </c>
      <c r="H25" t="str">
        <f t="shared" si="3"/>
        <v>BŁĄD</v>
      </c>
      <c r="I25" t="str">
        <f t="shared" si="4"/>
        <v>BŁĄD!</v>
      </c>
      <c r="Z25">
        <f>Tabela2[[#This Row],[Kolumna22]]*J25+Tabela2[[#This Row],[Kolumna23]]*J25+Tabela2[[#This Row],[Kolumna24]]*Tabela2[[#This Row],[Kolumna9]]</f>
        <v>0</v>
      </c>
    </row>
    <row r="26" spans="2:26" ht="24" customHeight="1" x14ac:dyDescent="0.25">
      <c r="B26" t="s">
        <v>590</v>
      </c>
      <c r="C26" t="s">
        <v>591</v>
      </c>
      <c r="D26" t="s">
        <v>592</v>
      </c>
      <c r="H26" t="str">
        <f t="shared" si="3"/>
        <v>BŁĄD</v>
      </c>
      <c r="I26" t="str">
        <f t="shared" si="4"/>
        <v>BŁĄD!</v>
      </c>
      <c r="Z26">
        <f>Tabela2[[#This Row],[Kolumna22]]*J26+Tabela2[[#This Row],[Kolumna23]]*J26+Tabela2[[#This Row],[Kolumna24]]*Tabela2[[#This Row],[Kolumna9]]</f>
        <v>0</v>
      </c>
    </row>
    <row r="27" spans="2:26" ht="24" customHeight="1" x14ac:dyDescent="0.25">
      <c r="B27" t="s">
        <v>593</v>
      </c>
      <c r="C27" t="s">
        <v>594</v>
      </c>
      <c r="D27" t="s">
        <v>595</v>
      </c>
      <c r="H27" t="str">
        <f t="shared" si="3"/>
        <v>BŁĄD</v>
      </c>
      <c r="I27" t="str">
        <f t="shared" si="4"/>
        <v>BŁĄD!</v>
      </c>
      <c r="Z27">
        <f>Tabela2[[#This Row],[Kolumna22]]*J27+Tabela2[[#This Row],[Kolumna23]]*J27+Tabela2[[#This Row],[Kolumna24]]*Tabela2[[#This Row],[Kolumna9]]</f>
        <v>0</v>
      </c>
    </row>
    <row r="28" spans="2:26" ht="24" customHeight="1" x14ac:dyDescent="0.25">
      <c r="B28" t="s">
        <v>596</v>
      </c>
      <c r="C28" t="s">
        <v>597</v>
      </c>
      <c r="D28" t="s">
        <v>598</v>
      </c>
      <c r="H28" t="str">
        <f t="shared" si="3"/>
        <v>BŁĄD</v>
      </c>
      <c r="I28" t="str">
        <f t="shared" si="4"/>
        <v>BŁĄD!</v>
      </c>
      <c r="Z28">
        <f>Tabela2[[#This Row],[Kolumna22]]*J28+Tabela2[[#This Row],[Kolumna23]]*J28+Tabela2[[#This Row],[Kolumna24]]*Tabela2[[#This Row],[Kolumna9]]</f>
        <v>0</v>
      </c>
    </row>
    <row r="29" spans="2:26" ht="24" customHeight="1" x14ac:dyDescent="0.25">
      <c r="B29" t="s">
        <v>599</v>
      </c>
      <c r="C29" t="s">
        <v>600</v>
      </c>
      <c r="D29" t="s">
        <v>601</v>
      </c>
      <c r="H29" t="str">
        <f t="shared" si="3"/>
        <v>BŁĄD</v>
      </c>
      <c r="I29" t="str">
        <f t="shared" si="4"/>
        <v>BŁĄD!</v>
      </c>
      <c r="Z29">
        <f>Tabela2[[#This Row],[Kolumna22]]*J29+Tabela2[[#This Row],[Kolumna23]]*J29+Tabela2[[#This Row],[Kolumna24]]*Tabela2[[#This Row],[Kolumna9]]</f>
        <v>0</v>
      </c>
    </row>
    <row r="30" spans="2:26" ht="24" customHeight="1" x14ac:dyDescent="0.25">
      <c r="B30" t="s">
        <v>602</v>
      </c>
      <c r="C30" t="s">
        <v>603</v>
      </c>
      <c r="D30" t="s">
        <v>604</v>
      </c>
      <c r="H30" t="str">
        <f t="shared" si="3"/>
        <v>BŁĄD</v>
      </c>
      <c r="I30" t="str">
        <f t="shared" si="4"/>
        <v>BŁĄD!</v>
      </c>
      <c r="Z30">
        <f>Tabela2[[#This Row],[Kolumna22]]*J30+Tabela2[[#This Row],[Kolumna23]]*J30+Tabela2[[#This Row],[Kolumna24]]*Tabela2[[#This Row],[Kolumna9]]</f>
        <v>0</v>
      </c>
    </row>
    <row r="31" spans="2:26" ht="24" customHeight="1" x14ac:dyDescent="0.25">
      <c r="B31" t="s">
        <v>605</v>
      </c>
      <c r="C31" t="s">
        <v>606</v>
      </c>
      <c r="D31" t="s">
        <v>607</v>
      </c>
      <c r="H31" t="str">
        <f t="shared" si="3"/>
        <v>BŁĄD</v>
      </c>
      <c r="I31" t="str">
        <f t="shared" si="4"/>
        <v>BŁĄD!</v>
      </c>
      <c r="Z31">
        <f>Tabela2[[#This Row],[Kolumna22]]*J31+Tabela2[[#This Row],[Kolumna23]]*J31+Tabela2[[#This Row],[Kolumna24]]*Tabela2[[#This Row],[Kolumna9]]</f>
        <v>0</v>
      </c>
    </row>
    <row r="32" spans="2:26" ht="24" customHeight="1" x14ac:dyDescent="0.25">
      <c r="B32" t="s">
        <v>608</v>
      </c>
      <c r="C32" t="s">
        <v>609</v>
      </c>
      <c r="D32" t="s">
        <v>610</v>
      </c>
      <c r="H32" t="str">
        <f t="shared" si="3"/>
        <v>BŁĄD</v>
      </c>
      <c r="I32" t="str">
        <f t="shared" si="4"/>
        <v>BŁĄD!</v>
      </c>
      <c r="Z32">
        <f>Tabela2[[#This Row],[Kolumna22]]*J32+Tabela2[[#This Row],[Kolumna23]]*J32+Tabela2[[#This Row],[Kolumna24]]*Tabela2[[#This Row],[Kolumna9]]</f>
        <v>0</v>
      </c>
    </row>
    <row r="33" spans="1:26" ht="24" customHeight="1" x14ac:dyDescent="0.25">
      <c r="B33" t="s">
        <v>611</v>
      </c>
      <c r="C33" t="s">
        <v>612</v>
      </c>
      <c r="D33" t="s">
        <v>613</v>
      </c>
      <c r="H33" t="str">
        <f t="shared" si="3"/>
        <v>BŁĄD</v>
      </c>
      <c r="I33" t="str">
        <f t="shared" si="4"/>
        <v>BŁĄD!</v>
      </c>
      <c r="Z33">
        <f>Tabela2[[#This Row],[Kolumna22]]*J33+Tabela2[[#This Row],[Kolumna23]]*J33+Tabela2[[#This Row],[Kolumna24]]*Tabela2[[#This Row],[Kolumna9]]</f>
        <v>0</v>
      </c>
    </row>
    <row r="34" spans="1:26" ht="24" customHeight="1" x14ac:dyDescent="0.25">
      <c r="B34" t="s">
        <v>614</v>
      </c>
      <c r="C34" t="s">
        <v>615</v>
      </c>
      <c r="D34" t="s">
        <v>616</v>
      </c>
      <c r="H34" t="str">
        <f t="shared" si="3"/>
        <v>BŁĄD</v>
      </c>
      <c r="I34" t="str">
        <f t="shared" si="4"/>
        <v>BŁĄD!</v>
      </c>
      <c r="Z34">
        <f>Tabela2[[#This Row],[Kolumna22]]*J34+Tabela2[[#This Row],[Kolumna23]]*J34+Tabela2[[#This Row],[Kolumna24]]*Tabela2[[#This Row],[Kolumna9]]</f>
        <v>0</v>
      </c>
    </row>
    <row r="35" spans="1:26" ht="24" customHeight="1" x14ac:dyDescent="0.25">
      <c r="B35" t="s">
        <v>617</v>
      </c>
      <c r="C35" t="s">
        <v>618</v>
      </c>
      <c r="D35" t="s">
        <v>619</v>
      </c>
      <c r="H35" t="str">
        <f t="shared" si="3"/>
        <v>BŁĄD</v>
      </c>
      <c r="I35" t="str">
        <f t="shared" si="4"/>
        <v>BŁĄD!</v>
      </c>
      <c r="Z35">
        <f>Tabela2[[#This Row],[Kolumna22]]*J35+Tabela2[[#This Row],[Kolumna23]]*J35+Tabela2[[#This Row],[Kolumna24]]*Tabela2[[#This Row],[Kolumna9]]</f>
        <v>0</v>
      </c>
    </row>
    <row r="36" spans="1:26" ht="24" customHeight="1" x14ac:dyDescent="0.25">
      <c r="B36" t="s">
        <v>620</v>
      </c>
      <c r="C36" t="s">
        <v>621</v>
      </c>
      <c r="D36" t="s">
        <v>622</v>
      </c>
      <c r="H36" t="str">
        <f t="shared" si="3"/>
        <v>BŁĄD</v>
      </c>
      <c r="I36" t="str">
        <f t="shared" si="4"/>
        <v>BŁĄD!</v>
      </c>
      <c r="Z36">
        <f>Tabela2[[#This Row],[Kolumna22]]*J36+Tabela2[[#This Row],[Kolumna23]]*J36+Tabela2[[#This Row],[Kolumna24]]*Tabela2[[#This Row],[Kolumna9]]</f>
        <v>0</v>
      </c>
    </row>
    <row r="37" spans="1:26" ht="24" customHeight="1" x14ac:dyDescent="0.25">
      <c r="B37" t="s">
        <v>623</v>
      </c>
      <c r="C37" t="s">
        <v>624</v>
      </c>
      <c r="D37" t="s">
        <v>625</v>
      </c>
      <c r="E37">
        <v>7</v>
      </c>
      <c r="H37" t="str">
        <f t="shared" si="3"/>
        <v>UNI</v>
      </c>
      <c r="I37" t="str">
        <f t="shared" si="4"/>
        <v>2.5.21</v>
      </c>
      <c r="Z37">
        <f>Tabela2[[#This Row],[Kolumna22]]*J37+Tabela2[[#This Row],[Kolumna23]]*J37+Tabela2[[#This Row],[Kolumna24]]*Tabela2[[#This Row],[Kolumna9]]</f>
        <v>0</v>
      </c>
    </row>
    <row r="38" spans="1:26" ht="24" customHeight="1" x14ac:dyDescent="0.25">
      <c r="B38" t="s">
        <v>626</v>
      </c>
      <c r="C38" t="s">
        <v>627</v>
      </c>
      <c r="D38" t="s">
        <v>628</v>
      </c>
      <c r="E38">
        <v>1</v>
      </c>
      <c r="H38" t="str">
        <f t="shared" si="3"/>
        <v>LAB SUCHY</v>
      </c>
      <c r="I38" t="str">
        <f t="shared" si="4"/>
        <v>2.5.25.</v>
      </c>
      <c r="Z38">
        <f>Tabela2[[#This Row],[Kolumna22]]*J38+Tabela2[[#This Row],[Kolumna23]]*J38+Tabela2[[#This Row],[Kolumna24]]*Tabela2[[#This Row],[Kolumna9]]</f>
        <v>0</v>
      </c>
    </row>
    <row r="39" spans="1:26" ht="24" customHeight="1" x14ac:dyDescent="0.25">
      <c r="B39" t="s">
        <v>629</v>
      </c>
      <c r="C39" t="s">
        <v>630</v>
      </c>
      <c r="D39" t="s">
        <v>631</v>
      </c>
      <c r="E39">
        <v>1</v>
      </c>
      <c r="H39" t="str">
        <f t="shared" si="3"/>
        <v>LAB SUCHY</v>
      </c>
      <c r="I39" t="str">
        <f t="shared" si="4"/>
        <v>2.5.25.</v>
      </c>
      <c r="Z39">
        <f>Tabela2[[#This Row],[Kolumna22]]*J39+Tabela2[[#This Row],[Kolumna23]]*J39+Tabela2[[#This Row],[Kolumna24]]*Tabela2[[#This Row],[Kolumna9]]</f>
        <v>0</v>
      </c>
    </row>
    <row r="40" spans="1:26" ht="24" customHeight="1" x14ac:dyDescent="0.25">
      <c r="B40" t="s">
        <v>632</v>
      </c>
      <c r="C40" t="s">
        <v>633</v>
      </c>
      <c r="D40" t="s">
        <v>634</v>
      </c>
      <c r="H40" t="str">
        <f t="shared" si="3"/>
        <v>BŁĄD</v>
      </c>
      <c r="I40" t="str">
        <f t="shared" si="4"/>
        <v>BŁĄD!</v>
      </c>
      <c r="Z40">
        <f>Tabela2[[#This Row],[Kolumna22]]*J40+Tabela2[[#This Row],[Kolumna23]]*J40+Tabela2[[#This Row],[Kolumna24]]*Tabela2[[#This Row],[Kolumna9]]</f>
        <v>0</v>
      </c>
    </row>
    <row r="41" spans="1:26" ht="24" customHeight="1" x14ac:dyDescent="0.25">
      <c r="B41" t="s">
        <v>635</v>
      </c>
      <c r="C41" t="s">
        <v>636</v>
      </c>
      <c r="D41" t="s">
        <v>637</v>
      </c>
      <c r="H41" t="str">
        <f t="shared" ref="H41:H72" si="5">IF($E41=1,"LAB SUCHY",IF($E41=2,"MAG. MAJST.",IF($E41=3,"ŚLUS.",IF($E41=4,"MAG. UNI",IF($E41=5,"CNC",IF($E41=6,"ZAPL.",IF($E41=7,"UNI","BŁĄD")))))))</f>
        <v>BŁĄD</v>
      </c>
      <c r="I41" t="str">
        <f t="shared" ref="I41:I72" si="6">IF($E41=1,"2.5.25.",IF($E41=2,"2.5.28.",IF($E41=3,"2.5.26.",IF($E41=4,"2.5.23",IF($E41=5,"2.5.22",IF($E41=6,"2.5.24",IF($E41=7,"2.5.21","BŁĄD!")))))))</f>
        <v>BŁĄD!</v>
      </c>
      <c r="Z41">
        <f>Tabela2[[#This Row],[Kolumna22]]*J41+Tabela2[[#This Row],[Kolumna23]]*J41+Tabela2[[#This Row],[Kolumna24]]*Tabela2[[#This Row],[Kolumna9]]</f>
        <v>0</v>
      </c>
    </row>
    <row r="42" spans="1:26" ht="24" customHeight="1" x14ac:dyDescent="0.25">
      <c r="B42" t="s">
        <v>638</v>
      </c>
      <c r="C42" t="s">
        <v>639</v>
      </c>
      <c r="D42" t="s">
        <v>640</v>
      </c>
      <c r="H42" t="str">
        <f t="shared" si="5"/>
        <v>BŁĄD</v>
      </c>
      <c r="I42" t="str">
        <f t="shared" si="6"/>
        <v>BŁĄD!</v>
      </c>
      <c r="Z42">
        <f>Tabela2[[#This Row],[Kolumna22]]*J42+Tabela2[[#This Row],[Kolumna23]]*J42+Tabela2[[#This Row],[Kolumna24]]*Tabela2[[#This Row],[Kolumna9]]</f>
        <v>0</v>
      </c>
    </row>
    <row r="43" spans="1:26" ht="24" customHeight="1" x14ac:dyDescent="0.25">
      <c r="B43" t="s">
        <v>641</v>
      </c>
      <c r="C43" t="s">
        <v>642</v>
      </c>
      <c r="D43" t="s">
        <v>643</v>
      </c>
      <c r="H43" t="str">
        <f t="shared" si="5"/>
        <v>BŁĄD</v>
      </c>
      <c r="I43" t="str">
        <f t="shared" si="6"/>
        <v>BŁĄD!</v>
      </c>
      <c r="Z43">
        <f>Tabela2[[#This Row],[Kolumna22]]*J43+Tabela2[[#This Row],[Kolumna23]]*J43+Tabela2[[#This Row],[Kolumna24]]*Tabela2[[#This Row],[Kolumna9]]</f>
        <v>0</v>
      </c>
    </row>
    <row r="44" spans="1:26" ht="24" customHeight="1" x14ac:dyDescent="0.25">
      <c r="A44" t="s">
        <v>644</v>
      </c>
      <c r="B44" t="s">
        <v>645</v>
      </c>
      <c r="C44" t="s">
        <v>646</v>
      </c>
      <c r="D44" t="s">
        <v>647</v>
      </c>
      <c r="H44" t="str">
        <f t="shared" si="5"/>
        <v>BŁĄD</v>
      </c>
      <c r="I44" t="str">
        <f t="shared" si="6"/>
        <v>BŁĄD!</v>
      </c>
      <c r="Z44">
        <f>Tabela2[[#This Row],[Kolumna22]]*J44+Tabela2[[#This Row],[Kolumna23]]*J44+Tabela2[[#This Row],[Kolumna24]]*Tabela2[[#This Row],[Kolumna9]]</f>
        <v>0</v>
      </c>
    </row>
    <row r="45" spans="1:26" ht="24" customHeight="1" x14ac:dyDescent="0.25">
      <c r="B45" t="s">
        <v>648</v>
      </c>
      <c r="C45" t="s">
        <v>649</v>
      </c>
      <c r="D45" t="s">
        <v>650</v>
      </c>
      <c r="E45">
        <v>1</v>
      </c>
      <c r="F45">
        <v>7</v>
      </c>
      <c r="H45" t="str">
        <f t="shared" si="5"/>
        <v>LAB SUCHY</v>
      </c>
      <c r="I45" t="str">
        <f t="shared" si="6"/>
        <v>2.5.25.</v>
      </c>
      <c r="Z45">
        <f>Tabela2[[#This Row],[Kolumna22]]*J45+Tabela2[[#This Row],[Kolumna23]]*J45+Tabela2[[#This Row],[Kolumna24]]*Tabela2[[#This Row],[Kolumna9]]</f>
        <v>0</v>
      </c>
    </row>
    <row r="46" spans="1:26" ht="24" customHeight="1" x14ac:dyDescent="0.25">
      <c r="B46" t="s">
        <v>651</v>
      </c>
      <c r="C46" t="s">
        <v>652</v>
      </c>
      <c r="D46" t="s">
        <v>653</v>
      </c>
      <c r="E46">
        <v>1</v>
      </c>
      <c r="F46">
        <v>7</v>
      </c>
      <c r="H46" t="str">
        <f t="shared" si="5"/>
        <v>LAB SUCHY</v>
      </c>
      <c r="I46" t="str">
        <f t="shared" si="6"/>
        <v>2.5.25.</v>
      </c>
      <c r="Z46">
        <f>Tabela2[[#This Row],[Kolumna22]]*J46+Tabela2[[#This Row],[Kolumna23]]*J46+Tabela2[[#This Row],[Kolumna24]]*Tabela2[[#This Row],[Kolumna9]]</f>
        <v>0</v>
      </c>
    </row>
    <row r="47" spans="1:26" ht="24" customHeight="1" x14ac:dyDescent="0.25">
      <c r="B47" t="s">
        <v>654</v>
      </c>
      <c r="C47" t="s">
        <v>655</v>
      </c>
      <c r="D47" t="s">
        <v>656</v>
      </c>
      <c r="E47">
        <v>1</v>
      </c>
      <c r="F47">
        <v>7</v>
      </c>
      <c r="H47" t="str">
        <f t="shared" si="5"/>
        <v>LAB SUCHY</v>
      </c>
      <c r="I47" t="str">
        <f t="shared" si="6"/>
        <v>2.5.25.</v>
      </c>
      <c r="Z47">
        <f>Tabela2[[#This Row],[Kolumna22]]*J47+Tabela2[[#This Row],[Kolumna23]]*J47+Tabela2[[#This Row],[Kolumna24]]*Tabela2[[#This Row],[Kolumna9]]</f>
        <v>0</v>
      </c>
    </row>
    <row r="48" spans="1:26" ht="24" customHeight="1" x14ac:dyDescent="0.25">
      <c r="B48" t="s">
        <v>657</v>
      </c>
      <c r="C48" t="s">
        <v>658</v>
      </c>
      <c r="D48" t="s">
        <v>659</v>
      </c>
      <c r="E48">
        <v>1</v>
      </c>
      <c r="F48">
        <v>7</v>
      </c>
      <c r="H48" t="str">
        <f t="shared" si="5"/>
        <v>LAB SUCHY</v>
      </c>
      <c r="I48" t="str">
        <f t="shared" si="6"/>
        <v>2.5.25.</v>
      </c>
      <c r="Z48">
        <f>Tabela2[[#This Row],[Kolumna22]]*J48+Tabela2[[#This Row],[Kolumna23]]*J48+Tabela2[[#This Row],[Kolumna24]]*Tabela2[[#This Row],[Kolumna9]]</f>
        <v>0</v>
      </c>
    </row>
    <row r="49" spans="1:26" ht="24" customHeight="1" x14ac:dyDescent="0.25">
      <c r="A49" t="s">
        <v>660</v>
      </c>
      <c r="B49" t="s">
        <v>661</v>
      </c>
      <c r="C49" t="s">
        <v>662</v>
      </c>
      <c r="D49" t="s">
        <v>663</v>
      </c>
      <c r="E49">
        <v>1</v>
      </c>
      <c r="F49">
        <v>7</v>
      </c>
      <c r="H49" t="str">
        <f t="shared" si="5"/>
        <v>LAB SUCHY</v>
      </c>
      <c r="I49" t="str">
        <f t="shared" si="6"/>
        <v>2.5.25.</v>
      </c>
      <c r="Z49">
        <f>Tabela2[[#This Row],[Kolumna22]]*J49+Tabela2[[#This Row],[Kolumna23]]*J49+Tabela2[[#This Row],[Kolumna24]]*Tabela2[[#This Row],[Kolumna9]]</f>
        <v>0</v>
      </c>
    </row>
    <row r="50" spans="1:26" ht="24" customHeight="1" x14ac:dyDescent="0.25">
      <c r="B50" t="s">
        <v>664</v>
      </c>
      <c r="C50" t="s">
        <v>665</v>
      </c>
      <c r="D50" t="s">
        <v>666</v>
      </c>
      <c r="E50">
        <v>1</v>
      </c>
      <c r="F50">
        <v>7</v>
      </c>
      <c r="H50" t="str">
        <f t="shared" si="5"/>
        <v>LAB SUCHY</v>
      </c>
      <c r="I50" t="str">
        <f t="shared" si="6"/>
        <v>2.5.25.</v>
      </c>
      <c r="Z50">
        <f>Tabela2[[#This Row],[Kolumna22]]*J50+Tabela2[[#This Row],[Kolumna23]]*J50+Tabela2[[#This Row],[Kolumna24]]*Tabela2[[#This Row],[Kolumna9]]</f>
        <v>0</v>
      </c>
    </row>
    <row r="51" spans="1:26" ht="24" customHeight="1" x14ac:dyDescent="0.25">
      <c r="B51" t="s">
        <v>667</v>
      </c>
      <c r="C51" t="s">
        <v>668</v>
      </c>
      <c r="D51" t="s">
        <v>669</v>
      </c>
      <c r="E51">
        <v>1</v>
      </c>
      <c r="F51">
        <v>7</v>
      </c>
      <c r="H51" t="str">
        <f t="shared" si="5"/>
        <v>LAB SUCHY</v>
      </c>
      <c r="I51" t="str">
        <f t="shared" si="6"/>
        <v>2.5.25.</v>
      </c>
      <c r="Z51">
        <f>Tabela2[[#This Row],[Kolumna22]]*J51+Tabela2[[#This Row],[Kolumna23]]*J51+Tabela2[[#This Row],[Kolumna24]]*Tabela2[[#This Row],[Kolumna9]]</f>
        <v>0</v>
      </c>
    </row>
    <row r="52" spans="1:26" ht="24" customHeight="1" x14ac:dyDescent="0.25">
      <c r="B52" t="s">
        <v>670</v>
      </c>
      <c r="C52" t="s">
        <v>671</v>
      </c>
      <c r="D52" t="s">
        <v>672</v>
      </c>
      <c r="E52">
        <v>1</v>
      </c>
      <c r="F52">
        <v>7</v>
      </c>
      <c r="H52" t="str">
        <f t="shared" si="5"/>
        <v>LAB SUCHY</v>
      </c>
      <c r="I52" t="str">
        <f t="shared" si="6"/>
        <v>2.5.25.</v>
      </c>
      <c r="Z52">
        <f>Tabela2[[#This Row],[Kolumna22]]*J52+Tabela2[[#This Row],[Kolumna23]]*J52+Tabela2[[#This Row],[Kolumna24]]*Tabela2[[#This Row],[Kolumna9]]</f>
        <v>0</v>
      </c>
    </row>
    <row r="53" spans="1:26" ht="24" customHeight="1" x14ac:dyDescent="0.25">
      <c r="B53" t="s">
        <v>673</v>
      </c>
      <c r="C53" t="s">
        <v>674</v>
      </c>
      <c r="D53" t="s">
        <v>675</v>
      </c>
      <c r="E53">
        <v>1</v>
      </c>
      <c r="H53" t="str">
        <f t="shared" si="5"/>
        <v>LAB SUCHY</v>
      </c>
      <c r="I53" t="str">
        <f t="shared" si="6"/>
        <v>2.5.25.</v>
      </c>
      <c r="Z53">
        <f>Tabela2[[#This Row],[Kolumna22]]*J53+Tabela2[[#This Row],[Kolumna23]]*J53+Tabela2[[#This Row],[Kolumna24]]*Tabela2[[#This Row],[Kolumna9]]</f>
        <v>0</v>
      </c>
    </row>
    <row r="54" spans="1:26" ht="24" customHeight="1" x14ac:dyDescent="0.25">
      <c r="B54" t="s">
        <v>676</v>
      </c>
      <c r="C54" t="s">
        <v>677</v>
      </c>
      <c r="D54" t="s">
        <v>678</v>
      </c>
      <c r="H54" t="str">
        <f t="shared" si="5"/>
        <v>BŁĄD</v>
      </c>
      <c r="I54" t="str">
        <f t="shared" si="6"/>
        <v>BŁĄD!</v>
      </c>
      <c r="Z54">
        <f>Tabela2[[#This Row],[Kolumna22]]*J54+Tabela2[[#This Row],[Kolumna23]]*J54+Tabela2[[#This Row],[Kolumna24]]*Tabela2[[#This Row],[Kolumna9]]</f>
        <v>0</v>
      </c>
    </row>
    <row r="55" spans="1:26" ht="24" customHeight="1" x14ac:dyDescent="0.25">
      <c r="B55" t="s">
        <v>679</v>
      </c>
      <c r="C55" t="s">
        <v>680</v>
      </c>
      <c r="D55" t="s">
        <v>681</v>
      </c>
      <c r="H55" t="str">
        <f t="shared" si="5"/>
        <v>BŁĄD</v>
      </c>
      <c r="I55" t="str">
        <f t="shared" si="6"/>
        <v>BŁĄD!</v>
      </c>
      <c r="Z55">
        <f>Tabela2[[#This Row],[Kolumna22]]*J55+Tabela2[[#This Row],[Kolumna23]]*J55+Tabela2[[#This Row],[Kolumna24]]*Tabela2[[#This Row],[Kolumna9]]</f>
        <v>0</v>
      </c>
    </row>
    <row r="56" spans="1:26" ht="24" customHeight="1" x14ac:dyDescent="0.25">
      <c r="B56" t="s">
        <v>682</v>
      </c>
      <c r="C56" t="s">
        <v>683</v>
      </c>
      <c r="D56" t="s">
        <v>684</v>
      </c>
      <c r="H56" t="str">
        <f t="shared" si="5"/>
        <v>BŁĄD</v>
      </c>
      <c r="I56" t="str">
        <f t="shared" si="6"/>
        <v>BŁĄD!</v>
      </c>
      <c r="Z56">
        <f>Tabela2[[#This Row],[Kolumna22]]*J56+Tabela2[[#This Row],[Kolumna23]]*J56+Tabela2[[#This Row],[Kolumna24]]*Tabela2[[#This Row],[Kolumna9]]</f>
        <v>0</v>
      </c>
    </row>
    <row r="57" spans="1:26" ht="24" customHeight="1" x14ac:dyDescent="0.25">
      <c r="B57" t="s">
        <v>685</v>
      </c>
      <c r="C57" t="s">
        <v>686</v>
      </c>
      <c r="D57" t="s">
        <v>687</v>
      </c>
      <c r="H57" t="str">
        <f t="shared" si="5"/>
        <v>BŁĄD</v>
      </c>
      <c r="I57" t="str">
        <f t="shared" si="6"/>
        <v>BŁĄD!</v>
      </c>
      <c r="Z57">
        <f>Tabela2[[#This Row],[Kolumna22]]*J57+Tabela2[[#This Row],[Kolumna23]]*J57+Tabela2[[#This Row],[Kolumna24]]*Tabela2[[#This Row],[Kolumna9]]</f>
        <v>0</v>
      </c>
    </row>
    <row r="58" spans="1:26" ht="24" customHeight="1" x14ac:dyDescent="0.25">
      <c r="B58" t="s">
        <v>688</v>
      </c>
      <c r="C58" t="s">
        <v>689</v>
      </c>
      <c r="D58" t="s">
        <v>690</v>
      </c>
      <c r="E58">
        <v>1</v>
      </c>
      <c r="H58" t="str">
        <f t="shared" si="5"/>
        <v>LAB SUCHY</v>
      </c>
      <c r="I58" t="str">
        <f t="shared" si="6"/>
        <v>2.5.25.</v>
      </c>
      <c r="Z58">
        <f>Tabela2[[#This Row],[Kolumna22]]*J58+Tabela2[[#This Row],[Kolumna23]]*J58+Tabela2[[#This Row],[Kolumna24]]*Tabela2[[#This Row],[Kolumna9]]</f>
        <v>0</v>
      </c>
    </row>
    <row r="59" spans="1:26" ht="24" customHeight="1" x14ac:dyDescent="0.25">
      <c r="B59" t="s">
        <v>691</v>
      </c>
      <c r="C59" t="s">
        <v>692</v>
      </c>
      <c r="D59" t="s">
        <v>693</v>
      </c>
      <c r="H59" t="str">
        <f t="shared" si="5"/>
        <v>BŁĄD</v>
      </c>
      <c r="I59" t="str">
        <f t="shared" si="6"/>
        <v>BŁĄD!</v>
      </c>
      <c r="Z59">
        <f>Tabela2[[#This Row],[Kolumna22]]*J59+Tabela2[[#This Row],[Kolumna23]]*J59+Tabela2[[#This Row],[Kolumna24]]*Tabela2[[#This Row],[Kolumna9]]</f>
        <v>0</v>
      </c>
    </row>
    <row r="60" spans="1:26" ht="24" customHeight="1" x14ac:dyDescent="0.25">
      <c r="B60" t="s">
        <v>694</v>
      </c>
      <c r="C60" t="s">
        <v>695</v>
      </c>
      <c r="D60" t="s">
        <v>696</v>
      </c>
      <c r="H60" t="str">
        <f t="shared" si="5"/>
        <v>BŁĄD</v>
      </c>
      <c r="I60" t="str">
        <f t="shared" si="6"/>
        <v>BŁĄD!</v>
      </c>
      <c r="Z60">
        <f>Tabela2[[#This Row],[Kolumna22]]*J60+Tabela2[[#This Row],[Kolumna23]]*J60+Tabela2[[#This Row],[Kolumna24]]*Tabela2[[#This Row],[Kolumna9]]</f>
        <v>0</v>
      </c>
    </row>
    <row r="61" spans="1:26" ht="24" customHeight="1" x14ac:dyDescent="0.25">
      <c r="B61" t="s">
        <v>697</v>
      </c>
      <c r="C61" t="s">
        <v>698</v>
      </c>
      <c r="D61" t="s">
        <v>699</v>
      </c>
      <c r="H61" t="str">
        <f t="shared" si="5"/>
        <v>BŁĄD</v>
      </c>
      <c r="I61" t="str">
        <f t="shared" si="6"/>
        <v>BŁĄD!</v>
      </c>
      <c r="Z61">
        <f>Tabela2[[#This Row],[Kolumna22]]*J61+Tabela2[[#This Row],[Kolumna23]]*J61+Tabela2[[#This Row],[Kolumna24]]*Tabela2[[#This Row],[Kolumna9]]</f>
        <v>0</v>
      </c>
    </row>
    <row r="62" spans="1:26" ht="24" customHeight="1" x14ac:dyDescent="0.25">
      <c r="B62" t="s">
        <v>700</v>
      </c>
      <c r="C62" t="s">
        <v>701</v>
      </c>
      <c r="D62" t="s">
        <v>702</v>
      </c>
      <c r="H62" t="str">
        <f t="shared" si="5"/>
        <v>BŁĄD</v>
      </c>
      <c r="I62" t="str">
        <f t="shared" si="6"/>
        <v>BŁĄD!</v>
      </c>
      <c r="Z62">
        <f>Tabela2[[#This Row],[Kolumna22]]*J62+Tabela2[[#This Row],[Kolumna23]]*J62+Tabela2[[#This Row],[Kolumna24]]*Tabela2[[#This Row],[Kolumna9]]</f>
        <v>0</v>
      </c>
    </row>
    <row r="63" spans="1:26" ht="24" customHeight="1" x14ac:dyDescent="0.25">
      <c r="B63" t="s">
        <v>703</v>
      </c>
      <c r="C63" t="s">
        <v>704</v>
      </c>
      <c r="D63" t="s">
        <v>705</v>
      </c>
      <c r="E63">
        <v>4</v>
      </c>
      <c r="H63" t="str">
        <f t="shared" si="5"/>
        <v>MAG. UNI</v>
      </c>
      <c r="I63" t="str">
        <f t="shared" si="6"/>
        <v>2.5.23</v>
      </c>
      <c r="Z63">
        <f>Tabela2[[#This Row],[Kolumna22]]*J63+Tabela2[[#This Row],[Kolumna23]]*J63+Tabela2[[#This Row],[Kolumna24]]*Tabela2[[#This Row],[Kolumna9]]</f>
        <v>0</v>
      </c>
    </row>
    <row r="64" spans="1:26" ht="24" customHeight="1" x14ac:dyDescent="0.25">
      <c r="B64" t="s">
        <v>706</v>
      </c>
      <c r="C64" t="s">
        <v>707</v>
      </c>
      <c r="D64" t="s">
        <v>708</v>
      </c>
      <c r="E64">
        <v>6</v>
      </c>
      <c r="H64" t="str">
        <f t="shared" si="5"/>
        <v>ZAPL.</v>
      </c>
      <c r="I64" t="str">
        <f t="shared" si="6"/>
        <v>2.5.24</v>
      </c>
      <c r="Z64">
        <f>Tabela2[[#This Row],[Kolumna22]]*J64+Tabela2[[#This Row],[Kolumna23]]*J64+Tabela2[[#This Row],[Kolumna24]]*Tabela2[[#This Row],[Kolumna9]]</f>
        <v>0</v>
      </c>
    </row>
    <row r="65" spans="2:26" ht="24" customHeight="1" x14ac:dyDescent="0.25">
      <c r="B65" t="s">
        <v>709</v>
      </c>
      <c r="C65" t="s">
        <v>710</v>
      </c>
      <c r="D65" t="s">
        <v>711</v>
      </c>
      <c r="H65" t="str">
        <f t="shared" si="5"/>
        <v>BŁĄD</v>
      </c>
      <c r="I65" t="str">
        <f t="shared" si="6"/>
        <v>BŁĄD!</v>
      </c>
      <c r="Z65">
        <f>Tabela2[[#This Row],[Kolumna22]]*J65+Tabela2[[#This Row],[Kolumna23]]*J65+Tabela2[[#This Row],[Kolumna24]]*Tabela2[[#This Row],[Kolumna9]]</f>
        <v>0</v>
      </c>
    </row>
    <row r="66" spans="2:26" ht="24" customHeight="1" x14ac:dyDescent="0.25">
      <c r="B66" t="s">
        <v>712</v>
      </c>
      <c r="C66" t="s">
        <v>713</v>
      </c>
      <c r="D66" t="s">
        <v>714</v>
      </c>
      <c r="H66" t="str">
        <f t="shared" si="5"/>
        <v>BŁĄD</v>
      </c>
      <c r="I66" t="str">
        <f t="shared" si="6"/>
        <v>BŁĄD!</v>
      </c>
      <c r="Z66">
        <f>Tabela2[[#This Row],[Kolumna22]]*J66+Tabela2[[#This Row],[Kolumna23]]*J66+Tabela2[[#This Row],[Kolumna24]]*Tabela2[[#This Row],[Kolumna9]]</f>
        <v>0</v>
      </c>
    </row>
    <row r="67" spans="2:26" ht="24" customHeight="1" x14ac:dyDescent="0.25">
      <c r="B67" t="s">
        <v>715</v>
      </c>
      <c r="C67" t="s">
        <v>716</v>
      </c>
      <c r="D67" t="s">
        <v>717</v>
      </c>
      <c r="E67">
        <v>1</v>
      </c>
      <c r="H67" t="str">
        <f t="shared" si="5"/>
        <v>LAB SUCHY</v>
      </c>
      <c r="I67" t="str">
        <f t="shared" si="6"/>
        <v>2.5.25.</v>
      </c>
      <c r="Z67">
        <f>Tabela2[[#This Row],[Kolumna22]]*J67+Tabela2[[#This Row],[Kolumna23]]*J67+Tabela2[[#This Row],[Kolumna24]]*Tabela2[[#This Row],[Kolumna9]]</f>
        <v>0</v>
      </c>
    </row>
    <row r="68" spans="2:26" ht="24" customHeight="1" x14ac:dyDescent="0.25">
      <c r="B68" t="s">
        <v>718</v>
      </c>
      <c r="C68" t="s">
        <v>719</v>
      </c>
      <c r="D68" t="s">
        <v>720</v>
      </c>
      <c r="E68">
        <v>1</v>
      </c>
      <c r="H68" t="str">
        <f t="shared" si="5"/>
        <v>LAB SUCHY</v>
      </c>
      <c r="I68" t="str">
        <f t="shared" si="6"/>
        <v>2.5.25.</v>
      </c>
      <c r="Z68">
        <f>Tabela2[[#This Row],[Kolumna22]]*J68+Tabela2[[#This Row],[Kolumna23]]*J68+Tabela2[[#This Row],[Kolumna24]]*Tabela2[[#This Row],[Kolumna9]]</f>
        <v>0</v>
      </c>
    </row>
    <row r="69" spans="2:26" ht="24" customHeight="1" x14ac:dyDescent="0.25">
      <c r="B69" t="s">
        <v>721</v>
      </c>
      <c r="C69" t="s">
        <v>722</v>
      </c>
      <c r="D69" t="s">
        <v>723</v>
      </c>
      <c r="E69">
        <v>4</v>
      </c>
      <c r="H69" t="str">
        <f t="shared" si="5"/>
        <v>MAG. UNI</v>
      </c>
      <c r="I69" t="str">
        <f t="shared" si="6"/>
        <v>2.5.23</v>
      </c>
      <c r="Z69">
        <f>Tabela2[[#This Row],[Kolumna22]]*J69+Tabela2[[#This Row],[Kolumna23]]*J69+Tabela2[[#This Row],[Kolumna24]]*Tabela2[[#This Row],[Kolumna9]]</f>
        <v>0</v>
      </c>
    </row>
    <row r="70" spans="2:26" ht="24" customHeight="1" x14ac:dyDescent="0.25">
      <c r="B70" t="s">
        <v>724</v>
      </c>
      <c r="C70" t="s">
        <v>725</v>
      </c>
      <c r="D70" t="s">
        <v>726</v>
      </c>
      <c r="H70" t="str">
        <f t="shared" si="5"/>
        <v>BŁĄD</v>
      </c>
      <c r="I70" t="str">
        <f t="shared" si="6"/>
        <v>BŁĄD!</v>
      </c>
      <c r="Z70">
        <f>Tabela2[[#This Row],[Kolumna22]]*J70+Tabela2[[#This Row],[Kolumna23]]*J70+Tabela2[[#This Row],[Kolumna24]]*Tabela2[[#This Row],[Kolumna9]]</f>
        <v>0</v>
      </c>
    </row>
    <row r="71" spans="2:26" ht="24" customHeight="1" x14ac:dyDescent="0.25">
      <c r="B71" t="s">
        <v>727</v>
      </c>
      <c r="C71" t="s">
        <v>728</v>
      </c>
      <c r="D71" t="s">
        <v>729</v>
      </c>
      <c r="H71" t="str">
        <f t="shared" si="5"/>
        <v>BŁĄD</v>
      </c>
      <c r="I71" t="str">
        <f t="shared" si="6"/>
        <v>BŁĄD!</v>
      </c>
      <c r="Z71">
        <f>Tabela2[[#This Row],[Kolumna22]]*J71+Tabela2[[#This Row],[Kolumna23]]*J71+Tabela2[[#This Row],[Kolumna24]]*Tabela2[[#This Row],[Kolumna9]]</f>
        <v>0</v>
      </c>
    </row>
    <row r="72" spans="2:26" ht="24" customHeight="1" x14ac:dyDescent="0.25">
      <c r="B72" t="s">
        <v>730</v>
      </c>
      <c r="C72" t="s">
        <v>731</v>
      </c>
      <c r="D72" t="s">
        <v>732</v>
      </c>
      <c r="H72" t="str">
        <f t="shared" si="5"/>
        <v>BŁĄD</v>
      </c>
      <c r="I72" t="str">
        <f t="shared" si="6"/>
        <v>BŁĄD!</v>
      </c>
      <c r="Z72">
        <f>Tabela2[[#This Row],[Kolumna22]]*J72+Tabela2[[#This Row],[Kolumna23]]*J72+Tabela2[[#This Row],[Kolumna24]]*Tabela2[[#This Row],[Kolumna9]]</f>
        <v>0</v>
      </c>
    </row>
    <row r="73" spans="2:26" ht="24" customHeight="1" x14ac:dyDescent="0.25">
      <c r="B73" t="s">
        <v>733</v>
      </c>
      <c r="C73" t="s">
        <v>734</v>
      </c>
      <c r="D73" t="s">
        <v>735</v>
      </c>
      <c r="H73" t="str">
        <f t="shared" ref="H73:H104" si="7">IF($E73=1,"LAB SUCHY",IF($E73=2,"MAG. MAJST.",IF($E73=3,"ŚLUS.",IF($E73=4,"MAG. UNI",IF($E73=5,"CNC",IF($E73=6,"ZAPL.",IF($E73=7,"UNI","BŁĄD")))))))</f>
        <v>BŁĄD</v>
      </c>
      <c r="I73" t="str">
        <f t="shared" ref="I73:I104" si="8">IF($E73=1,"2.5.25.",IF($E73=2,"2.5.28.",IF($E73=3,"2.5.26.",IF($E73=4,"2.5.23",IF($E73=5,"2.5.22",IF($E73=6,"2.5.24",IF($E73=7,"2.5.21","BŁĄD!")))))))</f>
        <v>BŁĄD!</v>
      </c>
      <c r="Z73">
        <f>Tabela2[[#This Row],[Kolumna22]]*J73+Tabela2[[#This Row],[Kolumna23]]*J73+Tabela2[[#This Row],[Kolumna24]]*Tabela2[[#This Row],[Kolumna9]]</f>
        <v>0</v>
      </c>
    </row>
    <row r="74" spans="2:26" ht="24" customHeight="1" x14ac:dyDescent="0.25">
      <c r="B74" t="s">
        <v>736</v>
      </c>
      <c r="C74" t="s">
        <v>737</v>
      </c>
      <c r="D74" t="s">
        <v>738</v>
      </c>
      <c r="H74" t="str">
        <f t="shared" si="7"/>
        <v>BŁĄD</v>
      </c>
      <c r="I74" t="str">
        <f t="shared" si="8"/>
        <v>BŁĄD!</v>
      </c>
      <c r="Z74">
        <f>Tabela2[[#This Row],[Kolumna22]]*J74+Tabela2[[#This Row],[Kolumna23]]*J74+Tabela2[[#This Row],[Kolumna24]]*Tabela2[[#This Row],[Kolumna9]]</f>
        <v>0</v>
      </c>
    </row>
    <row r="75" spans="2:26" ht="24" customHeight="1" x14ac:dyDescent="0.25">
      <c r="B75" t="s">
        <v>739</v>
      </c>
      <c r="C75" t="s">
        <v>740</v>
      </c>
      <c r="D75" t="s">
        <v>741</v>
      </c>
      <c r="H75" t="str">
        <f t="shared" si="7"/>
        <v>BŁĄD</v>
      </c>
      <c r="I75" t="str">
        <f t="shared" si="8"/>
        <v>BŁĄD!</v>
      </c>
      <c r="Z75">
        <f>Tabela2[[#This Row],[Kolumna22]]*J75+Tabela2[[#This Row],[Kolumna23]]*J75+Tabela2[[#This Row],[Kolumna24]]*Tabela2[[#This Row],[Kolumna9]]</f>
        <v>0</v>
      </c>
    </row>
    <row r="76" spans="2:26" ht="24" customHeight="1" x14ac:dyDescent="0.25">
      <c r="B76" t="s">
        <v>742</v>
      </c>
      <c r="C76" t="s">
        <v>743</v>
      </c>
      <c r="D76" t="s">
        <v>744</v>
      </c>
      <c r="H76" t="str">
        <f t="shared" si="7"/>
        <v>BŁĄD</v>
      </c>
      <c r="I76" t="str">
        <f t="shared" si="8"/>
        <v>BŁĄD!</v>
      </c>
      <c r="Z76">
        <f>Tabela2[[#This Row],[Kolumna22]]*J76+Tabela2[[#This Row],[Kolumna23]]*J76+Tabela2[[#This Row],[Kolumna24]]*Tabela2[[#This Row],[Kolumna9]]</f>
        <v>0</v>
      </c>
    </row>
    <row r="77" spans="2:26" ht="24" customHeight="1" x14ac:dyDescent="0.25">
      <c r="B77" t="s">
        <v>745</v>
      </c>
      <c r="C77" t="s">
        <v>746</v>
      </c>
      <c r="D77" t="s">
        <v>747</v>
      </c>
      <c r="H77" t="str">
        <f t="shared" si="7"/>
        <v>BŁĄD</v>
      </c>
      <c r="I77" t="str">
        <f t="shared" si="8"/>
        <v>BŁĄD!</v>
      </c>
      <c r="Z77">
        <f>Tabela2[[#This Row],[Kolumna22]]*J77+Tabela2[[#This Row],[Kolumna23]]*J77+Tabela2[[#This Row],[Kolumna24]]*Tabela2[[#This Row],[Kolumna9]]</f>
        <v>0</v>
      </c>
    </row>
    <row r="78" spans="2:26" ht="24" customHeight="1" x14ac:dyDescent="0.25">
      <c r="B78" t="s">
        <v>748</v>
      </c>
      <c r="C78" t="s">
        <v>749</v>
      </c>
      <c r="D78" t="s">
        <v>750</v>
      </c>
      <c r="H78" t="str">
        <f t="shared" si="7"/>
        <v>BŁĄD</v>
      </c>
      <c r="I78" t="str">
        <f t="shared" si="8"/>
        <v>BŁĄD!</v>
      </c>
      <c r="Z78">
        <f>Tabela2[[#This Row],[Kolumna22]]*J78+Tabela2[[#This Row],[Kolumna23]]*J78+Tabela2[[#This Row],[Kolumna24]]*Tabela2[[#This Row],[Kolumna9]]</f>
        <v>0</v>
      </c>
    </row>
    <row r="79" spans="2:26" ht="24" customHeight="1" x14ac:dyDescent="0.25">
      <c r="B79" t="s">
        <v>751</v>
      </c>
      <c r="C79" t="s">
        <v>752</v>
      </c>
      <c r="D79" t="s">
        <v>753</v>
      </c>
      <c r="H79" t="str">
        <f t="shared" si="7"/>
        <v>BŁĄD</v>
      </c>
      <c r="I79" t="str">
        <f t="shared" si="8"/>
        <v>BŁĄD!</v>
      </c>
      <c r="Z79">
        <f>Tabela2[[#This Row],[Kolumna22]]*J79+Tabela2[[#This Row],[Kolumna23]]*J79+Tabela2[[#This Row],[Kolumna24]]*Tabela2[[#This Row],[Kolumna9]]</f>
        <v>0</v>
      </c>
    </row>
    <row r="80" spans="2:26" ht="24" customHeight="1" x14ac:dyDescent="0.25">
      <c r="B80" t="s">
        <v>754</v>
      </c>
      <c r="C80" t="s">
        <v>755</v>
      </c>
      <c r="D80" t="s">
        <v>756</v>
      </c>
      <c r="H80" t="str">
        <f t="shared" si="7"/>
        <v>BŁĄD</v>
      </c>
      <c r="I80" t="str">
        <f t="shared" si="8"/>
        <v>BŁĄD!</v>
      </c>
      <c r="Z80">
        <f>Tabela2[[#This Row],[Kolumna22]]*J80+Tabela2[[#This Row],[Kolumna23]]*J80+Tabela2[[#This Row],[Kolumna24]]*Tabela2[[#This Row],[Kolumna9]]</f>
        <v>0</v>
      </c>
    </row>
    <row r="81" spans="1:26" ht="24" customHeight="1" x14ac:dyDescent="0.25">
      <c r="B81" t="s">
        <v>757</v>
      </c>
      <c r="C81" t="s">
        <v>758</v>
      </c>
      <c r="D81" t="s">
        <v>759</v>
      </c>
      <c r="H81" t="str">
        <f t="shared" si="7"/>
        <v>BŁĄD</v>
      </c>
      <c r="I81" t="str">
        <f t="shared" si="8"/>
        <v>BŁĄD!</v>
      </c>
      <c r="Z81">
        <f>Tabela2[[#This Row],[Kolumna22]]*J81+Tabela2[[#This Row],[Kolumna23]]*J81+Tabela2[[#This Row],[Kolumna24]]*Tabela2[[#This Row],[Kolumna9]]</f>
        <v>0</v>
      </c>
    </row>
    <row r="82" spans="1:26" ht="24" customHeight="1" x14ac:dyDescent="0.25">
      <c r="B82" t="s">
        <v>760</v>
      </c>
      <c r="C82" t="s">
        <v>761</v>
      </c>
      <c r="D82" t="s">
        <v>762</v>
      </c>
      <c r="H82" t="str">
        <f t="shared" si="7"/>
        <v>BŁĄD</v>
      </c>
      <c r="I82" t="str">
        <f t="shared" si="8"/>
        <v>BŁĄD!</v>
      </c>
      <c r="Z82">
        <f>Tabela2[[#This Row],[Kolumna22]]*J82+Tabela2[[#This Row],[Kolumna23]]*J82+Tabela2[[#This Row],[Kolumna24]]*Tabela2[[#This Row],[Kolumna9]]</f>
        <v>0</v>
      </c>
    </row>
    <row r="83" spans="1:26" ht="24" customHeight="1" x14ac:dyDescent="0.25">
      <c r="B83" t="s">
        <v>763</v>
      </c>
      <c r="C83" t="s">
        <v>764</v>
      </c>
      <c r="D83" t="s">
        <v>765</v>
      </c>
      <c r="H83" t="str">
        <f t="shared" si="7"/>
        <v>BŁĄD</v>
      </c>
      <c r="I83" t="str">
        <f t="shared" si="8"/>
        <v>BŁĄD!</v>
      </c>
      <c r="Z83">
        <f>Tabela2[[#This Row],[Kolumna22]]*J83+Tabela2[[#This Row],[Kolumna23]]*J83+Tabela2[[#This Row],[Kolumna24]]*Tabela2[[#This Row],[Kolumna9]]</f>
        <v>0</v>
      </c>
    </row>
    <row r="84" spans="1:26" ht="24" customHeight="1" x14ac:dyDescent="0.25">
      <c r="B84" t="s">
        <v>766</v>
      </c>
      <c r="C84" t="s">
        <v>767</v>
      </c>
      <c r="D84" t="s">
        <v>768</v>
      </c>
      <c r="H84" t="str">
        <f t="shared" si="7"/>
        <v>BŁĄD</v>
      </c>
      <c r="I84" t="str">
        <f t="shared" si="8"/>
        <v>BŁĄD!</v>
      </c>
      <c r="Z84">
        <f>Tabela2[[#This Row],[Kolumna22]]*J84+Tabela2[[#This Row],[Kolumna23]]*J84+Tabela2[[#This Row],[Kolumna24]]*Tabela2[[#This Row],[Kolumna9]]</f>
        <v>0</v>
      </c>
    </row>
    <row r="85" spans="1:26" ht="24" customHeight="1" x14ac:dyDescent="0.25">
      <c r="B85" t="s">
        <v>769</v>
      </c>
      <c r="C85" t="s">
        <v>770</v>
      </c>
      <c r="D85" t="s">
        <v>771</v>
      </c>
      <c r="H85" t="str">
        <f t="shared" si="7"/>
        <v>BŁĄD</v>
      </c>
      <c r="I85" t="str">
        <f t="shared" si="8"/>
        <v>BŁĄD!</v>
      </c>
      <c r="Z85">
        <f>Tabela2[[#This Row],[Kolumna22]]*J85+Tabela2[[#This Row],[Kolumna23]]*J85+Tabela2[[#This Row],[Kolumna24]]*Tabela2[[#This Row],[Kolumna9]]</f>
        <v>0</v>
      </c>
    </row>
    <row r="86" spans="1:26" ht="24" customHeight="1" x14ac:dyDescent="0.25">
      <c r="B86" t="s">
        <v>772</v>
      </c>
      <c r="C86" t="s">
        <v>773</v>
      </c>
      <c r="D86" t="s">
        <v>774</v>
      </c>
      <c r="H86" t="str">
        <f t="shared" si="7"/>
        <v>BŁĄD</v>
      </c>
      <c r="I86" t="str">
        <f t="shared" si="8"/>
        <v>BŁĄD!</v>
      </c>
      <c r="Z86">
        <f>Tabela2[[#This Row],[Kolumna22]]*J86+Tabela2[[#This Row],[Kolumna23]]*J86+Tabela2[[#This Row],[Kolumna24]]*Tabela2[[#This Row],[Kolumna9]]</f>
        <v>0</v>
      </c>
    </row>
    <row r="87" spans="1:26" ht="24" customHeight="1" x14ac:dyDescent="0.25">
      <c r="B87" t="s">
        <v>775</v>
      </c>
      <c r="C87" t="s">
        <v>776</v>
      </c>
      <c r="D87" t="s">
        <v>777</v>
      </c>
      <c r="H87" t="str">
        <f t="shared" si="7"/>
        <v>BŁĄD</v>
      </c>
      <c r="I87" t="str">
        <f t="shared" si="8"/>
        <v>BŁĄD!</v>
      </c>
      <c r="Z87">
        <f>Tabela2[[#This Row],[Kolumna22]]*J87+Tabela2[[#This Row],[Kolumna23]]*J87+Tabela2[[#This Row],[Kolumna24]]*Tabela2[[#This Row],[Kolumna9]]</f>
        <v>0</v>
      </c>
    </row>
    <row r="88" spans="1:26" ht="24" customHeight="1" x14ac:dyDescent="0.25">
      <c r="B88" t="s">
        <v>778</v>
      </c>
      <c r="C88" t="s">
        <v>779</v>
      </c>
      <c r="D88" t="s">
        <v>780</v>
      </c>
      <c r="H88" t="str">
        <f t="shared" si="7"/>
        <v>BŁĄD</v>
      </c>
      <c r="I88" t="str">
        <f t="shared" si="8"/>
        <v>BŁĄD!</v>
      </c>
      <c r="Z88">
        <f>Tabela2[[#This Row],[Kolumna22]]*J88+Tabela2[[#This Row],[Kolumna23]]*J88+Tabela2[[#This Row],[Kolumna24]]*Tabela2[[#This Row],[Kolumna9]]</f>
        <v>0</v>
      </c>
    </row>
    <row r="89" spans="1:26" ht="24" customHeight="1" x14ac:dyDescent="0.25">
      <c r="B89" t="s">
        <v>781</v>
      </c>
      <c r="C89" t="s">
        <v>782</v>
      </c>
      <c r="D89" t="s">
        <v>783</v>
      </c>
      <c r="H89" t="str">
        <f t="shared" si="7"/>
        <v>BŁĄD</v>
      </c>
      <c r="I89" t="str">
        <f t="shared" si="8"/>
        <v>BŁĄD!</v>
      </c>
      <c r="Z89">
        <f>Tabela2[[#This Row],[Kolumna22]]*J89+Tabela2[[#This Row],[Kolumna23]]*J89+Tabela2[[#This Row],[Kolumna24]]*Tabela2[[#This Row],[Kolumna9]]</f>
        <v>0</v>
      </c>
    </row>
    <row r="90" spans="1:26" ht="24" customHeight="1" x14ac:dyDescent="0.25">
      <c r="B90" t="s">
        <v>784</v>
      </c>
      <c r="C90" t="s">
        <v>785</v>
      </c>
      <c r="D90" t="s">
        <v>786</v>
      </c>
      <c r="H90" t="str">
        <f t="shared" si="7"/>
        <v>BŁĄD</v>
      </c>
      <c r="I90" t="str">
        <f t="shared" si="8"/>
        <v>BŁĄD!</v>
      </c>
      <c r="Z90">
        <f>Tabela2[[#This Row],[Kolumna22]]*J90+Tabela2[[#This Row],[Kolumna23]]*J90+Tabela2[[#This Row],[Kolumna24]]*Tabela2[[#This Row],[Kolumna9]]</f>
        <v>0</v>
      </c>
    </row>
    <row r="91" spans="1:26" ht="24" customHeight="1" x14ac:dyDescent="0.25">
      <c r="B91" t="s">
        <v>787</v>
      </c>
      <c r="C91" t="s">
        <v>788</v>
      </c>
      <c r="D91" t="s">
        <v>789</v>
      </c>
      <c r="H91" t="str">
        <f t="shared" si="7"/>
        <v>BŁĄD</v>
      </c>
      <c r="I91" t="str">
        <f t="shared" si="8"/>
        <v>BŁĄD!</v>
      </c>
      <c r="Z91">
        <f>Tabela2[[#This Row],[Kolumna22]]*J91+Tabela2[[#This Row],[Kolumna23]]*J91+Tabela2[[#This Row],[Kolumna24]]*Tabela2[[#This Row],[Kolumna9]]</f>
        <v>0</v>
      </c>
    </row>
    <row r="92" spans="1:26" ht="24" customHeight="1" x14ac:dyDescent="0.25">
      <c r="B92" t="s">
        <v>790</v>
      </c>
      <c r="C92" t="s">
        <v>791</v>
      </c>
      <c r="D92" t="s">
        <v>792</v>
      </c>
      <c r="H92" t="str">
        <f t="shared" si="7"/>
        <v>BŁĄD</v>
      </c>
      <c r="I92" t="str">
        <f t="shared" si="8"/>
        <v>BŁĄD!</v>
      </c>
      <c r="Z92">
        <f>Tabela2[[#This Row],[Kolumna22]]*J92+Tabela2[[#This Row],[Kolumna23]]*J92+Tabela2[[#This Row],[Kolumna24]]*Tabela2[[#This Row],[Kolumna9]]</f>
        <v>0</v>
      </c>
    </row>
    <row r="93" spans="1:26" ht="24" customHeight="1" x14ac:dyDescent="0.25">
      <c r="B93" t="s">
        <v>793</v>
      </c>
      <c r="C93" t="s">
        <v>794</v>
      </c>
      <c r="D93" t="s">
        <v>795</v>
      </c>
      <c r="H93" t="str">
        <f t="shared" si="7"/>
        <v>BŁĄD</v>
      </c>
      <c r="I93" t="str">
        <f t="shared" si="8"/>
        <v>BŁĄD!</v>
      </c>
      <c r="Z93">
        <f>Tabela2[[#This Row],[Kolumna22]]*J93+Tabela2[[#This Row],[Kolumna23]]*J93+Tabela2[[#This Row],[Kolumna24]]*Tabela2[[#This Row],[Kolumna9]]</f>
        <v>0</v>
      </c>
    </row>
    <row r="94" spans="1:26" ht="24" customHeight="1" x14ac:dyDescent="0.25">
      <c r="A94" t="s">
        <v>796</v>
      </c>
      <c r="B94" t="s">
        <v>797</v>
      </c>
      <c r="C94" t="s">
        <v>798</v>
      </c>
      <c r="D94" t="s">
        <v>799</v>
      </c>
      <c r="H94" t="str">
        <f t="shared" si="7"/>
        <v>BŁĄD</v>
      </c>
      <c r="I94" t="str">
        <f t="shared" si="8"/>
        <v>BŁĄD!</v>
      </c>
      <c r="Z94">
        <f>Tabela2[[#This Row],[Kolumna22]]*J94+Tabela2[[#This Row],[Kolumna23]]*J94+Tabela2[[#This Row],[Kolumna24]]*Tabela2[[#This Row],[Kolumna9]]</f>
        <v>0</v>
      </c>
    </row>
    <row r="95" spans="1:26" ht="24" customHeight="1" x14ac:dyDescent="0.25">
      <c r="B95" t="s">
        <v>800</v>
      </c>
      <c r="C95" t="s">
        <v>801</v>
      </c>
      <c r="D95" t="s">
        <v>802</v>
      </c>
      <c r="E95">
        <v>1</v>
      </c>
      <c r="H95" t="str">
        <f t="shared" si="7"/>
        <v>LAB SUCHY</v>
      </c>
      <c r="I95" t="str">
        <f t="shared" si="8"/>
        <v>2.5.25.</v>
      </c>
      <c r="Z95">
        <f>Tabela2[[#This Row],[Kolumna22]]*J95+Tabela2[[#This Row],[Kolumna23]]*J95+Tabela2[[#This Row],[Kolumna24]]*Tabela2[[#This Row],[Kolumna9]]</f>
        <v>0</v>
      </c>
    </row>
    <row r="96" spans="1:26" ht="24" customHeight="1" x14ac:dyDescent="0.25">
      <c r="B96" t="s">
        <v>803</v>
      </c>
      <c r="C96" t="s">
        <v>804</v>
      </c>
      <c r="D96" t="s">
        <v>805</v>
      </c>
      <c r="H96" t="str">
        <f t="shared" si="7"/>
        <v>BŁĄD</v>
      </c>
      <c r="I96" t="str">
        <f t="shared" si="8"/>
        <v>BŁĄD!</v>
      </c>
      <c r="Z96">
        <f>Tabela2[[#This Row],[Kolumna22]]*J96+Tabela2[[#This Row],[Kolumna23]]*J96+Tabela2[[#This Row],[Kolumna24]]*Tabela2[[#This Row],[Kolumna9]]</f>
        <v>0</v>
      </c>
    </row>
    <row r="97" spans="2:26" ht="24" customHeight="1" x14ac:dyDescent="0.25">
      <c r="B97" t="s">
        <v>806</v>
      </c>
      <c r="C97" t="s">
        <v>807</v>
      </c>
      <c r="D97" t="s">
        <v>808</v>
      </c>
      <c r="H97" t="str">
        <f t="shared" si="7"/>
        <v>BŁĄD</v>
      </c>
      <c r="I97" t="str">
        <f t="shared" si="8"/>
        <v>BŁĄD!</v>
      </c>
      <c r="Z97">
        <f>Tabela2[[#This Row],[Kolumna22]]*J97+Tabela2[[#This Row],[Kolumna23]]*J97+Tabela2[[#This Row],[Kolumna24]]*Tabela2[[#This Row],[Kolumna9]]</f>
        <v>0</v>
      </c>
    </row>
    <row r="98" spans="2:26" ht="24" customHeight="1" x14ac:dyDescent="0.25">
      <c r="B98" t="s">
        <v>809</v>
      </c>
      <c r="C98" t="s">
        <v>810</v>
      </c>
      <c r="D98" t="s">
        <v>811</v>
      </c>
      <c r="H98" t="str">
        <f t="shared" si="7"/>
        <v>BŁĄD</v>
      </c>
      <c r="I98" t="str">
        <f t="shared" si="8"/>
        <v>BŁĄD!</v>
      </c>
      <c r="Z98">
        <f>Tabela2[[#This Row],[Kolumna22]]*J98+Tabela2[[#This Row],[Kolumna23]]*J98+Tabela2[[#This Row],[Kolumna24]]*Tabela2[[#This Row],[Kolumna9]]</f>
        <v>0</v>
      </c>
    </row>
    <row r="99" spans="2:26" ht="24" customHeight="1" x14ac:dyDescent="0.25">
      <c r="B99" t="s">
        <v>812</v>
      </c>
      <c r="C99" t="s">
        <v>813</v>
      </c>
      <c r="D99" t="s">
        <v>814</v>
      </c>
      <c r="H99" t="str">
        <f t="shared" si="7"/>
        <v>BŁĄD</v>
      </c>
      <c r="I99" t="str">
        <f t="shared" si="8"/>
        <v>BŁĄD!</v>
      </c>
      <c r="Z99">
        <f>Tabela2[[#This Row],[Kolumna22]]*J99+Tabela2[[#This Row],[Kolumna23]]*J99+Tabela2[[#This Row],[Kolumna24]]*Tabela2[[#This Row],[Kolumna9]]</f>
        <v>0</v>
      </c>
    </row>
    <row r="100" spans="2:26" ht="24" customHeight="1" x14ac:dyDescent="0.25">
      <c r="B100" t="s">
        <v>815</v>
      </c>
      <c r="C100" t="s">
        <v>816</v>
      </c>
      <c r="D100" t="s">
        <v>817</v>
      </c>
      <c r="H100" t="str">
        <f t="shared" si="7"/>
        <v>BŁĄD</v>
      </c>
      <c r="I100" t="str">
        <f t="shared" si="8"/>
        <v>BŁĄD!</v>
      </c>
      <c r="Z100">
        <f>Tabela2[[#This Row],[Kolumna22]]*J100+Tabela2[[#This Row],[Kolumna23]]*J100+Tabela2[[#This Row],[Kolumna24]]*Tabela2[[#This Row],[Kolumna9]]</f>
        <v>0</v>
      </c>
    </row>
    <row r="101" spans="2:26" ht="24" customHeight="1" x14ac:dyDescent="0.25">
      <c r="B101" t="s">
        <v>818</v>
      </c>
      <c r="C101" t="s">
        <v>819</v>
      </c>
      <c r="D101" t="s">
        <v>820</v>
      </c>
      <c r="H101" t="str">
        <f t="shared" si="7"/>
        <v>BŁĄD</v>
      </c>
      <c r="I101" t="str">
        <f t="shared" si="8"/>
        <v>BŁĄD!</v>
      </c>
      <c r="Z101">
        <f>Tabela2[[#This Row],[Kolumna22]]*J101+Tabela2[[#This Row],[Kolumna23]]*J101+Tabela2[[#This Row],[Kolumna24]]*Tabela2[[#This Row],[Kolumna9]]</f>
        <v>0</v>
      </c>
    </row>
    <row r="102" spans="2:26" ht="24" customHeight="1" x14ac:dyDescent="0.25">
      <c r="B102" t="s">
        <v>821</v>
      </c>
      <c r="C102" t="s">
        <v>822</v>
      </c>
      <c r="D102" t="s">
        <v>823</v>
      </c>
      <c r="H102" t="str">
        <f t="shared" si="7"/>
        <v>BŁĄD</v>
      </c>
      <c r="I102" t="str">
        <f t="shared" si="8"/>
        <v>BŁĄD!</v>
      </c>
      <c r="Z102">
        <f>Tabela2[[#This Row],[Kolumna22]]*J102+Tabela2[[#This Row],[Kolumna23]]*J102+Tabela2[[#This Row],[Kolumna24]]*Tabela2[[#This Row],[Kolumna9]]</f>
        <v>0</v>
      </c>
    </row>
    <row r="103" spans="2:26" ht="24" customHeight="1" x14ac:dyDescent="0.25">
      <c r="B103" t="s">
        <v>824</v>
      </c>
      <c r="C103" t="s">
        <v>825</v>
      </c>
      <c r="D103" t="s">
        <v>826</v>
      </c>
      <c r="H103" t="str">
        <f t="shared" si="7"/>
        <v>BŁĄD</v>
      </c>
      <c r="I103" t="str">
        <f t="shared" si="8"/>
        <v>BŁĄD!</v>
      </c>
      <c r="Z103">
        <f>Tabela2[[#This Row],[Kolumna22]]*J103+Tabela2[[#This Row],[Kolumna23]]*J103+Tabela2[[#This Row],[Kolumna24]]*Tabela2[[#This Row],[Kolumna9]]</f>
        <v>0</v>
      </c>
    </row>
    <row r="104" spans="2:26" ht="24" customHeight="1" x14ac:dyDescent="0.25">
      <c r="B104" t="s">
        <v>827</v>
      </c>
      <c r="C104" t="s">
        <v>828</v>
      </c>
      <c r="D104" t="s">
        <v>829</v>
      </c>
      <c r="H104" t="str">
        <f t="shared" si="7"/>
        <v>BŁĄD</v>
      </c>
      <c r="I104" t="str">
        <f t="shared" si="8"/>
        <v>BŁĄD!</v>
      </c>
      <c r="Z104">
        <f>Tabela2[[#This Row],[Kolumna22]]*J104+Tabela2[[#This Row],[Kolumna23]]*J104+Tabela2[[#This Row],[Kolumna24]]*Tabela2[[#This Row],[Kolumna9]]</f>
        <v>0</v>
      </c>
    </row>
    <row r="105" spans="2:26" ht="24" customHeight="1" x14ac:dyDescent="0.25">
      <c r="B105" t="s">
        <v>830</v>
      </c>
      <c r="C105" t="s">
        <v>831</v>
      </c>
      <c r="D105" t="s">
        <v>832</v>
      </c>
      <c r="H105" t="str">
        <f t="shared" ref="H105:H136" si="9">IF($E105=1,"LAB SUCHY",IF($E105=2,"MAG. MAJST.",IF($E105=3,"ŚLUS.",IF($E105=4,"MAG. UNI",IF($E105=5,"CNC",IF($E105=6,"ZAPL.",IF($E105=7,"UNI","BŁĄD")))))))</f>
        <v>BŁĄD</v>
      </c>
      <c r="I105" t="str">
        <f t="shared" ref="I105:I136" si="10">IF($E105=1,"2.5.25.",IF($E105=2,"2.5.28.",IF($E105=3,"2.5.26.",IF($E105=4,"2.5.23",IF($E105=5,"2.5.22",IF($E105=6,"2.5.24",IF($E105=7,"2.5.21","BŁĄD!")))))))</f>
        <v>BŁĄD!</v>
      </c>
      <c r="Z105">
        <f>Tabela2[[#This Row],[Kolumna22]]*J105+Tabela2[[#This Row],[Kolumna23]]*J105+Tabela2[[#This Row],[Kolumna24]]*Tabela2[[#This Row],[Kolumna9]]</f>
        <v>0</v>
      </c>
    </row>
    <row r="106" spans="2:26" ht="24" customHeight="1" x14ac:dyDescent="0.25">
      <c r="B106" t="s">
        <v>833</v>
      </c>
      <c r="C106" t="s">
        <v>834</v>
      </c>
      <c r="D106" t="s">
        <v>835</v>
      </c>
      <c r="E106">
        <v>1</v>
      </c>
      <c r="H106" t="str">
        <f t="shared" si="9"/>
        <v>LAB SUCHY</v>
      </c>
      <c r="I106" t="str">
        <f t="shared" si="10"/>
        <v>2.5.25.</v>
      </c>
      <c r="Z106">
        <f>Tabela2[[#This Row],[Kolumna22]]*J106+Tabela2[[#This Row],[Kolumna23]]*J106+Tabela2[[#This Row],[Kolumna24]]*Tabela2[[#This Row],[Kolumna9]]</f>
        <v>0</v>
      </c>
    </row>
    <row r="107" spans="2:26" ht="24" customHeight="1" x14ac:dyDescent="0.25">
      <c r="B107" t="s">
        <v>836</v>
      </c>
      <c r="C107" t="s">
        <v>837</v>
      </c>
      <c r="D107" t="s">
        <v>838</v>
      </c>
      <c r="H107" t="str">
        <f t="shared" si="9"/>
        <v>BŁĄD</v>
      </c>
      <c r="I107" t="str">
        <f t="shared" si="10"/>
        <v>BŁĄD!</v>
      </c>
      <c r="Z107">
        <f>Tabela2[[#This Row],[Kolumna22]]*J107+Tabela2[[#This Row],[Kolumna23]]*J107+Tabela2[[#This Row],[Kolumna24]]*Tabela2[[#This Row],[Kolumna9]]</f>
        <v>0</v>
      </c>
    </row>
    <row r="108" spans="2:26" ht="24" customHeight="1" x14ac:dyDescent="0.25">
      <c r="B108" t="s">
        <v>839</v>
      </c>
      <c r="C108" t="s">
        <v>840</v>
      </c>
      <c r="D108" t="s">
        <v>841</v>
      </c>
      <c r="E108">
        <v>7</v>
      </c>
      <c r="H108" t="str">
        <f t="shared" si="9"/>
        <v>UNI</v>
      </c>
      <c r="I108" t="str">
        <f t="shared" si="10"/>
        <v>2.5.21</v>
      </c>
      <c r="Z108">
        <f>Tabela2[[#This Row],[Kolumna22]]*J108+Tabela2[[#This Row],[Kolumna23]]*J108+Tabela2[[#This Row],[Kolumna24]]*Tabela2[[#This Row],[Kolumna9]]</f>
        <v>0</v>
      </c>
    </row>
    <row r="109" spans="2:26" ht="24" customHeight="1" x14ac:dyDescent="0.25">
      <c r="B109" t="s">
        <v>842</v>
      </c>
      <c r="C109" t="s">
        <v>843</v>
      </c>
      <c r="D109" t="s">
        <v>844</v>
      </c>
      <c r="E109">
        <v>5</v>
      </c>
      <c r="H109" t="str">
        <f t="shared" si="9"/>
        <v>CNC</v>
      </c>
      <c r="I109" t="str">
        <f t="shared" si="10"/>
        <v>2.5.22</v>
      </c>
      <c r="Z109">
        <f>Tabela2[[#This Row],[Kolumna22]]*J109+Tabela2[[#This Row],[Kolumna23]]*J109+Tabela2[[#This Row],[Kolumna24]]*Tabela2[[#This Row],[Kolumna9]]</f>
        <v>0</v>
      </c>
    </row>
    <row r="110" spans="2:26" ht="24" customHeight="1" x14ac:dyDescent="0.25">
      <c r="B110" t="s">
        <v>845</v>
      </c>
      <c r="C110" t="s">
        <v>846</v>
      </c>
      <c r="D110" t="s">
        <v>847</v>
      </c>
      <c r="E110">
        <v>7</v>
      </c>
      <c r="H110" t="str">
        <f t="shared" si="9"/>
        <v>UNI</v>
      </c>
      <c r="I110" t="str">
        <f t="shared" si="10"/>
        <v>2.5.21</v>
      </c>
      <c r="Z110">
        <f>Tabela2[[#This Row],[Kolumna22]]*J110+Tabela2[[#This Row],[Kolumna23]]*J110+Tabela2[[#This Row],[Kolumna24]]*Tabela2[[#This Row],[Kolumna9]]</f>
        <v>0</v>
      </c>
    </row>
    <row r="111" spans="2:26" ht="24" customHeight="1" x14ac:dyDescent="0.25">
      <c r="B111" t="s">
        <v>848</v>
      </c>
      <c r="C111" t="s">
        <v>849</v>
      </c>
      <c r="D111" t="s">
        <v>850</v>
      </c>
      <c r="E111">
        <v>5</v>
      </c>
      <c r="H111" t="str">
        <f t="shared" si="9"/>
        <v>CNC</v>
      </c>
      <c r="I111" t="str">
        <f t="shared" si="10"/>
        <v>2.5.22</v>
      </c>
      <c r="Z111">
        <f>Tabela2[[#This Row],[Kolumna22]]*J111+Tabela2[[#This Row],[Kolumna23]]*J111+Tabela2[[#This Row],[Kolumna24]]*Tabela2[[#This Row],[Kolumna9]]</f>
        <v>0</v>
      </c>
    </row>
    <row r="112" spans="2:26" ht="24" customHeight="1" x14ac:dyDescent="0.25">
      <c r="B112" t="s">
        <v>851</v>
      </c>
      <c r="C112" t="s">
        <v>852</v>
      </c>
      <c r="D112" t="s">
        <v>853</v>
      </c>
      <c r="E112">
        <v>5</v>
      </c>
      <c r="H112" t="str">
        <f t="shared" si="9"/>
        <v>CNC</v>
      </c>
      <c r="I112" t="str">
        <f t="shared" si="10"/>
        <v>2.5.22</v>
      </c>
      <c r="Z112">
        <f>Tabela2[[#This Row],[Kolumna22]]*J112+Tabela2[[#This Row],[Kolumna23]]*J112+Tabela2[[#This Row],[Kolumna24]]*Tabela2[[#This Row],[Kolumna9]]</f>
        <v>0</v>
      </c>
    </row>
    <row r="113" spans="2:28" ht="24" customHeight="1" x14ac:dyDescent="0.25">
      <c r="B113" t="s">
        <v>854</v>
      </c>
      <c r="C113" t="s">
        <v>855</v>
      </c>
      <c r="D113" t="s">
        <v>856</v>
      </c>
      <c r="E113">
        <v>3</v>
      </c>
      <c r="H113" t="str">
        <f t="shared" si="9"/>
        <v>ŚLUS.</v>
      </c>
      <c r="I113" t="str">
        <f t="shared" si="10"/>
        <v>2.5.26.</v>
      </c>
      <c r="Q113" t="s">
        <v>857</v>
      </c>
      <c r="Z113">
        <f>Tabela2[[#This Row],[Kolumna22]]*J113+Tabela2[[#This Row],[Kolumna23]]*J113+Tabela2[[#This Row],[Kolumna24]]*Tabela2[[#This Row],[Kolumna9]]</f>
        <v>0</v>
      </c>
    </row>
    <row r="114" spans="2:28" ht="24" customHeight="1" x14ac:dyDescent="0.25">
      <c r="B114" t="s">
        <v>858</v>
      </c>
      <c r="C114" t="s">
        <v>859</v>
      </c>
      <c r="D114" t="s">
        <v>860</v>
      </c>
      <c r="E114">
        <v>1</v>
      </c>
      <c r="H114" t="str">
        <f t="shared" si="9"/>
        <v>LAB SUCHY</v>
      </c>
      <c r="I114" t="str">
        <f t="shared" si="10"/>
        <v>2.5.25.</v>
      </c>
      <c r="J114">
        <v>6</v>
      </c>
      <c r="K114">
        <v>230</v>
      </c>
      <c r="L114">
        <v>1380</v>
      </c>
      <c r="Q114" t="s">
        <v>861</v>
      </c>
      <c r="X114">
        <v>2399</v>
      </c>
      <c r="Z114">
        <f>Tabela2[[#This Row],[Kolumna22]]*J114+Tabela2[[#This Row],[Kolumna23]]*J114+Tabela2[[#This Row],[Kolumna24]]*Tabela2[[#This Row],[Kolumna9]]</f>
        <v>14394</v>
      </c>
      <c r="AB114" t="s">
        <v>862</v>
      </c>
    </row>
    <row r="115" spans="2:28" ht="24" customHeight="1" x14ac:dyDescent="0.25">
      <c r="B115" t="s">
        <v>863</v>
      </c>
      <c r="C115" t="s">
        <v>864</v>
      </c>
      <c r="H115" t="str">
        <f t="shared" si="9"/>
        <v>BŁĄD</v>
      </c>
      <c r="I115" t="str">
        <f t="shared" si="10"/>
        <v>BŁĄD!</v>
      </c>
      <c r="K115">
        <v>230</v>
      </c>
      <c r="Z115">
        <f>Tabela2[[#This Row],[Kolumna22]]*J115+Tabela2[[#This Row],[Kolumna23]]*J115+Tabela2[[#This Row],[Kolumna24]]*Tabela2[[#This Row],[Kolumna9]]</f>
        <v>0</v>
      </c>
    </row>
    <row r="116" spans="2:28" ht="24" customHeight="1" x14ac:dyDescent="0.25">
      <c r="B116" t="s">
        <v>865</v>
      </c>
      <c r="C116" t="s">
        <v>866</v>
      </c>
      <c r="H116" t="str">
        <f t="shared" si="9"/>
        <v>BŁĄD</v>
      </c>
      <c r="I116" t="str">
        <f t="shared" si="10"/>
        <v>BŁĄD!</v>
      </c>
      <c r="K116">
        <v>230</v>
      </c>
      <c r="Z116">
        <f>Tabela2[[#This Row],[Kolumna22]]*J116+Tabela2[[#This Row],[Kolumna23]]*J116+Tabela2[[#This Row],[Kolumna24]]*Tabela2[[#This Row],[Kolumna9]]</f>
        <v>0</v>
      </c>
    </row>
    <row r="117" spans="2:28" ht="24" customHeight="1" x14ac:dyDescent="0.25">
      <c r="B117" t="s">
        <v>867</v>
      </c>
      <c r="C117" t="s">
        <v>868</v>
      </c>
      <c r="D117" t="s">
        <v>869</v>
      </c>
      <c r="E117">
        <v>1</v>
      </c>
      <c r="H117" t="str">
        <f t="shared" si="9"/>
        <v>LAB SUCHY</v>
      </c>
      <c r="I117" t="str">
        <f t="shared" si="10"/>
        <v>2.5.25.</v>
      </c>
      <c r="J117">
        <v>2</v>
      </c>
      <c r="K117">
        <v>230</v>
      </c>
      <c r="L117">
        <v>205</v>
      </c>
      <c r="Q117" t="s">
        <v>870</v>
      </c>
      <c r="X117">
        <v>1283.69</v>
      </c>
      <c r="Z117">
        <f>Tabela2[[#This Row],[Kolumna22]]*J117+Tabela2[[#This Row],[Kolumna23]]*J117+Tabela2[[#This Row],[Kolumna24]]*Tabela2[[#This Row],[Kolumna9]]</f>
        <v>2567.38</v>
      </c>
      <c r="AB117" t="s">
        <v>871</v>
      </c>
    </row>
    <row r="118" spans="2:28" ht="24" customHeight="1" x14ac:dyDescent="0.25">
      <c r="B118" t="s">
        <v>872</v>
      </c>
      <c r="C118" t="s">
        <v>873</v>
      </c>
      <c r="H118" t="str">
        <f t="shared" si="9"/>
        <v>BŁĄD</v>
      </c>
      <c r="I118" t="str">
        <f t="shared" si="10"/>
        <v>BŁĄD!</v>
      </c>
      <c r="K118">
        <v>230</v>
      </c>
      <c r="Z118">
        <f>Tabela2[[#This Row],[Kolumna22]]*J118+Tabela2[[#This Row],[Kolumna23]]*J118+Tabela2[[#This Row],[Kolumna24]]*Tabela2[[#This Row],[Kolumna9]]</f>
        <v>0</v>
      </c>
    </row>
    <row r="119" spans="2:28" ht="24" customHeight="1" x14ac:dyDescent="0.25">
      <c r="B119" t="s">
        <v>874</v>
      </c>
      <c r="C119" t="s">
        <v>875</v>
      </c>
      <c r="D119" t="s">
        <v>876</v>
      </c>
      <c r="E119">
        <v>1</v>
      </c>
      <c r="H119" t="str">
        <f t="shared" si="9"/>
        <v>LAB SUCHY</v>
      </c>
      <c r="I119" t="str">
        <f t="shared" si="10"/>
        <v>2.5.25.</v>
      </c>
      <c r="J119">
        <v>4</v>
      </c>
      <c r="K119">
        <v>230</v>
      </c>
      <c r="L119">
        <v>250</v>
      </c>
      <c r="Q119" t="s">
        <v>877</v>
      </c>
      <c r="X119">
        <v>534</v>
      </c>
      <c r="Z119">
        <f>Tabela2[[#This Row],[Kolumna22]]*J119+Tabela2[[#This Row],[Kolumna23]]*J119+Tabela2[[#This Row],[Kolumna24]]*Tabela2[[#This Row],[Kolumna9]]</f>
        <v>2136</v>
      </c>
      <c r="AB119" t="s">
        <v>878</v>
      </c>
    </row>
    <row r="120" spans="2:28" ht="24" customHeight="1" x14ac:dyDescent="0.25">
      <c r="B120" t="s">
        <v>879</v>
      </c>
      <c r="C120" t="s">
        <v>880</v>
      </c>
      <c r="D120" t="s">
        <v>881</v>
      </c>
      <c r="E120">
        <v>1</v>
      </c>
      <c r="H120" t="str">
        <f t="shared" si="9"/>
        <v>LAB SUCHY</v>
      </c>
      <c r="I120" t="str">
        <f t="shared" si="10"/>
        <v>2.5.25.</v>
      </c>
      <c r="J120">
        <v>4</v>
      </c>
      <c r="K120">
        <v>230</v>
      </c>
      <c r="L120">
        <v>140</v>
      </c>
      <c r="Q120" t="s">
        <v>882</v>
      </c>
      <c r="X120">
        <v>6154</v>
      </c>
      <c r="Z120">
        <f>Tabela2[[#This Row],[Kolumna22]]*J120+Tabela2[[#This Row],[Kolumna23]]*J120+Tabela2[[#This Row],[Kolumna24]]*Tabela2[[#This Row],[Kolumna9]]</f>
        <v>24616</v>
      </c>
      <c r="AB120" t="s">
        <v>883</v>
      </c>
    </row>
    <row r="121" spans="2:28" ht="24" customHeight="1" x14ac:dyDescent="0.25">
      <c r="B121" t="s">
        <v>884</v>
      </c>
      <c r="C121" t="s">
        <v>885</v>
      </c>
      <c r="H121" t="str">
        <f t="shared" si="9"/>
        <v>BŁĄD</v>
      </c>
      <c r="I121" t="str">
        <f t="shared" si="10"/>
        <v>BŁĄD!</v>
      </c>
      <c r="Z121">
        <f>Tabela2[[#This Row],[Kolumna22]]*J121+Tabela2[[#This Row],[Kolumna23]]*J121+Tabela2[[#This Row],[Kolumna24]]*Tabela2[[#This Row],[Kolumna9]]</f>
        <v>0</v>
      </c>
    </row>
    <row r="122" spans="2:28" ht="24" customHeight="1" x14ac:dyDescent="0.25">
      <c r="B122" t="s">
        <v>886</v>
      </c>
      <c r="C122" t="s">
        <v>887</v>
      </c>
      <c r="D122" t="s">
        <v>888</v>
      </c>
      <c r="E122">
        <v>1</v>
      </c>
      <c r="H122" t="str">
        <f t="shared" si="9"/>
        <v>LAB SUCHY</v>
      </c>
      <c r="I122" t="str">
        <f t="shared" si="10"/>
        <v>2.5.25.</v>
      </c>
      <c r="J122">
        <v>2</v>
      </c>
      <c r="K122">
        <v>230</v>
      </c>
      <c r="L122">
        <v>140</v>
      </c>
      <c r="Q122" t="s">
        <v>889</v>
      </c>
      <c r="X122">
        <v>3795</v>
      </c>
      <c r="Z122">
        <f>Tabela2[[#This Row],[Kolumna22]]*J122+Tabela2[[#This Row],[Kolumna23]]*J122+Tabela2[[#This Row],[Kolumna24]]*Tabela2[[#This Row],[Kolumna9]]</f>
        <v>7590</v>
      </c>
      <c r="AB122" t="s">
        <v>890</v>
      </c>
    </row>
    <row r="123" spans="2:28" ht="24" customHeight="1" x14ac:dyDescent="0.25">
      <c r="B123" t="s">
        <v>886</v>
      </c>
      <c r="C123" t="s">
        <v>891</v>
      </c>
      <c r="D123" t="s">
        <v>892</v>
      </c>
      <c r="E123">
        <v>7</v>
      </c>
      <c r="H123" t="str">
        <f t="shared" si="9"/>
        <v>UNI</v>
      </c>
      <c r="I123" t="str">
        <f t="shared" si="10"/>
        <v>2.5.21</v>
      </c>
      <c r="J123">
        <v>34</v>
      </c>
      <c r="K123">
        <v>230</v>
      </c>
      <c r="L123" t="s">
        <v>893</v>
      </c>
      <c r="Q123" t="s">
        <v>894</v>
      </c>
      <c r="X123">
        <v>114</v>
      </c>
      <c r="Z123">
        <f>Tabela2[[#This Row],[Kolumna22]]*J123+Tabela2[[#This Row],[Kolumna23]]*J123+Tabela2[[#This Row],[Kolumna24]]*Tabela2[[#This Row],[Kolumna9]]</f>
        <v>3876</v>
      </c>
      <c r="AB123" t="s">
        <v>895</v>
      </c>
    </row>
    <row r="124" spans="2:28" ht="24" customHeight="1" x14ac:dyDescent="0.25">
      <c r="B124" t="s">
        <v>896</v>
      </c>
      <c r="C124" t="s">
        <v>897</v>
      </c>
      <c r="D124" t="s">
        <v>898</v>
      </c>
      <c r="E124">
        <v>1</v>
      </c>
      <c r="H124" t="str">
        <f t="shared" si="9"/>
        <v>LAB SUCHY</v>
      </c>
      <c r="I124" t="str">
        <f t="shared" si="10"/>
        <v>2.5.25.</v>
      </c>
      <c r="J124">
        <v>34</v>
      </c>
      <c r="Q124" t="s">
        <v>899</v>
      </c>
      <c r="X124">
        <v>424</v>
      </c>
      <c r="Z124">
        <f>Tabela2[[#This Row],[Kolumna22]]*J124+Tabela2[[#This Row],[Kolumna23]]*J124+Tabela2[[#This Row],[Kolumna24]]*Tabela2[[#This Row],[Kolumna9]]</f>
        <v>14416</v>
      </c>
      <c r="AB124" t="s">
        <v>900</v>
      </c>
    </row>
    <row r="125" spans="2:28" ht="24" customHeight="1" x14ac:dyDescent="0.25">
      <c r="B125" t="s">
        <v>901</v>
      </c>
      <c r="C125" t="s">
        <v>902</v>
      </c>
      <c r="D125" t="s">
        <v>903</v>
      </c>
      <c r="E125">
        <v>7</v>
      </c>
      <c r="H125" t="str">
        <f t="shared" si="9"/>
        <v>UNI</v>
      </c>
      <c r="I125" t="str">
        <f t="shared" si="10"/>
        <v>2.5.21</v>
      </c>
      <c r="J125">
        <v>8</v>
      </c>
      <c r="K125">
        <v>230</v>
      </c>
      <c r="L125">
        <v>90</v>
      </c>
      <c r="Q125" t="s">
        <v>904</v>
      </c>
      <c r="X125">
        <v>1099</v>
      </c>
      <c r="Z125">
        <f>Tabela2[[#This Row],[Kolumna22]]*J125+Tabela2[[#This Row],[Kolumna23]]*J125+Tabela2[[#This Row],[Kolumna24]]*Tabela2[[#This Row],[Kolumna9]]</f>
        <v>8792</v>
      </c>
      <c r="AB125" t="s">
        <v>905</v>
      </c>
    </row>
    <row r="126" spans="2:28" ht="24" customHeight="1" x14ac:dyDescent="0.25">
      <c r="B126" t="s">
        <v>906</v>
      </c>
      <c r="C126" t="s">
        <v>907</v>
      </c>
      <c r="D126" t="s">
        <v>908</v>
      </c>
      <c r="E126">
        <v>3</v>
      </c>
      <c r="H126" t="str">
        <f t="shared" si="9"/>
        <v>ŚLUS.</v>
      </c>
      <c r="I126" t="str">
        <f t="shared" si="10"/>
        <v>2.5.26.</v>
      </c>
      <c r="J126">
        <v>1</v>
      </c>
      <c r="K126">
        <v>230</v>
      </c>
      <c r="L126">
        <v>550</v>
      </c>
      <c r="Q126" t="s">
        <v>909</v>
      </c>
      <c r="X126">
        <v>6999</v>
      </c>
      <c r="Z126">
        <f>Tabela2[[#This Row],[Kolumna22]]*J126+Tabela2[[#This Row],[Kolumna23]]*J126+Tabela2[[#This Row],[Kolumna24]]*Tabela2[[#This Row],[Kolumna9]]</f>
        <v>6999</v>
      </c>
      <c r="AB126" t="s">
        <v>910</v>
      </c>
    </row>
    <row r="127" spans="2:28" ht="24" customHeight="1" x14ac:dyDescent="0.25">
      <c r="B127" t="s">
        <v>911</v>
      </c>
      <c r="C127" t="s">
        <v>912</v>
      </c>
      <c r="H127" t="str">
        <f t="shared" si="9"/>
        <v>BŁĄD</v>
      </c>
      <c r="I127" t="str">
        <f t="shared" si="10"/>
        <v>BŁĄD!</v>
      </c>
      <c r="Z127">
        <f>Tabela2[[#This Row],[Kolumna22]]*J127+Tabela2[[#This Row],[Kolumna23]]*J127+Tabela2[[#This Row],[Kolumna24]]*Tabela2[[#This Row],[Kolumna9]]</f>
        <v>0</v>
      </c>
    </row>
    <row r="128" spans="2:28" ht="24" customHeight="1" x14ac:dyDescent="0.25">
      <c r="B128" t="s">
        <v>913</v>
      </c>
      <c r="C128" t="s">
        <v>914</v>
      </c>
      <c r="D128" t="s">
        <v>915</v>
      </c>
      <c r="H128" t="str">
        <f t="shared" si="9"/>
        <v>BŁĄD</v>
      </c>
      <c r="I128" t="str">
        <f t="shared" si="10"/>
        <v>BŁĄD!</v>
      </c>
      <c r="J128">
        <v>1</v>
      </c>
      <c r="K128">
        <v>230</v>
      </c>
      <c r="L128">
        <v>600</v>
      </c>
      <c r="Q128" t="s">
        <v>916</v>
      </c>
      <c r="X128">
        <v>1049.01</v>
      </c>
      <c r="Z128">
        <f>Tabela2[[#This Row],[Kolumna22]]*J128+Tabela2[[#This Row],[Kolumna23]]*J128+Tabela2[[#This Row],[Kolumna24]]*Tabela2[[#This Row],[Kolumna9]]</f>
        <v>1049.01</v>
      </c>
      <c r="AB128" t="s">
        <v>917</v>
      </c>
    </row>
    <row r="129" spans="2:28" ht="24" customHeight="1" x14ac:dyDescent="0.25">
      <c r="B129" t="s">
        <v>918</v>
      </c>
      <c r="C129" t="s">
        <v>919</v>
      </c>
      <c r="H129" t="str">
        <f t="shared" si="9"/>
        <v>BŁĄD</v>
      </c>
      <c r="I129" t="str">
        <f t="shared" si="10"/>
        <v>BŁĄD!</v>
      </c>
      <c r="L129">
        <v>600</v>
      </c>
      <c r="Z129">
        <f>Tabela2[[#This Row],[Kolumna22]]*J129+Tabela2[[#This Row],[Kolumna23]]*J129+Tabela2[[#This Row],[Kolumna24]]*Tabela2[[#This Row],[Kolumna9]]</f>
        <v>0</v>
      </c>
    </row>
    <row r="130" spans="2:28" ht="24" customHeight="1" x14ac:dyDescent="0.25">
      <c r="B130" t="s">
        <v>920</v>
      </c>
      <c r="C130" t="s">
        <v>921</v>
      </c>
      <c r="H130" t="str">
        <f t="shared" si="9"/>
        <v>BŁĄD</v>
      </c>
      <c r="I130" t="str">
        <f t="shared" si="10"/>
        <v>BŁĄD!</v>
      </c>
      <c r="L130">
        <v>600</v>
      </c>
      <c r="Z130">
        <f>Tabela2[[#This Row],[Kolumna22]]*J130+Tabela2[[#This Row],[Kolumna23]]*J130+Tabela2[[#This Row],[Kolumna24]]*Tabela2[[#This Row],[Kolumna9]]</f>
        <v>0</v>
      </c>
    </row>
    <row r="131" spans="2:28" ht="24" customHeight="1" x14ac:dyDescent="0.25">
      <c r="B131" t="s">
        <v>922</v>
      </c>
      <c r="C131" t="s">
        <v>923</v>
      </c>
      <c r="D131" t="s">
        <v>924</v>
      </c>
      <c r="H131" t="str">
        <f t="shared" si="9"/>
        <v>BŁĄD</v>
      </c>
      <c r="I131" t="str">
        <f t="shared" si="10"/>
        <v>BŁĄD!</v>
      </c>
      <c r="L131">
        <v>600</v>
      </c>
      <c r="Z131">
        <f>Tabela2[[#This Row],[Kolumna22]]*J131+Tabela2[[#This Row],[Kolumna23]]*J131+Tabela2[[#This Row],[Kolumna24]]*Tabela2[[#This Row],[Kolumna9]]</f>
        <v>0</v>
      </c>
    </row>
    <row r="132" spans="2:28" ht="24" customHeight="1" x14ac:dyDescent="0.25">
      <c r="B132" t="s">
        <v>925</v>
      </c>
      <c r="C132" t="s">
        <v>926</v>
      </c>
      <c r="D132" t="s">
        <v>927</v>
      </c>
      <c r="H132" t="str">
        <f t="shared" si="9"/>
        <v>BŁĄD</v>
      </c>
      <c r="I132" t="str">
        <f t="shared" si="10"/>
        <v>BŁĄD!</v>
      </c>
      <c r="L132">
        <v>600</v>
      </c>
      <c r="Z132">
        <f>Tabela2[[#This Row],[Kolumna22]]*J132+Tabela2[[#This Row],[Kolumna23]]*J132+Tabela2[[#This Row],[Kolumna24]]*Tabela2[[#This Row],[Kolumna9]]</f>
        <v>0</v>
      </c>
    </row>
    <row r="133" spans="2:28" ht="24" customHeight="1" x14ac:dyDescent="0.25">
      <c r="B133" t="s">
        <v>928</v>
      </c>
      <c r="C133" t="s">
        <v>929</v>
      </c>
      <c r="D133" t="s">
        <v>930</v>
      </c>
      <c r="H133" t="str">
        <f t="shared" si="9"/>
        <v>BŁĄD</v>
      </c>
      <c r="I133" t="str">
        <f t="shared" si="10"/>
        <v>BŁĄD!</v>
      </c>
      <c r="L133">
        <v>600</v>
      </c>
      <c r="Z133">
        <f>Tabela2[[#This Row],[Kolumna22]]*J133+Tabela2[[#This Row],[Kolumna23]]*J133+Tabela2[[#This Row],[Kolumna24]]*Tabela2[[#This Row],[Kolumna9]]</f>
        <v>0</v>
      </c>
    </row>
    <row r="134" spans="2:28" ht="24" customHeight="1" x14ac:dyDescent="0.25">
      <c r="B134" t="s">
        <v>931</v>
      </c>
      <c r="C134" t="s">
        <v>932</v>
      </c>
      <c r="H134" t="str">
        <f t="shared" si="9"/>
        <v>BŁĄD</v>
      </c>
      <c r="I134" t="str">
        <f t="shared" si="10"/>
        <v>BŁĄD!</v>
      </c>
      <c r="L134">
        <v>600</v>
      </c>
      <c r="Z134">
        <f>Tabela2[[#This Row],[Kolumna22]]*J134+Tabela2[[#This Row],[Kolumna23]]*J134+Tabela2[[#This Row],[Kolumna24]]*Tabela2[[#This Row],[Kolumna9]]</f>
        <v>0</v>
      </c>
    </row>
    <row r="135" spans="2:28" ht="24" customHeight="1" x14ac:dyDescent="0.25">
      <c r="B135" t="s">
        <v>933</v>
      </c>
      <c r="C135" t="s">
        <v>934</v>
      </c>
      <c r="H135" t="str">
        <f t="shared" si="9"/>
        <v>BŁĄD</v>
      </c>
      <c r="I135" t="str">
        <f t="shared" si="10"/>
        <v>BŁĄD!</v>
      </c>
      <c r="L135">
        <v>600</v>
      </c>
      <c r="Z135">
        <f>Tabela2[[#This Row],[Kolumna22]]*J135+Tabela2[[#This Row],[Kolumna23]]*J135+Tabela2[[#This Row],[Kolumna24]]*Tabela2[[#This Row],[Kolumna9]]</f>
        <v>0</v>
      </c>
    </row>
    <row r="136" spans="2:28" ht="24" customHeight="1" x14ac:dyDescent="0.25">
      <c r="B136" t="s">
        <v>935</v>
      </c>
      <c r="C136" t="s">
        <v>936</v>
      </c>
      <c r="H136" t="str">
        <f t="shared" si="9"/>
        <v>BŁĄD</v>
      </c>
      <c r="I136" t="str">
        <f t="shared" si="10"/>
        <v>BŁĄD!</v>
      </c>
      <c r="L136">
        <v>600</v>
      </c>
      <c r="Z136">
        <f>Tabela2[[#This Row],[Kolumna22]]*J136+Tabela2[[#This Row],[Kolumna23]]*J136+Tabela2[[#This Row],[Kolumna24]]*Tabela2[[#This Row],[Kolumna9]]</f>
        <v>0</v>
      </c>
    </row>
    <row r="137" spans="2:28" ht="24" customHeight="1" x14ac:dyDescent="0.25">
      <c r="B137" t="s">
        <v>937</v>
      </c>
      <c r="C137" t="s">
        <v>938</v>
      </c>
      <c r="H137" t="str">
        <f t="shared" ref="H137:H158" si="11">IF($E137=1,"LAB SUCHY",IF($E137=2,"MAG. MAJST.",IF($E137=3,"ŚLUS.",IF($E137=4,"MAG. UNI",IF($E137=5,"CNC",IF($E137=6,"ZAPL.",IF($E137=7,"UNI","BŁĄD")))))))</f>
        <v>BŁĄD</v>
      </c>
      <c r="I137" t="str">
        <f t="shared" ref="I137:I158" si="12">IF($E137=1,"2.5.25.",IF($E137=2,"2.5.28.",IF($E137=3,"2.5.26.",IF($E137=4,"2.5.23",IF($E137=5,"2.5.22",IF($E137=6,"2.5.24",IF($E137=7,"2.5.21","BŁĄD!")))))))</f>
        <v>BŁĄD!</v>
      </c>
      <c r="L137">
        <v>600</v>
      </c>
      <c r="Z137">
        <f>Tabela2[[#This Row],[Kolumna22]]*J137+Tabela2[[#This Row],[Kolumna23]]*J137+Tabela2[[#This Row],[Kolumna24]]*Tabela2[[#This Row],[Kolumna9]]</f>
        <v>0</v>
      </c>
    </row>
    <row r="138" spans="2:28" ht="24" customHeight="1" x14ac:dyDescent="0.25">
      <c r="B138" t="s">
        <v>939</v>
      </c>
      <c r="C138" t="s">
        <v>940</v>
      </c>
      <c r="D138" t="s">
        <v>941</v>
      </c>
      <c r="H138" t="str">
        <f t="shared" si="11"/>
        <v>BŁĄD</v>
      </c>
      <c r="I138" t="str">
        <f t="shared" si="12"/>
        <v>BŁĄD!</v>
      </c>
      <c r="L138">
        <v>600</v>
      </c>
      <c r="Z138">
        <f>Tabela2[[#This Row],[Kolumna22]]*J138+Tabela2[[#This Row],[Kolumna23]]*J138+Tabela2[[#This Row],[Kolumna24]]*Tabela2[[#This Row],[Kolumna9]]</f>
        <v>0</v>
      </c>
    </row>
    <row r="139" spans="2:28" ht="24" customHeight="1" x14ac:dyDescent="0.25">
      <c r="B139" t="s">
        <v>942</v>
      </c>
      <c r="C139" t="s">
        <v>943</v>
      </c>
      <c r="D139" t="s">
        <v>944</v>
      </c>
      <c r="E139">
        <v>1</v>
      </c>
      <c r="H139" t="str">
        <f t="shared" si="11"/>
        <v>LAB SUCHY</v>
      </c>
      <c r="I139" t="str">
        <f t="shared" si="12"/>
        <v>2.5.25.</v>
      </c>
      <c r="J139">
        <v>2</v>
      </c>
      <c r="K139">
        <v>230</v>
      </c>
      <c r="L139">
        <v>400</v>
      </c>
      <c r="Q139" t="s">
        <v>945</v>
      </c>
      <c r="X139">
        <v>14900</v>
      </c>
      <c r="Z139">
        <f>Tabela2[[#This Row],[Kolumna22]]*J139+Tabela2[[#This Row],[Kolumna23]]*J139+Tabela2[[#This Row],[Kolumna24]]*Tabela2[[#This Row],[Kolumna9]]</f>
        <v>29800</v>
      </c>
      <c r="AB139" t="s">
        <v>946</v>
      </c>
    </row>
    <row r="140" spans="2:28" ht="24" customHeight="1" x14ac:dyDescent="0.25">
      <c r="B140" t="s">
        <v>947</v>
      </c>
      <c r="C140" t="s">
        <v>948</v>
      </c>
      <c r="D140" t="s">
        <v>949</v>
      </c>
      <c r="H140" t="str">
        <f t="shared" si="11"/>
        <v>BŁĄD</v>
      </c>
      <c r="I140" t="str">
        <f t="shared" si="12"/>
        <v>BŁĄD!</v>
      </c>
      <c r="Z140">
        <f>Tabela2[[#This Row],[Kolumna22]]*J140+Tabela2[[#This Row],[Kolumna23]]*J140+Tabela2[[#This Row],[Kolumna24]]*Tabela2[[#This Row],[Kolumna9]]</f>
        <v>0</v>
      </c>
    </row>
    <row r="141" spans="2:28" ht="24" customHeight="1" x14ac:dyDescent="0.25">
      <c r="B141" t="s">
        <v>950</v>
      </c>
      <c r="C141" t="s">
        <v>951</v>
      </c>
      <c r="D141" t="s">
        <v>952</v>
      </c>
      <c r="H141" t="str">
        <f t="shared" si="11"/>
        <v>BŁĄD</v>
      </c>
      <c r="I141" t="str">
        <f t="shared" si="12"/>
        <v>BŁĄD!</v>
      </c>
      <c r="Z141">
        <f>Tabela2[[#This Row],[Kolumna22]]*J141+Tabela2[[#This Row],[Kolumna23]]*J141+Tabela2[[#This Row],[Kolumna24]]*Tabela2[[#This Row],[Kolumna9]]</f>
        <v>0</v>
      </c>
    </row>
    <row r="142" spans="2:28" ht="24" customHeight="1" x14ac:dyDescent="0.25">
      <c r="B142" t="s">
        <v>953</v>
      </c>
      <c r="C142" t="s">
        <v>954</v>
      </c>
      <c r="D142" t="s">
        <v>955</v>
      </c>
      <c r="H142" t="str">
        <f t="shared" si="11"/>
        <v>BŁĄD</v>
      </c>
      <c r="I142" t="str">
        <f t="shared" si="12"/>
        <v>BŁĄD!</v>
      </c>
      <c r="Z142">
        <f>Tabela2[[#This Row],[Kolumna22]]*J142+Tabela2[[#This Row],[Kolumna23]]*J142+Tabela2[[#This Row],[Kolumna24]]*Tabela2[[#This Row],[Kolumna9]]</f>
        <v>0</v>
      </c>
    </row>
    <row r="143" spans="2:28" ht="24" customHeight="1" x14ac:dyDescent="0.25">
      <c r="B143" t="s">
        <v>956</v>
      </c>
      <c r="C143" t="s">
        <v>957</v>
      </c>
      <c r="D143" t="s">
        <v>958</v>
      </c>
      <c r="H143" t="str">
        <f t="shared" si="11"/>
        <v>BŁĄD</v>
      </c>
      <c r="I143" t="str">
        <f t="shared" si="12"/>
        <v>BŁĄD!</v>
      </c>
      <c r="Z143">
        <f>Tabela2[[#This Row],[Kolumna22]]*J143+Tabela2[[#This Row],[Kolumna23]]*J143+Tabela2[[#This Row],[Kolumna24]]*Tabela2[[#This Row],[Kolumna9]]</f>
        <v>0</v>
      </c>
    </row>
    <row r="144" spans="2:28" ht="24" customHeight="1" x14ac:dyDescent="0.25">
      <c r="B144" t="s">
        <v>959</v>
      </c>
      <c r="C144" t="s">
        <v>960</v>
      </c>
      <c r="D144" t="s">
        <v>961</v>
      </c>
      <c r="H144" t="str">
        <f t="shared" si="11"/>
        <v>BŁĄD</v>
      </c>
      <c r="I144" t="str">
        <f t="shared" si="12"/>
        <v>BŁĄD!</v>
      </c>
      <c r="Z144">
        <f>Tabela2[[#This Row],[Kolumna22]]*J144+Tabela2[[#This Row],[Kolumna23]]*J144+Tabela2[[#This Row],[Kolumna24]]*Tabela2[[#This Row],[Kolumna9]]</f>
        <v>0</v>
      </c>
    </row>
    <row r="145" spans="2:28" ht="24" customHeight="1" x14ac:dyDescent="0.25">
      <c r="B145" t="s">
        <v>962</v>
      </c>
      <c r="C145" t="s">
        <v>963</v>
      </c>
      <c r="D145" t="s">
        <v>964</v>
      </c>
      <c r="H145" t="str">
        <f t="shared" si="11"/>
        <v>BŁĄD</v>
      </c>
      <c r="I145" t="str">
        <f t="shared" si="12"/>
        <v>BŁĄD!</v>
      </c>
      <c r="Z145">
        <f>Tabela2[[#This Row],[Kolumna22]]*J145+Tabela2[[#This Row],[Kolumna23]]*J145+Tabela2[[#This Row],[Kolumna24]]*Tabela2[[#This Row],[Kolumna9]]</f>
        <v>0</v>
      </c>
    </row>
    <row r="146" spans="2:28" ht="24" customHeight="1" x14ac:dyDescent="0.25">
      <c r="B146" t="s">
        <v>965</v>
      </c>
      <c r="C146" t="s">
        <v>966</v>
      </c>
      <c r="H146" t="str">
        <f t="shared" si="11"/>
        <v>BŁĄD</v>
      </c>
      <c r="I146" t="str">
        <f t="shared" si="12"/>
        <v>BŁĄD!</v>
      </c>
      <c r="Z146">
        <f>Tabela2[[#This Row],[Kolumna22]]*J146+Tabela2[[#This Row],[Kolumna23]]*J146+Tabela2[[#This Row],[Kolumna24]]*Tabela2[[#This Row],[Kolumna9]]</f>
        <v>0</v>
      </c>
    </row>
    <row r="147" spans="2:28" ht="24" customHeight="1" x14ac:dyDescent="0.25">
      <c r="B147" t="s">
        <v>967</v>
      </c>
      <c r="C147" t="s">
        <v>968</v>
      </c>
      <c r="H147" t="str">
        <f t="shared" si="11"/>
        <v>BŁĄD</v>
      </c>
      <c r="I147" t="str">
        <f t="shared" si="12"/>
        <v>BŁĄD!</v>
      </c>
      <c r="Z147">
        <f>Tabela2[[#This Row],[Kolumna22]]*J147+Tabela2[[#This Row],[Kolumna23]]*J147+Tabela2[[#This Row],[Kolumna24]]*Tabela2[[#This Row],[Kolumna9]]</f>
        <v>0</v>
      </c>
    </row>
    <row r="148" spans="2:28" ht="24" customHeight="1" x14ac:dyDescent="0.25">
      <c r="B148" t="s">
        <v>969</v>
      </c>
      <c r="C148" t="s">
        <v>970</v>
      </c>
      <c r="D148" t="s">
        <v>971</v>
      </c>
      <c r="H148" t="str">
        <f t="shared" si="11"/>
        <v>BŁĄD</v>
      </c>
      <c r="I148" t="str">
        <f t="shared" si="12"/>
        <v>BŁĄD!</v>
      </c>
      <c r="Z148">
        <f>Tabela2[[#This Row],[Kolumna22]]*J148+Tabela2[[#This Row],[Kolumna23]]*J148+Tabela2[[#This Row],[Kolumna24]]*Tabela2[[#This Row],[Kolumna9]]</f>
        <v>0</v>
      </c>
    </row>
    <row r="149" spans="2:28" ht="24" customHeight="1" x14ac:dyDescent="0.25">
      <c r="B149" t="s">
        <v>972</v>
      </c>
      <c r="C149" t="s">
        <v>973</v>
      </c>
      <c r="D149" t="s">
        <v>974</v>
      </c>
      <c r="H149" t="str">
        <f t="shared" si="11"/>
        <v>BŁĄD</v>
      </c>
      <c r="I149" t="str">
        <f t="shared" si="12"/>
        <v>BŁĄD!</v>
      </c>
      <c r="Z149">
        <f>Tabela2[[#This Row],[Kolumna22]]*J149+Tabela2[[#This Row],[Kolumna23]]*J149+Tabela2[[#This Row],[Kolumna24]]*Tabela2[[#This Row],[Kolumna9]]</f>
        <v>0</v>
      </c>
    </row>
    <row r="150" spans="2:28" ht="24" customHeight="1" x14ac:dyDescent="0.25">
      <c r="B150" t="s">
        <v>975</v>
      </c>
      <c r="C150" t="s">
        <v>976</v>
      </c>
      <c r="D150" t="s">
        <v>977</v>
      </c>
      <c r="H150" t="str">
        <f t="shared" si="11"/>
        <v>BŁĄD</v>
      </c>
      <c r="I150" t="str">
        <f t="shared" si="12"/>
        <v>BŁĄD!</v>
      </c>
      <c r="J150">
        <v>1</v>
      </c>
      <c r="Q150" t="s">
        <v>978</v>
      </c>
      <c r="X150">
        <v>20000</v>
      </c>
      <c r="Z150">
        <f>Tabela2[[#This Row],[Kolumna22]]*J150+Tabela2[[#This Row],[Kolumna23]]*J150+Tabela2[[#This Row],[Kolumna24]]*Tabela2[[#This Row],[Kolumna9]]</f>
        <v>20000</v>
      </c>
    </row>
    <row r="151" spans="2:28" ht="24" customHeight="1" x14ac:dyDescent="0.25">
      <c r="B151" t="s">
        <v>979</v>
      </c>
      <c r="C151" t="s">
        <v>980</v>
      </c>
      <c r="D151" t="s">
        <v>981</v>
      </c>
      <c r="H151" t="str">
        <f t="shared" si="11"/>
        <v>BŁĄD</v>
      </c>
      <c r="I151" t="str">
        <f t="shared" si="12"/>
        <v>BŁĄD!</v>
      </c>
      <c r="J151">
        <v>1</v>
      </c>
      <c r="Q151" t="s">
        <v>978</v>
      </c>
      <c r="X151">
        <v>20000</v>
      </c>
      <c r="Z151">
        <f>Tabela2[[#This Row],[Kolumna22]]*J151+Tabela2[[#This Row],[Kolumna23]]*J151+Tabela2[[#This Row],[Kolumna24]]*Tabela2[[#This Row],[Kolumna9]]</f>
        <v>20000</v>
      </c>
    </row>
    <row r="152" spans="2:28" ht="24" customHeight="1" x14ac:dyDescent="0.25">
      <c r="B152" t="s">
        <v>982</v>
      </c>
      <c r="C152" t="s">
        <v>983</v>
      </c>
      <c r="D152" t="s">
        <v>984</v>
      </c>
      <c r="H152" t="str">
        <f t="shared" si="11"/>
        <v>BŁĄD</v>
      </c>
      <c r="I152" t="str">
        <f t="shared" si="12"/>
        <v>BŁĄD!</v>
      </c>
      <c r="J152">
        <v>1</v>
      </c>
      <c r="Q152" t="s">
        <v>978</v>
      </c>
      <c r="X152">
        <v>20000</v>
      </c>
      <c r="Z152">
        <f>Tabela2[[#This Row],[Kolumna22]]*J152+Tabela2[[#This Row],[Kolumna23]]*J152+Tabela2[[#This Row],[Kolumna24]]*Tabela2[[#This Row],[Kolumna9]]</f>
        <v>20000</v>
      </c>
    </row>
    <row r="153" spans="2:28" ht="24" customHeight="1" x14ac:dyDescent="0.25">
      <c r="B153" t="s">
        <v>985</v>
      </c>
      <c r="C153" t="s">
        <v>986</v>
      </c>
      <c r="D153" t="s">
        <v>987</v>
      </c>
      <c r="H153" t="str">
        <f t="shared" si="11"/>
        <v>BŁĄD</v>
      </c>
      <c r="I153" t="str">
        <f t="shared" si="12"/>
        <v>BŁĄD!</v>
      </c>
      <c r="J153">
        <v>1</v>
      </c>
      <c r="Q153" t="s">
        <v>978</v>
      </c>
      <c r="X153">
        <v>20000</v>
      </c>
      <c r="Z153">
        <f>Tabela2[[#This Row],[Kolumna22]]*J153+Tabela2[[#This Row],[Kolumna23]]*J153+Tabela2[[#This Row],[Kolumna24]]*Tabela2[[#This Row],[Kolumna9]]</f>
        <v>20000</v>
      </c>
    </row>
    <row r="154" spans="2:28" ht="24" customHeight="1" x14ac:dyDescent="0.25">
      <c r="B154" t="s">
        <v>988</v>
      </c>
      <c r="C154" t="s">
        <v>989</v>
      </c>
      <c r="D154" t="s">
        <v>990</v>
      </c>
      <c r="H154" t="str">
        <f t="shared" si="11"/>
        <v>BŁĄD</v>
      </c>
      <c r="I154" t="str">
        <f t="shared" si="12"/>
        <v>BŁĄD!</v>
      </c>
      <c r="Z154">
        <f>Tabela2[[#This Row],[Kolumna22]]*J154+Tabela2[[#This Row],[Kolumna23]]*J154+Tabela2[[#This Row],[Kolumna24]]*Tabela2[[#This Row],[Kolumna9]]</f>
        <v>0</v>
      </c>
    </row>
    <row r="155" spans="2:28" ht="24" customHeight="1" x14ac:dyDescent="0.25">
      <c r="B155" t="s">
        <v>991</v>
      </c>
      <c r="C155" t="s">
        <v>992</v>
      </c>
      <c r="D155" t="s">
        <v>993</v>
      </c>
      <c r="H155" t="str">
        <f t="shared" si="11"/>
        <v>BŁĄD</v>
      </c>
      <c r="I155" t="str">
        <f t="shared" si="12"/>
        <v>BŁĄD!</v>
      </c>
      <c r="J155">
        <v>1</v>
      </c>
      <c r="Q155" t="s">
        <v>994</v>
      </c>
      <c r="X155">
        <v>1334.55</v>
      </c>
      <c r="Z155">
        <f>Tabela2[[#This Row],[Kolumna22]]*J155+Tabela2[[#This Row],[Kolumna23]]*J155+Tabela2[[#This Row],[Kolumna24]]*Tabela2[[#This Row],[Kolumna9]]</f>
        <v>1334.55</v>
      </c>
    </row>
    <row r="156" spans="2:28" ht="24" customHeight="1" x14ac:dyDescent="0.25">
      <c r="B156" t="s">
        <v>995</v>
      </c>
      <c r="C156" t="s">
        <v>996</v>
      </c>
      <c r="D156" t="s">
        <v>997</v>
      </c>
      <c r="H156" t="str">
        <f t="shared" si="11"/>
        <v>BŁĄD</v>
      </c>
      <c r="I156" t="str">
        <f t="shared" si="12"/>
        <v>BŁĄD!</v>
      </c>
      <c r="Z156">
        <f>Tabela2[[#This Row],[Kolumna22]]*J156+Tabela2[[#This Row],[Kolumna23]]*J156+Tabela2[[#This Row],[Kolumna24]]*Tabela2[[#This Row],[Kolumna9]]</f>
        <v>0</v>
      </c>
    </row>
    <row r="157" spans="2:28" ht="24" customHeight="1" x14ac:dyDescent="0.25">
      <c r="B157" t="s">
        <v>998</v>
      </c>
      <c r="C157" t="s">
        <v>999</v>
      </c>
      <c r="D157" t="s">
        <v>1000</v>
      </c>
      <c r="E157">
        <v>3</v>
      </c>
      <c r="H157" t="str">
        <f t="shared" si="11"/>
        <v>ŚLUS.</v>
      </c>
      <c r="I157" t="str">
        <f t="shared" si="12"/>
        <v>2.5.26.</v>
      </c>
      <c r="J157">
        <v>1</v>
      </c>
      <c r="K157">
        <v>230</v>
      </c>
      <c r="L157" t="s">
        <v>1001</v>
      </c>
      <c r="Q157" t="s">
        <v>1002</v>
      </c>
      <c r="X157">
        <v>6700</v>
      </c>
      <c r="Z157">
        <f>Tabela2[[#This Row],[Kolumna22]]*J157+Tabela2[[#This Row],[Kolumna23]]*J157+Tabela2[[#This Row],[Kolumna24]]*Tabela2[[#This Row],[Kolumna9]]</f>
        <v>6700</v>
      </c>
      <c r="AB157" t="s">
        <v>1003</v>
      </c>
    </row>
    <row r="158" spans="2:28" ht="24" customHeight="1" x14ac:dyDescent="0.25">
      <c r="B158" t="s">
        <v>1004</v>
      </c>
      <c r="C158" t="s">
        <v>1005</v>
      </c>
      <c r="D158" t="s">
        <v>1006</v>
      </c>
      <c r="H158" t="str">
        <f t="shared" si="11"/>
        <v>BŁĄD</v>
      </c>
      <c r="I158" t="str">
        <f t="shared" si="12"/>
        <v>BŁĄD!</v>
      </c>
    </row>
    <row r="159" spans="2:28" ht="14.25" customHeight="1" x14ac:dyDescent="0.25">
      <c r="B159" t="s">
        <v>1007</v>
      </c>
      <c r="C159" t="s">
        <v>1008</v>
      </c>
      <c r="D159" t="s">
        <v>1009</v>
      </c>
      <c r="H159" t="str">
        <f t="shared" ref="H159:H173" si="13">IF($E159=1,"MAJSTERK.",IF($E159=2,"MAG. MAJST.",IF($E159=3,"ŚLUS.",IF($E159=4,"MAG. UNI",IF($E159=5,"CNC",IF($E159=6,"ZAPL.",IF($E159=7,"UNI","BŁĄD")))))))</f>
        <v>BŁĄD</v>
      </c>
      <c r="I159" t="str">
        <f t="shared" ref="I159:I173" si="14">IF($E159=1,"2.5.25.",IF($E159=2,"2.5.28.",IF($E159=3,"2.5.26.",IF($E159=4,"2.5.23",IF($E159=5,"2.5.22",IF($E159=6,"2.5.24",IF($E159=7,"2.5.21","BŁĄD!")))))))</f>
        <v>BŁĄD!</v>
      </c>
    </row>
    <row r="160" spans="2:28" ht="14.25" customHeight="1" x14ac:dyDescent="0.25">
      <c r="B160" t="s">
        <v>1010</v>
      </c>
      <c r="C160" t="s">
        <v>1011</v>
      </c>
      <c r="D160" t="s">
        <v>1012</v>
      </c>
      <c r="H160" t="str">
        <f t="shared" si="13"/>
        <v>BŁĄD</v>
      </c>
      <c r="I160" t="str">
        <f t="shared" si="14"/>
        <v>BŁĄD!</v>
      </c>
    </row>
    <row r="161" spans="1:26" ht="14.25" customHeight="1" x14ac:dyDescent="0.25">
      <c r="B161" t="s">
        <v>1013</v>
      </c>
      <c r="C161" t="s">
        <v>1014</v>
      </c>
      <c r="D161" t="s">
        <v>1015</v>
      </c>
      <c r="H161" t="str">
        <f t="shared" si="13"/>
        <v>BŁĄD</v>
      </c>
      <c r="I161" t="str">
        <f t="shared" si="14"/>
        <v>BŁĄD!</v>
      </c>
    </row>
    <row r="162" spans="1:26" ht="14.25" customHeight="1" x14ac:dyDescent="0.25">
      <c r="B162" t="s">
        <v>1016</v>
      </c>
      <c r="C162" t="s">
        <v>1017</v>
      </c>
      <c r="D162" t="s">
        <v>1018</v>
      </c>
      <c r="H162" t="str">
        <f t="shared" si="13"/>
        <v>BŁĄD</v>
      </c>
      <c r="I162" t="str">
        <f t="shared" si="14"/>
        <v>BŁĄD!</v>
      </c>
    </row>
    <row r="163" spans="1:26" ht="14.25" customHeight="1" x14ac:dyDescent="0.25">
      <c r="B163" t="s">
        <v>1019</v>
      </c>
      <c r="C163" t="s">
        <v>1020</v>
      </c>
      <c r="D163" t="s">
        <v>1021</v>
      </c>
      <c r="H163" t="str">
        <f t="shared" si="13"/>
        <v>BŁĄD</v>
      </c>
      <c r="I163" t="str">
        <f t="shared" si="14"/>
        <v>BŁĄD!</v>
      </c>
    </row>
    <row r="164" spans="1:26" ht="14.25" customHeight="1" x14ac:dyDescent="0.25">
      <c r="B164" t="s">
        <v>1022</v>
      </c>
      <c r="C164" t="s">
        <v>1023</v>
      </c>
      <c r="D164" t="s">
        <v>1024</v>
      </c>
      <c r="H164" t="str">
        <f t="shared" si="13"/>
        <v>BŁĄD</v>
      </c>
      <c r="I164" t="str">
        <f t="shared" si="14"/>
        <v>BŁĄD!</v>
      </c>
    </row>
    <row r="165" spans="1:26" ht="14.25" customHeight="1" x14ac:dyDescent="0.25">
      <c r="B165" t="s">
        <v>1025</v>
      </c>
      <c r="C165" t="s">
        <v>1026</v>
      </c>
      <c r="D165" t="s">
        <v>1027</v>
      </c>
      <c r="H165" t="str">
        <f t="shared" si="13"/>
        <v>BŁĄD</v>
      </c>
      <c r="I165" t="str">
        <f t="shared" si="14"/>
        <v>BŁĄD!</v>
      </c>
    </row>
    <row r="166" spans="1:26" ht="14.25" customHeight="1" x14ac:dyDescent="0.25">
      <c r="B166" t="s">
        <v>1028</v>
      </c>
      <c r="C166" t="s">
        <v>1029</v>
      </c>
      <c r="D166" t="s">
        <v>1030</v>
      </c>
      <c r="H166" t="str">
        <f t="shared" si="13"/>
        <v>BŁĄD</v>
      </c>
      <c r="I166" t="str">
        <f t="shared" si="14"/>
        <v>BŁĄD!</v>
      </c>
    </row>
    <row r="167" spans="1:26" ht="14.25" customHeight="1" x14ac:dyDescent="0.25">
      <c r="B167" t="s">
        <v>1031</v>
      </c>
      <c r="C167" t="s">
        <v>1032</v>
      </c>
      <c r="D167" t="s">
        <v>1033</v>
      </c>
      <c r="H167" t="str">
        <f t="shared" si="13"/>
        <v>BŁĄD</v>
      </c>
      <c r="I167" t="str">
        <f t="shared" si="14"/>
        <v>BŁĄD!</v>
      </c>
    </row>
    <row r="168" spans="1:26" ht="14.25" customHeight="1" x14ac:dyDescent="0.25">
      <c r="B168" t="s">
        <v>1034</v>
      </c>
      <c r="C168" t="s">
        <v>1035</v>
      </c>
      <c r="D168" t="s">
        <v>1036</v>
      </c>
      <c r="H168" t="str">
        <f t="shared" si="13"/>
        <v>BŁĄD</v>
      </c>
      <c r="I168" t="str">
        <f t="shared" si="14"/>
        <v>BŁĄD!</v>
      </c>
    </row>
    <row r="169" spans="1:26" ht="14.25" customHeight="1" x14ac:dyDescent="0.25">
      <c r="B169" t="s">
        <v>1037</v>
      </c>
      <c r="C169" t="s">
        <v>1038</v>
      </c>
      <c r="D169" t="s">
        <v>1039</v>
      </c>
      <c r="H169" t="str">
        <f t="shared" si="13"/>
        <v>BŁĄD</v>
      </c>
      <c r="I169" t="str">
        <f t="shared" si="14"/>
        <v>BŁĄD!</v>
      </c>
    </row>
    <row r="170" spans="1:26" ht="14.25" customHeight="1" x14ac:dyDescent="0.25">
      <c r="B170" t="s">
        <v>1040</v>
      </c>
      <c r="C170" t="s">
        <v>1041</v>
      </c>
      <c r="D170" t="s">
        <v>1042</v>
      </c>
      <c r="H170" t="str">
        <f t="shared" si="13"/>
        <v>BŁĄD</v>
      </c>
      <c r="I170" t="str">
        <f t="shared" si="14"/>
        <v>BŁĄD!</v>
      </c>
    </row>
    <row r="171" spans="1:26" ht="14.25" customHeight="1" x14ac:dyDescent="0.25">
      <c r="B171" t="s">
        <v>1043</v>
      </c>
      <c r="C171" t="s">
        <v>1044</v>
      </c>
      <c r="D171" t="s">
        <v>1045</v>
      </c>
      <c r="H171" t="str">
        <f t="shared" si="13"/>
        <v>BŁĄD</v>
      </c>
      <c r="I171" t="str">
        <f t="shared" si="14"/>
        <v>BŁĄD!</v>
      </c>
    </row>
    <row r="172" spans="1:26" ht="12.75" customHeight="1" x14ac:dyDescent="0.25">
      <c r="B172" t="s">
        <v>1046</v>
      </c>
      <c r="C172" t="s">
        <v>1047</v>
      </c>
      <c r="D172" t="s">
        <v>1048</v>
      </c>
      <c r="H172" t="str">
        <f t="shared" si="13"/>
        <v>BŁĄD</v>
      </c>
      <c r="I172" t="str">
        <f t="shared" si="14"/>
        <v>BŁĄD!</v>
      </c>
    </row>
    <row r="173" spans="1:26" ht="12.75" customHeight="1" x14ac:dyDescent="0.25">
      <c r="A173" t="s">
        <v>1049</v>
      </c>
      <c r="B173" t="s">
        <v>1050</v>
      </c>
      <c r="C173" t="s">
        <v>1051</v>
      </c>
      <c r="D173" t="s">
        <v>1052</v>
      </c>
      <c r="H173" t="str">
        <f t="shared" si="13"/>
        <v>BŁĄD</v>
      </c>
      <c r="I173" t="str">
        <f t="shared" si="14"/>
        <v>BŁĄD!</v>
      </c>
    </row>
    <row r="174" spans="1:26" ht="12.75" customHeight="1" x14ac:dyDescent="0.25">
      <c r="Z174">
        <f>SUM(Z8:Z173)</f>
        <v>204269.94</v>
      </c>
    </row>
    <row r="175" spans="1:26" ht="12.75" customHeight="1" x14ac:dyDescent="0.25"/>
    <row r="176" spans="1:2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spans="1:1" ht="14.25" customHeight="1" x14ac:dyDescent="0.25"/>
    <row r="194" spans="1:1" ht="14.25" customHeight="1" x14ac:dyDescent="0.25"/>
    <row r="195" spans="1:1" ht="14.25" customHeight="1" x14ac:dyDescent="0.25"/>
    <row r="196" spans="1:1" ht="14.25" customHeight="1" x14ac:dyDescent="0.25"/>
    <row r="197" spans="1:1" ht="14.25" customHeight="1" x14ac:dyDescent="0.25"/>
    <row r="198" spans="1:1" ht="14.25" customHeight="1" x14ac:dyDescent="0.25"/>
    <row r="199" spans="1:1" ht="14.25" customHeight="1" x14ac:dyDescent="0.25"/>
    <row r="200" spans="1:1" ht="14.25" customHeight="1" x14ac:dyDescent="0.25"/>
    <row r="201" spans="1:1" ht="14.25" customHeight="1" x14ac:dyDescent="0.25"/>
    <row r="202" spans="1:1" ht="14.25" customHeight="1" x14ac:dyDescent="0.25"/>
    <row r="203" spans="1:1" ht="14.25" customHeight="1" x14ac:dyDescent="0.25"/>
    <row r="204" spans="1:1" ht="14.25" customHeight="1" x14ac:dyDescent="0.25">
      <c r="A204" t="s">
        <v>1053</v>
      </c>
    </row>
    <row r="205" spans="1:1" ht="14.25" customHeight="1" x14ac:dyDescent="0.25"/>
    <row r="206" spans="1:1" ht="14.25" customHeight="1" x14ac:dyDescent="0.25"/>
    <row r="207" spans="1:1" ht="14.25" customHeight="1" x14ac:dyDescent="0.25"/>
    <row r="208" spans="1:1" ht="14.25" customHeight="1" x14ac:dyDescent="0.25"/>
    <row r="209" ht="14.25" customHeight="1" x14ac:dyDescent="0.25"/>
    <row r="212" ht="37.5" customHeight="1" x14ac:dyDescent="0.25"/>
  </sheetData>
  <phoneticPr fontId="1" type="noConversion"/>
  <hyperlinks>
    <hyperlink ref="AB157" r:id="rId1" xr:uid="{78BA2D89-1FF3-408E-8F32-B77BE45994D5}"/>
    <hyperlink ref="AB114" r:id="rId2" xr:uid="{CC719F41-2B88-4BD1-893D-EEAA9F689B7F}"/>
    <hyperlink ref="AB117" r:id="rId3" xr:uid="{0AF10C2F-460F-4C4A-BA62-536F37239595}"/>
    <hyperlink ref="AB119" r:id="rId4" xr:uid="{51E5FDF2-C5D0-4C77-9529-C0257050F6B2}"/>
    <hyperlink ref="AB120" r:id="rId5" xr:uid="{4DAC9332-C674-40FA-A71C-01DEA5DB41B6}"/>
    <hyperlink ref="AB122" r:id="rId6" xr:uid="{013CDA06-1717-4A4C-AAE4-424E9EADF1CB}"/>
    <hyperlink ref="AB123" r:id="rId7" xr:uid="{1780CBDC-5DE3-4B3E-B508-AA7767531267}"/>
    <hyperlink ref="AB124" r:id="rId8" xr:uid="{742D3E20-DD30-44B6-8215-16F09ADA79AB}"/>
    <hyperlink ref="AB125" r:id="rId9" xr:uid="{1BDE5C22-1015-49F1-9552-1B5488DE8CA2}"/>
    <hyperlink ref="AB126" r:id="rId10" display="https://www.cormak.pl/pl/tokarko-frezarki/491-tokarko-frezarko-wiertarka-cormak-at300.html?utm_source=google&amp;utm_medium=pricewars2&amp;utm_campaign=tokarko-frezarko-wiertarka-cormak-at300&amp;gclid=CjwKCAjw8df2BRA3EiwAvfZWaJWhs7SYGTrPQX4oDp2qjiP2e0zVO8nocHPiXl3bgeCumpj872nvpRoCjHgQAvD_BwE" xr:uid="{18B728DA-2952-4A31-A78A-B5213D8C1F34}"/>
    <hyperlink ref="AB128" r:id="rId11" xr:uid="{46C1A8BA-675D-4C01-BA5E-27E652B5951A}"/>
    <hyperlink ref="AB139" r:id="rId12" xr:uid="{35092049-98A7-4DD6-A322-A252EA15E1F5}"/>
  </hyperlinks>
  <pageMargins left="0.7" right="0.7" top="0.75" bottom="0.75" header="0.3" footer="0.3"/>
  <pageSetup paperSize="9" orientation="portrait" r:id="rId13"/>
  <tableParts count="1"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dca29c1-6cc6-4f09-8463-6f7c88dd3af5">
      <UserInfo>
        <DisplayName>Szymon Reiter | MCN Cogiteon</DisplayName>
        <AccountId>100</AccountId>
        <AccountType/>
      </UserInfo>
      <UserInfo>
        <DisplayName>Karolina Perrin | MCN Cogiteon</DisplayName>
        <AccountId>16</AccountId>
        <AccountType/>
      </UserInfo>
      <UserInfo>
        <DisplayName>Anna Lech | MCN Cogiteon</DisplayName>
        <AccountId>75</AccountId>
        <AccountType/>
      </UserInfo>
      <UserInfo>
        <DisplayName>Iwo Wachowicz | MCN Cogiteon</DisplayName>
        <AccountId>47</AccountId>
        <AccountType/>
      </UserInfo>
      <UserInfo>
        <DisplayName>Magdalena Jarzębowska | MCN Cogiteon</DisplayName>
        <AccountId>21</AccountId>
        <AccountType/>
      </UserInfo>
      <UserInfo>
        <DisplayName>Gabriela Zielińska | MCN Cogiteon</DisplayName>
        <AccountId>55</AccountId>
        <AccountType/>
      </UserInfo>
      <UserInfo>
        <DisplayName>Martyna Majk | MCN Cogiteon</DisplayName>
        <AccountId>68</AccountId>
        <AccountType/>
      </UserInfo>
    </SharedWithUsers>
    <lcf76f155ced4ddcb4097134ff3c332f xmlns="83ffb42c-1737-4299-b820-fcc2f78f2d03">
      <Terms xmlns="http://schemas.microsoft.com/office/infopath/2007/PartnerControls"/>
    </lcf76f155ced4ddcb4097134ff3c332f>
    <TaxCatchAll xmlns="cdca29c1-6cc6-4f09-8463-6f7c88dd3af5" xsi:nil="true"/>
  </documentManagement>
</p:properties>
</file>

<file path=customXml/item3.xml>��< ? x m l   v e r s i o n = " 1 . 0 "   e n c o d i n g = " U T F - 1 6 "   s t a n d a l o n e = " n o " ? > < D a t a M a s h u p   x m l n s = " h t t p : / / s c h e m a s . m i c r o s o f t . c o m / D a t a M a s h u p " > A A A A A F U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2 t W s 9 a s A A A D 2 A A A A E g A A A E N v b m Z p Z y 9 Q Y W N r Y W d l L n h t b I S P s Q 6 C M B i E d x P f g X S n L X W S / J T B F R I S E + P a Q A P E 0 h J a L O / m 4 C P 5 C k I U d X O 8 u y + 5 u 8 f t D u n U q e A q B 9 s a n a A I U x R Y J 3 Q l l N E y Q d q g l G 8 3 U I j y I m o Z z L S 2 8 W S r B D X O 9 T E h 3 n v s d 9 g M N W G U R u S c Z 8 e y k Z 1 A H 7 j 9 D 4 e t X m p L i T i c X m s 4 w / s I M 8 o w B b J 6 k L f 6 m 7 N 5 7 5 L + m H A Y l R s H y X s V F h m Q V Q J 5 X + B P A A A A / / 8 D A F B L A w Q U A A I A C A A A A C E A 6 I N d 8 m Y B A A B 6 B w A A E w A A A E Z v c m 1 1 b G F z L 1 N l Y 3 R p b 2 4 x L m 3 s l M 1 K w 0 A U h f e B v s M w 3 b Q Q A v 2 x V a S r 4 k I U E S w I l l J u 0 2 s N S W b C z B T b l G 4 E n 8 i V a + 1 7 O W m q R J t Z a O r P w m w C 5 1 z O 3 P v N T S S 6 y u O M X K T v 2 q F l y R s Q O C Y 9 G G E A w 4 i H H s r Y j Z F 5 Q D o k Q F W y i H 5 W j + L p Y b y 6 4 1 o 8 m r k Y O N 2 p E M j U J R f + i H O / U l 3 0 z y D E D k 2 j G n S w 7 H c 5 U 7 p m Y K c h Z X q l 4 5 k + m R M 1 j 6 j O 0 s U B O j 0 B T F 5 z E X Z 5 M A 1 Z b x 6 h r L w d a S 8 W l A m H 2 u S Y q V b T S e y l T d Y i i U S M U i W m T k S i c K Z S D + J b 2 L g i G c d Q I X 1 9 i s s Z v P O X 1 Z L l s f y u t 6 B N R Q z j 4 s R q 3 0 E s b 2 T d 7 / N 9 2 v B W h Q 8 K J 1 x 4 B X A k z B W I i V e I R n u 3 N E 7 W h m b 8 c e C N U X 8 1 g M 2 z e s O g N w 3 6 n k F v G f S 2 Q d 8 3 6 A d Z / Y t b W i 9 0 M Z m g 3 V 7 R q X O e / 4 3 / 8 B q X a Q 6 x S r 1 K / 7 F 9 a s 2 G j b / 0 A / h l T C 8 A A A D / / w M A U E s B A i 0 A F A A G A A g A A A A h A C r d q k D S A A A A N w E A A B M A A A A A A A A A A A A A A A A A A A A A A F t D b 2 5 0 Z W 5 0 X 1 R 5 c G V z X S 5 4 b W x Q S w E C L Q A U A A I A C A A A A C E A 2 t W s 9 a s A A A D 2 A A A A E g A A A A A A A A A A A A A A A A A L A w A A Q 2 9 u Z m l n L 1 B h Y 2 t h Z 2 U u e G 1 s U E s B A i 0 A F A A C A A g A A A A h A O i D X f J m A Q A A e g c A A B M A A A A A A A A A A A A A A A A A 5 g M A A E Z v c m 1 1 b G F z L 1 N l Y 3 R p b 2 4 x L m 1 Q S w U G A A A A A A M A A w D C A A A A f Q U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c 4 A A A A A A A A B T g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U Y W J l b G F f c G 9 t a W V z e m N 6 Z W 5 p Y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D Q t M j Z U M D k 6 N T g 6 N T g u M D U x M D I 0 M V o i L z 4 8 R W 5 0 c n k g V H l w Z T 0 i R m l s b E N v b H V t b l R 5 c G V z I i B W Y W x 1 Z T 0 i c 0 F 3 W U d C Z z 0 9 I i 8 + P E V u d H J 5 I F R 5 c G U 9 I k Z p b G x D b 2 x 1 b W 5 O Y W 1 l c y I g V m F s d W U 9 I n N b J n F 1 b 3 Q 7 b n I u J n F 1 b 3 Q 7 L C Z x d W 9 0 O 2 5 y L i B w c n p l c 3 Q u J n F 1 b 3 Q 7 L C Z x d W 9 0 O 2 5 h e n d h I H B y e m V z d H J 6 Z W 5 p J n F 1 b 3 Q 7 L C Z x d W 9 0 O 2 5 h e n d h I H N r c s O z Y 2 9 u Y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Y V 9 w b 2 1 p Z X N 6 Y 3 p l b m l h L 0 F 1 d G 9 S Z W 1 v d m V k Q 2 9 s d W 1 u c z E u e 2 5 y L i w w f S Z x d W 9 0 O y w m c X V v d D t T Z W N 0 a W 9 u M S 9 U Y W J l b G F f c G 9 t a W V z e m N 6 Z W 5 p Y S 9 B d X R v U m V t b 3 Z l Z E N v b H V t b n M x L n t u c i 4 g c H J 6 Z X N 0 L i w x f S Z x d W 9 0 O y w m c X V v d D t T Z W N 0 a W 9 u M S 9 U Y W J l b G F f c G 9 t a W V z e m N 6 Z W 5 p Y S 9 B d X R v U m V t b 3 Z l Z E N v b H V t b n M x L n t u Y X p 3 Y S B w c n p l c 3 R y e m V u a S w y f S Z x d W 9 0 O y w m c X V v d D t T Z W N 0 a W 9 u M S 9 U Y W J l b G F f c G 9 t a W V z e m N 6 Z W 5 p Y S 9 B d X R v U m V t b 3 Z l Z E N v b H V t b n M x L n t u Y X p 3 Y S B z a 3 L D s 2 N v b m E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Z W x h X 3 B v b W l l c 3 p j e m V u a W E v Q X V 0 b 1 J l b W 9 2 Z W R D b 2 x 1 b W 5 z M S 5 7 b n I u L D B 9 J n F 1 b 3 Q 7 L C Z x d W 9 0 O 1 N l Y 3 R p b 2 4 x L 1 R h Y m V s Y V 9 w b 2 1 p Z X N 6 Y 3 p l b m l h L 0 F 1 d G 9 S Z W 1 v d m V k Q 2 9 s d W 1 u c z E u e 2 5 y L i B w c n p l c 3 Q u L D F 9 J n F 1 b 3 Q 7 L C Z x d W 9 0 O 1 N l Y 3 R p b 2 4 x L 1 R h Y m V s Y V 9 w b 2 1 p Z X N 6 Y 3 p l b m l h L 0 F 1 d G 9 S Z W 1 v d m V k Q 2 9 s d W 1 u c z E u e 2 5 h e n d h I H B y e m V z d H J 6 Z W 5 p L D J 9 J n F 1 b 3 Q 7 L C Z x d W 9 0 O 1 N l Y 3 R p b 2 4 x L 1 R h Y m V s Y V 9 w b 2 1 p Z X N 6 Y 3 p l b m l h L 0 F 1 d G 9 S Z W 1 v d m V k Q 2 9 s d W 1 u c z E u e 2 5 h e n d h I H N r c s O z Y 2 9 u Y S w z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2 l n Y W N q Y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Z W x h X 3 V y e m F k e m V u a W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Y 4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D Q t M j Z U M T A 6 M D E 6 M z Y u O D E 2 M j k z O V o i L z 4 8 R W 5 0 c n k g V H l w Z T 0 i R m l s b E N v b H V t b l R 5 c G V z I i B W Y W x 1 Z T 0 i c 0 J n W U c i L z 4 8 R W 5 0 c n k g V H l w Z T 0 i R m l s b E N v b H V t b k 5 h b W V z I i B W Y W x 1 Z T 0 i c 1 s m c X V v d D t u c i 4 m c X V v d D s s J n F 1 b 3 Q 7 b m F 6 d 2 E g d X J 6 x I V k e m V u a W E m c X V v d D s s J n F 1 b 3 Q 7 a 2 F 0 Z W d v c m l h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h X 3 V y e m F k e m V u a W E v Q X V 0 b 1 J l b W 9 2 Z W R D b 2 x 1 b W 5 z M S 5 7 b n I u L D B 9 J n F 1 b 3 Q 7 L C Z x d W 9 0 O 1 N l Y 3 R p b 2 4 x L 1 R h Y m V s Y V 9 1 c n p h Z H p l b m l h L 0 F 1 d G 9 S Z W 1 v d m V k Q 2 9 s d W 1 u c z E u e 2 5 h e n d h I H V y e s S F Z H p l b m l h L D F 9 J n F 1 b 3 Q 7 L C Z x d W 9 0 O 1 N l Y 3 R p b 2 4 x L 1 R h Y m V s Y V 9 1 c n p h Z H p l b m l h L 0 F 1 d G 9 S Z W 1 v d m V k Q 2 9 s d W 1 u c z E u e 2 t h d G V n b 3 J p Y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l b G F f d X J 6 Y W R 6 Z W 5 p Y S 9 B d X R v U m V t b 3 Z l Z E N v b H V t b n M x L n t u c i 4 s M H 0 m c X V v d D s s J n F 1 b 3 Q 7 U 2 V j d G l v b j E v V G F i Z W x h X 3 V y e m F k e m V u a W E v Q X V 0 b 1 J l b W 9 2 Z W R D b 2 x 1 b W 5 z M S 5 7 b m F 6 d 2 E g d X J 6 x I V k e m V u a W E s M X 0 m c X V v d D s s J n F 1 b 3 Q 7 U 2 V j d G l v b j E v V G F i Z W x h X 3 V y e m F k e m V u a W E v Q X V 0 b 1 J l b W 9 2 Z W R D b 2 x 1 b W 5 z M S 5 7 a 2 F 0 Z W d v c m l h L D J 9 J n F 1 b 3 Q 7 X S w m c X V v d D t S Z W x h d G l v b n N o a X B J b m Z v J n F 1 b 3 Q 7 O l t d f S I v P j x F b n R y e S B U e X B l P S J S Z X N 1 b H R U e X B l I i B W Y W x 1 Z T 0 i c 0 V 4 Y 2 V w d G l v b i I v P j x F b n R y e S B U e X B l P S J O Y X Z p Z 2 F 0 a W 9 u U 3 R l c E 5 h b W U i I F Z h b H V l P S J z T m F 3 a W d h Y 2 p h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l b G F f c H J 6 Z X R h c m d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M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N C 0 y N l Q x M D o 1 N D o 1 M i 4 0 M D k 4 N T Y 0 W i I v P j x F b n R y e S B U e X B l P S J G a W x s Q 2 9 s d W 1 u V H l w Z X M i I F Z h b H V l P S J z Q m d B Q U F B Q U F B Q U F B I i 8 + P E V u d H J 5 I F R 5 c G U 9 I k Z p b G x D b 2 x 1 b W 5 O Y W 1 l c y I g V m F s d W U 9 I n N b J n F 1 b 3 Q 7 S 2 9 s d W 1 u Y T E m c X V v d D s s J n F 1 b 3 Q 7 S 2 9 s d W 1 u Y T I m c X V v d D s s J n F 1 b 3 Q 7 S 2 9 s d W 1 u Y T M m c X V v d D s s J n F 1 b 3 Q 7 S 2 9 s d W 1 u Y T Q m c X V v d D s s J n F 1 b 3 Q 7 S 2 9 s d W 1 u Y T U m c X V v d D s s J n F 1 b 3 Q 7 S 2 9 s d W 1 u Y T Y m c X V v d D s s J n F 1 b 3 Q 7 S 2 9 s d W 1 u Y T c m c X V v d D s s J n F 1 b 3 Q 7 S 2 9 s d W 1 u Y T g m c X V v d D s s J n F 1 b 3 Q 7 S 2 9 s d W 1 u Y T k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F f c H J 6 Z X R h c m d p L 0 F 1 d G 9 S Z W 1 v d m V k Q 2 9 s d W 1 u c z E u e 0 t v b H V t b m E x L D B 9 J n F 1 b 3 Q 7 L C Z x d W 9 0 O 1 N l Y 3 R p b 2 4 x L 1 R h Y m V s Y V 9 w c n p l d G F y Z 2 k v Q X V 0 b 1 J l b W 9 2 Z W R D b 2 x 1 b W 5 z M S 5 7 S 2 9 s d W 1 u Y T I s M X 0 m c X V v d D s s J n F 1 b 3 Q 7 U 2 V j d G l v b j E v V G F i Z W x h X 3 B y e m V 0 Y X J n a S 9 B d X R v U m V t b 3 Z l Z E N v b H V t b n M x L n t L b 2 x 1 b W 5 h M y w y f S Z x d W 9 0 O y w m c X V v d D t T Z W N 0 a W 9 u M S 9 U Y W J l b G F f c H J 6 Z X R h c m d p L 0 F 1 d G 9 S Z W 1 v d m V k Q 2 9 s d W 1 u c z E u e 0 t v b H V t b m E 0 L D N 9 J n F 1 b 3 Q 7 L C Z x d W 9 0 O 1 N l Y 3 R p b 2 4 x L 1 R h Y m V s Y V 9 w c n p l d G F y Z 2 k v Q X V 0 b 1 J l b W 9 2 Z W R D b 2 x 1 b W 5 z M S 5 7 S 2 9 s d W 1 u Y T U s N H 0 m c X V v d D s s J n F 1 b 3 Q 7 U 2 V j d G l v b j E v V G F i Z W x h X 3 B y e m V 0 Y X J n a S 9 B d X R v U m V t b 3 Z l Z E N v b H V t b n M x L n t L b 2 x 1 b W 5 h N i w 1 f S Z x d W 9 0 O y w m c X V v d D t T Z W N 0 a W 9 u M S 9 U Y W J l b G F f c H J 6 Z X R h c m d p L 0 F 1 d G 9 S Z W 1 v d m V k Q 2 9 s d W 1 u c z E u e 0 t v b H V t b m E 3 L D Z 9 J n F 1 b 3 Q 7 L C Z x d W 9 0 O 1 N l Y 3 R p b 2 4 x L 1 R h Y m V s Y V 9 w c n p l d G F y Z 2 k v Q X V 0 b 1 J l b W 9 2 Z W R D b 2 x 1 b W 5 z M S 5 7 S 2 9 s d W 1 u Y T g s N 3 0 m c X V v d D s s J n F 1 b 3 Q 7 U 2 V j d G l v b j E v V G F i Z W x h X 3 B y e m V 0 Y X J n a S 9 B d X R v U m V t b 3 Z l Z E N v b H V t b n M x L n t L b 2 x 1 b W 5 h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l b G F f c H J 6 Z X R h c m d p L 0 F 1 d G 9 S Z W 1 v d m V k Q 2 9 s d W 1 u c z E u e 0 t v b H V t b m E x L D B 9 J n F 1 b 3 Q 7 L C Z x d W 9 0 O 1 N l Y 3 R p b 2 4 x L 1 R h Y m V s Y V 9 w c n p l d G F y Z 2 k v Q X V 0 b 1 J l b W 9 2 Z W R D b 2 x 1 b W 5 z M S 5 7 S 2 9 s d W 1 u Y T I s M X 0 m c X V v d D s s J n F 1 b 3 Q 7 U 2 V j d G l v b j E v V G F i Z W x h X 3 B y e m V 0 Y X J n a S 9 B d X R v U m V t b 3 Z l Z E N v b H V t b n M x L n t L b 2 x 1 b W 5 h M y w y f S Z x d W 9 0 O y w m c X V v d D t T Z W N 0 a W 9 u M S 9 U Y W J l b G F f c H J 6 Z X R h c m d p L 0 F 1 d G 9 S Z W 1 v d m V k Q 2 9 s d W 1 u c z E u e 0 t v b H V t b m E 0 L D N 9 J n F 1 b 3 Q 7 L C Z x d W 9 0 O 1 N l Y 3 R p b 2 4 x L 1 R h Y m V s Y V 9 w c n p l d G F y Z 2 k v Q X V 0 b 1 J l b W 9 2 Z W R D b 2 x 1 b W 5 z M S 5 7 S 2 9 s d W 1 u Y T U s N H 0 m c X V v d D s s J n F 1 b 3 Q 7 U 2 V j d G l v b j E v V G F i Z W x h X 3 B y e m V 0 Y X J n a S 9 B d X R v U m V t b 3 Z l Z E N v b H V t b n M x L n t L b 2 x 1 b W 5 h N i w 1 f S Z x d W 9 0 O y w m c X V v d D t T Z W N 0 a W 9 u M S 9 U Y W J l b G F f c H J 6 Z X R h c m d p L 0 F 1 d G 9 S Z W 1 v d m V k Q 2 9 s d W 1 u c z E u e 0 t v b H V t b m E 3 L D Z 9 J n F 1 b 3 Q 7 L C Z x d W 9 0 O 1 N l Y 3 R p b 2 4 x L 1 R h Y m V s Y V 9 w c n p l d G F y Z 2 k v Q X V 0 b 1 J l b W 9 2 Z W R D b 2 x 1 b W 5 z M S 5 7 S 2 9 s d W 1 u Y T g s N 3 0 m c X V v d D s s J n F 1 b 3 Q 7 U 2 V j d G l v b j E v V G F i Z W x h X 3 B y e m V 0 Y X J n a S 9 B d X R v U m V t b 3 Z l Z E N v b H V t b n M x L n t L b 2 x 1 b W 5 h O S w 4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2 l n Y W N q Y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Z W x h X 3 V y e m F k e m V u a W E y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2 O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0 L T I 2 V D E z O j I w O j Q 3 L j M z O D c y M z h a I i 8 + P E V u d H J 5 I F R 5 c G U 9 I k Z p b G x D b 2 x 1 b W 5 U e X B l c y I g V m F s d W U 9 I n N B d 1 l H Q m c 9 P S I v P j x F b n R y e S B U e X B l P S J G a W x s Q 2 9 s d W 1 u T m F t Z X M i I F Z h b H V l P S J z W y Z x d W 9 0 O 0 w u U C 4 m c X V v d D s s J n F 1 b 3 Q 7 b n I u J n F 1 b 3 Q 7 L C Z x d W 9 0 O 2 5 h e n d h I H V y e s S F Z H p l b m l h J n F 1 b 3 Q 7 L C Z x d W 9 0 O 2 t h d G V n b 3 J p Y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Y V 9 1 c n p h Z H p l b m l h M i 9 B d X R v U m V t b 3 Z l Z E N v b H V t b n M x L n t M L l A u L D B 9 J n F 1 b 3 Q 7 L C Z x d W 9 0 O 1 N l Y 3 R p b 2 4 x L 1 R h Y m V s Y V 9 1 c n p h Z H p l b m l h M i 9 B d X R v U m V t b 3 Z l Z E N v b H V t b n M x L n t u c i 4 s M X 0 m c X V v d D s s J n F 1 b 3 Q 7 U 2 V j d G l v b j E v V G F i Z W x h X 3 V y e m F k e m V u a W E y L 0 F 1 d G 9 S Z W 1 v d m V k Q 2 9 s d W 1 u c z E u e 2 5 h e n d h I H V y e s S F Z H p l b m l h L D J 9 J n F 1 b 3 Q 7 L C Z x d W 9 0 O 1 N l Y 3 R p b 2 4 x L 1 R h Y m V s Y V 9 1 c n p h Z H p l b m l h M i 9 B d X R v U m V t b 3 Z l Z E N v b H V t b n M x L n t r Y X R l Z 2 9 y a W E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Z W x h X 3 V y e m F k e m V u a W E y L 0 F 1 d G 9 S Z W 1 v d m V k Q 2 9 s d W 1 u c z E u e 0 w u U C 4 s M H 0 m c X V v d D s s J n F 1 b 3 Q 7 U 2 V j d G l v b j E v V G F i Z W x h X 3 V y e m F k e m V u a W E y L 0 F 1 d G 9 S Z W 1 v d m V k Q 2 9 s d W 1 u c z E u e 2 5 y L i w x f S Z x d W 9 0 O y w m c X V v d D t T Z W N 0 a W 9 u M S 9 U Y W J l b G F f d X J 6 Y W R 6 Z W 5 p Y T I v Q X V 0 b 1 J l b W 9 2 Z W R D b 2 x 1 b W 5 z M S 5 7 b m F 6 d 2 E g d X J 6 x I V k e m V u a W E s M n 0 m c X V v d D s s J n F 1 b 3 Q 7 U 2 V j d G l v b j E v V G F i Z W x h X 3 V y e m F k e m V u a W E y L 0 F 1 d G 9 S Z W 1 v d m V k Q 2 9 s d W 1 u c z E u e 2 t h d G V n b 3 J p Y S w z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3 a W d h Y 2 p h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l b G F f d X J 6 Y W R 6 Z W 5 p Y T I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Y 4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D Q t M j Z U M T M 6 M j A 6 N D c u M z M 4 N z I z O F o i L z 4 8 R W 5 0 c n k g V H l w Z T 0 i R m l s b E N v b H V t b l R 5 c G V z I i B W Y W x 1 Z T 0 i c 0 F 3 W U d C Z z 0 9 I i 8 + P E V u d H J 5 I F R 5 c G U 9 I k Z p b G x D b 2 x 1 b W 5 O Y W 1 l c y I g V m F s d W U 9 I n N b J n F 1 b 3 Q 7 T C 5 Q L i Z x d W 9 0 O y w m c X V v d D t u c i 4 m c X V v d D s s J n F 1 b 3 Q 7 b m F 6 d 2 E g d X J 6 x I V k e m V u a W E m c X V v d D s s J n F 1 b 3 Q 7 a 2 F 0 Z W d v c m l h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h X 3 V y e m F k e m V u a W E y L 0 F 1 d G 9 S Z W 1 v d m V k Q 2 9 s d W 1 u c z E u e 0 w u U C 4 s M H 0 m c X V v d D s s J n F 1 b 3 Q 7 U 2 V j d G l v b j E v V G F i Z W x h X 3 V y e m F k e m V u a W E y L 0 F 1 d G 9 S Z W 1 v d m V k Q 2 9 s d W 1 u c z E u e 2 5 y L i w x f S Z x d W 9 0 O y w m c X V v d D t T Z W N 0 a W 9 u M S 9 U Y W J l b G F f d X J 6 Y W R 6 Z W 5 p Y T I v Q X V 0 b 1 J l b W 9 2 Z W R D b 2 x 1 b W 5 z M S 5 7 b m F 6 d 2 E g d X J 6 x I V k e m V u a W E s M n 0 m c X V v d D s s J n F 1 b 3 Q 7 U 2 V j d G l v b j E v V G F i Z W x h X 3 V y e m F k e m V u a W E y L 0 F 1 d G 9 S Z W 1 v d m V k Q 2 9 s d W 1 u c z E u e 2 t h d G V n b 3 J p Y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l b G F f d X J 6 Y W R 6 Z W 5 p Y T I v Q X V 0 b 1 J l b W 9 2 Z W R D b 2 x 1 b W 5 z M S 5 7 T C 5 Q L i w w f S Z x d W 9 0 O y w m c X V v d D t T Z W N 0 a W 9 u M S 9 U Y W J l b G F f d X J 6 Y W R 6 Z W 5 p Y T I v Q X V 0 b 1 J l b W 9 2 Z W R D b 2 x 1 b W 5 z M S 5 7 b n I u L D F 9 J n F 1 b 3 Q 7 L C Z x d W 9 0 O 1 N l Y 3 R p b 2 4 x L 1 R h Y m V s Y V 9 1 c n p h Z H p l b m l h M i 9 B d X R v U m V t b 3 Z l Z E N v b H V t b n M x L n t u Y X p 3 Y S B 1 c n r E h W R 6 Z W 5 p Y S w y f S Z x d W 9 0 O y w m c X V v d D t T Z W N 0 a W 9 u M S 9 U Y W J l b G F f d X J 6 Y W R 6 Z W 5 p Y T I v Q X V 0 b 1 J l b W 9 2 Z W R D b 2 x 1 b W 5 z M S 5 7 a 2 F 0 Z W d v c m l h L D N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d p Z 2 F j a m E i L z 4 8 R W 5 0 c n k g V H l w Z T 0 i R m l s b E 9 i a m V j d F R 5 c G U i I F Z h b H V l P S J z Q 2 9 u b m V j d G l v b k 9 u b H k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l b G F f d X J 6 Y W R 6 Z W 5 p Y V 8 z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N C 0 y N l Q x M z o y O T o y M C 4 y N z Q 4 M D U 0 W i I v P j x F b n R y e S B U e X B l P S J G a W x s Q 2 9 s d W 1 u V H l w Z X M i I F Z h b H V l P S J z Q X d Z R 0 J n P T 0 i L z 4 8 R W 5 0 c n k g V H l w Z T 0 i R m l s b E N v b H V t b k 5 h b W V z I i B W Y W x 1 Z T 0 i c 1 s m c X V v d D t M L l A u J n F 1 b 3 Q 7 L C Z x d W 9 0 O 2 5 y L i Z x d W 9 0 O y w m c X V v d D t u Y X p 3 Y S B 1 c n r E h W R 6 Z W 5 p Y S Z x d W 9 0 O y w m c X V v d D t r Y X R l Z 2 9 y a W E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F f d X J 6 Y W R 6 Z W 5 p Y V 8 z L 0 F 1 d G 9 S Z W 1 v d m V k Q 2 9 s d W 1 u c z E u e 0 w u U C 4 s M H 0 m c X V v d D s s J n F 1 b 3 Q 7 U 2 V j d G l v b j E v V G F i Z W x h X 3 V y e m F k e m V u a W F f M y 9 B d X R v U m V t b 3 Z l Z E N v b H V t b n M x L n t u c i 4 s M X 0 m c X V v d D s s J n F 1 b 3 Q 7 U 2 V j d G l v b j E v V G F i Z W x h X 3 V y e m F k e m V u a W F f M y 9 B d X R v U m V t b 3 Z l Z E N v b H V t b n M x L n t u Y X p 3 Y S B 1 c n r E h W R 6 Z W 5 p Y S w y f S Z x d W 9 0 O y w m c X V v d D t T Z W N 0 a W 9 u M S 9 U Y W J l b G F f d X J 6 Y W R 6 Z W 5 p Y V 8 z L 0 F 1 d G 9 S Z W 1 v d m V k Q 2 9 s d W 1 u c z E u e 2 t h d G V n b 3 J p Y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l b G F f d X J 6 Y W R 6 Z W 5 p Y V 8 z L 0 F 1 d G 9 S Z W 1 v d m V k Q 2 9 s d W 1 u c z E u e 0 w u U C 4 s M H 0 m c X V v d D s s J n F 1 b 3 Q 7 U 2 V j d G l v b j E v V G F i Z W x h X 3 V y e m F k e m V u a W F f M y 9 B d X R v U m V t b 3 Z l Z E N v b H V t b n M x L n t u c i 4 s M X 0 m c X V v d D s s J n F 1 b 3 Q 7 U 2 V j d G l v b j E v V G F i Z W x h X 3 V y e m F k e m V u a W F f M y 9 B d X R v U m V t b 3 Z l Z E N v b H V t b n M x L n t u Y X p 3 Y S B 1 c n r E h W R 6 Z W 5 p Y S w y f S Z x d W 9 0 O y w m c X V v d D t T Z W N 0 a W 9 u M S 9 U Y W J l b G F f d X J 6 Y W R 6 Z W 5 p Y V 8 z L 0 F 1 d G 9 S Z W 1 v d m V k Q 2 9 s d W 1 u c z E u e 2 t h d G V n b 3 J p Y S w z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3 a W d h Y 2 p h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l b G F f c G 9 t a W V z e m N 6 Z W 5 p Y S 8 l Q z U l Q j l y J U M z J U I z Z C V D N S U 4 M m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V s Y V 9 w b 2 1 p Z X N 6 Y 3 p l b m l h L 1 p t a W V u a W 9 u b y U y M H R 5 c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Z W x h X 3 V y e m F k e m V u a W E v J U M 1 J U I 5 c i V D M y V C M 2 Q l Q z U l O D J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l b G F f d X J 6 Y W R 6 Z W 5 p Y S 9 a b W l l b m l v b m 8 l M j B 0 e X A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V s Y V 9 w c n p l d G F y Z 2 k v J U M 1 J U I 5 c i V D M y V C M 2 Q l Q z U l O D J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l b G F f c H J 6 Z X R h c m d p L 1 p t a W V u a W 9 u b y U y M H R 5 c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Z W x h X 3 V y e m F k e m V u a W E y L y V D N S V C O X I l Q z M l Q j N k J U M 1 J T g y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Z W x h X 3 V y e m F k e m V u a W E y L 1 p t a W V u a W 9 u b y U y M H R 5 c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Z W x h X 3 V y e m F k e m V u a W E y J T I w K D I p L y V D N S V C O X I l Q z M l Q j N k J U M 1 J T g y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Z W x h X 3 V y e m F k e m V u a W E y J T I w K D I p L 1 p t a W V u a W 9 u b y U y M H R 5 c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Z W x h X 3 V y e m F k e m V u a W F f M y 8 l Q z U l Q j l y J U M z J U I z Z C V D N S U 4 M m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V s Y V 9 1 c n p h Z H p l b m l h X z M v W m 1 p Z W 5 p b 2 5 v J T I w d H l w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P 6 o 1 A 5 t W 4 R L P N d L r q y 5 B 8 A A A A A A I A A A A A A B B m A A A A A Q A A I A A A A D I n A 8 B v m 4 c 4 2 I a K / g r v S Q J d b Q Y x O t R p J r T k S i J X P S 9 Z A A A A A A 6 A A A A A A g A A I A A A A F e 7 d x + E H O E V Q w d T j 3 T 4 p s Q c h 4 G 8 w z N c N x c S g w d g p M X c U A A A A A F 2 l P x q 1 E v Y f E q u Z H / R k p T A 0 p / N p e 3 Q K s Z X f U 4 T h J O N O s f S 2 A e D P U 7 v n J 2 L f y X w 4 j t 4 R r F x p 0 X e B e n 0 f g w 7 E F s D s A 7 g Y l 2 x u t u C t q M A i b Z o Q A A A A N l W T + 1 t y V Z o + h P R d 7 / Q C t s r t 3 m p F w B B b c j y + y 0 q m Y M X A R 1 g w h u P 9 E l S B v Y b Y d Y w h w f U p M x y g 4 9 g v l h J 4 z w X l P I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8B89377E81D24DA4429766C43348F1" ma:contentTypeVersion="16" ma:contentTypeDescription="Utwórz nowy dokument." ma:contentTypeScope="" ma:versionID="43f8978b78aef5b63253f26da889b262">
  <xsd:schema xmlns:xsd="http://www.w3.org/2001/XMLSchema" xmlns:xs="http://www.w3.org/2001/XMLSchema" xmlns:p="http://schemas.microsoft.com/office/2006/metadata/properties" xmlns:ns2="83ffb42c-1737-4299-b820-fcc2f78f2d03" xmlns:ns3="cdca29c1-6cc6-4f09-8463-6f7c88dd3af5" targetNamespace="http://schemas.microsoft.com/office/2006/metadata/properties" ma:root="true" ma:fieldsID="36ef5a57dcfd1e0bcc19e0e62b3acebc" ns2:_="" ns3:_="">
    <xsd:import namespace="83ffb42c-1737-4299-b820-fcc2f78f2d03"/>
    <xsd:import namespace="cdca29c1-6cc6-4f09-8463-6f7c88dd3a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fb42c-1737-4299-b820-fcc2f78f2d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df511b4e-3975-49a1-a2ef-7f1de735e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a29c1-6cc6-4f09-8463-6f7c88dd3af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0cfa3d-c09d-471a-aab7-4d2a9d15e8b5}" ma:internalName="TaxCatchAll" ma:showField="CatchAllData" ma:web="cdca29c1-6cc6-4f09-8463-6f7c88dd3a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6A03F3-5BBE-4D90-813F-E907F688E6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0E238B-2876-4F19-9014-8880FD48E2DE}">
  <ds:schemaRefs>
    <ds:schemaRef ds:uri="http://purl.org/dc/elements/1.1/"/>
    <ds:schemaRef ds:uri="cdca29c1-6cc6-4f09-8463-6f7c88dd3af5"/>
    <ds:schemaRef ds:uri="http://schemas.microsoft.com/office/2006/metadata/properties"/>
    <ds:schemaRef ds:uri="http://schemas.microsoft.com/office/2006/documentManagement/types"/>
    <ds:schemaRef ds:uri="83ffb42c-1737-4299-b820-fcc2f78f2d03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0FE03D-D8BC-43A9-BD23-4D2AB6EBD002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6EE50385-F6F7-4B5E-9604-41212B837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ffb42c-1737-4299-b820-fcc2f78f2d03"/>
    <ds:schemaRef ds:uri="cdca29c1-6cc6-4f09-8463-6f7c88dd3a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 - CYFROWE LABORATORIA</vt:lpstr>
      <vt:lpstr>II - BIOLOGICZNE</vt:lpstr>
      <vt:lpstr>III - FIZYCZNE</vt:lpstr>
      <vt:lpstr>IV - TABLICA NAUKOWO-KREATYWNA</vt:lpstr>
      <vt:lpstr>V - GRY i ZABAWKI</vt:lpstr>
      <vt:lpstr>VI - PLASTYCZNE</vt:lpstr>
      <vt:lpstr>VII - ELEKTRONIKA I ARDUINO</vt:lpstr>
      <vt:lpstr>VIII - DOSTĘPNOŚĆ</vt:lpstr>
      <vt:lpstr>Wyposażenie całość labów</vt:lpstr>
      <vt:lpstr>Wyposażenie Uniwersalna 2.5.21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 Orwat</dc:creator>
  <cp:keywords/>
  <dc:description/>
  <cp:lastModifiedBy>Magdalena Sala | MCN Cogiteon</cp:lastModifiedBy>
  <cp:revision/>
  <dcterms:created xsi:type="dcterms:W3CDTF">2020-02-05T11:12:16Z</dcterms:created>
  <dcterms:modified xsi:type="dcterms:W3CDTF">2022-12-16T10:33:54Z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0x0101004E8B89377E81D24DA4429766C43348F1</vt:lpwstr>
  </property>
  <property fmtid="{D5CDD505-2E9C-101B-9397-08002B2CF9AE}" pid="3" name="MediaServiceImageTags">
    <vt:lpwstr/>
  </property>
</Properties>
</file>