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<sst xmlns="http://schemas.openxmlformats.org/spreadsheetml/2006/main" count="42" uniqueCount="42">
  <si>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r>
      <t>Powierzchnia w m</t>
    </r>
    <r>
      <rPr>
        <b/>
        <vertAlign val="superscript"/>
        <sz val="11"/>
        <color indexed="8"/>
        <rFont val="Calibri"/>
        <family val="2"/>
      </rPr>
      <t>2</t>
    </r>
  </si>
  <si>
    <t>Lp.</t>
  </si>
  <si>
    <r>
      <t xml:space="preserve">1. Powierzchnie </t>
    </r>
    <r>
      <rPr>
        <b/>
        <u val="single"/>
        <sz val="11"/>
        <color indexed="8"/>
        <rFont val="Calibri"/>
        <family val="2"/>
      </rPr>
      <t xml:space="preserve">wewnątrz </t>
    </r>
    <r>
      <rPr>
        <b/>
        <sz val="11"/>
        <color indexed="8"/>
        <rFont val="Calibri"/>
        <family val="2"/>
      </rPr>
      <t xml:space="preserve">budynku, w tym: </t>
    </r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</si>
  <si>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</si>
  <si>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 </t>
    </r>
  </si>
  <si>
    <r>
      <t>2)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Sale seminaryjne i laboratoryjne, studio nagrań i sale Fokus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</si>
  <si>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 </t>
    </r>
  </si>
  <si>
    <r>
      <t>3)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Aula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</si>
  <si>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 </t>
    </r>
  </si>
  <si>
    <r>
      <t>4)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Pomieszczenia sanitarne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</si>
  <si>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 </t>
    </r>
  </si>
  <si>
    <r>
      <t>5)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 xml:space="preserve">Pomieszczenia socjalne 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</si>
  <si>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 </t>
    </r>
  </si>
  <si>
    <r>
      <t>6)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Ciągi komunikacyjne,  korytarze, hole, klatki i schody ewakuacyjne oraz powierzchnia ekspozycyjna na parterze (lobby), szatnia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</si>
  <si>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 </t>
    </r>
  </si>
  <si>
    <r>
      <t>7)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 xml:space="preserve">Pomieszczenia magazynowe, techniczne i specjalnego przeznaczenia 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</si>
  <si>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 </t>
    </r>
  </si>
  <si>
    <r>
      <t>8)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1"/>
        <color indexed="8"/>
        <rFont val="Calibri"/>
        <family val="2"/>
      </rPr>
      <t>Garaż podziemny</t>
    </r>
  </si>
  <si>
    <r>
      <t xml:space="preserve">2.  Powierzchnie na </t>
    </r>
    <r>
      <rPr>
        <b/>
        <u val="single"/>
        <sz val="11"/>
        <color indexed="8"/>
        <rFont val="Calibri"/>
        <family val="2"/>
      </rPr>
      <t>zewnątrz</t>
    </r>
    <r>
      <rPr>
        <b/>
        <sz val="11"/>
        <color indexed="8"/>
        <rFont val="Calibri"/>
        <family val="2"/>
      </rPr>
      <t xml:space="preserve"> budynku</t>
    </r>
  </si>
  <si>
    <t>9.</t>
  </si>
  <si>
    <t xml:space="preserve">10. </t>
  </si>
  <si>
    <t>9) Wewnętrzna powierzchnia witryn szklanych i uchylnych skrzydeł okiennych do mycia z ramami (wyliczona do wysokości pierwszej poziomej belki od poziomu podłogi)</t>
  </si>
  <si>
    <t>Kolumna / wiersz</t>
  </si>
  <si>
    <t>Wartość brutto w PLN</t>
  </si>
  <si>
    <r>
      <t>Cena netto 1m</t>
    </r>
    <r>
      <rPr>
        <b/>
        <vertAlign val="superscript"/>
        <sz val="11"/>
        <color indexed="8"/>
        <rFont val="Calibri"/>
        <family val="2"/>
      </rPr>
      <t>2/</t>
    </r>
    <r>
      <rPr>
        <b/>
        <sz val="11"/>
        <color indexed="8"/>
        <rFont val="Calibri"/>
        <family val="2"/>
      </rPr>
      <t>/m-c 
w PLN</t>
    </r>
  </si>
  <si>
    <r>
      <t>Wartość netto 1m</t>
    </r>
    <r>
      <rPr>
        <b/>
        <vertAlign val="superscript"/>
        <sz val="11"/>
        <color indexed="8"/>
        <rFont val="Calibri"/>
        <family val="2"/>
      </rPr>
      <t>2/</t>
    </r>
    <r>
      <rPr>
        <b/>
        <sz val="11"/>
        <color indexed="8"/>
        <rFont val="Calibri"/>
        <family val="2"/>
      </rPr>
      <t>/m-c 
w PLN</t>
    </r>
  </si>
  <si>
    <t>VAT/m-c
w PLN</t>
  </si>
  <si>
    <t>Powierzchnia/teren</t>
  </si>
  <si>
    <t>za 1 miesiąc</t>
  </si>
  <si>
    <t>Maksymalna wartość oferty netto za miesiąc  - bez poz. 9
(suma pozycji 1 do 8 oraz  10 w kolumnie 4)</t>
  </si>
  <si>
    <t>Wartość podatku VAT za miesiąc (suma pozycji 1 do 8 i 10 w kolumnie 6) bez poz. 9</t>
  </si>
  <si>
    <t>Maksymalna wartość oferty brutto za miesiąc (suma pozycji 1 do 8 i 10 w kolumnie 7) - bez poz. 9</t>
  </si>
  <si>
    <r>
      <rPr>
        <b/>
        <sz val="11"/>
        <rFont val="Calibri"/>
        <family val="2"/>
      </rPr>
      <t>1)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Calibri"/>
        <family val="2"/>
      </rPr>
      <t>Pomieszczenia biurowe 116 pomieszczeń</t>
    </r>
  </si>
  <si>
    <t>Stawka VAT  %</t>
  </si>
  <si>
    <t>Formularz podpisany elektronicznie</t>
  </si>
  <si>
    <t>(opatrzony kwalifikowanym podpisem elektronicznym  osoby (osób) upoważnionej/nych do występowania w imieniu Wykonawcy)</t>
  </si>
  <si>
    <t>Załącznik nr 3 do SWZ</t>
  </si>
  <si>
    <t>Tabela kalkulacyjna w postępowaniu CZIiTT-ZP07/2022</t>
  </si>
  <si>
    <t>za 24 miesięcy</t>
  </si>
  <si>
    <t>Maksymalna wartość oferty netto za 24 miesięcy - z poz. 9
(suma pozycji 1 do 8 oraz 10 w kolumnie 4) x24 oraz (pozycja 9 w kolumnie 4) x4</t>
  </si>
  <si>
    <t>Maksymalna wartość oferty brutto za 24 miesięcy (suma pozycji 1 do 10 w kolumnie 8)</t>
  </si>
  <si>
    <t>Wartość podatku VAT za 24 miesięcy - z poz. 9 (suma pozycji 1 do 8 w kolumnie 6) x24 + (pozycja 9)x4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</si>
</sst>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u val="single"/>
      <sz val="10"/>
      <color indexed="8"/>
      <name val="Tahoma"/>
      <family val="2"/>
    </font>
    <font>
      <b/>
      <sz val="11"/>
      <color indexed="8"/>
      <name val="Tahoma"/>
      <family val="2"/>
    </font>
    <font>
      <i/>
      <u val="single"/>
      <sz val="10"/>
      <color indexed="8"/>
      <name val="Tahoma"/>
      <family val="2"/>
    </font>
    <font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0"/>
      <color theme="1"/>
      <name val="Tahoma"/>
      <family val="2"/>
    </font>
    <font>
      <i/>
      <u val="single"/>
      <sz val="10"/>
      <color theme="1"/>
      <name val="Tahoma"/>
      <family val="2"/>
    </font>
    <font>
      <i/>
      <sz val="10"/>
      <color theme="1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/>
      <diagonal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166" fontId="5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13" borderId="10" xfId="0" applyFont="1" applyFill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13" borderId="10" xfId="0" applyFont="1" applyFill="1" applyBorder="1" applyAlignment="1">
      <alignment horizontal="justify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166" fontId="51" fillId="0" borderId="11" xfId="0" applyNumberFormat="1" applyFont="1" applyBorder="1" applyAlignment="1">
      <alignment horizontal="center" vertical="center" wrapText="1"/>
    </xf>
    <xf numFmtId="166" fontId="51" fillId="0" borderId="12" xfId="0" applyNumberFormat="1" applyFont="1" applyBorder="1" applyAlignment="1">
      <alignment horizontal="center" vertical="center" wrapText="1"/>
    </xf>
    <xf numFmtId="166" fontId="52" fillId="0" borderId="13" xfId="0" applyNumberFormat="1" applyFont="1" applyBorder="1" applyAlignment="1">
      <alignment horizontal="center" vertical="center" wrapText="1"/>
    </xf>
    <xf numFmtId="166" fontId="28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4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6" fillId="27" borderId="14" xfId="0" applyFont="1" applyFill="1" applyBorder="1" applyAlignment="1">
      <alignment horizontal="center" vertical="center" wrapText="1"/>
    </xf>
    <xf numFmtId="0" fontId="46" fillId="27" borderId="15" xfId="0" applyFont="1" applyFill="1" applyBorder="1" applyAlignment="1">
      <alignment horizontal="center" vertical="center" wrapText="1"/>
    </xf>
    <xf numFmtId="0" fontId="46" fillId="27" borderId="16" xfId="0" applyFont="1" applyFill="1" applyBorder="1" applyAlignment="1">
      <alignment horizontal="center" vertical="center" wrapText="1"/>
    </xf>
    <xf numFmtId="0" fontId="46" fillId="27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7" fillId="1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0.421875" style="0" customWidth="1"/>
    <col min="2" max="2" width="35.28125" style="0" customWidth="1"/>
    <col min="3" max="3" width="17.00390625" style="0" customWidth="1"/>
    <col min="4" max="4" width="14.421875" style="0" customWidth="1"/>
    <col min="5" max="5" width="16.00390625" style="0" customWidth="1"/>
    <col min="6" max="6" width="13.140625" style="0" customWidth="1"/>
    <col min="7" max="7" width="13.57421875" style="0" customWidth="1"/>
    <col min="8" max="8" width="14.7109375" style="0" customWidth="1"/>
    <col min="9" max="9" width="19.57421875" style="0" customWidth="1"/>
    <col min="11" max="11" width="11.8515625" style="0" bestFit="1" customWidth="1"/>
    <col min="12" max="12" width="10.8515625" style="0" bestFit="1" customWidth="1"/>
  </cols>
  <sheetData>
    <row r="1" spans="8:9" ht="15">
      <c r="H1" s="27" t="s">
        <v>36</v>
      </c>
      <c r="I1" s="27"/>
    </row>
    <row r="2" spans="1:9" ht="15">
      <c r="A2" s="35" t="s">
        <v>37</v>
      </c>
      <c r="B2" s="35"/>
      <c r="C2" s="35"/>
      <c r="D2" s="35"/>
      <c r="E2" s="35"/>
      <c r="F2" s="35"/>
      <c r="G2" s="35"/>
      <c r="H2" s="35"/>
      <c r="I2" s="35"/>
    </row>
    <row r="4" spans="1:9" ht="15">
      <c r="A4" s="31" t="s">
        <v>1</v>
      </c>
      <c r="B4" s="31" t="s">
        <v>27</v>
      </c>
      <c r="C4" s="34" t="s">
        <v>0</v>
      </c>
      <c r="D4" s="34" t="s">
        <v>24</v>
      </c>
      <c r="E4" s="34" t="s">
        <v>25</v>
      </c>
      <c r="F4" s="34" t="s">
        <v>33</v>
      </c>
      <c r="G4" s="34" t="s">
        <v>26</v>
      </c>
      <c r="H4" s="34" t="s">
        <v>23</v>
      </c>
      <c r="I4" s="34"/>
    </row>
    <row r="5" spans="1:9" ht="15">
      <c r="A5" s="32"/>
      <c r="B5" s="32"/>
      <c r="C5" s="34"/>
      <c r="D5" s="34"/>
      <c r="E5" s="34"/>
      <c r="F5" s="34"/>
      <c r="G5" s="34"/>
      <c r="H5" s="34"/>
      <c r="I5" s="34"/>
    </row>
    <row r="6" spans="1:9" ht="15">
      <c r="A6" s="32"/>
      <c r="B6" s="32"/>
      <c r="C6" s="34"/>
      <c r="D6" s="34"/>
      <c r="E6" s="34"/>
      <c r="F6" s="34"/>
      <c r="G6" s="34"/>
      <c r="H6" s="31" t="s">
        <v>28</v>
      </c>
      <c r="I6" s="31" t="s">
        <v>38</v>
      </c>
    </row>
    <row r="7" spans="1:9" ht="15">
      <c r="A7" s="32"/>
      <c r="B7" s="32"/>
      <c r="C7" s="34"/>
      <c r="D7" s="34"/>
      <c r="E7" s="34"/>
      <c r="F7" s="34"/>
      <c r="G7" s="34"/>
      <c r="H7" s="32"/>
      <c r="I7" s="32"/>
    </row>
    <row r="8" spans="1:9" ht="15">
      <c r="A8" s="33"/>
      <c r="B8" s="33"/>
      <c r="C8" s="34"/>
      <c r="D8" s="34"/>
      <c r="E8" s="34"/>
      <c r="F8" s="34"/>
      <c r="G8" s="34"/>
      <c r="H8" s="33"/>
      <c r="I8" s="33"/>
    </row>
    <row r="9" spans="1:9" ht="30">
      <c r="A9" s="1" t="s">
        <v>22</v>
      </c>
      <c r="B9" s="2">
        <v>1</v>
      </c>
      <c r="C9" s="2">
        <v>2</v>
      </c>
      <c r="D9" s="2">
        <v>3</v>
      </c>
      <c r="E9" s="5">
        <v>4</v>
      </c>
      <c r="F9" s="2">
        <v>5</v>
      </c>
      <c r="G9" s="5">
        <v>6</v>
      </c>
      <c r="H9" s="5">
        <v>7</v>
      </c>
      <c r="I9" s="39">
        <v>8</v>
      </c>
    </row>
    <row r="10" spans="1:9" ht="30">
      <c r="A10" s="12"/>
      <c r="B10" s="6" t="s">
        <v>2</v>
      </c>
      <c r="C10" s="7">
        <v>10429.55</v>
      </c>
      <c r="D10" s="3"/>
      <c r="E10" s="3"/>
      <c r="F10" s="8"/>
      <c r="G10" s="3"/>
      <c r="H10" s="3"/>
      <c r="I10" s="3"/>
    </row>
    <row r="11" spans="1:9" ht="30">
      <c r="A11" s="13" t="s">
        <v>3</v>
      </c>
      <c r="B11" s="22" t="s">
        <v>32</v>
      </c>
      <c r="C11" s="9">
        <v>3143.06</v>
      </c>
      <c r="D11" s="4">
        <v>0</v>
      </c>
      <c r="E11" s="4">
        <f>C11*D11</f>
        <v>0</v>
      </c>
      <c r="F11" s="19">
        <v>0.23</v>
      </c>
      <c r="G11" s="4">
        <f>SUM(E11*F11)</f>
        <v>0</v>
      </c>
      <c r="H11" s="4">
        <f>E11+G11</f>
        <v>0</v>
      </c>
      <c r="I11" s="4">
        <f>H11*24</f>
        <v>0</v>
      </c>
    </row>
    <row r="12" spans="1:9" ht="30">
      <c r="A12" s="1" t="s">
        <v>4</v>
      </c>
      <c r="B12" s="10" t="s">
        <v>5</v>
      </c>
      <c r="C12" s="7">
        <v>1299.94</v>
      </c>
      <c r="D12" s="4">
        <v>0</v>
      </c>
      <c r="E12" s="18">
        <f>C12*D12</f>
        <v>0</v>
      </c>
      <c r="F12" s="19">
        <v>0.23</v>
      </c>
      <c r="G12" s="4">
        <f aca="true" t="shared" si="0" ref="G12:G20">SUM(E12*F12)</f>
        <v>0</v>
      </c>
      <c r="H12" s="18">
        <f aca="true" t="shared" si="1" ref="H12:H20">E12+G12</f>
        <v>0</v>
      </c>
      <c r="I12" s="4">
        <f>H12*24</f>
        <v>0</v>
      </c>
    </row>
    <row r="13" spans="1:9" ht="15.75">
      <c r="A13" s="1" t="s">
        <v>6</v>
      </c>
      <c r="B13" s="10" t="s">
        <v>7</v>
      </c>
      <c r="C13" s="7">
        <v>360.75</v>
      </c>
      <c r="D13" s="4">
        <v>0</v>
      </c>
      <c r="E13" s="4">
        <f aca="true" t="shared" si="2" ref="E13:E20">C13*D13</f>
        <v>0</v>
      </c>
      <c r="F13" s="19">
        <v>0.23</v>
      </c>
      <c r="G13" s="4">
        <f t="shared" si="0"/>
        <v>0</v>
      </c>
      <c r="H13" s="4">
        <f t="shared" si="1"/>
        <v>0</v>
      </c>
      <c r="I13" s="4">
        <f>H13*24</f>
        <v>0</v>
      </c>
    </row>
    <row r="14" spans="1:9" ht="15.75">
      <c r="A14" s="1" t="s">
        <v>8</v>
      </c>
      <c r="B14" s="10" t="s">
        <v>9</v>
      </c>
      <c r="C14" s="7">
        <v>375.37</v>
      </c>
      <c r="D14" s="4">
        <v>0</v>
      </c>
      <c r="E14" s="18">
        <f t="shared" si="2"/>
        <v>0</v>
      </c>
      <c r="F14" s="19">
        <v>0.23</v>
      </c>
      <c r="G14" s="4">
        <f t="shared" si="0"/>
        <v>0</v>
      </c>
      <c r="H14" s="4">
        <f t="shared" si="1"/>
        <v>0</v>
      </c>
      <c r="I14" s="4">
        <f>H14*24</f>
        <v>0</v>
      </c>
    </row>
    <row r="15" spans="1:9" ht="15.75">
      <c r="A15" s="1" t="s">
        <v>10</v>
      </c>
      <c r="B15" s="10" t="s">
        <v>11</v>
      </c>
      <c r="C15" s="7">
        <v>200.22</v>
      </c>
      <c r="D15" s="4">
        <v>0</v>
      </c>
      <c r="E15" s="4">
        <f t="shared" si="2"/>
        <v>0</v>
      </c>
      <c r="F15" s="19">
        <v>0.23</v>
      </c>
      <c r="G15" s="4">
        <f t="shared" si="0"/>
        <v>0</v>
      </c>
      <c r="H15" s="18">
        <f t="shared" si="1"/>
        <v>0</v>
      </c>
      <c r="I15" s="4">
        <f>H15*24</f>
        <v>0</v>
      </c>
    </row>
    <row r="16" spans="1:9" ht="60">
      <c r="A16" s="1" t="s">
        <v>12</v>
      </c>
      <c r="B16" s="10" t="s">
        <v>13</v>
      </c>
      <c r="C16" s="7">
        <v>2378.61</v>
      </c>
      <c r="D16" s="4">
        <v>0</v>
      </c>
      <c r="E16" s="18">
        <f t="shared" si="2"/>
        <v>0</v>
      </c>
      <c r="F16" s="19">
        <v>0.23</v>
      </c>
      <c r="G16" s="4">
        <f t="shared" si="0"/>
        <v>0</v>
      </c>
      <c r="H16" s="4">
        <f t="shared" si="1"/>
        <v>0</v>
      </c>
      <c r="I16" s="4">
        <f>H16*24</f>
        <v>0</v>
      </c>
    </row>
    <row r="17" spans="1:9" ht="45">
      <c r="A17" s="1" t="s">
        <v>14</v>
      </c>
      <c r="B17" s="10" t="s">
        <v>15</v>
      </c>
      <c r="C17" s="7">
        <v>708.51</v>
      </c>
      <c r="D17" s="4">
        <v>0</v>
      </c>
      <c r="E17" s="4">
        <f t="shared" si="2"/>
        <v>0</v>
      </c>
      <c r="F17" s="19">
        <v>0.23</v>
      </c>
      <c r="G17" s="4">
        <f t="shared" si="0"/>
        <v>0</v>
      </c>
      <c r="H17" s="4">
        <f t="shared" si="1"/>
        <v>0</v>
      </c>
      <c r="I17" s="4">
        <f>H17*24</f>
        <v>0</v>
      </c>
    </row>
    <row r="18" spans="1:9" ht="15.75">
      <c r="A18" s="1" t="s">
        <v>16</v>
      </c>
      <c r="B18" s="10" t="s">
        <v>17</v>
      </c>
      <c r="C18" s="7">
        <v>1963.09</v>
      </c>
      <c r="D18" s="4">
        <v>0</v>
      </c>
      <c r="E18" s="18">
        <f t="shared" si="2"/>
        <v>0</v>
      </c>
      <c r="F18" s="19">
        <v>0.23</v>
      </c>
      <c r="G18" s="4">
        <f t="shared" si="0"/>
        <v>0</v>
      </c>
      <c r="H18" s="18">
        <f t="shared" si="1"/>
        <v>0</v>
      </c>
      <c r="I18" s="4">
        <f>H18*24</f>
        <v>0</v>
      </c>
    </row>
    <row r="19" spans="1:9" ht="75">
      <c r="A19" s="1" t="s">
        <v>19</v>
      </c>
      <c r="B19" s="10" t="s">
        <v>21</v>
      </c>
      <c r="C19" s="7">
        <v>1546</v>
      </c>
      <c r="D19" s="4">
        <v>0</v>
      </c>
      <c r="E19" s="18">
        <f>C19*D19</f>
        <v>0</v>
      </c>
      <c r="F19" s="19">
        <v>0.23</v>
      </c>
      <c r="G19" s="4">
        <f>SUM(E19*F19)</f>
        <v>0</v>
      </c>
      <c r="H19" s="18">
        <f t="shared" si="1"/>
        <v>0</v>
      </c>
      <c r="I19" s="4">
        <f>H19*4</f>
        <v>0</v>
      </c>
    </row>
    <row r="20" spans="1:9" ht="30">
      <c r="A20" s="1" t="s">
        <v>20</v>
      </c>
      <c r="B20" s="11" t="s">
        <v>18</v>
      </c>
      <c r="C20" s="7">
        <v>1840</v>
      </c>
      <c r="D20" s="4">
        <v>0</v>
      </c>
      <c r="E20" s="4">
        <f t="shared" si="2"/>
        <v>0</v>
      </c>
      <c r="F20" s="19">
        <v>0.08</v>
      </c>
      <c r="G20" s="4">
        <f t="shared" si="0"/>
        <v>0</v>
      </c>
      <c r="H20" s="4">
        <f t="shared" si="1"/>
        <v>0</v>
      </c>
      <c r="I20" s="4">
        <f>H20*24</f>
        <v>0</v>
      </c>
    </row>
    <row r="21" spans="1:9" ht="45" customHeight="1">
      <c r="A21" s="28" t="s">
        <v>29</v>
      </c>
      <c r="B21" s="28"/>
      <c r="C21" s="28"/>
      <c r="D21" s="28"/>
      <c r="E21" s="20">
        <f>SUM(E11:E18)+E20</f>
        <v>0</v>
      </c>
      <c r="F21" s="14"/>
      <c r="G21" s="15"/>
      <c r="H21" s="15"/>
      <c r="I21" s="15"/>
    </row>
    <row r="22" spans="1:9" ht="45" customHeight="1">
      <c r="A22" s="29" t="s">
        <v>39</v>
      </c>
      <c r="B22" s="29"/>
      <c r="C22" s="29"/>
      <c r="D22" s="29"/>
      <c r="E22" s="4">
        <f>(E21*24)+(E19*4)</f>
        <v>0</v>
      </c>
      <c r="F22" s="14"/>
      <c r="G22" s="15"/>
      <c r="H22" s="15"/>
      <c r="I22" s="15"/>
    </row>
    <row r="23" spans="1:9" ht="45" customHeight="1">
      <c r="A23" s="30" t="s">
        <v>30</v>
      </c>
      <c r="B23" s="30"/>
      <c r="C23" s="30"/>
      <c r="D23" s="30"/>
      <c r="E23" s="30"/>
      <c r="F23" s="30"/>
      <c r="G23" s="4">
        <f>SUM(G11:G18)+G20</f>
        <v>0</v>
      </c>
      <c r="H23" s="15"/>
      <c r="I23" s="15"/>
    </row>
    <row r="24" spans="1:9" ht="45" customHeight="1">
      <c r="A24" s="36" t="s">
        <v>31</v>
      </c>
      <c r="B24" s="36"/>
      <c r="C24" s="36"/>
      <c r="D24" s="36"/>
      <c r="E24" s="36"/>
      <c r="F24" s="36"/>
      <c r="G24" s="36"/>
      <c r="H24" s="4">
        <f>SUM(H11:H18)+H20</f>
        <v>0</v>
      </c>
      <c r="I24" s="15"/>
    </row>
    <row r="25" spans="1:9" ht="45" customHeight="1" thickBot="1">
      <c r="A25" s="30" t="s">
        <v>41</v>
      </c>
      <c r="B25" s="30"/>
      <c r="C25" s="30"/>
      <c r="D25" s="30"/>
      <c r="E25" s="30"/>
      <c r="F25" s="30"/>
      <c r="G25" s="18">
        <f>(G23*24)+(G19*4)</f>
        <v>0</v>
      </c>
      <c r="H25" s="15"/>
      <c r="I25" s="16"/>
    </row>
    <row r="26" spans="1:11" ht="45" customHeight="1" thickBot="1">
      <c r="A26" s="37" t="s">
        <v>40</v>
      </c>
      <c r="B26" s="37"/>
      <c r="C26" s="37"/>
      <c r="D26" s="37"/>
      <c r="E26" s="37"/>
      <c r="F26" s="37"/>
      <c r="G26" s="37"/>
      <c r="H26" s="38"/>
      <c r="I26" s="17">
        <f>SUM(I11:I20)</f>
        <v>0</v>
      </c>
      <c r="K26" s="21"/>
    </row>
    <row r="28" ht="15">
      <c r="C28" s="24"/>
    </row>
    <row r="29" spans="2:9" ht="15">
      <c r="B29" s="25" t="s">
        <v>34</v>
      </c>
      <c r="G29" s="23"/>
      <c r="H29" s="23"/>
      <c r="I29" s="23"/>
    </row>
    <row r="30" ht="15">
      <c r="A30" s="26" t="s">
        <v>35</v>
      </c>
    </row>
  </sheetData>
  <sheetProtection/>
  <mergeCells count="18">
    <mergeCell ref="F4:F8"/>
    <mergeCell ref="A2:I2"/>
    <mergeCell ref="A24:G24"/>
    <mergeCell ref="A26:H26"/>
    <mergeCell ref="A25:F25"/>
    <mergeCell ref="A4:A8"/>
    <mergeCell ref="B4:B8"/>
    <mergeCell ref="H6:H8"/>
    <mergeCell ref="H1:I1"/>
    <mergeCell ref="A21:D21"/>
    <mergeCell ref="A22:D22"/>
    <mergeCell ref="A23:F23"/>
    <mergeCell ref="I6:I8"/>
    <mergeCell ref="G4:G8"/>
    <mergeCell ref="H4:I5"/>
    <mergeCell ref="C4:C8"/>
    <mergeCell ref="D4:D8"/>
    <mergeCell ref="E4:E8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2022-05-20T19:59:13Z</dcterms:modified>
  <cp:category/>
  <cp:version/>
  <cp:contentType/>
  <cp:contentStatus/>
</cp:coreProperties>
</file>