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Zamówiena Publiczne po 2021r\Postępowania\2023r\2. Równe lub więlsze niż 130 tys. zł\05) ZDP.1ZP.3310.5.2023 Przebudowa ulicy Kochanowskiego\"/>
    </mc:Choice>
  </mc:AlternateContent>
  <xr:revisionPtr revIDLastSave="0" documentId="13_ncr:1_{9F8D9170-8155-490F-A42D-FBA748558A56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Branża drogowa" sheetId="1" r:id="rId1"/>
    <sheet name="Branża elektryczna" sheetId="2" r:id="rId2"/>
    <sheet name="kanalizacja deszczowa" sheetId="3" r:id="rId3"/>
    <sheet name="wodocią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4" l="1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0" i="2"/>
  <c r="H19" i="2"/>
  <c r="H18" i="2"/>
  <c r="H17" i="2"/>
  <c r="H16" i="2"/>
  <c r="H15" i="2"/>
  <c r="H14" i="2"/>
  <c r="H13" i="2"/>
  <c r="H10" i="2"/>
  <c r="H9" i="2"/>
  <c r="H8" i="2"/>
  <c r="H7" i="2"/>
  <c r="H78" i="1"/>
  <c r="H77" i="1"/>
  <c r="H76" i="1"/>
  <c r="H75" i="1"/>
  <c r="H74" i="1"/>
  <c r="H73" i="1"/>
  <c r="H72" i="1"/>
  <c r="H71" i="1"/>
  <c r="H70" i="1"/>
  <c r="H67" i="1"/>
  <c r="H68" i="1" s="1"/>
  <c r="H64" i="1"/>
  <c r="H63" i="1"/>
  <c r="H62" i="1"/>
  <c r="H61" i="1"/>
  <c r="H60" i="1"/>
  <c r="H59" i="1"/>
  <c r="H56" i="1"/>
  <c r="H55" i="1"/>
  <c r="H54" i="1"/>
  <c r="H53" i="1"/>
  <c r="H52" i="1"/>
  <c r="H51" i="1"/>
  <c r="H50" i="1"/>
  <c r="H49" i="1"/>
  <c r="H48" i="1"/>
  <c r="H47" i="1"/>
  <c r="H46" i="1"/>
  <c r="H45" i="1"/>
  <c r="H42" i="1"/>
  <c r="H41" i="1"/>
  <c r="H40" i="1"/>
  <c r="H39" i="1"/>
  <c r="H38" i="1"/>
  <c r="H37" i="1"/>
  <c r="H36" i="1"/>
  <c r="H35" i="1"/>
  <c r="H34" i="1"/>
  <c r="H31" i="1"/>
  <c r="H30" i="1"/>
  <c r="H29" i="1"/>
  <c r="H28" i="1"/>
  <c r="H25" i="1"/>
  <c r="H24" i="1"/>
  <c r="H26" i="1" s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7" i="1" l="1"/>
  <c r="H43" i="1"/>
  <c r="H51" i="4"/>
  <c r="H51" i="2"/>
  <c r="H11" i="2"/>
  <c r="H22" i="1"/>
  <c r="H27" i="4"/>
  <c r="H21" i="2"/>
  <c r="H41" i="3"/>
  <c r="H32" i="1"/>
  <c r="H65" i="1"/>
  <c r="H79" i="1"/>
  <c r="H52" i="4" l="1"/>
  <c r="H52" i="2"/>
  <c r="H81" i="1"/>
</calcChain>
</file>

<file path=xl/sharedStrings.xml><?xml version="1.0" encoding="utf-8"?>
<sst xmlns="http://schemas.openxmlformats.org/spreadsheetml/2006/main" count="975" uniqueCount="540">
  <si>
    <t>BRANŻA DROGOWA</t>
  </si>
  <si>
    <r>
      <rPr>
        <sz val="9"/>
        <rFont val="Microsoft Sans Serif"/>
        <family val="2"/>
      </rPr>
      <t>Lp.</t>
    </r>
  </si>
  <si>
    <r>
      <rPr>
        <sz val="9"/>
        <rFont val="Microsoft Sans Serif"/>
        <family val="2"/>
      </rPr>
      <t>Podstawa</t>
    </r>
  </si>
  <si>
    <t>Nr spec. techn.</t>
  </si>
  <si>
    <r>
      <rPr>
        <sz val="9"/>
        <rFont val="Microsoft Sans Serif"/>
        <family val="2"/>
      </rPr>
      <t>Opis</t>
    </r>
  </si>
  <si>
    <r>
      <rPr>
        <sz val="9"/>
        <rFont val="Microsoft Sans Serif"/>
        <family val="2"/>
      </rPr>
      <t>j.m.</t>
    </r>
  </si>
  <si>
    <r>
      <rPr>
        <sz val="9"/>
        <rFont val="Microsoft Sans Serif"/>
        <family val="2"/>
      </rPr>
      <t>Ilość</t>
    </r>
  </si>
  <si>
    <r>
      <rPr>
        <b/>
        <sz val="9"/>
        <rFont val="Microsoft Sans Serif"/>
        <family val="2"/>
      </rPr>
      <t>45100000-8</t>
    </r>
  </si>
  <si>
    <r>
      <rPr>
        <b/>
        <sz val="9"/>
        <rFont val="Microsoft Sans Serif"/>
        <family val="2"/>
      </rPr>
      <t>ROBOTY PRZYGOTOWAWCZE</t>
    </r>
  </si>
  <si>
    <r>
      <rPr>
        <sz val="9"/>
        <rFont val="Microsoft Sans Serif"/>
        <family val="2"/>
      </rPr>
      <t xml:space="preserve">1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</si>
  <si>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2-01
</t>
    </r>
    <r>
      <rPr>
        <sz val="9"/>
        <rFont val="Microsoft Sans Serif"/>
        <family val="2"/>
      </rPr>
      <t>0119-03</t>
    </r>
  </si>
  <si>
    <r>
      <rPr>
        <sz val="9"/>
        <rFont val="Microsoft Sans Serif"/>
        <family val="2"/>
      </rPr>
      <t>D.01.01.01</t>
    </r>
  </si>
  <si>
    <r>
      <rPr>
        <sz val="9"/>
        <rFont val="Microsoft Sans Serif"/>
        <family val="2"/>
      </rPr>
      <t>Roboty pomiarowe przy liniowych robotach ziemnych - trasa drogi w terenie równinnym</t>
    </r>
  </si>
  <si>
    <r>
      <rPr>
        <sz val="9"/>
        <rFont val="Microsoft Sans Serif"/>
        <family val="2"/>
      </rPr>
      <t>km</t>
    </r>
  </si>
  <si>
    <r>
      <rPr>
        <sz val="9"/>
        <rFont val="Microsoft Sans Serif"/>
        <family val="2"/>
      </rPr>
      <t xml:space="preserve">2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</si>
  <si>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 xml:space="preserve">0803-03
</t>
    </r>
    <r>
      <rPr>
        <sz val="9"/>
        <rFont val="Microsoft Sans Serif"/>
        <family val="2"/>
      </rPr>
      <t xml:space="preserve">0803-04
</t>
    </r>
    <r>
      <rPr>
        <sz val="9"/>
        <rFont val="Microsoft Sans Serif"/>
        <family val="2"/>
      </rPr>
      <t>kalk. własna</t>
    </r>
  </si>
  <si>
    <r>
      <rPr>
        <sz val="9"/>
        <rFont val="Microsoft Sans Serif"/>
        <family val="2"/>
      </rPr>
      <t>D.01.02.04</t>
    </r>
  </si>
  <si>
    <t>Mechaniczne rozebranie (frezowanie) nawierzchni z mieszanek mineralno- bitumicznych o średniej grubości 14 cm wraz z transportem do miejsca wskazanego przez Zamawiającego na terenie miasta Stargard</t>
  </si>
  <si>
    <r>
      <rPr>
        <sz val="9"/>
        <rFont val="Microsoft Sans Serif"/>
        <family val="2"/>
      </rPr>
      <t>m2</t>
    </r>
  </si>
  <si>
    <r>
      <rPr>
        <sz val="9"/>
        <rFont val="Microsoft Sans Serif"/>
        <family val="2"/>
      </rPr>
      <t>5 585,000</t>
    </r>
  </si>
  <si>
    <r>
      <rPr>
        <sz val="9"/>
        <rFont val="Microsoft Sans Serif"/>
        <family val="2"/>
      </rPr>
      <t xml:space="preserve">3
</t>
    </r>
    <r>
      <rPr>
        <sz val="9"/>
        <rFont val="Microsoft Sans Serif"/>
        <family val="2"/>
      </rPr>
      <t>d.1</t>
    </r>
  </si>
  <si>
    <t>Mechaniczne rozebranie nawierzchni z mieszanek mineralno- bitumicznych o średniej grubości 10 cm wraz z wywozem i utylizacją we własnym zakresie</t>
  </si>
  <si>
    <t>4
d.1</t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</si>
  <si>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0802-07</t>
    </r>
  </si>
  <si>
    <r>
      <rPr>
        <sz val="9"/>
        <rFont val="Microsoft Sans Serif"/>
        <family val="2"/>
      </rPr>
      <t>D-01.02.04</t>
    </r>
  </si>
  <si>
    <t>Mechaniczne rozebranie podbudowy z kruszywa kamiennego lub kostki kamiennej o grubości do 20 cm wraz z wywozem i utylizacją we własnym zakresie</t>
  </si>
  <si>
    <r>
      <rPr>
        <sz val="9"/>
        <rFont val="Microsoft Sans Serif"/>
        <family val="2"/>
      </rPr>
      <t xml:space="preserve">5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</si>
  <si>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0807-01</t>
    </r>
  </si>
  <si>
    <r>
      <rPr>
        <sz val="9"/>
        <rFont val="Microsoft Sans Serif"/>
        <family val="2"/>
      </rPr>
      <t>Rozebranie nawierzchni z kostki betonowej grubości 8 cm z wypełnieniem spoin piaskiem wraz z wywozem i utylizacją we własnym zakresie</t>
    </r>
  </si>
  <si>
    <r>
      <rPr>
        <sz val="9"/>
        <rFont val="Microsoft Sans Serif"/>
        <family val="2"/>
      </rPr>
      <t xml:space="preserve">6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</si>
  <si>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>Rozebranie nawierzchni chodników z płyt chodnikowych betonowych 50x50cm grubości 7 cm z wypełnieniem spoin piaskiem wraz z wywozem i utylizacją we własnym zakresie</t>
    </r>
  </si>
  <si>
    <r>
      <rPr>
        <sz val="9"/>
        <rFont val="Microsoft Sans Serif"/>
        <family val="2"/>
      </rPr>
      <t xml:space="preserve">7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</si>
  <si>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0811-02</t>
    </r>
  </si>
  <si>
    <r>
      <rPr>
        <sz val="9"/>
        <rFont val="Microsoft Sans Serif"/>
        <family val="2"/>
      </rPr>
      <t>Rozebranie nawierzchni z płyt drogowych betonowych typu trylinka o grubości 15 cm z wypełnieniem spoin piaskiem</t>
    </r>
  </si>
  <si>
    <r>
      <rPr>
        <sz val="9"/>
        <rFont val="Microsoft Sans Serif"/>
        <family val="2"/>
      </rPr>
      <t xml:space="preserve">8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</si>
  <si>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0817-01</t>
    </r>
  </si>
  <si>
    <r>
      <rPr>
        <sz val="9"/>
        <rFont val="Microsoft Sans Serif"/>
        <family val="2"/>
      </rPr>
      <t>Rozebranie ścieków z betonowej kostki brukowej o szerokości 30cm i grubości 8 cm na podsypce cementowo - piaskowej i ławie betonowej</t>
    </r>
  </si>
  <si>
    <r>
      <rPr>
        <sz val="9"/>
        <rFont val="Microsoft Sans Serif"/>
        <family val="2"/>
      </rPr>
      <t>m</t>
    </r>
  </si>
  <si>
    <r>
      <rPr>
        <sz val="9"/>
        <rFont val="Microsoft Sans Serif"/>
        <family val="2"/>
      </rPr>
      <t xml:space="preserve">9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</si>
  <si>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0813-03</t>
    </r>
  </si>
  <si>
    <r>
      <rPr>
        <sz val="9"/>
        <rFont val="Microsoft Sans Serif"/>
        <family val="2"/>
      </rPr>
      <t>Rozebranie krawężników betonowych 15x30 cm na podsypce cementowo- piaskowej wraz z wywozem i utylizacją we własnym zakresie</t>
    </r>
  </si>
  <si>
    <r>
      <rPr>
        <sz val="9"/>
        <rFont val="Microsoft Sans Serif"/>
        <family val="2"/>
      </rPr>
      <t xml:space="preserve">10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</si>
  <si>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0814-05</t>
    </r>
  </si>
  <si>
    <r>
      <rPr>
        <sz val="9"/>
        <rFont val="Microsoft Sans Serif"/>
        <family val="2"/>
      </rPr>
      <t>Rozebranie oporników betonowych 12x25 cm na podsypce cementowo-piaskowej wraz z wywozem i utylizacją we własnym zakresie</t>
    </r>
  </si>
  <si>
    <r>
      <rPr>
        <sz val="9"/>
        <rFont val="Microsoft Sans Serif"/>
        <family val="2"/>
      </rPr>
      <t xml:space="preserve">11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</si>
  <si>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0814-01</t>
    </r>
  </si>
  <si>
    <r>
      <rPr>
        <sz val="9"/>
        <rFont val="Microsoft Sans Serif"/>
        <family val="2"/>
      </rPr>
      <t>Rozebranie obrzeży 8x30 cm na podsypce piaskowej wraz z wywozem i utylizacją we własnym zakresie</t>
    </r>
  </si>
  <si>
    <r>
      <rPr>
        <sz val="9"/>
        <rFont val="Microsoft Sans Serif"/>
        <family val="2"/>
      </rPr>
      <t xml:space="preserve">12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</si>
  <si>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0703-03</t>
    </r>
  </si>
  <si>
    <r>
      <rPr>
        <sz val="9"/>
        <rFont val="Microsoft Sans Serif"/>
        <family val="2"/>
      </rPr>
      <t>D-07.02.01</t>
    </r>
  </si>
  <si>
    <r>
      <rPr>
        <sz val="9"/>
        <rFont val="Microsoft Sans Serif"/>
        <family val="2"/>
      </rPr>
      <t>Zdejmowanie tablic znaków drogowych zakazu, nakazu, ostrzegawczych, informacyjnych oraz słupków, na których są przymocowane wraz z wywozem i utylizacją we własnym zakresie</t>
    </r>
  </si>
  <si>
    <r>
      <rPr>
        <sz val="9"/>
        <rFont val="Microsoft Sans Serif"/>
        <family val="2"/>
      </rPr>
      <t>szt.</t>
    </r>
  </si>
  <si>
    <r>
      <rPr>
        <sz val="9"/>
        <rFont val="Microsoft Sans Serif"/>
        <family val="2"/>
      </rPr>
      <t xml:space="preserve">13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</si>
  <si>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14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</si>
  <si>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>Zdejmowanie tablic kierunkowych E-1 oraz słupków, na których są przymocowane wraz z wywozem i utylizacją we własnym zakresie</t>
    </r>
  </si>
  <si>
    <r>
      <rPr>
        <sz val="9"/>
        <rFont val="Microsoft Sans Serif"/>
        <family val="2"/>
      </rPr>
      <t>kpl.</t>
    </r>
  </si>
  <si>
    <r>
      <rPr>
        <sz val="9"/>
        <rFont val="Microsoft Sans Serif"/>
        <family val="2"/>
      </rPr>
      <t xml:space="preserve">15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</si>
  <si>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13-23
</t>
    </r>
    <r>
      <rPr>
        <sz val="9"/>
        <rFont val="Microsoft Sans Serif"/>
        <family val="2"/>
      </rPr>
      <t>0109-01</t>
    </r>
  </si>
  <si>
    <r>
      <rPr>
        <sz val="9"/>
        <rFont val="Microsoft Sans Serif"/>
        <family val="2"/>
      </rPr>
      <t>Rozbiórka torów kolejowych z szynami i płytami betonowymi.</t>
    </r>
  </si>
  <si>
    <r>
      <rPr>
        <sz val="9"/>
        <rFont val="Microsoft Sans Serif"/>
        <family val="2"/>
      </rPr>
      <t xml:space="preserve">16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</si>
  <si>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2-01
</t>
    </r>
    <r>
      <rPr>
        <sz val="9"/>
        <rFont val="Microsoft Sans Serif"/>
        <family val="2"/>
      </rPr>
      <t xml:space="preserve">0126-01
</t>
    </r>
    <r>
      <rPr>
        <sz val="9"/>
        <rFont val="Microsoft Sans Serif"/>
        <family val="2"/>
      </rPr>
      <t>kalk. własna</t>
    </r>
  </si>
  <si>
    <r>
      <rPr>
        <sz val="9"/>
        <rFont val="Microsoft Sans Serif"/>
        <family val="2"/>
      </rPr>
      <t>D.01.02.02a</t>
    </r>
  </si>
  <si>
    <r>
      <rPr>
        <sz val="9"/>
        <rFont val="Microsoft Sans Serif"/>
        <family val="2"/>
      </rPr>
      <t>Usunięcie warstwy ziemi urodzajnej (humusu) o grubości do 15 cm</t>
    </r>
  </si>
  <si>
    <r>
      <rPr>
        <sz val="9"/>
        <rFont val="Microsoft Sans Serif"/>
        <family val="2"/>
      </rPr>
      <t>Razem dział:                                        ROBOTY PRZYGOTOWAWCZE</t>
    </r>
  </si>
  <si>
    <r>
      <rPr>
        <b/>
        <sz val="9"/>
        <rFont val="Microsoft Sans Serif"/>
        <family val="2"/>
      </rPr>
      <t>ROBOTY ZIEMNE</t>
    </r>
  </si>
  <si>
    <r>
      <rPr>
        <sz val="9"/>
        <rFont val="Microsoft Sans Serif"/>
        <family val="2"/>
      </rPr>
      <t xml:space="preserve">17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</si>
  <si>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 xml:space="preserve">KNR 2-01
</t>
    </r>
    <r>
      <rPr>
        <sz val="9"/>
        <rFont val="Microsoft Sans Serif"/>
        <family val="2"/>
      </rPr>
      <t>0218-02</t>
    </r>
  </si>
  <si>
    <r>
      <rPr>
        <sz val="9"/>
        <rFont val="Microsoft Sans Serif"/>
        <family val="2"/>
      </rPr>
      <t>D.02.01.01</t>
    </r>
  </si>
  <si>
    <r>
      <rPr>
        <sz val="9"/>
        <rFont val="Microsoft Sans Serif"/>
        <family val="2"/>
      </rPr>
      <t>Roboty ziemne wykonywane koparkami podsiębiernymi 0.60 m3 wraz z wywozem i utylizacją we własnym zakresie</t>
    </r>
  </si>
  <si>
    <r>
      <rPr>
        <sz val="9"/>
        <rFont val="Microsoft Sans Serif"/>
        <family val="2"/>
      </rPr>
      <t>m3</t>
    </r>
  </si>
  <si>
    <r>
      <rPr>
        <sz val="9"/>
        <rFont val="Microsoft Sans Serif"/>
        <family val="2"/>
      </rPr>
      <t>4 882,788</t>
    </r>
  </si>
  <si>
    <r>
      <rPr>
        <sz val="9"/>
        <rFont val="Microsoft Sans Serif"/>
        <family val="2"/>
      </rPr>
      <t xml:space="preserve">18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</si>
  <si>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 xml:space="preserve">KNR 2-01
</t>
    </r>
    <r>
      <rPr>
        <sz val="9"/>
        <rFont val="Microsoft Sans Serif"/>
        <family val="2"/>
      </rPr>
      <t xml:space="preserve">0235-01
</t>
    </r>
    <r>
      <rPr>
        <sz val="9"/>
        <rFont val="Microsoft Sans Serif"/>
        <family val="2"/>
      </rPr>
      <t xml:space="preserve">z.sz. 2.5.2.
</t>
    </r>
    <r>
      <rPr>
        <sz val="9"/>
        <rFont val="Microsoft Sans Serif"/>
        <family val="2"/>
      </rPr>
      <t xml:space="preserve">9907
</t>
    </r>
    <r>
      <rPr>
        <sz val="9"/>
        <rFont val="Microsoft Sans Serif"/>
        <family val="2"/>
      </rPr>
      <t>kalk. własna</t>
    </r>
  </si>
  <si>
    <r>
      <rPr>
        <sz val="9"/>
        <rFont val="Microsoft Sans Serif"/>
        <family val="2"/>
      </rPr>
      <t>D.02.03.01</t>
    </r>
  </si>
  <si>
    <r>
      <rPr>
        <sz val="9"/>
        <rFont val="Microsoft Sans Serif"/>
        <family val="2"/>
      </rPr>
      <t>Mechaniczne plantowanie i formowanie nasypów z materiałów piaszczystych (Is=1,0)</t>
    </r>
  </si>
  <si>
    <r>
      <rPr>
        <sz val="9"/>
        <rFont val="Microsoft Sans Serif"/>
        <family val="2"/>
      </rPr>
      <t>Razem dział:                                                                 ROBOTY ZIEMNE</t>
    </r>
  </si>
  <si>
    <r>
      <rPr>
        <b/>
        <sz val="9"/>
        <rFont val="Microsoft Sans Serif"/>
        <family val="2"/>
      </rPr>
      <t>REGULACJA PIONOWA URZĄDZEŃ</t>
    </r>
  </si>
  <si>
    <r>
      <rPr>
        <sz val="9"/>
        <rFont val="Microsoft Sans Serif"/>
        <family val="2"/>
      </rPr>
      <t xml:space="preserve">19
</t>
    </r>
    <r>
      <rPr>
        <sz val="9"/>
        <rFont val="Microsoft Sans Serif"/>
        <family val="2"/>
      </rPr>
      <t>d.3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</si>
  <si>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1406-04</t>
    </r>
  </si>
  <si>
    <r>
      <rPr>
        <sz val="9"/>
        <rFont val="Microsoft Sans Serif"/>
        <family val="2"/>
      </rPr>
      <t>D-03.02.02</t>
    </r>
  </si>
  <si>
    <t>Regulacja pionowa studzienek dla zaworów wodociągowych lub gazowych wraz z ewentualną ich naprawą lub wymianą na nowe</t>
  </si>
  <si>
    <r>
      <rPr>
        <sz val="9"/>
        <rFont val="Microsoft Sans Serif"/>
        <family val="2"/>
      </rPr>
      <t xml:space="preserve">20
</t>
    </r>
    <r>
      <rPr>
        <sz val="9"/>
        <rFont val="Microsoft Sans Serif"/>
        <family val="2"/>
      </rPr>
      <t>d.3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</si>
  <si>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1406-03</t>
    </r>
  </si>
  <si>
    <r>
      <rPr>
        <sz val="9"/>
        <rFont val="Microsoft Sans Serif"/>
        <family val="2"/>
      </rPr>
      <t>D-03.02.01</t>
    </r>
  </si>
  <si>
    <t>Regulacja pionowa lub przebudowa studzienek dla włazów kanałowych wraz z ewentualną ich naprawą lub wymianą na nowe</t>
  </si>
  <si>
    <r>
      <rPr>
        <sz val="9"/>
        <rFont val="Microsoft Sans Serif"/>
        <family val="2"/>
      </rPr>
      <t xml:space="preserve">21
</t>
    </r>
    <r>
      <rPr>
        <sz val="9"/>
        <rFont val="Microsoft Sans Serif"/>
        <family val="2"/>
      </rPr>
      <t>d.3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</si>
  <si>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1406-05</t>
    </r>
  </si>
  <si>
    <t>Regulacja pionowa lub przebudowa studzienek telefonicznych wraz z wymianą ram i pokryw na nowe</t>
  </si>
  <si>
    <r>
      <rPr>
        <sz val="9"/>
        <rFont val="Microsoft Sans Serif"/>
        <family val="2"/>
      </rPr>
      <t xml:space="preserve">22
</t>
    </r>
    <r>
      <rPr>
        <sz val="9"/>
        <rFont val="Microsoft Sans Serif"/>
        <family val="2"/>
      </rPr>
      <t>d.3</t>
    </r>
  </si>
  <si>
    <r>
      <rPr>
        <sz val="9"/>
        <rFont val="Microsoft Sans Serif"/>
        <family val="2"/>
      </rPr>
      <t xml:space="preserve">KNR 5-01
</t>
    </r>
    <r>
      <rPr>
        <sz val="9"/>
        <rFont val="Microsoft Sans Serif"/>
        <family val="2"/>
      </rPr>
      <t xml:space="preserve">0401-01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</si>
  <si>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D.03.02.01</t>
    </r>
  </si>
  <si>
    <r>
      <rPr>
        <sz val="9"/>
        <rFont val="Microsoft Sans Serif"/>
        <family val="2"/>
      </rPr>
      <t>Regulacja pionowa lub przebudowa studzienek telefonicznych z wymianą ram i pokryw na typ ciężki</t>
    </r>
  </si>
  <si>
    <r>
      <rPr>
        <sz val="9"/>
        <rFont val="Microsoft Sans Serif"/>
        <family val="2"/>
      </rPr>
      <t>stud.</t>
    </r>
  </si>
  <si>
    <r>
      <rPr>
        <sz val="9"/>
        <rFont val="Microsoft Sans Serif"/>
        <family val="2"/>
      </rPr>
      <t>Razem dział:                                REGULACJA PIONOWA URZĄDZEŃ</t>
    </r>
  </si>
  <si>
    <r>
      <rPr>
        <b/>
        <sz val="9"/>
        <rFont val="Microsoft Sans Serif"/>
        <family val="2"/>
      </rPr>
      <t>45233000-9</t>
    </r>
  </si>
  <si>
    <r>
      <rPr>
        <b/>
        <sz val="9"/>
        <rFont val="Microsoft Sans Serif"/>
        <family val="2"/>
      </rPr>
      <t>PODBUDOWY</t>
    </r>
  </si>
  <si>
    <r>
      <rPr>
        <sz val="9"/>
        <rFont val="Microsoft Sans Serif"/>
        <family val="2"/>
      </rPr>
      <t xml:space="preserve">23
</t>
    </r>
    <r>
      <rPr>
        <sz val="9"/>
        <rFont val="Microsoft Sans Serif"/>
        <family val="2"/>
      </rPr>
      <t>d.4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</si>
  <si>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 xml:space="preserve">0103-04
</t>
    </r>
    <r>
      <rPr>
        <sz val="9"/>
        <rFont val="Microsoft Sans Serif"/>
        <family val="2"/>
      </rPr>
      <t>kalk. własna</t>
    </r>
  </si>
  <si>
    <r>
      <rPr>
        <sz val="9"/>
        <rFont val="Microsoft Sans Serif"/>
        <family val="2"/>
      </rPr>
      <t>D.04.01.01</t>
    </r>
  </si>
  <si>
    <r>
      <rPr>
        <sz val="9"/>
        <rFont val="Microsoft Sans Serif"/>
        <family val="2"/>
      </rPr>
      <t>Mechaniczne profilowanie i zagęszczenie podłoża pod warstwy konstrukcyjne nawierzchni - jezdnia, zjazdy, chodniki, ścieżka pieszo - rowerowa, opaski, wyspy</t>
    </r>
  </si>
  <si>
    <r>
      <rPr>
        <sz val="9"/>
        <rFont val="Microsoft Sans Serif"/>
        <family val="2"/>
      </rPr>
      <t xml:space="preserve">24
</t>
    </r>
    <r>
      <rPr>
        <sz val="9"/>
        <rFont val="Microsoft Sans Serif"/>
        <family val="2"/>
      </rPr>
      <t>d.4</t>
    </r>
  </si>
  <si>
    <r>
      <rPr>
        <sz val="9"/>
        <rFont val="Microsoft Sans Serif"/>
        <family val="2"/>
      </rPr>
      <t xml:space="preserve">KNR AT-03
</t>
    </r>
    <r>
      <rPr>
        <sz val="9"/>
        <rFont val="Microsoft Sans Serif"/>
        <family val="2"/>
      </rPr>
      <t xml:space="preserve">0201-02
</t>
    </r>
    <r>
      <rPr>
        <sz val="9"/>
        <rFont val="Microsoft Sans Serif"/>
        <family val="2"/>
      </rPr>
      <t>kalk. własna</t>
    </r>
  </si>
  <si>
    <r>
      <rPr>
        <sz val="9"/>
        <rFont val="Microsoft Sans Serif"/>
        <family val="2"/>
      </rPr>
      <t>D.04.05.01</t>
    </r>
  </si>
  <si>
    <r>
      <rPr>
        <sz val="9"/>
        <rFont val="Microsoft Sans Serif"/>
        <family val="2"/>
      </rPr>
      <t>Warstwa mrozoochronna z mieszanki związanej cementem C3/4, grubość warstwy po zagęszczeniu 20 cm - jezdnia, wyspy nieprzejezdne, opaska ronda</t>
    </r>
  </si>
  <si>
    <r>
      <rPr>
        <sz val="9"/>
        <rFont val="Microsoft Sans Serif"/>
        <family val="2"/>
      </rPr>
      <t xml:space="preserve">25
</t>
    </r>
    <r>
      <rPr>
        <sz val="9"/>
        <rFont val="Microsoft Sans Serif"/>
        <family val="2"/>
      </rPr>
      <t>d.4</t>
    </r>
  </si>
  <si>
    <r>
      <rPr>
        <sz val="9"/>
        <rFont val="Microsoft Sans Serif"/>
        <family val="2"/>
      </rPr>
      <t>Warstwa mrozoochronna z mieszanki związanej cementem C1,5/2,0, grubość warstwy po zagęszczeniu 15 cm - ścieżka pieszo-rowerowa, chodniki, zjazdy</t>
    </r>
  </si>
  <si>
    <r>
      <rPr>
        <sz val="9"/>
        <rFont val="Microsoft Sans Serif"/>
        <family val="2"/>
      </rPr>
      <t>3 112,000</t>
    </r>
  </si>
  <si>
    <r>
      <rPr>
        <sz val="9"/>
        <rFont val="Microsoft Sans Serif"/>
        <family val="2"/>
      </rPr>
      <t xml:space="preserve">26
</t>
    </r>
    <r>
      <rPr>
        <sz val="9"/>
        <rFont val="Microsoft Sans Serif"/>
        <family val="2"/>
      </rPr>
      <t>d.4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</si>
  <si>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 xml:space="preserve">0114-07
</t>
    </r>
    <r>
      <rPr>
        <sz val="9"/>
        <rFont val="Microsoft Sans Serif"/>
        <family val="2"/>
      </rPr>
      <t>0114-08</t>
    </r>
  </si>
  <si>
    <r>
      <rPr>
        <sz val="9"/>
        <rFont val="Microsoft Sans Serif"/>
        <family val="2"/>
      </rPr>
      <t>D.04.04.02</t>
    </r>
  </si>
  <si>
    <r>
      <rPr>
        <sz val="9"/>
        <rFont val="Microsoft Sans Serif"/>
        <family val="2"/>
      </rPr>
      <t xml:space="preserve">Podbudowa z kruszywa łamanego #0/31,5 
</t>
    </r>
    <r>
      <rPr>
        <sz val="9"/>
        <rFont val="Microsoft Sans Serif"/>
        <family val="2"/>
      </rPr>
      <t>- warstwa górna o grubości po zagęszczeniu 34 cm - wyspy nieprzejezdne</t>
    </r>
  </si>
  <si>
    <r>
      <rPr>
        <sz val="9"/>
        <rFont val="Microsoft Sans Serif"/>
        <family val="2"/>
      </rPr>
      <t xml:space="preserve">27
</t>
    </r>
    <r>
      <rPr>
        <sz val="9"/>
        <rFont val="Microsoft Sans Serif"/>
        <family val="2"/>
      </rPr>
      <t>d.4</t>
    </r>
  </si>
  <si>
    <r>
      <rPr>
        <sz val="9"/>
        <rFont val="Microsoft Sans Serif"/>
        <family val="2"/>
      </rPr>
      <t xml:space="preserve">Podbudowa z kruszywa łamanego #0/31,5 
</t>
    </r>
    <r>
      <rPr>
        <sz val="9"/>
        <rFont val="Microsoft Sans Serif"/>
        <family val="2"/>
      </rPr>
      <t>- warstwa górna o grubości po zagęszczeniu 20 cm - jezdnia, ścieżka pieszo-rowerowa, opaska ronda, zjazdy</t>
    </r>
  </si>
  <si>
    <r>
      <rPr>
        <sz val="9"/>
        <rFont val="Microsoft Sans Serif"/>
        <family val="2"/>
      </rPr>
      <t xml:space="preserve">28
</t>
    </r>
    <r>
      <rPr>
        <sz val="9"/>
        <rFont val="Microsoft Sans Serif"/>
        <family val="2"/>
      </rPr>
      <t>d.4</t>
    </r>
  </si>
  <si>
    <r>
      <rPr>
        <sz val="9"/>
        <rFont val="Microsoft Sans Serif"/>
        <family val="2"/>
      </rPr>
      <t xml:space="preserve">Podbudowa z kruszywa łamanego #0/31,5 
</t>
    </r>
    <r>
      <rPr>
        <sz val="9"/>
        <rFont val="Microsoft Sans Serif"/>
        <family val="2"/>
      </rPr>
      <t>- warstwa górna o grubości po zagęszczeniu 15 cm - chodniki, opaski, wyspa ronda</t>
    </r>
  </si>
  <si>
    <r>
      <rPr>
        <sz val="9"/>
        <rFont val="Microsoft Sans Serif"/>
        <family val="2"/>
      </rPr>
      <t>1 877,000</t>
    </r>
  </si>
  <si>
    <r>
      <rPr>
        <sz val="9"/>
        <rFont val="Microsoft Sans Serif"/>
        <family val="2"/>
      </rPr>
      <t xml:space="preserve">29
</t>
    </r>
    <r>
      <rPr>
        <sz val="9"/>
        <rFont val="Microsoft Sans Serif"/>
        <family val="2"/>
      </rPr>
      <t>d.4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</si>
  <si>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1004-04</t>
    </r>
  </si>
  <si>
    <r>
      <rPr>
        <sz val="9"/>
        <rFont val="Microsoft Sans Serif"/>
        <family val="2"/>
      </rPr>
      <t>D.04.03.01</t>
    </r>
  </si>
  <si>
    <r>
      <rPr>
        <sz val="9"/>
        <rFont val="Microsoft Sans Serif"/>
        <family val="2"/>
      </rPr>
      <t>Mechaniczne czyszczenie nawierzchni drogowej - jezdnia, ścieżka pieszo- rowerowa</t>
    </r>
  </si>
  <si>
    <r>
      <rPr>
        <sz val="9"/>
        <rFont val="Microsoft Sans Serif"/>
        <family val="2"/>
      </rPr>
      <t xml:space="preserve">30
</t>
    </r>
    <r>
      <rPr>
        <sz val="9"/>
        <rFont val="Microsoft Sans Serif"/>
        <family val="2"/>
      </rPr>
      <t>d.4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</si>
  <si>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 xml:space="preserve">1004-07
</t>
    </r>
    <r>
      <rPr>
        <sz val="9"/>
        <rFont val="Microsoft Sans Serif"/>
        <family val="2"/>
      </rPr>
      <t>kalk. własna</t>
    </r>
  </si>
  <si>
    <r>
      <rPr>
        <sz val="9"/>
        <rFont val="Microsoft Sans Serif"/>
        <family val="2"/>
      </rPr>
      <t>Skropienie podbudowy asfaltem - jezdnia</t>
    </r>
  </si>
  <si>
    <r>
      <rPr>
        <sz val="9"/>
        <rFont val="Microsoft Sans Serif"/>
        <family val="2"/>
      </rPr>
      <t xml:space="preserve">31
</t>
    </r>
    <r>
      <rPr>
        <sz val="9"/>
        <rFont val="Microsoft Sans Serif"/>
        <family val="2"/>
      </rPr>
      <t>d.4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</si>
  <si>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 xml:space="preserve">0110-01
</t>
    </r>
    <r>
      <rPr>
        <sz val="9"/>
        <rFont val="Microsoft Sans Serif"/>
        <family val="2"/>
      </rPr>
      <t>0110-02</t>
    </r>
  </si>
  <si>
    <r>
      <rPr>
        <sz val="9"/>
        <rFont val="Microsoft Sans Serif"/>
        <family val="2"/>
      </rPr>
      <t>Górna warstwa podbudowy z mieszanki mineralno asfaltowej typu AC22P 35/50 o grubość warstwy po zagęszczeniu 10 cm - jezdnia</t>
    </r>
  </si>
  <si>
    <r>
      <rPr>
        <sz val="9"/>
        <rFont val="Microsoft Sans Serif"/>
        <family val="2"/>
      </rPr>
      <t>Razem dział:                                                                       PODBUDOWY</t>
    </r>
  </si>
  <si>
    <r>
      <rPr>
        <b/>
        <sz val="9"/>
        <rFont val="Microsoft Sans Serif"/>
        <family val="2"/>
      </rPr>
      <t>NAWIERZCHNIE</t>
    </r>
  </si>
  <si>
    <r>
      <rPr>
        <sz val="9"/>
        <rFont val="Microsoft Sans Serif"/>
        <family val="2"/>
      </rPr>
      <t xml:space="preserve">32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</si>
  <si>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Skropienie podbudowy asfaltem - jezdnia, ścieżka pieszo - rowerowa</t>
    </r>
  </si>
  <si>
    <r>
      <rPr>
        <sz val="9"/>
        <rFont val="Microsoft Sans Serif"/>
        <family val="2"/>
      </rPr>
      <t xml:space="preserve">33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</si>
  <si>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 xml:space="preserve">0311-01
</t>
    </r>
    <r>
      <rPr>
        <sz val="9"/>
        <rFont val="Microsoft Sans Serif"/>
        <family val="2"/>
      </rPr>
      <t>0311-02</t>
    </r>
  </si>
  <si>
    <r>
      <rPr>
        <sz val="9"/>
        <rFont val="Microsoft Sans Serif"/>
        <family val="2"/>
      </rPr>
      <t>D.05.03.05b</t>
    </r>
  </si>
  <si>
    <r>
      <rPr>
        <sz val="9"/>
        <rFont val="Microsoft Sans Serif"/>
        <family val="2"/>
      </rPr>
      <t>Nawierzchnia z mieszanek mineralno- bitumicznych typu AC16W 50/70 - warstwa wiążąca asfaltowa - grubość po zagęszczeniu 6 cm - jezdnia</t>
    </r>
  </si>
  <si>
    <r>
      <rPr>
        <sz val="9"/>
        <rFont val="Microsoft Sans Serif"/>
        <family val="2"/>
      </rPr>
      <t xml:space="preserve">34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</si>
  <si>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Nawierzchnia z mieszanek mineralno- bitumicznych typu AC11W 50/70 - warstwa wiążąca asfaltowa - grubość po zagęszczeniu 5 cm - ścieżka pieszo- rowerowa</t>
    </r>
  </si>
  <si>
    <r>
      <rPr>
        <sz val="9"/>
        <rFont val="Microsoft Sans Serif"/>
        <family val="2"/>
      </rPr>
      <t>1 340,000</t>
    </r>
  </si>
  <si>
    <r>
      <rPr>
        <sz val="9"/>
        <rFont val="Microsoft Sans Serif"/>
        <family val="2"/>
      </rPr>
      <t xml:space="preserve">35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</si>
  <si>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Skropienie w-wy wiążącej asfaltem - jezdnia, ścieżka pieszo-rowerowa</t>
    </r>
  </si>
  <si>
    <r>
      <rPr>
        <sz val="9"/>
        <rFont val="Microsoft Sans Serif"/>
        <family val="2"/>
      </rPr>
      <t xml:space="preserve">36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</si>
  <si>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 xml:space="preserve">0311-05
</t>
    </r>
    <r>
      <rPr>
        <sz val="9"/>
        <rFont val="Microsoft Sans Serif"/>
        <family val="2"/>
      </rPr>
      <t>0311-06</t>
    </r>
  </si>
  <si>
    <r>
      <rPr>
        <sz val="9"/>
        <rFont val="Microsoft Sans Serif"/>
        <family val="2"/>
      </rPr>
      <t>D.05.03.05a</t>
    </r>
  </si>
  <si>
    <r>
      <rPr>
        <sz val="9"/>
        <rFont val="Microsoft Sans Serif"/>
        <family val="2"/>
      </rPr>
      <t>Nawierzchnia z mieszanek mineralno- bitumicznych typu SMA8 PMB 45/80-55 - warstwa ścieralna asfaltowa - grubość po zagęszczeniu 4 cm - jezdnia</t>
    </r>
  </si>
  <si>
    <r>
      <rPr>
        <sz val="9"/>
        <rFont val="Microsoft Sans Serif"/>
        <family val="2"/>
      </rPr>
      <t xml:space="preserve">37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</si>
  <si>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Nawierzchnia z mieszanek mineralno- bitumicznych typu AC8S 50/70 - warstwa ścieralna asfaltowa - grubość po zagęszczeniu 4 cm - ścieżka pieszo- rowerowa</t>
    </r>
  </si>
  <si>
    <r>
      <rPr>
        <sz val="9"/>
        <rFont val="Microsoft Sans Serif"/>
        <family val="2"/>
      </rPr>
      <t xml:space="preserve">38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</si>
  <si>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0302-02</t>
    </r>
  </si>
  <si>
    <r>
      <rPr>
        <sz val="9"/>
        <rFont val="Microsoft Sans Serif"/>
        <family val="2"/>
      </rPr>
      <t>D-05.03.01</t>
    </r>
  </si>
  <si>
    <r>
      <rPr>
        <sz val="9"/>
        <rFont val="Microsoft Sans Serif"/>
        <family val="2"/>
      </rPr>
      <t>Wykonanie nawierzchni z kostki kamiennej 15/17 surowo- łupanej szarej na podsypce cementowo-piaskowej z wypełnieniem spoin fugą mineralną. Spoiny wypełnić na głębokość min. 10 cm (od góry). Pozostałą głębokości wypełnić betonem. Fuga mineralna przeznaczona do spoinowania nawierzchni dla ruchu ciężkiego - wyspy</t>
    </r>
  </si>
  <si>
    <r>
      <rPr>
        <sz val="9"/>
        <rFont val="Microsoft Sans Serif"/>
        <family val="2"/>
      </rPr>
      <t xml:space="preserve">39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</si>
  <si>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Wykonanie nawierzchni z kostki  kamiennej 15/17 cięto-łupanej szarej na podsypce cementowo-piaskowej z wypełnieniem spoin fugą mineralną.  Górna powierzchnia (płaszczyzna jezdna) cięta i płomieniowana. Spoiny wypełnić na głębokość min. 10 cm (od góry).  Pozostałą głębokość wypełnić betonem. Fuga mineralna przeznaczona do spoinowania nawierzchni dla ruchu ciężkiego - zjazdy, opaska ronda</t>
    </r>
  </si>
  <si>
    <r>
      <rPr>
        <sz val="9"/>
        <rFont val="Microsoft Sans Serif"/>
        <family val="2"/>
      </rPr>
      <t xml:space="preserve">40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</si>
  <si>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Wykonanie nawierzchni z kostki kamiennej 8/11 surowo-łupanej szarej na podsypce cementowo-piaskowej z wypełnieniem spoin fugą mineralną. Spoiny wypełnić na głębokość min. 4 cm (od góry). Pozostałą głębokość wypełnić betonem. Fuga mineralna przeznaczona do spoinowania nawierzchni dla ruchu ciężkiego - opaski</t>
    </r>
  </si>
  <si>
    <r>
      <rPr>
        <sz val="9"/>
        <rFont val="Microsoft Sans Serif"/>
        <family val="2"/>
      </rPr>
      <t xml:space="preserve">41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</si>
  <si>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0511-03</t>
    </r>
  </si>
  <si>
    <r>
      <rPr>
        <sz val="9"/>
        <rFont val="Microsoft Sans Serif"/>
        <family val="2"/>
      </rPr>
      <t>D-05.03.23a</t>
    </r>
  </si>
  <si>
    <r>
      <rPr>
        <sz val="9"/>
        <rFont val="Microsoft Sans Serif"/>
        <family val="2"/>
      </rPr>
      <t>Wykonanie nawierzchni kostki brukowej betonowej trapezowej płukanej o grubości 8 cm na podsypce cementowo- piaskowej (kolor szary) - chodnik</t>
    </r>
  </si>
  <si>
    <r>
      <rPr>
        <sz val="9"/>
        <rFont val="Microsoft Sans Serif"/>
        <family val="2"/>
      </rPr>
      <t>1 405,000</t>
    </r>
  </si>
  <si>
    <r>
      <rPr>
        <sz val="9"/>
        <rFont val="Microsoft Sans Serif"/>
        <family val="2"/>
      </rPr>
      <t xml:space="preserve">42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</si>
  <si>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Wykonanie nawierzchni z płytek integracyjnych ostrzegawczych o wymiarach 30x30cm i grubości 8 cm na podsypce cementowo - piaskowej (kolor żółty) - chodnik</t>
    </r>
  </si>
  <si>
    <r>
      <rPr>
        <sz val="9"/>
        <rFont val="Microsoft Sans Serif"/>
        <family val="2"/>
      </rPr>
      <t xml:space="preserve">43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</si>
  <si>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Wykonanie nawierzchni z płytek integracyjnych kierunkowych o wymiarach 30x30cm i grubości 8 cm na podsypce cementowo - piaskowej (kolor żółty) - chodnik</t>
    </r>
  </si>
  <si>
    <r>
      <rPr>
        <sz val="9"/>
        <rFont val="Microsoft Sans Serif"/>
        <family val="2"/>
      </rPr>
      <t>Razem dział:                                                                   NAWIERZCHNIE</t>
    </r>
  </si>
  <si>
    <r>
      <rPr>
        <b/>
        <sz val="9"/>
        <rFont val="Microsoft Sans Serif"/>
        <family val="2"/>
      </rPr>
      <t>ELEMENTY ULIC</t>
    </r>
  </si>
  <si>
    <r>
      <rPr>
        <sz val="9"/>
        <rFont val="Microsoft Sans Serif"/>
        <family val="2"/>
      </rPr>
      <t xml:space="preserve">44
</t>
    </r>
    <r>
      <rPr>
        <sz val="9"/>
        <rFont val="Microsoft Sans Serif"/>
        <family val="2"/>
      </rPr>
      <t>d.6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</si>
  <si>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0404-05</t>
    </r>
  </si>
  <si>
    <r>
      <rPr>
        <sz val="9"/>
        <rFont val="Microsoft Sans Serif"/>
        <family val="2"/>
      </rPr>
      <t>D-08.01.02</t>
    </r>
  </si>
  <si>
    <r>
      <rPr>
        <sz val="9"/>
        <rFont val="Microsoft Sans Serif"/>
        <family val="2"/>
      </rPr>
      <t>Zakup i ustawienie krawężników kamiennych wysepkowych o wymiarach 30x25cm (w tym proste i łukowe) na ławie betonowej z betonu C12/15 z oporem i podsypce cementowo- piaskowej.</t>
    </r>
  </si>
  <si>
    <r>
      <rPr>
        <sz val="9"/>
        <rFont val="Microsoft Sans Serif"/>
        <family val="2"/>
      </rPr>
      <t xml:space="preserve">45
</t>
    </r>
    <r>
      <rPr>
        <sz val="9"/>
        <rFont val="Microsoft Sans Serif"/>
        <family val="2"/>
      </rPr>
      <t>d.6</t>
    </r>
  </si>
  <si>
    <r>
      <rPr>
        <sz val="9"/>
        <rFont val="Microsoft Sans Serif"/>
        <family val="2"/>
      </rPr>
      <t>Zakup i ustawienie krawężników kamiennych trapezowych o wymiarach 15-21x30 cm (w tym proste i łukowe) na ławie betonowej z betonu C12/15 z oporem i podsypce cementowo- piaskowej.</t>
    </r>
  </si>
  <si>
    <r>
      <rPr>
        <sz val="9"/>
        <rFont val="Microsoft Sans Serif"/>
        <family val="2"/>
      </rPr>
      <t xml:space="preserve">46
</t>
    </r>
    <r>
      <rPr>
        <sz val="9"/>
        <rFont val="Microsoft Sans Serif"/>
        <family val="2"/>
      </rPr>
      <t>d.6</t>
    </r>
  </si>
  <si>
    <r>
      <rPr>
        <sz val="9"/>
        <rFont val="Microsoft Sans Serif"/>
        <family val="2"/>
      </rPr>
      <t>Zakup i ustawienie krawężników kamiennych o wymiarach 15x30 cm na ławie betonowej z betonu C12/15 z oporem i podsypce cementowo- piaskowej.</t>
    </r>
  </si>
  <si>
    <r>
      <rPr>
        <sz val="9"/>
        <rFont val="Microsoft Sans Serif"/>
        <family val="2"/>
      </rPr>
      <t xml:space="preserve">47
</t>
    </r>
    <r>
      <rPr>
        <sz val="9"/>
        <rFont val="Microsoft Sans Serif"/>
        <family val="2"/>
      </rPr>
      <t>d.6</t>
    </r>
  </si>
  <si>
    <r>
      <rPr>
        <sz val="9"/>
        <rFont val="Microsoft Sans Serif"/>
        <family val="2"/>
      </rPr>
      <t>Zakup i ustawienie krawężników kamiennych o wymiarach 15x22 cm na ławie betonowej z betonu C12/15 z oporem i podsypce cementowo- piaskowej.</t>
    </r>
  </si>
  <si>
    <r>
      <rPr>
        <sz val="9"/>
        <rFont val="Microsoft Sans Serif"/>
        <family val="2"/>
      </rPr>
      <t xml:space="preserve">48
</t>
    </r>
    <r>
      <rPr>
        <sz val="9"/>
        <rFont val="Microsoft Sans Serif"/>
        <family val="2"/>
      </rPr>
      <t>d.6</t>
    </r>
  </si>
  <si>
    <r>
      <rPr>
        <sz val="9"/>
        <rFont val="Microsoft Sans Serif"/>
        <family val="2"/>
      </rPr>
      <t>Zakup i ustawienie oporników kamiennych (w tym proste i łukowe) o wymiarach 12x25 cm na ławie betonowej z betonu C12/15 z oporem i podsypce cementowo- piaskowej</t>
    </r>
  </si>
  <si>
    <r>
      <rPr>
        <sz val="9"/>
        <rFont val="Microsoft Sans Serif"/>
        <family val="2"/>
      </rPr>
      <t>1 100,000</t>
    </r>
  </si>
  <si>
    <r>
      <rPr>
        <sz val="9"/>
        <rFont val="Microsoft Sans Serif"/>
        <family val="2"/>
      </rPr>
      <t xml:space="preserve">49
</t>
    </r>
    <r>
      <rPr>
        <sz val="9"/>
        <rFont val="Microsoft Sans Serif"/>
        <family val="2"/>
      </rPr>
      <t>d.6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</si>
  <si>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 xml:space="preserve">0407-05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</si>
  <si>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D-08.03.01</t>
    </r>
  </si>
  <si>
    <r>
      <rPr>
        <sz val="9"/>
        <rFont val="Microsoft Sans Serif"/>
        <family val="2"/>
      </rPr>
      <t>Zakup i ustawienie obrzeży kamiennych o wymiarach 30x8 cm na ławie betonowej z betonu C12/15 z oporem i podsypce cementowo- piaskowej</t>
    </r>
  </si>
  <si>
    <r>
      <rPr>
        <sz val="9"/>
        <rFont val="Microsoft Sans Serif"/>
        <family val="2"/>
      </rPr>
      <t>1 035,000</t>
    </r>
  </si>
  <si>
    <r>
      <rPr>
        <sz val="9"/>
        <rFont val="Microsoft Sans Serif"/>
        <family val="2"/>
      </rPr>
      <t>Razem dział:                                                                  ELEMENTY ULIC</t>
    </r>
  </si>
  <si>
    <r>
      <rPr>
        <b/>
        <sz val="9"/>
        <rFont val="Microsoft Sans Serif"/>
        <family val="2"/>
      </rPr>
      <t>ROBOTY WYKOŃCZENIOWE</t>
    </r>
  </si>
  <si>
    <r>
      <rPr>
        <sz val="9"/>
        <rFont val="Microsoft Sans Serif"/>
        <family val="2"/>
      </rPr>
      <t xml:space="preserve">50
</t>
    </r>
    <r>
      <rPr>
        <sz val="9"/>
        <rFont val="Microsoft Sans Serif"/>
        <family val="2"/>
      </rPr>
      <t>d.7</t>
    </r>
  </si>
  <si>
    <r>
      <rPr>
        <sz val="9"/>
        <rFont val="Microsoft Sans Serif"/>
        <family val="2"/>
      </rPr>
      <t xml:space="preserve">KNKRB 1
</t>
    </r>
    <r>
      <rPr>
        <sz val="9"/>
        <rFont val="Microsoft Sans Serif"/>
        <family val="2"/>
      </rPr>
      <t xml:space="preserve">0415-01
</t>
    </r>
    <r>
      <rPr>
        <sz val="9"/>
        <rFont val="Microsoft Sans Serif"/>
        <family val="2"/>
      </rPr>
      <t>kalk. własna</t>
    </r>
  </si>
  <si>
    <r>
      <rPr>
        <sz val="9"/>
        <rFont val="Microsoft Sans Serif"/>
        <family val="2"/>
      </rPr>
      <t>D.06.01.01</t>
    </r>
  </si>
  <si>
    <r>
      <rPr>
        <sz val="9"/>
        <rFont val="Microsoft Sans Serif"/>
        <family val="2"/>
      </rPr>
      <t>Humusowanie i obsianie terenu przy gr. warstwy humusu 5 cm</t>
    </r>
  </si>
  <si>
    <r>
      <rPr>
        <sz val="9"/>
        <rFont val="Microsoft Sans Serif"/>
        <family val="2"/>
      </rPr>
      <t>Razem dział:                                            ROBOTY WYKOŃCZENIOWE</t>
    </r>
  </si>
  <si>
    <r>
      <rPr>
        <b/>
        <sz val="9"/>
        <rFont val="Microsoft Sans Serif"/>
        <family val="2"/>
      </rPr>
      <t>ORGANIZACJA RUCHU</t>
    </r>
  </si>
  <si>
    <r>
      <rPr>
        <sz val="9"/>
        <rFont val="Microsoft Sans Serif"/>
        <family val="2"/>
      </rPr>
      <t xml:space="preserve">51
</t>
    </r>
    <r>
      <rPr>
        <sz val="9"/>
        <rFont val="Microsoft Sans Serif"/>
        <family val="2"/>
      </rPr>
      <t>d.8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</si>
  <si>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0706-02</t>
    </r>
  </si>
  <si>
    <r>
      <rPr>
        <sz val="9"/>
        <rFont val="Microsoft Sans Serif"/>
        <family val="2"/>
      </rPr>
      <t>D-07.01.01</t>
    </r>
  </si>
  <si>
    <r>
      <rPr>
        <sz val="9"/>
        <rFont val="Microsoft Sans Serif"/>
        <family val="2"/>
      </rPr>
      <t>Mechaniczne malowanie linii segregacyjnych i krawędziowych technologią grubowarstwową</t>
    </r>
  </si>
  <si>
    <r>
      <rPr>
        <sz val="9"/>
        <rFont val="Microsoft Sans Serif"/>
        <family val="2"/>
      </rPr>
      <t xml:space="preserve">52
</t>
    </r>
    <r>
      <rPr>
        <sz val="9"/>
        <rFont val="Microsoft Sans Serif"/>
        <family val="2"/>
      </rPr>
      <t>d.8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</si>
  <si>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0702-02</t>
    </r>
  </si>
  <si>
    <r>
      <rPr>
        <sz val="9"/>
        <rFont val="Microsoft Sans Serif"/>
        <family val="2"/>
      </rPr>
      <t>Słupki do znaków drogowych z rur stalowych o śr. 70 mm w tym proste i z wysięgnikami</t>
    </r>
  </si>
  <si>
    <r>
      <rPr>
        <sz val="9"/>
        <rFont val="Microsoft Sans Serif"/>
        <family val="2"/>
      </rPr>
      <t xml:space="preserve">53
</t>
    </r>
    <r>
      <rPr>
        <sz val="9"/>
        <rFont val="Microsoft Sans Serif"/>
        <family val="2"/>
      </rPr>
      <t>d.8</t>
    </r>
  </si>
  <si>
    <r>
      <rPr>
        <sz val="9"/>
        <rFont val="Microsoft Sans Serif"/>
        <family val="2"/>
      </rPr>
      <t xml:space="preserve">KNR 5-10
</t>
    </r>
    <r>
      <rPr>
        <sz val="9"/>
        <rFont val="Microsoft Sans Serif"/>
        <family val="2"/>
      </rPr>
      <t>1101-03</t>
    </r>
  </si>
  <si>
    <r>
      <rPr>
        <sz val="9"/>
        <rFont val="Microsoft Sans Serif"/>
        <family val="2"/>
      </rPr>
      <t>Montaż pylonów ostrzegawczych U-5b wraz ze znakami C-9 na gotowym fundamencie jako elementy zintegowane</t>
    </r>
  </si>
  <si>
    <r>
      <rPr>
        <sz val="9"/>
        <rFont val="Microsoft Sans Serif"/>
        <family val="2"/>
      </rPr>
      <t xml:space="preserve">54
</t>
    </r>
    <r>
      <rPr>
        <sz val="9"/>
        <rFont val="Microsoft Sans Serif"/>
        <family val="2"/>
      </rPr>
      <t>d.8</t>
    </r>
  </si>
  <si>
    <r>
      <rPr>
        <sz val="9"/>
        <rFont val="Microsoft Sans Serif"/>
        <family val="2"/>
      </rPr>
      <t>Konstrukcje kratowe przestrzenne do przymocowania tablic kierunkowych E-1</t>
    </r>
  </si>
  <si>
    <r>
      <rPr>
        <sz val="9"/>
        <rFont val="Microsoft Sans Serif"/>
        <family val="2"/>
      </rPr>
      <t xml:space="preserve">55
</t>
    </r>
    <r>
      <rPr>
        <sz val="9"/>
        <rFont val="Microsoft Sans Serif"/>
        <family val="2"/>
      </rPr>
      <t>d.8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</si>
  <si>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0703-02</t>
    </r>
  </si>
  <si>
    <r>
      <rPr>
        <sz val="9"/>
        <rFont val="Microsoft Sans Serif"/>
        <family val="2"/>
      </rPr>
      <t>Przymocowanie tablic znaków drogowych zakazu, nakazu, ostrzegawczych, informacyjnych o powierzchni ponad 0.3 m2</t>
    </r>
  </si>
  <si>
    <r>
      <rPr>
        <sz val="9"/>
        <rFont val="Microsoft Sans Serif"/>
        <family val="2"/>
      </rPr>
      <t xml:space="preserve">56
</t>
    </r>
    <r>
      <rPr>
        <sz val="9"/>
        <rFont val="Microsoft Sans Serif"/>
        <family val="2"/>
      </rPr>
      <t>d.8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</si>
  <si>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>0703-05</t>
    </r>
  </si>
  <si>
    <r>
      <rPr>
        <sz val="9"/>
        <rFont val="Microsoft Sans Serif"/>
        <family val="2"/>
      </rPr>
      <t>Przymocowanie tablicy prowadzącej U-3c o wymiarach 600x3000mm</t>
    </r>
  </si>
  <si>
    <r>
      <rPr>
        <sz val="9"/>
        <rFont val="Microsoft Sans Serif"/>
        <family val="2"/>
      </rPr>
      <t xml:space="preserve">57
</t>
    </r>
    <r>
      <rPr>
        <sz val="9"/>
        <rFont val="Microsoft Sans Serif"/>
        <family val="2"/>
      </rPr>
      <t>d.8</t>
    </r>
  </si>
  <si>
    <r>
      <rPr>
        <sz val="9"/>
        <rFont val="Microsoft Sans Serif"/>
        <family val="2"/>
      </rPr>
      <t>Przymocowanie tablic kierunkowych E-1</t>
    </r>
  </si>
  <si>
    <r>
      <rPr>
        <sz val="9"/>
        <rFont val="Microsoft Sans Serif"/>
        <family val="2"/>
      </rPr>
      <t xml:space="preserve">58
</t>
    </r>
    <r>
      <rPr>
        <sz val="9"/>
        <rFont val="Microsoft Sans Serif"/>
        <family val="2"/>
      </rPr>
      <t>d.8</t>
    </r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</si>
  <si>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 xml:space="preserve">0704-01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</si>
  <si>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Montaż słupków blokujących U-12c wraz z gniazdem RS</t>
    </r>
  </si>
  <si>
    <r>
      <rPr>
        <sz val="9"/>
        <rFont val="Microsoft Sans Serif"/>
        <family val="2"/>
      </rPr>
      <t xml:space="preserve">59
</t>
    </r>
    <r>
      <rPr>
        <sz val="9"/>
        <rFont val="Microsoft Sans Serif"/>
        <family val="2"/>
      </rPr>
      <t>d.8</t>
    </r>
  </si>
  <si>
    <r>
      <rPr>
        <sz val="9"/>
        <rFont val="Microsoft Sans Serif"/>
        <family val="2"/>
      </rPr>
      <t xml:space="preserve">KNR 2-25
</t>
    </r>
    <r>
      <rPr>
        <sz val="9"/>
        <rFont val="Microsoft Sans Serif"/>
        <family val="2"/>
      </rPr>
      <t xml:space="preserve">0417-01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</si>
  <si>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D.07.06.02</t>
    </r>
  </si>
  <si>
    <t>Montaż barierek ochronnych koloru grafitowego wraz z okratowaniem</t>
  </si>
  <si>
    <r>
      <rPr>
        <sz val="9"/>
        <rFont val="Microsoft Sans Serif"/>
        <family val="2"/>
      </rPr>
      <t>Razem dział:                                                      ORGANIZACJA RUCHU</t>
    </r>
  </si>
  <si>
    <r>
      <rPr>
        <sz val="9"/>
        <rFont val="Microsoft Sans Serif"/>
        <family val="2"/>
      </rPr>
      <t xml:space="preserve"> </t>
    </r>
  </si>
  <si>
    <t>BRANŻA ELEKTRYCZNA</t>
  </si>
  <si>
    <r>
      <rPr>
        <sz val="9"/>
        <rFont val="Microsoft Sans Serif"/>
        <family val="2"/>
      </rPr>
      <t>Nr spec. techn.</t>
    </r>
  </si>
  <si>
    <r>
      <rPr>
        <b/>
        <sz val="9"/>
        <rFont val="Microsoft Sans Serif"/>
        <family val="2"/>
      </rPr>
      <t>OŚWIETLENIE - ul. Kochanowskiego</t>
    </r>
  </si>
  <si>
    <r>
      <rPr>
        <b/>
        <sz val="9"/>
        <rFont val="Microsoft Sans Serif"/>
        <family val="2"/>
      </rPr>
      <t>1.1</t>
    </r>
  </si>
  <si>
    <r>
      <rPr>
        <sz val="9"/>
        <rFont val="Microsoft Sans Serif"/>
        <family val="2"/>
      </rPr>
      <t xml:space="preserve">1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</si>
  <si>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KNNR 9
</t>
    </r>
    <r>
      <rPr>
        <sz val="9"/>
        <rFont val="Microsoft Sans Serif"/>
        <family val="2"/>
      </rPr>
      <t>1005-03</t>
    </r>
  </si>
  <si>
    <r>
      <rPr>
        <sz val="9"/>
        <rFont val="Microsoft Sans Serif"/>
        <family val="2"/>
      </rPr>
      <t>E.01.01.01</t>
    </r>
  </si>
  <si>
    <r>
      <rPr>
        <sz val="9"/>
        <rFont val="Microsoft Sans Serif"/>
        <family val="2"/>
      </rPr>
      <t>Demontaż opraw oświetlenia zewnętrznego na trzpieniu słupa lub wysięgniku</t>
    </r>
  </si>
  <si>
    <r>
      <rPr>
        <sz val="9"/>
        <rFont val="Microsoft Sans Serif"/>
        <family val="2"/>
      </rPr>
      <t>kpl</t>
    </r>
  </si>
  <si>
    <r>
      <rPr>
        <sz val="9"/>
        <rFont val="Microsoft Sans Serif"/>
        <family val="2"/>
      </rPr>
      <t xml:space="preserve">2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</si>
  <si>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KNNR 9
</t>
    </r>
    <r>
      <rPr>
        <sz val="9"/>
        <rFont val="Microsoft Sans Serif"/>
        <family val="2"/>
      </rPr>
      <t>1001-07</t>
    </r>
  </si>
  <si>
    <r>
      <rPr>
        <sz val="9"/>
        <rFont val="Microsoft Sans Serif"/>
        <family val="2"/>
      </rPr>
      <t>Demontaż słupów oświetleniowych o masie do 100 kg</t>
    </r>
  </si>
  <si>
    <r>
      <rPr>
        <sz val="9"/>
        <rFont val="Microsoft Sans Serif"/>
        <family val="2"/>
      </rPr>
      <t>szt</t>
    </r>
  </si>
  <si>
    <r>
      <rPr>
        <sz val="9"/>
        <rFont val="Microsoft Sans Serif"/>
        <family val="2"/>
      </rPr>
      <t xml:space="preserve">3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</si>
  <si>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KNNR 9
</t>
    </r>
    <r>
      <rPr>
        <sz val="9"/>
        <rFont val="Microsoft Sans Serif"/>
        <family val="2"/>
      </rPr>
      <t>0903-04</t>
    </r>
  </si>
  <si>
    <r>
      <rPr>
        <sz val="9"/>
        <rFont val="Microsoft Sans Serif"/>
        <family val="2"/>
      </rPr>
      <t>Demontaż przewodów nieizolowanych linii NN o przekroju do 95 mm2 z przeznaczeniem na złom</t>
    </r>
  </si>
  <si>
    <r>
      <rPr>
        <sz val="9"/>
        <rFont val="Microsoft Sans Serif"/>
        <family val="2"/>
      </rPr>
      <t xml:space="preserve">km/
</t>
    </r>
    <r>
      <rPr>
        <sz val="9"/>
        <rFont val="Microsoft Sans Serif"/>
        <family val="2"/>
      </rPr>
      <t xml:space="preserve">1
</t>
    </r>
    <r>
      <rPr>
        <sz val="9"/>
        <rFont val="Microsoft Sans Serif"/>
        <family val="2"/>
      </rPr>
      <t>prze w.</t>
    </r>
  </si>
  <si>
    <r>
      <rPr>
        <sz val="9"/>
        <rFont val="Microsoft Sans Serif"/>
        <family val="2"/>
      </rPr>
      <t xml:space="preserve">4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</si>
  <si>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KNNR 9
</t>
    </r>
    <r>
      <rPr>
        <sz val="9"/>
        <rFont val="Microsoft Sans Serif"/>
        <family val="2"/>
      </rPr>
      <t>0801-08</t>
    </r>
  </si>
  <si>
    <r>
      <rPr>
        <sz val="9"/>
        <rFont val="Microsoft Sans Serif"/>
        <family val="2"/>
      </rPr>
      <t>Demontaż kabli wielożyłowych o masie do 2.0 kg/m układanych w gruncie kat. III-IV</t>
    </r>
  </si>
  <si>
    <r>
      <rPr>
        <b/>
        <sz val="9"/>
        <rFont val="Microsoft Sans Serif"/>
        <family val="2"/>
      </rPr>
      <t>1.2</t>
    </r>
  </si>
  <si>
    <r>
      <rPr>
        <sz val="9"/>
        <rFont val="Microsoft Sans Serif"/>
        <family val="2"/>
      </rPr>
      <t xml:space="preserve">5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</si>
  <si>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KNR 2-01
</t>
    </r>
    <r>
      <rPr>
        <sz val="9"/>
        <rFont val="Microsoft Sans Serif"/>
        <family val="2"/>
      </rPr>
      <t>0701-0202</t>
    </r>
  </si>
  <si>
    <r>
      <rPr>
        <sz val="9"/>
        <rFont val="Microsoft Sans Serif"/>
        <family val="2"/>
      </rPr>
      <t>Ręczne kopanie rowów dla kabli o głębokości do 0.8 m i szer. dna do 0.4 m w gruncie kat. III</t>
    </r>
  </si>
  <si>
    <r>
      <rPr>
        <sz val="9"/>
        <rFont val="Microsoft Sans Serif"/>
        <family val="2"/>
      </rPr>
      <t xml:space="preserve">6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</si>
  <si>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0706-01</t>
    </r>
  </si>
  <si>
    <r>
      <rPr>
        <sz val="9"/>
        <rFont val="Microsoft Sans Serif"/>
        <family val="2"/>
      </rPr>
      <t>Nasypanie warstwy piasku na dnie rowu kablowego o szerokości do 0.4 m</t>
    </r>
  </si>
  <si>
    <r>
      <rPr>
        <sz val="9"/>
        <rFont val="Microsoft Sans Serif"/>
        <family val="2"/>
      </rPr>
      <t xml:space="preserve">7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</si>
  <si>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8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</si>
  <si>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0707-02</t>
    </r>
  </si>
  <si>
    <r>
      <rPr>
        <sz val="9"/>
        <rFont val="Microsoft Sans Serif"/>
        <family val="2"/>
      </rPr>
      <t>Układanie kabli z demontażu o masie do 1.0 kg/m w rowach kablowych ręcznie</t>
    </r>
  </si>
  <si>
    <r>
      <rPr>
        <sz val="9"/>
        <rFont val="Microsoft Sans Serif"/>
        <family val="2"/>
      </rPr>
      <t xml:space="preserve">9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</si>
  <si>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10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</si>
  <si>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KNR 2-01
</t>
    </r>
    <r>
      <rPr>
        <sz val="9"/>
        <rFont val="Microsoft Sans Serif"/>
        <family val="2"/>
      </rPr>
      <t>0704-0202</t>
    </r>
  </si>
  <si>
    <r>
      <rPr>
        <sz val="9"/>
        <rFont val="Microsoft Sans Serif"/>
        <family val="2"/>
      </rPr>
      <t>Ręczne zasypywanie rowów dla kabli o głębokości do 0.6 m i szer. dna do 0.4 m w gruncie kat. III</t>
    </r>
  </si>
  <si>
    <r>
      <rPr>
        <sz val="9"/>
        <rFont val="Microsoft Sans Serif"/>
        <family val="2"/>
      </rPr>
      <t xml:space="preserve">11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</si>
  <si>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KNNR-W 9
</t>
    </r>
    <r>
      <rPr>
        <sz val="9"/>
        <rFont val="Microsoft Sans Serif"/>
        <family val="2"/>
      </rPr>
      <t>0814-01</t>
    </r>
  </si>
  <si>
    <r>
      <rPr>
        <sz val="9"/>
        <rFont val="Microsoft Sans Serif"/>
        <family val="2"/>
      </rPr>
      <t>Zabezpieczenie istniejących kabli energetycznych rurami ochronnymi dwudzielnymi z PCW o śr. do 110 mm</t>
    </r>
  </si>
  <si>
    <r>
      <rPr>
        <sz val="9"/>
        <rFont val="Microsoft Sans Serif"/>
        <family val="2"/>
      </rPr>
      <t xml:space="preserve">12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</si>
  <si>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>Zabezpieczenie istniejących kabli energetycznych rurami ochronnymi dwudzielnymi z PCW o śr. do 160 mm</t>
    </r>
  </si>
  <si>
    <r>
      <rPr>
        <b/>
        <sz val="9"/>
        <rFont val="Microsoft Sans Serif"/>
        <family val="2"/>
      </rPr>
      <t>1.3</t>
    </r>
  </si>
  <si>
    <r>
      <rPr>
        <sz val="9"/>
        <rFont val="Microsoft Sans Serif"/>
        <family val="2"/>
      </rPr>
      <t xml:space="preserve">13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</si>
  <si>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14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</si>
  <si>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0605-02</t>
    </r>
  </si>
  <si>
    <r>
      <rPr>
        <sz val="9"/>
        <rFont val="Microsoft Sans Serif"/>
        <family val="2"/>
      </rPr>
      <t>Montaż uziomów poziomych w wykopie o głębokości do 0.6 m; kat.gruntu III</t>
    </r>
  </si>
  <si>
    <r>
      <rPr>
        <sz val="9"/>
        <rFont val="Microsoft Sans Serif"/>
        <family val="2"/>
      </rPr>
      <t xml:space="preserve">15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</si>
  <si>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0606-04</t>
    </r>
  </si>
  <si>
    <r>
      <rPr>
        <sz val="9"/>
        <rFont val="Microsoft Sans Serif"/>
        <family val="2"/>
      </rPr>
      <t>Uziomy ze stali profilowanej miedziowane o długości 3 m (metoda wykonania udarowa) - grunt kat.III</t>
    </r>
  </si>
  <si>
    <r>
      <rPr>
        <sz val="9"/>
        <rFont val="Microsoft Sans Serif"/>
        <family val="2"/>
      </rPr>
      <t xml:space="preserve">16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</si>
  <si>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17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</si>
  <si>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0705-01</t>
    </r>
  </si>
  <si>
    <r>
      <rPr>
        <sz val="9"/>
        <rFont val="Microsoft Sans Serif"/>
        <family val="2"/>
      </rPr>
      <t>Ułożenie rur osłonowych z PCW o śr.do 140 mm</t>
    </r>
  </si>
  <si>
    <r>
      <rPr>
        <sz val="9"/>
        <rFont val="Microsoft Sans Serif"/>
        <family val="2"/>
      </rPr>
      <t xml:space="preserve">18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</si>
  <si>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0707-01</t>
    </r>
  </si>
  <si>
    <t>Układanie kabli o masie do 0.5 kg/m w rowach kablowych ręcznie - materiał Inwestora</t>
  </si>
  <si>
    <r>
      <rPr>
        <sz val="9"/>
        <rFont val="Microsoft Sans Serif"/>
        <family val="2"/>
      </rPr>
      <t xml:space="preserve">19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</si>
  <si>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0713-01</t>
    </r>
  </si>
  <si>
    <t>Układanie kabli o masie do 0.5 kg/m w rurach, pustakach lub kanałach zamkniętych - materiał Inwestora</t>
  </si>
  <si>
    <r>
      <rPr>
        <sz val="9"/>
        <rFont val="Microsoft Sans Serif"/>
        <family val="2"/>
      </rPr>
      <t xml:space="preserve">20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</si>
  <si>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21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</si>
  <si>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22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</si>
  <si>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1001-01</t>
    </r>
  </si>
  <si>
    <t>Montaż i stawianie słupów oświetleniowych o masie do 100 kg i wysokości 8,0m - materiał Inwestora</t>
  </si>
  <si>
    <r>
      <rPr>
        <sz val="9"/>
        <rFont val="Microsoft Sans Serif"/>
        <family val="2"/>
      </rPr>
      <t xml:space="preserve">23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</si>
  <si>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1003-02</t>
    </r>
  </si>
  <si>
    <r>
      <rPr>
        <sz val="9"/>
        <rFont val="Microsoft Sans Serif"/>
        <family val="2"/>
      </rPr>
      <t>Montaż przewodów do opraw oświetleniowych - wciąganie w słupy, rury osłonowe i wysięgniki przy wysokości latarń do 7 m</t>
    </r>
  </si>
  <si>
    <r>
      <rPr>
        <sz val="9"/>
        <rFont val="Microsoft Sans Serif"/>
        <family val="2"/>
      </rPr>
      <t xml:space="preserve">kpl.
</t>
    </r>
    <r>
      <rPr>
        <sz val="9"/>
        <rFont val="Microsoft Sans Serif"/>
        <family val="2"/>
      </rPr>
      <t>prze w.</t>
    </r>
  </si>
  <si>
    <r>
      <rPr>
        <sz val="9"/>
        <rFont val="Microsoft Sans Serif"/>
        <family val="2"/>
      </rPr>
      <t xml:space="preserve">24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</si>
  <si>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1004-01</t>
    </r>
  </si>
  <si>
    <t>Montaż opraw oświetlenia zewnętrznego na słupie - materiał Inwestora</t>
  </si>
  <si>
    <r>
      <rPr>
        <sz val="9"/>
        <rFont val="Microsoft Sans Serif"/>
        <family val="2"/>
      </rPr>
      <t xml:space="preserve">25
</t>
    </r>
    <r>
      <rPr>
        <sz val="9"/>
        <rFont val="Microsoft Sans Serif"/>
        <family val="2"/>
      </rPr>
      <t>d.1.3</t>
    </r>
  </si>
  <si>
    <t>Montaż i stawianie słupów oświetleniowych o masie do 100 kg i wysokości 6,0m - materiał Inwestora</t>
  </si>
  <si>
    <r>
      <rPr>
        <sz val="9"/>
        <rFont val="Microsoft Sans Serif"/>
        <family val="2"/>
      </rPr>
      <t xml:space="preserve">26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</si>
  <si>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27
</t>
    </r>
    <r>
      <rPr>
        <sz val="9"/>
        <rFont val="Microsoft Sans Serif"/>
        <family val="2"/>
      </rPr>
      <t>d.1.3</t>
    </r>
  </si>
  <si>
    <t>Montaż i stawianie słupów oświetleniowych o masie do 100 kg i wysokości 4,0m - materiał Inwestora</t>
  </si>
  <si>
    <r>
      <rPr>
        <sz val="9"/>
        <rFont val="Microsoft Sans Serif"/>
        <family val="2"/>
      </rPr>
      <t xml:space="preserve">28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</si>
  <si>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1003-01</t>
    </r>
  </si>
  <si>
    <r>
      <rPr>
        <sz val="9"/>
        <rFont val="Microsoft Sans Serif"/>
        <family val="2"/>
      </rPr>
      <t>Montaż przewodów do opraw oświetleniowych - wciąganie w słupy i rury osłonowe przy wysokości latarń do 4 m bez wysięgnika</t>
    </r>
  </si>
  <si>
    <r>
      <rPr>
        <sz val="9"/>
        <rFont val="Microsoft Sans Serif"/>
        <family val="2"/>
      </rPr>
      <t xml:space="preserve">29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</si>
  <si>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30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</si>
  <si>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31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</si>
  <si>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1203-04</t>
    </r>
  </si>
  <si>
    <r>
      <rPr>
        <sz val="9"/>
        <rFont val="Microsoft Sans Serif"/>
        <family val="2"/>
      </rPr>
      <t>Podłączenie przewodów pojedynczych o przekroju żyły do 16 mm2 pod zaciski lub bolce</t>
    </r>
  </si>
  <si>
    <r>
      <rPr>
        <sz val="9"/>
        <rFont val="Microsoft Sans Serif"/>
        <family val="2"/>
      </rPr>
      <t xml:space="preserve">szt.
</t>
    </r>
    <r>
      <rPr>
        <sz val="9"/>
        <rFont val="Microsoft Sans Serif"/>
        <family val="2"/>
      </rPr>
      <t>żył</t>
    </r>
  </si>
  <si>
    <r>
      <rPr>
        <sz val="9"/>
        <rFont val="Microsoft Sans Serif"/>
        <family val="2"/>
      </rPr>
      <t xml:space="preserve">32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</si>
  <si>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1303-01</t>
    </r>
  </si>
  <si>
    <r>
      <rPr>
        <sz val="9"/>
        <rFont val="Microsoft Sans Serif"/>
        <family val="2"/>
      </rPr>
      <t xml:space="preserve">Pomiar rezystancji izolacji instalacji elektrycznej
</t>
    </r>
    <r>
      <rPr>
        <sz val="9"/>
        <rFont val="Microsoft Sans Serif"/>
        <family val="2"/>
      </rPr>
      <t>- obwód 1-fazowy (pomiar pierwszy)</t>
    </r>
  </si>
  <si>
    <r>
      <rPr>
        <sz val="9"/>
        <rFont val="Microsoft Sans Serif"/>
        <family val="2"/>
      </rPr>
      <t xml:space="preserve">pom
</t>
    </r>
    <r>
      <rPr>
        <sz val="9"/>
        <rFont val="Microsoft Sans Serif"/>
        <family val="2"/>
      </rPr>
      <t>iar</t>
    </r>
  </si>
  <si>
    <r>
      <rPr>
        <sz val="9"/>
        <rFont val="Microsoft Sans Serif"/>
        <family val="2"/>
      </rPr>
      <t xml:space="preserve">33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</si>
  <si>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1303-02</t>
    </r>
  </si>
  <si>
    <r>
      <rPr>
        <sz val="9"/>
        <rFont val="Microsoft Sans Serif"/>
        <family val="2"/>
      </rPr>
      <t xml:space="preserve">Pomiar rezystancji izolacji instalacji elektrycznej
</t>
    </r>
    <r>
      <rPr>
        <sz val="9"/>
        <rFont val="Microsoft Sans Serif"/>
        <family val="2"/>
      </rPr>
      <t>- obwód 1-fazowy (każdy następny pomiar)</t>
    </r>
  </si>
  <si>
    <r>
      <rPr>
        <sz val="9"/>
        <rFont val="Microsoft Sans Serif"/>
        <family val="2"/>
      </rPr>
      <t xml:space="preserve">34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</si>
  <si>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1303-03</t>
    </r>
  </si>
  <si>
    <r>
      <rPr>
        <sz val="9"/>
        <rFont val="Microsoft Sans Serif"/>
        <family val="2"/>
      </rPr>
      <t xml:space="preserve">Pomiar rezystancji izolacji instalacji elektrycznej
</t>
    </r>
    <r>
      <rPr>
        <sz val="9"/>
        <rFont val="Microsoft Sans Serif"/>
        <family val="2"/>
      </rPr>
      <t>- obwód 3-fazowy (pomiar pierwszy)</t>
    </r>
  </si>
  <si>
    <r>
      <rPr>
        <sz val="9"/>
        <rFont val="Microsoft Sans Serif"/>
        <family val="2"/>
      </rPr>
      <t xml:space="preserve">35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</si>
  <si>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1303-04</t>
    </r>
  </si>
  <si>
    <r>
      <rPr>
        <sz val="9"/>
        <rFont val="Microsoft Sans Serif"/>
        <family val="2"/>
      </rPr>
      <t xml:space="preserve">Pomiar rezystancji izolacji instalacji elektrycznej
</t>
    </r>
    <r>
      <rPr>
        <sz val="9"/>
        <rFont val="Microsoft Sans Serif"/>
        <family val="2"/>
      </rPr>
      <t>- obwód 3-fazowy (każdy następny pomiar)</t>
    </r>
  </si>
  <si>
    <r>
      <rPr>
        <sz val="9"/>
        <rFont val="Microsoft Sans Serif"/>
        <family val="2"/>
      </rPr>
      <t xml:space="preserve">36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</si>
  <si>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1304-05</t>
    </r>
  </si>
  <si>
    <r>
      <rPr>
        <sz val="9"/>
        <rFont val="Microsoft Sans Serif"/>
        <family val="2"/>
      </rPr>
      <t>Badania i pomiary instalacji skuteczności zerowania (pierwszy pomiar)</t>
    </r>
  </si>
  <si>
    <r>
      <rPr>
        <sz val="9"/>
        <rFont val="Microsoft Sans Serif"/>
        <family val="2"/>
      </rPr>
      <t xml:space="preserve">37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</si>
  <si>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1304-06</t>
    </r>
  </si>
  <si>
    <r>
      <rPr>
        <sz val="9"/>
        <rFont val="Microsoft Sans Serif"/>
        <family val="2"/>
      </rPr>
      <t>Badania i pomiary instalacji skuteczności zerowania (każdy następny pomiar)</t>
    </r>
  </si>
  <si>
    <r>
      <rPr>
        <sz val="9"/>
        <rFont val="Microsoft Sans Serif"/>
        <family val="2"/>
      </rPr>
      <t xml:space="preserve">38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</si>
  <si>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1304-01</t>
    </r>
  </si>
  <si>
    <r>
      <rPr>
        <sz val="9"/>
        <rFont val="Microsoft Sans Serif"/>
        <family val="2"/>
      </rPr>
      <t>Badania i pomiary instalacji uziemiającej (pierwszy pomiar)</t>
    </r>
  </si>
  <si>
    <r>
      <rPr>
        <sz val="9"/>
        <rFont val="Microsoft Sans Serif"/>
        <family val="2"/>
      </rPr>
      <t xml:space="preserve">39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</si>
  <si>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KNNR 5
</t>
    </r>
    <r>
      <rPr>
        <sz val="9"/>
        <rFont val="Microsoft Sans Serif"/>
        <family val="2"/>
      </rPr>
      <t>1304-02</t>
    </r>
  </si>
  <si>
    <r>
      <rPr>
        <sz val="9"/>
        <rFont val="Microsoft Sans Serif"/>
        <family val="2"/>
      </rPr>
      <t>Badania i pomiary instalacji uziemiającej (każdy następny pomiar)</t>
    </r>
  </si>
  <si>
    <r>
      <rPr>
        <sz val="9"/>
        <rFont val="Microsoft Sans Serif"/>
        <family val="2"/>
      </rPr>
      <t xml:space="preserve">40
</t>
    </r>
    <r>
      <rPr>
        <sz val="9"/>
        <rFont val="Microsoft Sans Serif"/>
        <family val="2"/>
      </rPr>
      <t>d.1.3</t>
    </r>
  </si>
  <si>
    <r>
      <rPr>
        <sz val="9"/>
        <rFont val="Microsoft Sans Serif"/>
        <family val="2"/>
      </rPr>
      <t xml:space="preserve">ANALIZA
</t>
    </r>
    <r>
      <rPr>
        <sz val="9"/>
        <rFont val="Microsoft Sans Serif"/>
        <family val="2"/>
      </rPr>
      <t>WŁASNA</t>
    </r>
  </si>
  <si>
    <r>
      <rPr>
        <sz val="9"/>
        <rFont val="Microsoft Sans Serif"/>
        <family val="2"/>
      </rPr>
      <t>Konfiguracja i programowanie systemu oraz poszczególnych jego elementów</t>
    </r>
  </si>
  <si>
    <t>BRANŻA SANITARNA - KANALIZACJA DESZCZOWA</t>
  </si>
  <si>
    <r>
      <rPr>
        <b/>
        <sz val="9"/>
        <rFont val="Microsoft Sans Serif"/>
        <family val="2"/>
      </rPr>
      <t>Kanalizacja deszczowa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</si>
  <si>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 xml:space="preserve">01 0113-03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</si>
  <si>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S.01.01.01</t>
    </r>
  </si>
  <si>
    <r>
      <rPr>
        <sz val="9"/>
        <rFont val="Microsoft Sans Serif"/>
        <family val="2"/>
      </rPr>
      <t>Roboty pomiarowe przy liniowych robotach ziemnych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</si>
  <si>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01 0212-08</t>
    </r>
  </si>
  <si>
    <t>Wykopy oraz przekopy wykonywane koparkami podsiębiernymi 0.60 m3 na odkład w gruncie kat.III wraz z wywozem urobku do miejsca, które Wykonawca sam sobie zapewni</t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</si>
  <si>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01 0310-05</t>
    </r>
  </si>
  <si>
    <t>Wykopy liniowe szer. 0.8-1.5 m pod fundamenty, rurociągi, kolektory w gruntach suchych z wydobyciem urobku łopatą lub wyciągiem ręcznymkat. III-IV; głębokość do 3.0 m wraz z wywozem urobku do miejsca, które Wykonawca sam sobie zapewni</t>
  </si>
  <si>
    <r>
      <rPr>
        <sz val="9"/>
        <rFont val="Microsoft Sans Serif"/>
        <family val="2"/>
      </rPr>
      <t xml:space="preserve">4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</si>
  <si>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01 0314-02</t>
    </r>
  </si>
  <si>
    <r>
      <rPr>
        <sz val="9"/>
        <rFont val="Microsoft Sans Serif"/>
        <family val="2"/>
      </rPr>
      <t>Pełne umocnienie pionowych ścian wykopów liniowych o głębokości do 3.0 m palami szalunkowymi (wypraskami) w gruntach suchych kat.II-IV wraz z rozbiórką (szer.do 1m)</t>
    </r>
  </si>
  <si>
    <r>
      <rPr>
        <sz val="9"/>
        <rFont val="Microsoft Sans Serif"/>
        <family val="2"/>
      </rPr>
      <t xml:space="preserve">KNNR 4
</t>
    </r>
    <r>
      <rPr>
        <sz val="9"/>
        <rFont val="Microsoft Sans Serif"/>
        <family val="2"/>
      </rPr>
      <t>1411-01</t>
    </r>
  </si>
  <si>
    <r>
      <rPr>
        <sz val="9"/>
        <rFont val="Microsoft Sans Serif"/>
        <family val="2"/>
      </rPr>
      <t>Podłoża pod kanały i obiekty z materiałów sypkich grub. 10 cm</t>
    </r>
  </si>
  <si>
    <r>
      <rPr>
        <sz val="9"/>
        <rFont val="Microsoft Sans Serif"/>
        <family val="2"/>
      </rPr>
      <t xml:space="preserve">KNNR 1
</t>
    </r>
    <r>
      <rPr>
        <sz val="9"/>
        <rFont val="Microsoft Sans Serif"/>
        <family val="2"/>
      </rPr>
      <t>0318-03</t>
    </r>
  </si>
  <si>
    <r>
      <rPr>
        <sz val="9"/>
        <rFont val="Microsoft Sans Serif"/>
        <family val="2"/>
      </rPr>
      <t>Obsypka rur piaskiem do wierzchu rury</t>
    </r>
  </si>
  <si>
    <t>7
d.1</t>
  </si>
  <si>
    <t>Analiza własna</t>
  </si>
  <si>
    <t xml:space="preserve">Zakup i dowóz piasku do miejsca wbudowania </t>
  </si>
  <si>
    <t>Zasypywanie wykopów o ścianach pionowych o szerokości 0.8-2.5 m i głęb.do 3.0 m w gr.kat. I- III z całkowitą wymianą gruntu</t>
  </si>
  <si>
    <r>
      <rPr>
        <sz val="9"/>
        <rFont val="Microsoft Sans Serif"/>
        <family val="2"/>
      </rPr>
      <t xml:space="preserve">KNNR 1
</t>
    </r>
    <r>
      <rPr>
        <sz val="9"/>
        <rFont val="Microsoft Sans Serif"/>
        <family val="2"/>
      </rPr>
      <t>0408-02</t>
    </r>
  </si>
  <si>
    <r>
      <rPr>
        <sz val="9"/>
        <rFont val="Microsoft Sans Serif"/>
        <family val="2"/>
      </rPr>
      <t>Zagęszczanie ubijakami mechanicznymi nasypów w gruncie spoistym kategorii III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</si>
  <si>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0408-03</t>
    </r>
  </si>
  <si>
    <r>
      <rPr>
        <sz val="9"/>
        <rFont val="Microsoft Sans Serif"/>
        <family val="2"/>
      </rPr>
      <t>Kanały z rur PVC łączonych na wcisk o śr. zewn. 200 mm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</si>
  <si>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 xml:space="preserve">18 0408-04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</si>
  <si>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Kanały z rur PP łączonych na wcisk o śr. zewn. 250 mm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</si>
  <si>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0408-04</t>
    </r>
  </si>
  <si>
    <r>
      <rPr>
        <sz val="9"/>
        <rFont val="Microsoft Sans Serif"/>
        <family val="2"/>
      </rPr>
      <t>Kanały z rur PVC łączonych na wcisk o śr. zewn. 250 mm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</si>
  <si>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 xml:space="preserve">18 0408-05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</si>
  <si>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Kanały z rur PP łączonych na wcisk o śr. zewn. 315 mm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</si>
  <si>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 xml:space="preserve">18 0408-06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</si>
  <si>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Kanały z rur PP łączonych na wcisk o śr. zewn. 400 mm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</si>
  <si>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0408-06</t>
    </r>
  </si>
  <si>
    <r>
      <rPr>
        <sz val="9"/>
        <rFont val="Microsoft Sans Serif"/>
        <family val="2"/>
      </rPr>
      <t>Kanały z rur PVC łączonych na wcisk o śr. zewn. 400 mm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</si>
  <si>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0513-01</t>
    </r>
  </si>
  <si>
    <r>
      <rPr>
        <sz val="9"/>
        <rFont val="Microsoft Sans Serif"/>
        <family val="2"/>
      </rPr>
      <t>Studnie rewizyjne z kręgów betonowych o śr. 1000 mm w gotowym wykopie o głębok. 3m</t>
    </r>
  </si>
  <si>
    <r>
      <rPr>
        <sz val="9"/>
        <rFont val="Microsoft Sans Serif"/>
        <family val="2"/>
      </rPr>
      <t xml:space="preserve">stud
</t>
    </r>
    <r>
      <rPr>
        <sz val="9"/>
        <rFont val="Microsoft Sans Serif"/>
        <family val="2"/>
      </rPr>
      <t>.</t>
    </r>
  </si>
  <si>
    <r>
      <rPr>
        <sz val="9"/>
        <rFont val="Microsoft Sans Serif"/>
        <family val="2"/>
      </rPr>
      <t xml:space="preserve">17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</si>
  <si>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0513-02</t>
    </r>
  </si>
  <si>
    <r>
      <rPr>
        <sz val="9"/>
        <rFont val="Microsoft Sans Serif"/>
        <family val="2"/>
      </rPr>
      <t>Studnie rewizyjne z kręgów betonowych o śr. 1000 mm w gotowym wykopie za każde 0.5 m różnicy głęb.</t>
    </r>
  </si>
  <si>
    <r>
      <rPr>
        <sz val="9"/>
        <rFont val="Microsoft Sans Serif"/>
        <family val="2"/>
      </rPr>
      <t xml:space="preserve">[0.5
</t>
    </r>
    <r>
      <rPr>
        <sz val="9"/>
        <rFont val="Microsoft Sans Serif"/>
        <family val="2"/>
      </rPr>
      <t xml:space="preserve">m] stud
</t>
    </r>
    <r>
      <rPr>
        <sz val="9"/>
        <rFont val="Microsoft Sans Serif"/>
        <family val="2"/>
      </rPr>
      <t>.</t>
    </r>
  </si>
  <si>
    <r>
      <rPr>
        <sz val="9"/>
        <rFont val="Microsoft Sans Serif"/>
        <family val="2"/>
      </rPr>
      <t xml:space="preserve">18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</si>
  <si>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0524-02</t>
    </r>
  </si>
  <si>
    <r>
      <rPr>
        <sz val="9"/>
        <rFont val="Microsoft Sans Serif"/>
        <family val="2"/>
      </rPr>
      <t>Studzienki ściekowe uliczne betonowe o śr.500 mm z osadnikiem bez syfonu</t>
    </r>
  </si>
  <si>
    <r>
      <rPr>
        <sz val="9"/>
        <rFont val="Microsoft Sans Serif"/>
        <family val="2"/>
      </rPr>
      <t xml:space="preserve">19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</si>
  <si>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4-05I
</t>
    </r>
    <r>
      <rPr>
        <sz val="9"/>
        <rFont val="Microsoft Sans Serif"/>
        <family val="2"/>
      </rPr>
      <t>0411-02</t>
    </r>
  </si>
  <si>
    <r>
      <rPr>
        <sz val="9"/>
        <rFont val="Microsoft Sans Serif"/>
        <family val="2"/>
      </rPr>
      <t>Demontaż studzienek ściekowych ulicznych betonowych o śr. 500 mm z osadnikiem bez syfonu</t>
    </r>
  </si>
  <si>
    <r>
      <rPr>
        <sz val="9"/>
        <rFont val="Microsoft Sans Serif"/>
        <family val="2"/>
      </rPr>
      <t xml:space="preserve">20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</si>
  <si>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4-05I
</t>
    </r>
    <r>
      <rPr>
        <sz val="9"/>
        <rFont val="Microsoft Sans Serif"/>
        <family val="2"/>
      </rPr>
      <t xml:space="preserve">0313-01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</si>
  <si>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Demontaż przykanalika o śr.nom. 200 mm</t>
    </r>
  </si>
  <si>
    <r>
      <rPr>
        <sz val="9"/>
        <rFont val="Microsoft Sans Serif"/>
        <family val="2"/>
      </rPr>
      <t xml:space="preserve">21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</si>
  <si>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 xml:space="preserve">18 0513-05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</si>
  <si>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Studnie rewizyjne z kręgów betonowych o śr. 1500 mm w gotowym wykopie ( analogia - montaż separatora)</t>
    </r>
  </si>
  <si>
    <r>
      <rPr>
        <sz val="9"/>
        <rFont val="Microsoft Sans Serif"/>
        <family val="2"/>
      </rPr>
      <t xml:space="preserve">22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</si>
  <si>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>Regulacja pionowa studzienek dla włazów kanałowych</t>
    </r>
  </si>
  <si>
    <r>
      <rPr>
        <sz val="9"/>
        <rFont val="Microsoft Sans Serif"/>
        <family val="2"/>
      </rPr>
      <t xml:space="preserve">23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</si>
  <si>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>Regulacja pionowa studzienek dla zaworów wodociągowych i gazowych</t>
    </r>
  </si>
  <si>
    <r>
      <rPr>
        <sz val="9"/>
        <rFont val="Microsoft Sans Serif"/>
        <family val="2"/>
      </rPr>
      <t xml:space="preserve">24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</si>
  <si>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2-18
</t>
    </r>
    <r>
      <rPr>
        <sz val="9"/>
        <rFont val="Microsoft Sans Serif"/>
        <family val="2"/>
      </rPr>
      <t>0804-02</t>
    </r>
  </si>
  <si>
    <r>
      <rPr>
        <sz val="9"/>
        <rFont val="Microsoft Sans Serif"/>
        <family val="2"/>
      </rPr>
      <t>Próba szczelności kanałów rurowych o śr.nominalnej 200 mm</t>
    </r>
  </si>
  <si>
    <r>
      <rPr>
        <sz val="9"/>
        <rFont val="Microsoft Sans Serif"/>
        <family val="2"/>
      </rPr>
      <t xml:space="preserve">25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</si>
  <si>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2-18
</t>
    </r>
    <r>
      <rPr>
        <sz val="9"/>
        <rFont val="Microsoft Sans Serif"/>
        <family val="2"/>
      </rPr>
      <t>0804-03</t>
    </r>
  </si>
  <si>
    <r>
      <rPr>
        <sz val="9"/>
        <rFont val="Microsoft Sans Serif"/>
        <family val="2"/>
      </rPr>
      <t>Próba szczelności kanałów rurowych o śr.nominalnej 250 mm</t>
    </r>
  </si>
  <si>
    <r>
      <rPr>
        <sz val="9"/>
        <rFont val="Microsoft Sans Serif"/>
        <family val="2"/>
      </rPr>
      <t xml:space="preserve">26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</si>
  <si>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2-18
</t>
    </r>
    <r>
      <rPr>
        <sz val="9"/>
        <rFont val="Microsoft Sans Serif"/>
        <family val="2"/>
      </rPr>
      <t>0804-04</t>
    </r>
  </si>
  <si>
    <r>
      <rPr>
        <sz val="9"/>
        <rFont val="Microsoft Sans Serif"/>
        <family val="2"/>
      </rPr>
      <t>Próba szczelności kanałów rurowych o śr.nominalnej 300 mm</t>
    </r>
  </si>
  <si>
    <r>
      <rPr>
        <sz val="9"/>
        <rFont val="Microsoft Sans Serif"/>
        <family val="2"/>
      </rPr>
      <t xml:space="preserve">27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</si>
  <si>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2-18
</t>
    </r>
    <r>
      <rPr>
        <sz val="9"/>
        <rFont val="Microsoft Sans Serif"/>
        <family val="2"/>
      </rPr>
      <t>0804-05</t>
    </r>
  </si>
  <si>
    <r>
      <rPr>
        <sz val="9"/>
        <rFont val="Microsoft Sans Serif"/>
        <family val="2"/>
      </rPr>
      <t>Próba szczelności kanałów rurowych o śr.nom. 400 mm</t>
    </r>
  </si>
  <si>
    <r>
      <rPr>
        <sz val="9"/>
        <rFont val="Microsoft Sans Serif"/>
        <family val="2"/>
      </rPr>
      <t xml:space="preserve">28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</si>
  <si>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4-04
</t>
    </r>
    <r>
      <rPr>
        <sz val="9"/>
        <rFont val="Microsoft Sans Serif"/>
        <family val="2"/>
      </rPr>
      <t>1103-04</t>
    </r>
  </si>
  <si>
    <r>
      <rPr>
        <sz val="9"/>
        <rFont val="Microsoft Sans Serif"/>
        <family val="2"/>
      </rPr>
      <t>Wywiezienie gruzu z terenu rozbiórki przy mechanicznym załadowaniu i wyładowaniu samochodem samowyładowczym na odleg. 1 km</t>
    </r>
  </si>
  <si>
    <r>
      <rPr>
        <sz val="9"/>
        <rFont val="Microsoft Sans Serif"/>
        <family val="2"/>
      </rPr>
      <t xml:space="preserve">29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</si>
  <si>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KNR 4-04
</t>
    </r>
    <r>
      <rPr>
        <sz val="9"/>
        <rFont val="Microsoft Sans Serif"/>
        <family val="2"/>
      </rPr>
      <t>1103-05</t>
    </r>
  </si>
  <si>
    <r>
      <rPr>
        <sz val="9"/>
        <rFont val="Microsoft Sans Serif"/>
        <family val="2"/>
      </rPr>
      <t>Wywiezienie gruzu z terenu rozbiórki przy mechanicznym załadowaniu i wyładowaniu samoch.samowył.- dod.za każdy nast.rozp. 1 km</t>
    </r>
  </si>
  <si>
    <r>
      <rPr>
        <sz val="9"/>
        <rFont val="Microsoft Sans Serif"/>
        <family val="2"/>
      </rPr>
      <t xml:space="preserve">30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</si>
  <si>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>kalk. własna</t>
    </r>
  </si>
  <si>
    <r>
      <rPr>
        <sz val="9"/>
        <rFont val="Microsoft Sans Serif"/>
        <family val="2"/>
      </rPr>
      <t>Utylizacja gruzu</t>
    </r>
  </si>
  <si>
    <t>31
d.1</t>
  </si>
  <si>
    <r>
      <rPr>
        <sz val="9"/>
        <rFont val="Microsoft Sans Serif"/>
        <family val="2"/>
      </rPr>
      <t xml:space="preserve">KNR 2-31
</t>
    </r>
    <r>
      <rPr>
        <sz val="9"/>
        <rFont val="Microsoft Sans Serif"/>
        <family val="2"/>
      </rPr>
      <t xml:space="preserve">0605-03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</si>
  <si>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Wylot prefabrykowany dla rury 400mm</t>
    </r>
  </si>
  <si>
    <r>
      <rPr>
        <sz val="9"/>
        <rFont val="Microsoft Sans Serif"/>
        <family val="2"/>
      </rPr>
      <t xml:space="preserve">ścia
</t>
    </r>
    <r>
      <rPr>
        <sz val="9"/>
        <rFont val="Microsoft Sans Serif"/>
        <family val="2"/>
      </rPr>
      <t>nk.</t>
    </r>
  </si>
  <si>
    <t>32
d.1</t>
  </si>
  <si>
    <r>
      <rPr>
        <sz val="9"/>
        <rFont val="Microsoft Sans Serif"/>
        <family val="2"/>
      </rPr>
      <t xml:space="preserve">KNR 2-11
</t>
    </r>
    <r>
      <rPr>
        <sz val="9"/>
        <rFont val="Microsoft Sans Serif"/>
        <family val="2"/>
      </rPr>
      <t>0521-07</t>
    </r>
  </si>
  <si>
    <r>
      <rPr>
        <sz val="9"/>
        <rFont val="Microsoft Sans Serif"/>
        <family val="2"/>
      </rPr>
      <t>Wykonanie palisady przy średnicy kołków 7-9 cm i głębokości wbicia 1.20 m w gruncie kat. III</t>
    </r>
  </si>
  <si>
    <t>33
d.1</t>
  </si>
  <si>
    <r>
      <rPr>
        <sz val="9"/>
        <rFont val="Microsoft Sans Serif"/>
        <family val="2"/>
      </rPr>
      <t xml:space="preserve">KNR 2-11
</t>
    </r>
    <r>
      <rPr>
        <sz val="9"/>
        <rFont val="Microsoft Sans Serif"/>
        <family val="2"/>
      </rPr>
      <t>0413-03</t>
    </r>
  </si>
  <si>
    <r>
      <rPr>
        <sz val="9"/>
        <rFont val="Microsoft Sans Serif"/>
        <family val="2"/>
      </rPr>
      <t>Wykonanie koszy z siatki stalowej z wyprawą zaprawą cementową o wymiarach 5.0x1.5x0.5 m</t>
    </r>
  </si>
  <si>
    <t>34
d.1</t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</si>
  <si>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01 0606-01</t>
    </r>
  </si>
  <si>
    <r>
      <rPr>
        <sz val="9"/>
        <rFont val="Microsoft Sans Serif"/>
        <family val="2"/>
      </rPr>
      <t>Igłofiltry o śr. do 50 mm wpłukiwane w grunt bezpośrednio bez obsypki na głębokość do 4 m</t>
    </r>
  </si>
  <si>
    <t>35
d.1</t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</si>
  <si>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 xml:space="preserve">01 0604-01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</si>
  <si>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Pompowanie próbne pomiarowe lub oczyszcząjace przy śr. otworów 150-500 mm</t>
    </r>
  </si>
  <si>
    <r>
      <rPr>
        <sz val="9"/>
        <rFont val="Microsoft Sans Serif"/>
        <family val="2"/>
      </rPr>
      <t xml:space="preserve">god
</t>
    </r>
    <r>
      <rPr>
        <sz val="9"/>
        <rFont val="Microsoft Sans Serif"/>
        <family val="2"/>
      </rPr>
      <t>z.</t>
    </r>
  </si>
  <si>
    <t>BRANŻA SANITARNA - WODOCIĄG</t>
  </si>
  <si>
    <r>
      <rPr>
        <b/>
        <sz val="9"/>
        <rFont val="Microsoft Sans Serif"/>
        <family val="2"/>
      </rPr>
      <t>Sieć wodociągowa z przyłączami do granicy działek</t>
    </r>
  </si>
  <si>
    <r>
      <rPr>
        <b/>
        <sz val="9"/>
        <rFont val="Microsoft Sans Serif"/>
        <family val="2"/>
      </rPr>
      <t>Sieć wodociągowa - Roboty sanitarne</t>
    </r>
  </si>
  <si>
    <r>
      <rPr>
        <sz val="9"/>
        <rFont val="Microsoft Sans Serif"/>
        <family val="2"/>
      </rPr>
      <t>W.01.01.01</t>
    </r>
  </si>
  <si>
    <t>Wykopy oraz przekopy wykonywane koparkami podsiębiernymi 0.60 m3 na odkład w gruncie kat.III wraz z wywozem i utylizacją urobku do miejsca, które Wykonawca sam sobie zapewni</t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</si>
  <si>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01 0310-02</t>
    </r>
  </si>
  <si>
    <t>Wykopy liniowe szer. 0.8-1.5 m pod fundamenty, rurociągi, kolektory w gruntach suchych z wydobyciem urobku łopatą lub wyciągiem ręcznymkat. III-IV; głębokość do 1.5 m wraz z wywozem i utylizacją urobku do miejsca, które Wykonawca sam sobie zapewni</t>
  </si>
  <si>
    <r>
      <rPr>
        <sz val="9"/>
        <rFont val="Microsoft Sans Serif"/>
        <family val="2"/>
      </rPr>
      <t xml:space="preserve">5
</t>
    </r>
    <r>
      <rPr>
        <sz val="9"/>
        <rFont val="Microsoft Sans Serif"/>
        <family val="2"/>
      </rPr>
      <t>d.1.1</t>
    </r>
  </si>
  <si>
    <t>6
d.1.1</t>
  </si>
  <si>
    <r>
      <rPr>
        <sz val="9"/>
        <rFont val="Microsoft Sans Serif"/>
        <family val="2"/>
      </rPr>
      <t>W.01.01.02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</si>
  <si>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9"/>
        <rFont val="Microsoft Sans Serif"/>
        <family val="2"/>
      </rPr>
      <t xml:space="preserve">7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</si>
  <si>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KNR 2-01
</t>
    </r>
    <r>
      <rPr>
        <sz val="9"/>
        <rFont val="Microsoft Sans Serif"/>
        <family val="2"/>
      </rPr>
      <t>0230-01</t>
    </r>
  </si>
  <si>
    <t>Zasypywanie wykopów spycharkami z przemieszczeniem gruntu na odl. do 10 m w gruncie kat. I-III z całkowitą wymianą gruntu</t>
  </si>
  <si>
    <r>
      <rPr>
        <sz val="9"/>
        <rFont val="Microsoft Sans Serif"/>
        <family val="2"/>
      </rPr>
      <t xml:space="preserve">8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</si>
  <si>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KNR 2-01
</t>
    </r>
    <r>
      <rPr>
        <sz val="9"/>
        <rFont val="Microsoft Sans Serif"/>
        <family val="2"/>
      </rPr>
      <t>0236-01</t>
    </r>
  </si>
  <si>
    <r>
      <rPr>
        <sz val="9"/>
        <rFont val="Microsoft Sans Serif"/>
        <family val="2"/>
      </rPr>
      <t>Zagęszczenie nasypów ubijakami mechanicznymi; grunty sypkie kat. I-III</t>
    </r>
  </si>
  <si>
    <r>
      <rPr>
        <sz val="9"/>
        <rFont val="Microsoft Sans Serif"/>
        <family val="2"/>
      </rPr>
      <t xml:space="preserve">9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</si>
  <si>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KNR 2-01
</t>
    </r>
    <r>
      <rPr>
        <sz val="9"/>
        <rFont val="Microsoft Sans Serif"/>
        <family val="2"/>
      </rPr>
      <t>0505-01</t>
    </r>
  </si>
  <si>
    <r>
      <rPr>
        <sz val="9"/>
        <rFont val="Microsoft Sans Serif"/>
        <family val="2"/>
      </rPr>
      <t>Ręczne plantowanie powierzchni gruntu rodzimego kat.I-III</t>
    </r>
  </si>
  <si>
    <r>
      <rPr>
        <sz val="9"/>
        <rFont val="Microsoft Sans Serif"/>
        <family val="2"/>
      </rPr>
      <t xml:space="preserve">10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</si>
  <si>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0109-07</t>
    </r>
  </si>
  <si>
    <r>
      <rPr>
        <sz val="9"/>
        <rFont val="Microsoft Sans Serif"/>
        <family val="2"/>
      </rPr>
      <t>Sieci wodociągowe - montaż rurociągów z rur polietylenowych (PE, PEHD) o śr.zewnętrznej 160 mm</t>
    </r>
  </si>
  <si>
    <r>
      <rPr>
        <sz val="9"/>
        <rFont val="Microsoft Sans Serif"/>
        <family val="2"/>
      </rPr>
      <t xml:space="preserve">11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</si>
  <si>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0110-07</t>
    </r>
  </si>
  <si>
    <r>
      <rPr>
        <sz val="9"/>
        <rFont val="Microsoft Sans Serif"/>
        <family val="2"/>
      </rPr>
      <t>Sieci wodociągowe - połączenie rur polietylenowych ciśnieniowych PE, PEHD metodą zgrzewania czołowego o śr.zewnętrznej 160 mm</t>
    </r>
  </si>
  <si>
    <r>
      <rPr>
        <sz val="9"/>
        <rFont val="Microsoft Sans Serif"/>
        <family val="2"/>
      </rPr>
      <t xml:space="preserve">złąc
</t>
    </r>
    <r>
      <rPr>
        <sz val="9"/>
        <rFont val="Microsoft Sans Serif"/>
        <family val="2"/>
      </rPr>
      <t>z.</t>
    </r>
  </si>
  <si>
    <r>
      <rPr>
        <sz val="9"/>
        <rFont val="Microsoft Sans Serif"/>
        <family val="2"/>
      </rPr>
      <t xml:space="preserve">12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</si>
  <si>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19 0102-01</t>
    </r>
  </si>
  <si>
    <r>
      <rPr>
        <sz val="9"/>
        <rFont val="Microsoft Sans Serif"/>
        <family val="2"/>
      </rPr>
      <t>Oznakowanie trasy rurociągu ułożonego w ziemi taśmą z tworzywa sztucznego</t>
    </r>
  </si>
  <si>
    <r>
      <rPr>
        <sz val="9"/>
        <rFont val="Microsoft Sans Serif"/>
        <family val="2"/>
      </rPr>
      <t xml:space="preserve">13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</si>
  <si>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0704-02</t>
    </r>
  </si>
  <si>
    <r>
      <rPr>
        <sz val="9"/>
        <rFont val="Microsoft Sans Serif"/>
        <family val="2"/>
      </rPr>
      <t>Próba wodna szczelności sieci wodociągowych z rur typu HOBAS, PCW, PVC, PE, PEHD o śr.nominalnej 160 mm</t>
    </r>
  </si>
  <si>
    <r>
      <rPr>
        <sz val="9"/>
        <rFont val="Microsoft Sans Serif"/>
        <family val="2"/>
      </rPr>
      <t xml:space="preserve">200
</t>
    </r>
    <r>
      <rPr>
        <sz val="9"/>
        <rFont val="Microsoft Sans Serif"/>
        <family val="2"/>
      </rPr>
      <t xml:space="preserve">m - 1
</t>
    </r>
    <r>
      <rPr>
        <sz val="9"/>
        <rFont val="Microsoft Sans Serif"/>
        <family val="2"/>
      </rPr>
      <t>pró b.</t>
    </r>
  </si>
  <si>
    <r>
      <rPr>
        <sz val="9"/>
        <rFont val="Microsoft Sans Serif"/>
        <family val="2"/>
      </rPr>
      <t xml:space="preserve">14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</si>
  <si>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 xml:space="preserve">18 9909c-
</t>
    </r>
    <r>
      <rPr>
        <sz val="9"/>
        <rFont val="Microsoft Sans Serif"/>
        <family val="2"/>
      </rPr>
      <t>03</t>
    </r>
  </si>
  <si>
    <r>
      <rPr>
        <sz val="9"/>
        <rFont val="Microsoft Sans Serif"/>
        <family val="2"/>
      </rPr>
      <t>Nakłady za każde 10 m różnicy długości (od 200 lub 500 m) przy próbach szczelności przewodów PVC, PE, PEHD i typu HOBAS o śr. 150 mm</t>
    </r>
  </si>
  <si>
    <r>
      <rPr>
        <sz val="9"/>
        <rFont val="Microsoft Sans Serif"/>
        <family val="2"/>
      </rPr>
      <t xml:space="preserve">10m
</t>
    </r>
    <r>
      <rPr>
        <sz val="9"/>
        <rFont val="Microsoft Sans Serif"/>
        <family val="2"/>
      </rPr>
      <t xml:space="preserve">różn
</t>
    </r>
    <r>
      <rPr>
        <sz val="9"/>
        <rFont val="Microsoft Sans Serif"/>
        <family val="2"/>
      </rPr>
      <t>.</t>
    </r>
  </si>
  <si>
    <r>
      <rPr>
        <sz val="9"/>
        <rFont val="Microsoft Sans Serif"/>
        <family val="2"/>
      </rPr>
      <t xml:space="preserve">15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</si>
  <si>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0707-01</t>
    </r>
  </si>
  <si>
    <r>
      <rPr>
        <sz val="9"/>
        <rFont val="Microsoft Sans Serif"/>
        <family val="2"/>
      </rPr>
      <t>Dezynfekcja rurociągów sieci wodociągowych o śr.nominalnej do 150 mm</t>
    </r>
  </si>
  <si>
    <r>
      <rPr>
        <sz val="9"/>
        <rFont val="Microsoft Sans Serif"/>
        <family val="2"/>
      </rPr>
      <t xml:space="preserve">odc.
</t>
    </r>
    <r>
      <rPr>
        <sz val="9"/>
        <rFont val="Microsoft Sans Serif"/>
        <family val="2"/>
      </rPr>
      <t xml:space="preserve">200
</t>
    </r>
    <r>
      <rPr>
        <sz val="9"/>
        <rFont val="Microsoft Sans Serif"/>
        <family val="2"/>
      </rPr>
      <t>m</t>
    </r>
  </si>
  <si>
    <r>
      <rPr>
        <sz val="9"/>
        <rFont val="Microsoft Sans Serif"/>
        <family val="2"/>
      </rPr>
      <t xml:space="preserve">16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</si>
  <si>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9910-02</t>
    </r>
  </si>
  <si>
    <r>
      <rPr>
        <sz val="9"/>
        <rFont val="Microsoft Sans Serif"/>
        <family val="2"/>
      </rPr>
      <t>Nakłady za każde 10 m różnicy długości (od 200 lub 500 m) przy dezynfekcji i płukaniu przewodów z rur o śr. 150</t>
    </r>
  </si>
  <si>
    <r>
      <rPr>
        <sz val="9"/>
        <rFont val="Microsoft Sans Serif"/>
        <family val="2"/>
      </rPr>
      <t xml:space="preserve">17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</si>
  <si>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0708-01</t>
    </r>
  </si>
  <si>
    <r>
      <rPr>
        <sz val="9"/>
        <rFont val="Microsoft Sans Serif"/>
        <family val="2"/>
      </rPr>
      <t>Jednokrotne płukanie sieci wodociągowej o śr. nominalnej do 150 mm</t>
    </r>
  </si>
  <si>
    <r>
      <rPr>
        <sz val="9"/>
        <rFont val="Microsoft Sans Serif"/>
        <family val="2"/>
      </rPr>
      <t xml:space="preserve">18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</si>
  <si>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0212-03</t>
    </r>
  </si>
  <si>
    <r>
      <rPr>
        <sz val="9"/>
        <rFont val="Microsoft Sans Serif"/>
        <family val="2"/>
      </rPr>
      <t>Zasuwy typu"E" kołnierzowe z obudową o śr.150 mm montowane na rurociągach PVC i PE - bez nasuwki</t>
    </r>
  </si>
  <si>
    <r>
      <rPr>
        <sz val="9"/>
        <rFont val="Microsoft Sans Serif"/>
        <family val="2"/>
      </rPr>
      <t xml:space="preserve">19
</t>
    </r>
    <r>
      <rPr>
        <sz val="9"/>
        <rFont val="Microsoft Sans Serif"/>
        <family val="2"/>
      </rPr>
      <t>d.1.1</t>
    </r>
  </si>
  <si>
    <r>
      <rPr>
        <sz val="9"/>
        <rFont val="Microsoft Sans Serif"/>
        <family val="2"/>
      </rPr>
      <t xml:space="preserve">20
</t>
    </r>
    <r>
      <rPr>
        <sz val="9"/>
        <rFont val="Microsoft Sans Serif"/>
        <family val="2"/>
      </rPr>
      <t>d.1.1</t>
    </r>
  </si>
  <si>
    <r>
      <rPr>
        <b/>
        <sz val="9"/>
        <rFont val="Microsoft Sans Serif"/>
        <family val="2"/>
      </rPr>
      <t>Razem dział: Sieć wodociągowa - Roboty sanitarne</t>
    </r>
  </si>
  <si>
    <r>
      <rPr>
        <b/>
        <sz val="9"/>
        <rFont val="Microsoft Sans Serif"/>
        <family val="2"/>
      </rPr>
      <t>Przyłącza do granicy działek - Roboty sanitarne</t>
    </r>
  </si>
  <si>
    <r>
      <rPr>
        <sz val="9"/>
        <rFont val="Microsoft Sans Serif"/>
        <family val="2"/>
      </rPr>
      <t xml:space="preserve">21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</si>
  <si>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22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</si>
  <si>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23
</t>
    </r>
    <r>
      <rPr>
        <sz val="9"/>
        <rFont val="Microsoft Sans Serif"/>
        <family val="2"/>
      </rPr>
      <t>d.1.2</t>
    </r>
  </si>
  <si>
    <t>24
d.1.2</t>
  </si>
  <si>
    <t>25
d.1.2</t>
  </si>
  <si>
    <r>
      <rPr>
        <sz val="9"/>
        <rFont val="Microsoft Sans Serif"/>
        <family val="2"/>
      </rPr>
      <t xml:space="preserve">KNNR 6
</t>
    </r>
    <r>
      <rPr>
        <sz val="9"/>
        <rFont val="Microsoft Sans Serif"/>
        <family val="2"/>
      </rPr>
      <t>0104-01</t>
    </r>
  </si>
  <si>
    <r>
      <rPr>
        <sz val="9"/>
        <rFont val="Microsoft Sans Serif"/>
        <family val="2"/>
      </rPr>
      <t>Wykonanie i zagęszczenie warstwy odsączającej na poszerzeniach, grubość po zagęszczeniu 10 cm</t>
    </r>
  </si>
  <si>
    <t>26
d.1.2</t>
  </si>
  <si>
    <r>
      <rPr>
        <sz val="9"/>
        <rFont val="Microsoft Sans Serif"/>
        <family val="2"/>
      </rPr>
      <t xml:space="preserve">27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</si>
  <si>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>Zasypywanie wykopów spycharkami z przemieszczeniem gruntu na odl. do 10 m w gruncie kat. I-III</t>
    </r>
  </si>
  <si>
    <r>
      <rPr>
        <sz val="9"/>
        <rFont val="Microsoft Sans Serif"/>
        <family val="2"/>
      </rPr>
      <t xml:space="preserve">28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</si>
  <si>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29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</si>
  <si>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30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</si>
  <si>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>18 0114-04</t>
    </r>
  </si>
  <si>
    <r>
      <rPr>
        <sz val="9"/>
        <rFont val="Microsoft Sans Serif"/>
        <family val="2"/>
      </rPr>
      <t>Kształtki żeliwne ciśnieniowe kołnierzowe o śr. 150 mm</t>
    </r>
  </si>
  <si>
    <r>
      <rPr>
        <sz val="9"/>
        <rFont val="Microsoft Sans Serif"/>
        <family val="2"/>
      </rPr>
      <t xml:space="preserve">31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</si>
  <si>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>Zasuwy typu"E" kołnierzowe z obudową o śr.125-150 mm montowane na rurociągach PVC i PE - bez nasuwki</t>
    </r>
  </si>
  <si>
    <r>
      <rPr>
        <sz val="9"/>
        <rFont val="Microsoft Sans Serif"/>
        <family val="2"/>
      </rPr>
      <t xml:space="preserve">32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</si>
  <si>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 xml:space="preserve">18 0213-01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</si>
  <si>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Opaska do nawiercania na rury PE o średnicy 160/2"</t>
    </r>
  </si>
  <si>
    <r>
      <rPr>
        <sz val="9"/>
        <rFont val="Microsoft Sans Serif"/>
        <family val="2"/>
      </rPr>
      <t xml:space="preserve">33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</si>
  <si>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>Zasuwy z obudową o śr.50 mm montowane na rurociągach PVC i PE</t>
    </r>
  </si>
  <si>
    <r>
      <rPr>
        <sz val="9"/>
        <rFont val="Microsoft Sans Serif"/>
        <family val="2"/>
      </rPr>
      <t xml:space="preserve">34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</si>
  <si>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 xml:space="preserve">18 0114-01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</si>
  <si>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Sieci wodociągowe - kształtki żeliwne ciśnieniowe kołnierzowe o śr. 50 mm</t>
    </r>
  </si>
  <si>
    <r>
      <rPr>
        <sz val="9"/>
        <rFont val="Microsoft Sans Serif"/>
        <family val="2"/>
      </rPr>
      <t xml:space="preserve">35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</si>
  <si>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 xml:space="preserve">18 0808-01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</si>
  <si>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 xml:space="preserve">Przyłącze wodociągowe z rur ciśnieniowych PE 
</t>
    </r>
    <r>
      <rPr>
        <sz val="9"/>
        <rFont val="Microsoft Sans Serif"/>
        <family val="2"/>
      </rPr>
      <t>- rurociągi o śr. 63 mm ( nakłady na 1 m przyłącza )</t>
    </r>
  </si>
  <si>
    <r>
      <rPr>
        <sz val="9"/>
        <rFont val="Microsoft Sans Serif"/>
        <family val="2"/>
      </rPr>
      <t xml:space="preserve">36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</si>
  <si>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 xml:space="preserve">18 0808-03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</si>
  <si>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Przyłącze wodociągowe z rur ciśnieniowych PE łączonych metodą zgrzewania czołowego - rurociągi o śr. 125 mm</t>
    </r>
  </si>
  <si>
    <r>
      <rPr>
        <sz val="9"/>
        <rFont val="Microsoft Sans Serif"/>
        <family val="2"/>
      </rPr>
      <t xml:space="preserve">37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</si>
  <si>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38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</si>
  <si>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KNR-W 2-
</t>
    </r>
    <r>
      <rPr>
        <sz val="9"/>
        <rFont val="Microsoft Sans Serif"/>
        <family val="2"/>
      </rPr>
      <t xml:space="preserve">18 0704-01
</t>
    </r>
    <r>
      <rPr>
        <sz val="9"/>
        <rFont val="Microsoft Sans Serif"/>
        <family val="2"/>
      </rPr>
      <t>analogia</t>
    </r>
  </si>
  <si>
    <r>
      <rPr>
        <sz val="9"/>
        <rFont val="Microsoft Sans Serif"/>
        <family val="2"/>
      </rPr>
      <t>Próba wodna szczelności sieci wodociągowych z rur typu HOBAS, PCW, PVC, PE, PEHD o śr.nominalnej 90-125 mm</t>
    </r>
  </si>
  <si>
    <r>
      <rPr>
        <sz val="9"/>
        <rFont val="Microsoft Sans Serif"/>
        <family val="2"/>
      </rPr>
      <t xml:space="preserve">39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</si>
  <si>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40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</si>
  <si>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41
</t>
    </r>
    <r>
      <rPr>
        <sz val="9"/>
        <rFont val="Microsoft Sans Serif"/>
        <family val="2"/>
      </rPr>
      <t>d.1.2</t>
    </r>
  </si>
  <si>
    <r>
      <rPr>
        <sz val="9"/>
        <rFont val="Microsoft Sans Serif"/>
        <family val="2"/>
      </rPr>
      <t xml:space="preserve">42
</t>
    </r>
    <r>
      <rPr>
        <sz val="9"/>
        <rFont val="Microsoft Sans Serif"/>
        <family val="2"/>
      </rPr>
      <t>d.1.2</t>
    </r>
  </si>
  <si>
    <r>
      <rPr>
        <b/>
        <sz val="9"/>
        <rFont val="Microsoft Sans Serif"/>
        <family val="2"/>
      </rPr>
      <t>Razem dział: Przyłącza do granicy działek - Roboty sanitarne</t>
    </r>
  </si>
  <si>
    <r>
      <rPr>
        <sz val="9"/>
        <rFont val="Microsoft Sans Serif"/>
        <family val="2"/>
      </rPr>
      <t>Cena jedn.</t>
    </r>
    <r>
      <rPr>
        <sz val="9"/>
        <rFont val="Microsoft Sans Serif"/>
      </rPr>
      <t xml:space="preserve"> Brutto</t>
    </r>
  </si>
  <si>
    <r>
      <rPr>
        <sz val="9"/>
        <rFont val="Microsoft Sans Serif"/>
        <family val="2"/>
      </rPr>
      <t>Wartość</t>
    </r>
    <r>
      <rPr>
        <sz val="9"/>
        <rFont val="Microsoft Sans Serif"/>
      </rPr>
      <t xml:space="preserve"> brutto</t>
    </r>
  </si>
  <si>
    <r>
      <rPr>
        <sz val="9"/>
        <rFont val="Microsoft Sans Serif"/>
        <family val="2"/>
      </rPr>
      <t>Cena</t>
    </r>
    <r>
      <rPr>
        <sz val="9"/>
        <rFont val="Microsoft Sans Serif"/>
        <family val="2"/>
        <charset val="238"/>
      </rPr>
      <t xml:space="preserve"> jedn. Brutto</t>
    </r>
  </si>
  <si>
    <t xml:space="preserve">Wartość brutto </t>
  </si>
  <si>
    <r>
      <rPr>
        <sz val="9"/>
        <rFont val="Microsoft Sans Serif"/>
        <family val="2"/>
      </rPr>
      <t>Cena</t>
    </r>
    <r>
      <rPr>
        <sz val="9"/>
        <rFont val="Microsoft Sans Serif"/>
      </rPr>
      <t xml:space="preserve"> jedn brutto</t>
    </r>
  </si>
  <si>
    <t>Wartość brutto</t>
  </si>
  <si>
    <t xml:space="preserve">Razem brutto                       </t>
  </si>
  <si>
    <t>Razem brutto</t>
  </si>
  <si>
    <r>
      <rPr>
        <sz val="9"/>
        <rFont val="Microsoft Sans Serif"/>
        <family val="2"/>
      </rPr>
      <t>Cena</t>
    </r>
    <r>
      <rPr>
        <sz val="9"/>
        <rFont val="Microsoft Sans Serif"/>
        <family val="2"/>
        <charset val="238"/>
      </rPr>
      <t xml:space="preserve"> jedn brutto</t>
    </r>
  </si>
  <si>
    <t>Prace na majątku Enea Oświetlenie</t>
  </si>
  <si>
    <t>Prace na majątku Enea Sp z o.o.</t>
  </si>
  <si>
    <t>Prace nowa sieć</t>
  </si>
  <si>
    <t>Razem dział: Prace nowa sieć</t>
  </si>
  <si>
    <t>Razem dział: Prace na majątku Enea Sp z o.o.</t>
  </si>
  <si>
    <t>Razem dział: Prace na majątku Enea Oświetlenie</t>
  </si>
  <si>
    <t>KOSZTORYS: Przebudowa ulicy Kochanowskiego wraz ze skrzyżowaniem z ulicą Okrzei w Stargardzie</t>
  </si>
  <si>
    <t>Załącznik nr 9A</t>
  </si>
  <si>
    <t>Załącznik nr 9B</t>
  </si>
  <si>
    <t>Załącznik nr 9C</t>
  </si>
  <si>
    <t>Załącznik nr 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</si>
</sst>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 Black"/>
      <family val="2"/>
      <charset val="238"/>
    </font>
    <font>
      <sz val="9"/>
      <name val="Microsoft Sans Serif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9"/>
      <name val="Microsoft Sans Serif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  <font>
      <b/>
      <sz val="10"/>
      <color rgb="FF000000"/>
      <name val="Microsoft Sans Serif"/>
      <family val="2"/>
      <charset val="238"/>
    </font>
    <font>
      <sz val="9"/>
      <name val="Microsoft Sans Serif"/>
      <family val="2"/>
      <charset val="238"/>
    </font>
    <font>
      <b/>
      <sz val="9"/>
      <name val="Microsoft Sans Serif"/>
      <family val="2"/>
      <charset val="238"/>
    </font>
    <font>
      <b/>
      <sz val="9"/>
      <color rgb="FF000000"/>
      <name val="Microsoft Sans Serif"/>
      <family val="2"/>
      <charset val="238"/>
    </font>
    <font>
      <sz val="12"/>
      <color rgb="FF00000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left" vertical="top" wrapText="1" indent="2"/>
    </xf>
    <xf numFmtId="1" fontId="7" fillId="0" borderId="2" xfId="0" applyNumberFormat="1" applyFont="1" applyBorder="1" applyAlignment="1">
      <alignment horizontal="right" vertical="top" shrinkToFi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4" fontId="6" fillId="0" borderId="2" xfId="1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right" vertical="top" shrinkToFit="1"/>
    </xf>
    <xf numFmtId="0" fontId="3" fillId="0" borderId="2" xfId="0" applyFont="1" applyBorder="1" applyAlignment="1">
      <alignment horizontal="right" vertical="top" wrapText="1"/>
    </xf>
    <xf numFmtId="44" fontId="6" fillId="0" borderId="2" xfId="1" applyFont="1" applyFill="1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 indent="2"/>
    </xf>
    <xf numFmtId="2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2" fontId="0" fillId="0" borderId="2" xfId="0" applyNumberFormat="1" applyBorder="1" applyAlignment="1">
      <alignment horizontal="left" wrapText="1"/>
    </xf>
    <xf numFmtId="44" fontId="9" fillId="0" borderId="2" xfId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vertical="top"/>
    </xf>
    <xf numFmtId="44" fontId="0" fillId="0" borderId="0" xfId="1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44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165" fontId="8" fillId="0" borderId="2" xfId="0" applyNumberFormat="1" applyFont="1" applyBorder="1" applyAlignment="1">
      <alignment horizontal="right" vertical="top" shrinkToFit="1"/>
    </xf>
    <xf numFmtId="164" fontId="8" fillId="0" borderId="2" xfId="0" applyNumberFormat="1" applyFont="1" applyBorder="1" applyAlignment="1">
      <alignment horizontal="right" vertical="top" shrinkToFit="1"/>
    </xf>
    <xf numFmtId="44" fontId="11" fillId="0" borderId="2" xfId="0" applyNumberFormat="1" applyFont="1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44" fontId="12" fillId="0" borderId="2" xfId="0" applyNumberFormat="1" applyFont="1" applyBorder="1" applyAlignment="1">
      <alignment horizontal="right" vertical="top" wrapText="1"/>
    </xf>
    <xf numFmtId="44" fontId="0" fillId="0" borderId="0" xfId="0" applyNumberFormat="1" applyAlignment="1">
      <alignment horizontal="left" vertical="top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top" wrapText="1"/>
    </xf>
    <xf numFmtId="44" fontId="6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 indent="1"/>
    </xf>
    <xf numFmtId="164" fontId="4" fillId="0" borderId="2" xfId="0" applyNumberFormat="1" applyFont="1" applyBorder="1" applyAlignment="1">
      <alignment horizontal="right" vertical="top" wrapText="1"/>
    </xf>
    <xf numFmtId="164" fontId="10" fillId="0" borderId="2" xfId="0" applyNumberFormat="1" applyFon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0" fontId="11" fillId="0" borderId="2" xfId="0" applyFont="1" applyBorder="1" applyAlignment="1">
      <alignment horizontal="left" vertical="top" wrapText="1" indent="1"/>
    </xf>
    <xf numFmtId="165" fontId="8" fillId="0" borderId="2" xfId="0" applyNumberFormat="1" applyFont="1" applyBorder="1" applyAlignment="1">
      <alignment horizontal="left" vertical="top" indent="2" shrinkToFit="1"/>
    </xf>
    <xf numFmtId="164" fontId="8" fillId="0" borderId="2" xfId="0" applyNumberFormat="1" applyFont="1" applyBorder="1" applyAlignment="1">
      <alignment horizontal="left" vertical="top" indent="2" shrinkToFit="1"/>
    </xf>
    <xf numFmtId="44" fontId="4" fillId="0" borderId="2" xfId="1" applyFont="1" applyFill="1" applyBorder="1" applyAlignment="1">
      <alignment horizontal="left" vertical="top" wrapText="1" indent="3"/>
    </xf>
    <xf numFmtId="0" fontId="4" fillId="0" borderId="2" xfId="0" applyFont="1" applyBorder="1" applyAlignment="1">
      <alignment horizontal="left" vertical="center" wrapText="1" indent="1"/>
    </xf>
    <xf numFmtId="44" fontId="4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44" fontId="11" fillId="0" borderId="7" xfId="0" applyNumberFormat="1" applyFont="1" applyBorder="1" applyAlignment="1">
      <alignment horizontal="center" vertical="center" wrapText="1"/>
    </xf>
    <xf numFmtId="44" fontId="11" fillId="0" borderId="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44" fontId="11" fillId="0" borderId="6" xfId="0" applyNumberFormat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opLeftCell="A67" workbookViewId="0">
      <selection activeCell="F78" sqref="F78"/>
    </sheetView>
  </sheetViews>
  <sheetFormatPr defaultRowHeight="15" x14ac:dyDescent="0.25"/>
  <cols>
    <col min="1" max="1" width="6.85546875" style="1" customWidth="1"/>
    <col min="2" max="2" width="10.85546875" style="1" hidden="1" customWidth="1"/>
    <col min="3" max="3" width="10.85546875" style="1" customWidth="1"/>
    <col min="4" max="4" width="34.85546875" style="1" customWidth="1"/>
    <col min="5" max="5" width="5" style="1" customWidth="1"/>
    <col min="6" max="6" width="12" style="27" customWidth="1"/>
    <col min="7" max="7" width="10.85546875" style="1" customWidth="1"/>
    <col min="8" max="8" width="17" style="28" bestFit="1" customWidth="1"/>
    <col min="9" max="9" width="2.85546875" style="1" customWidth="1"/>
    <col min="10" max="16384" width="9.140625" style="1"/>
  </cols>
  <sheetData>
    <row r="1" spans="1:8" x14ac:dyDescent="0.25">
      <c r="G1" s="70" t="s">
        <v>536</v>
      </c>
      <c r="H1" s="70"/>
    </row>
    <row r="2" spans="1:8" ht="19.5" x14ac:dyDescent="0.25">
      <c r="A2" s="71" t="s">
        <v>0</v>
      </c>
      <c r="B2" s="71"/>
      <c r="C2" s="71"/>
      <c r="D2" s="71"/>
      <c r="E2" s="71"/>
      <c r="F2" s="71"/>
      <c r="G2" s="71"/>
      <c r="H2" s="71"/>
    </row>
    <row r="3" spans="1:8" ht="25.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0" t="s">
        <v>520</v>
      </c>
      <c r="H3" s="57" t="s">
        <v>521</v>
      </c>
    </row>
    <row r="4" spans="1:8" ht="12.75" customHeight="1" x14ac:dyDescent="0.25">
      <c r="A4" s="61" t="s">
        <v>535</v>
      </c>
      <c r="B4" s="65"/>
      <c r="C4" s="65"/>
      <c r="D4" s="65"/>
      <c r="E4" s="65"/>
      <c r="F4" s="65"/>
      <c r="G4" s="65"/>
      <c r="H4" s="66"/>
    </row>
    <row r="5" spans="1:8" ht="12.75" customHeight="1" x14ac:dyDescent="0.25">
      <c r="A5" s="5">
        <v>1</v>
      </c>
      <c r="B5" s="6" t="s">
        <v>7</v>
      </c>
      <c r="C5" s="7"/>
      <c r="D5" s="64" t="s">
        <v>8</v>
      </c>
      <c r="E5" s="65"/>
      <c r="F5" s="65"/>
      <c r="G5" s="66"/>
      <c r="H5" s="8"/>
    </row>
    <row r="6" spans="1:8" ht="33.75" customHeight="1" x14ac:dyDescent="0.25">
      <c r="A6" s="9" t="s">
        <v>9</v>
      </c>
      <c r="B6" s="10" t="s">
        <v>10</v>
      </c>
      <c r="C6" s="11" t="s">
        <v>11</v>
      </c>
      <c r="D6" s="11" t="s">
        <v>12</v>
      </c>
      <c r="E6" s="3" t="s">
        <v>13</v>
      </c>
      <c r="F6" s="12">
        <v>0.55300000000000005</v>
      </c>
      <c r="G6" s="13"/>
      <c r="H6" s="14">
        <f>F6*G6</f>
        <v>0</v>
      </c>
    </row>
    <row r="7" spans="1:8" ht="76.7" customHeight="1" x14ac:dyDescent="0.25">
      <c r="A7" s="9" t="s">
        <v>14</v>
      </c>
      <c r="B7" s="15" t="s">
        <v>15</v>
      </c>
      <c r="C7" s="11" t="s">
        <v>16</v>
      </c>
      <c r="D7" s="16" t="s">
        <v>17</v>
      </c>
      <c r="E7" s="3" t="s">
        <v>18</v>
      </c>
      <c r="F7" s="17" t="s">
        <v>19</v>
      </c>
      <c r="G7" s="12"/>
      <c r="H7" s="14">
        <f t="shared" ref="H7:H17" si="0">F7*G7</f>
        <v>0</v>
      </c>
    </row>
    <row r="8" spans="1:8" ht="63" customHeight="1" x14ac:dyDescent="0.25">
      <c r="A8" s="9" t="s">
        <v>20</v>
      </c>
      <c r="B8" s="15" t="s">
        <v>15</v>
      </c>
      <c r="C8" s="11" t="s">
        <v>16</v>
      </c>
      <c r="D8" s="11" t="s">
        <v>21</v>
      </c>
      <c r="E8" s="3" t="s">
        <v>18</v>
      </c>
      <c r="F8" s="17">
        <v>335</v>
      </c>
      <c r="G8" s="12"/>
      <c r="H8" s="14">
        <f t="shared" si="0"/>
        <v>0</v>
      </c>
    </row>
    <row r="9" spans="1:8" ht="56.25" customHeight="1" x14ac:dyDescent="0.25">
      <c r="A9" s="18" t="s">
        <v>22</v>
      </c>
      <c r="B9" s="10" t="s">
        <v>23</v>
      </c>
      <c r="C9" s="11" t="s">
        <v>24</v>
      </c>
      <c r="D9" s="16" t="s">
        <v>25</v>
      </c>
      <c r="E9" s="3" t="s">
        <v>18</v>
      </c>
      <c r="F9" s="17">
        <v>5640</v>
      </c>
      <c r="G9" s="12"/>
      <c r="H9" s="14">
        <f t="shared" si="0"/>
        <v>0</v>
      </c>
    </row>
    <row r="10" spans="1:8" ht="56.25" customHeight="1" x14ac:dyDescent="0.25">
      <c r="A10" s="9" t="s">
        <v>26</v>
      </c>
      <c r="B10" s="10" t="s">
        <v>27</v>
      </c>
      <c r="C10" s="11" t="s">
        <v>24</v>
      </c>
      <c r="D10" s="11" t="s">
        <v>28</v>
      </c>
      <c r="E10" s="3" t="s">
        <v>18</v>
      </c>
      <c r="F10" s="12">
        <v>385</v>
      </c>
      <c r="G10" s="12"/>
      <c r="H10" s="14">
        <f t="shared" si="0"/>
        <v>0</v>
      </c>
    </row>
    <row r="11" spans="1:8" ht="66.599999999999994" customHeight="1" x14ac:dyDescent="0.25">
      <c r="A11" s="9" t="s">
        <v>29</v>
      </c>
      <c r="B11" s="10" t="s">
        <v>27</v>
      </c>
      <c r="C11" s="11" t="s">
        <v>24</v>
      </c>
      <c r="D11" s="11" t="s">
        <v>30</v>
      </c>
      <c r="E11" s="3" t="s">
        <v>18</v>
      </c>
      <c r="F11" s="17">
        <v>2425</v>
      </c>
      <c r="G11" s="12"/>
      <c r="H11" s="14">
        <f t="shared" si="0"/>
        <v>0</v>
      </c>
    </row>
    <row r="12" spans="1:8" ht="45.95" customHeight="1" x14ac:dyDescent="0.25">
      <c r="A12" s="9" t="s">
        <v>31</v>
      </c>
      <c r="B12" s="10" t="s">
        <v>32</v>
      </c>
      <c r="C12" s="11" t="s">
        <v>24</v>
      </c>
      <c r="D12" s="11" t="s">
        <v>33</v>
      </c>
      <c r="E12" s="3" t="s">
        <v>18</v>
      </c>
      <c r="F12" s="12">
        <v>120</v>
      </c>
      <c r="G12" s="12"/>
      <c r="H12" s="14">
        <f t="shared" si="0"/>
        <v>0</v>
      </c>
    </row>
    <row r="13" spans="1:8" ht="56.25" customHeight="1" x14ac:dyDescent="0.25">
      <c r="A13" s="9" t="s">
        <v>34</v>
      </c>
      <c r="B13" s="10" t="s">
        <v>35</v>
      </c>
      <c r="C13" s="11" t="s">
        <v>24</v>
      </c>
      <c r="D13" s="11" t="s">
        <v>36</v>
      </c>
      <c r="E13" s="3" t="s">
        <v>37</v>
      </c>
      <c r="F13" s="12">
        <v>950</v>
      </c>
      <c r="G13" s="12"/>
      <c r="H13" s="14">
        <f t="shared" si="0"/>
        <v>0</v>
      </c>
    </row>
    <row r="14" spans="1:8" ht="56.25" customHeight="1" x14ac:dyDescent="0.25">
      <c r="A14" s="9" t="s">
        <v>38</v>
      </c>
      <c r="B14" s="10" t="s">
        <v>39</v>
      </c>
      <c r="C14" s="11" t="s">
        <v>24</v>
      </c>
      <c r="D14" s="11" t="s">
        <v>40</v>
      </c>
      <c r="E14" s="3" t="s">
        <v>37</v>
      </c>
      <c r="F14" s="17">
        <v>1335</v>
      </c>
      <c r="G14" s="12"/>
      <c r="H14" s="14">
        <f t="shared" si="0"/>
        <v>0</v>
      </c>
    </row>
    <row r="15" spans="1:8" ht="56.25" customHeight="1" x14ac:dyDescent="0.25">
      <c r="A15" s="19" t="s">
        <v>41</v>
      </c>
      <c r="B15" s="10" t="s">
        <v>42</v>
      </c>
      <c r="C15" s="11" t="s">
        <v>24</v>
      </c>
      <c r="D15" s="11" t="s">
        <v>43</v>
      </c>
      <c r="E15" s="3" t="s">
        <v>37</v>
      </c>
      <c r="F15" s="12">
        <v>255</v>
      </c>
      <c r="G15" s="12"/>
      <c r="H15" s="14">
        <f t="shared" si="0"/>
        <v>0</v>
      </c>
    </row>
    <row r="16" spans="1:8" ht="45.95" customHeight="1" x14ac:dyDescent="0.25">
      <c r="A16" s="19" t="s">
        <v>44</v>
      </c>
      <c r="B16" s="10" t="s">
        <v>45</v>
      </c>
      <c r="C16" s="11" t="s">
        <v>24</v>
      </c>
      <c r="D16" s="11" t="s">
        <v>46</v>
      </c>
      <c r="E16" s="3" t="s">
        <v>37</v>
      </c>
      <c r="F16" s="17">
        <v>1180</v>
      </c>
      <c r="G16" s="12"/>
      <c r="H16" s="14">
        <f t="shared" si="0"/>
        <v>0</v>
      </c>
    </row>
    <row r="17" spans="1:8" ht="65.849999999999994" customHeight="1" x14ac:dyDescent="0.25">
      <c r="A17" s="19" t="s">
        <v>47</v>
      </c>
      <c r="B17" s="10" t="s">
        <v>48</v>
      </c>
      <c r="C17" s="11" t="s">
        <v>49</v>
      </c>
      <c r="D17" s="11" t="s">
        <v>50</v>
      </c>
      <c r="E17" s="3" t="s">
        <v>51</v>
      </c>
      <c r="F17" s="12">
        <v>40</v>
      </c>
      <c r="G17" s="12"/>
      <c r="H17" s="14">
        <f t="shared" si="0"/>
        <v>0</v>
      </c>
    </row>
    <row r="18" spans="1:8" ht="66.599999999999994" customHeight="1" x14ac:dyDescent="0.25">
      <c r="A18" s="19" t="s">
        <v>52</v>
      </c>
      <c r="B18" s="10" t="s">
        <v>48</v>
      </c>
      <c r="C18" s="11" t="s">
        <v>49</v>
      </c>
      <c r="D18" s="11" t="s">
        <v>50</v>
      </c>
      <c r="E18" s="3" t="s">
        <v>51</v>
      </c>
      <c r="F18" s="12">
        <v>40</v>
      </c>
      <c r="G18" s="12"/>
      <c r="H18" s="14">
        <f>F18*G18</f>
        <v>0</v>
      </c>
    </row>
    <row r="19" spans="1:8" ht="56.25" customHeight="1" x14ac:dyDescent="0.25">
      <c r="A19" s="19" t="s">
        <v>53</v>
      </c>
      <c r="B19" s="10" t="s">
        <v>48</v>
      </c>
      <c r="C19" s="11" t="s">
        <v>49</v>
      </c>
      <c r="D19" s="11" t="s">
        <v>54</v>
      </c>
      <c r="E19" s="3" t="s">
        <v>55</v>
      </c>
      <c r="F19" s="12">
        <v>3</v>
      </c>
      <c r="G19" s="12"/>
      <c r="H19" s="14">
        <f t="shared" ref="H19:H21" si="1">F19*G19</f>
        <v>0</v>
      </c>
    </row>
    <row r="20" spans="1:8" ht="35.450000000000003" customHeight="1" x14ac:dyDescent="0.25">
      <c r="A20" s="19" t="s">
        <v>56</v>
      </c>
      <c r="B20" s="15" t="s">
        <v>57</v>
      </c>
      <c r="C20" s="11" t="s">
        <v>49</v>
      </c>
      <c r="D20" s="11" t="s">
        <v>58</v>
      </c>
      <c r="E20" s="3" t="s">
        <v>37</v>
      </c>
      <c r="F20" s="12">
        <v>21</v>
      </c>
      <c r="G20" s="12"/>
      <c r="H20" s="14">
        <f t="shared" si="1"/>
        <v>0</v>
      </c>
    </row>
    <row r="21" spans="1:8" ht="38.25" customHeight="1" x14ac:dyDescent="0.25">
      <c r="A21" s="19" t="s">
        <v>59</v>
      </c>
      <c r="B21" s="15" t="s">
        <v>60</v>
      </c>
      <c r="C21" s="11" t="s">
        <v>61</v>
      </c>
      <c r="D21" s="11" t="s">
        <v>62</v>
      </c>
      <c r="E21" s="3" t="s">
        <v>18</v>
      </c>
      <c r="F21" s="12">
        <v>200</v>
      </c>
      <c r="G21" s="12"/>
      <c r="H21" s="14">
        <f t="shared" si="1"/>
        <v>0</v>
      </c>
    </row>
    <row r="22" spans="1:8" ht="15" customHeight="1" x14ac:dyDescent="0.25">
      <c r="A22" s="67" t="s">
        <v>63</v>
      </c>
      <c r="B22" s="68"/>
      <c r="C22" s="68"/>
      <c r="D22" s="68"/>
      <c r="E22" s="69"/>
      <c r="F22" s="20"/>
      <c r="G22" s="21"/>
      <c r="H22" s="14">
        <f>SUM(H6:H21)</f>
        <v>0</v>
      </c>
    </row>
    <row r="23" spans="1:8" ht="12.75" customHeight="1" x14ac:dyDescent="0.25">
      <c r="A23" s="5">
        <v>2</v>
      </c>
      <c r="B23" s="22"/>
      <c r="C23" s="23"/>
      <c r="D23" s="64" t="s">
        <v>64</v>
      </c>
      <c r="E23" s="65"/>
      <c r="F23" s="65"/>
      <c r="G23" s="66"/>
      <c r="H23" s="14"/>
    </row>
    <row r="24" spans="1:8" ht="45.95" customHeight="1" x14ac:dyDescent="0.25">
      <c r="A24" s="19" t="s">
        <v>65</v>
      </c>
      <c r="B24" s="10" t="s">
        <v>66</v>
      </c>
      <c r="C24" s="11" t="s">
        <v>67</v>
      </c>
      <c r="D24" s="11" t="s">
        <v>68</v>
      </c>
      <c r="E24" s="3" t="s">
        <v>69</v>
      </c>
      <c r="F24" s="17" t="s">
        <v>70</v>
      </c>
      <c r="G24" s="12"/>
      <c r="H24" s="14">
        <f>F24*G24</f>
        <v>0</v>
      </c>
    </row>
    <row r="25" spans="1:8" ht="63.75" customHeight="1" x14ac:dyDescent="0.25">
      <c r="A25" s="19" t="s">
        <v>71</v>
      </c>
      <c r="B25" s="15" t="s">
        <v>72</v>
      </c>
      <c r="C25" s="11" t="s">
        <v>73</v>
      </c>
      <c r="D25" s="11" t="s">
        <v>74</v>
      </c>
      <c r="E25" s="3" t="s">
        <v>69</v>
      </c>
      <c r="F25" s="12">
        <v>23.88</v>
      </c>
      <c r="G25" s="12"/>
      <c r="H25" s="14">
        <f>F25*G25</f>
        <v>0</v>
      </c>
    </row>
    <row r="26" spans="1:8" ht="15" customHeight="1" x14ac:dyDescent="0.25">
      <c r="A26" s="67" t="s">
        <v>75</v>
      </c>
      <c r="B26" s="68"/>
      <c r="C26" s="68"/>
      <c r="D26" s="68"/>
      <c r="E26" s="69"/>
      <c r="F26" s="20"/>
      <c r="G26" s="21"/>
      <c r="H26" s="14">
        <f>SUM(H24:H25)</f>
        <v>0</v>
      </c>
    </row>
    <row r="27" spans="1:8" ht="12.75" customHeight="1" x14ac:dyDescent="0.25">
      <c r="A27" s="5">
        <v>3</v>
      </c>
      <c r="B27" s="22"/>
      <c r="C27" s="23"/>
      <c r="D27" s="64" t="s">
        <v>76</v>
      </c>
      <c r="E27" s="65"/>
      <c r="F27" s="65"/>
      <c r="G27" s="66"/>
      <c r="H27" s="14"/>
    </row>
    <row r="28" spans="1:8" ht="56.25" customHeight="1" x14ac:dyDescent="0.25">
      <c r="A28" s="19" t="s">
        <v>77</v>
      </c>
      <c r="B28" s="10" t="s">
        <v>78</v>
      </c>
      <c r="C28" s="11" t="s">
        <v>79</v>
      </c>
      <c r="D28" s="16" t="s">
        <v>80</v>
      </c>
      <c r="E28" s="3" t="s">
        <v>51</v>
      </c>
      <c r="F28" s="12">
        <v>55</v>
      </c>
      <c r="G28" s="12"/>
      <c r="H28" s="14">
        <f>F28*G28</f>
        <v>0</v>
      </c>
    </row>
    <row r="29" spans="1:8" ht="45.95" customHeight="1" x14ac:dyDescent="0.25">
      <c r="A29" s="19" t="s">
        <v>81</v>
      </c>
      <c r="B29" s="10" t="s">
        <v>82</v>
      </c>
      <c r="C29" s="11" t="s">
        <v>83</v>
      </c>
      <c r="D29" s="16" t="s">
        <v>84</v>
      </c>
      <c r="E29" s="3" t="s">
        <v>51</v>
      </c>
      <c r="F29" s="12">
        <v>27</v>
      </c>
      <c r="G29" s="13"/>
      <c r="H29" s="14">
        <f t="shared" ref="H29:H31" si="2">F29*G29</f>
        <v>0</v>
      </c>
    </row>
    <row r="30" spans="1:8" ht="45.95" customHeight="1" x14ac:dyDescent="0.25">
      <c r="A30" s="19" t="s">
        <v>85</v>
      </c>
      <c r="B30" s="10" t="s">
        <v>86</v>
      </c>
      <c r="C30" s="11" t="s">
        <v>83</v>
      </c>
      <c r="D30" s="16" t="s">
        <v>87</v>
      </c>
      <c r="E30" s="3" t="s">
        <v>51</v>
      </c>
      <c r="F30" s="12">
        <v>45</v>
      </c>
      <c r="G30" s="13"/>
      <c r="H30" s="14">
        <f t="shared" si="2"/>
        <v>0</v>
      </c>
    </row>
    <row r="31" spans="1:8" ht="45.95" customHeight="1" x14ac:dyDescent="0.25">
      <c r="A31" s="19" t="s">
        <v>88</v>
      </c>
      <c r="B31" s="10" t="s">
        <v>89</v>
      </c>
      <c r="C31" s="11" t="s">
        <v>90</v>
      </c>
      <c r="D31" s="11" t="s">
        <v>91</v>
      </c>
      <c r="E31" s="3" t="s">
        <v>92</v>
      </c>
      <c r="F31" s="12">
        <v>5</v>
      </c>
      <c r="G31" s="13"/>
      <c r="H31" s="14">
        <f t="shared" si="2"/>
        <v>0</v>
      </c>
    </row>
    <row r="32" spans="1:8" ht="15" customHeight="1" x14ac:dyDescent="0.25">
      <c r="A32" s="67" t="s">
        <v>93</v>
      </c>
      <c r="B32" s="68"/>
      <c r="C32" s="68"/>
      <c r="D32" s="68"/>
      <c r="E32" s="69"/>
      <c r="F32" s="20"/>
      <c r="G32" s="21"/>
      <c r="H32" s="14">
        <f>SUM(H28:H31)</f>
        <v>0</v>
      </c>
    </row>
    <row r="33" spans="1:8" ht="12.75" customHeight="1" x14ac:dyDescent="0.25">
      <c r="A33" s="5">
        <v>4</v>
      </c>
      <c r="B33" s="6" t="s">
        <v>94</v>
      </c>
      <c r="C33" s="7"/>
      <c r="D33" s="64" t="s">
        <v>95</v>
      </c>
      <c r="E33" s="65"/>
      <c r="F33" s="65"/>
      <c r="G33" s="66"/>
      <c r="H33" s="14"/>
    </row>
    <row r="34" spans="1:8" ht="56.25" customHeight="1" x14ac:dyDescent="0.25">
      <c r="A34" s="19" t="s">
        <v>96</v>
      </c>
      <c r="B34" s="15" t="s">
        <v>97</v>
      </c>
      <c r="C34" s="11" t="s">
        <v>98</v>
      </c>
      <c r="D34" s="11" t="s">
        <v>99</v>
      </c>
      <c r="E34" s="3" t="s">
        <v>18</v>
      </c>
      <c r="F34" s="17">
        <v>9423</v>
      </c>
      <c r="G34" s="12"/>
      <c r="H34" s="14">
        <f>F34*G34</f>
        <v>0</v>
      </c>
    </row>
    <row r="35" spans="1:8" ht="55.5" customHeight="1" x14ac:dyDescent="0.25">
      <c r="A35" s="19" t="s">
        <v>100</v>
      </c>
      <c r="B35" s="15" t="s">
        <v>101</v>
      </c>
      <c r="C35" s="11" t="s">
        <v>102</v>
      </c>
      <c r="D35" s="11" t="s">
        <v>103</v>
      </c>
      <c r="E35" s="3" t="s">
        <v>18</v>
      </c>
      <c r="F35" s="17">
        <v>5161.2</v>
      </c>
      <c r="G35" s="12"/>
      <c r="H35" s="14">
        <f t="shared" ref="H35:H42" si="3">F35*G35</f>
        <v>0</v>
      </c>
    </row>
    <row r="36" spans="1:8" ht="56.25" customHeight="1" x14ac:dyDescent="0.25">
      <c r="A36" s="19" t="s">
        <v>104</v>
      </c>
      <c r="B36" s="15" t="s">
        <v>101</v>
      </c>
      <c r="C36" s="11" t="s">
        <v>102</v>
      </c>
      <c r="D36" s="11" t="s">
        <v>105</v>
      </c>
      <c r="E36" s="3" t="s">
        <v>18</v>
      </c>
      <c r="F36" s="17" t="s">
        <v>106</v>
      </c>
      <c r="G36" s="12"/>
      <c r="H36" s="14">
        <f t="shared" si="3"/>
        <v>0</v>
      </c>
    </row>
    <row r="37" spans="1:8" ht="45" customHeight="1" x14ac:dyDescent="0.25">
      <c r="A37" s="19" t="s">
        <v>107</v>
      </c>
      <c r="B37" s="10" t="s">
        <v>108</v>
      </c>
      <c r="C37" s="11" t="s">
        <v>109</v>
      </c>
      <c r="D37" s="24" t="s">
        <v>110</v>
      </c>
      <c r="E37" s="3" t="s">
        <v>18</v>
      </c>
      <c r="F37" s="12">
        <v>195</v>
      </c>
      <c r="G37" s="12"/>
      <c r="H37" s="14">
        <f t="shared" si="3"/>
        <v>0</v>
      </c>
    </row>
    <row r="38" spans="1:8" ht="56.25" customHeight="1" x14ac:dyDescent="0.25">
      <c r="A38" s="19" t="s">
        <v>111</v>
      </c>
      <c r="B38" s="10" t="s">
        <v>108</v>
      </c>
      <c r="C38" s="11" t="s">
        <v>109</v>
      </c>
      <c r="D38" s="24" t="s">
        <v>112</v>
      </c>
      <c r="E38" s="3" t="s">
        <v>18</v>
      </c>
      <c r="F38" s="17">
        <v>5786</v>
      </c>
      <c r="G38" s="12"/>
      <c r="H38" s="14">
        <f t="shared" si="3"/>
        <v>0</v>
      </c>
    </row>
    <row r="39" spans="1:8" ht="56.25" customHeight="1" x14ac:dyDescent="0.25">
      <c r="A39" s="19" t="s">
        <v>113</v>
      </c>
      <c r="B39" s="10" t="s">
        <v>108</v>
      </c>
      <c r="C39" s="11" t="s">
        <v>109</v>
      </c>
      <c r="D39" s="24" t="s">
        <v>114</v>
      </c>
      <c r="E39" s="3" t="s">
        <v>18</v>
      </c>
      <c r="F39" s="17" t="s">
        <v>115</v>
      </c>
      <c r="G39" s="12"/>
      <c r="H39" s="14">
        <f t="shared" si="3"/>
        <v>0</v>
      </c>
    </row>
    <row r="40" spans="1:8" ht="45.95" customHeight="1" x14ac:dyDescent="0.25">
      <c r="A40" s="19" t="s">
        <v>116</v>
      </c>
      <c r="B40" s="10" t="s">
        <v>117</v>
      </c>
      <c r="C40" s="11" t="s">
        <v>118</v>
      </c>
      <c r="D40" s="11" t="s">
        <v>119</v>
      </c>
      <c r="E40" s="3" t="s">
        <v>18</v>
      </c>
      <c r="F40" s="17">
        <v>5375</v>
      </c>
      <c r="G40" s="12"/>
      <c r="H40" s="14">
        <f t="shared" si="3"/>
        <v>0</v>
      </c>
    </row>
    <row r="41" spans="1:8" ht="38.25" customHeight="1" x14ac:dyDescent="0.25">
      <c r="A41" s="19" t="s">
        <v>120</v>
      </c>
      <c r="B41" s="15" t="s">
        <v>121</v>
      </c>
      <c r="C41" s="11" t="s">
        <v>118</v>
      </c>
      <c r="D41" s="11" t="s">
        <v>122</v>
      </c>
      <c r="E41" s="3" t="s">
        <v>18</v>
      </c>
      <c r="F41" s="17">
        <v>4035</v>
      </c>
      <c r="G41" s="12"/>
      <c r="H41" s="14">
        <f t="shared" si="3"/>
        <v>0</v>
      </c>
    </row>
    <row r="42" spans="1:8" ht="56.25" customHeight="1" x14ac:dyDescent="0.25">
      <c r="A42" s="19" t="s">
        <v>123</v>
      </c>
      <c r="B42" s="10" t="s">
        <v>124</v>
      </c>
      <c r="C42" s="11" t="s">
        <v>109</v>
      </c>
      <c r="D42" s="11" t="s">
        <v>125</v>
      </c>
      <c r="E42" s="3" t="s">
        <v>18</v>
      </c>
      <c r="F42" s="17">
        <v>4035</v>
      </c>
      <c r="G42" s="12"/>
      <c r="H42" s="14">
        <f t="shared" si="3"/>
        <v>0</v>
      </c>
    </row>
    <row r="43" spans="1:8" ht="15" customHeight="1" x14ac:dyDescent="0.25">
      <c r="A43" s="67" t="s">
        <v>126</v>
      </c>
      <c r="B43" s="68"/>
      <c r="C43" s="68"/>
      <c r="D43" s="68"/>
      <c r="E43" s="69"/>
      <c r="F43" s="20"/>
      <c r="G43" s="21"/>
      <c r="H43" s="14">
        <f>SUM(H34:H42)</f>
        <v>0</v>
      </c>
    </row>
    <row r="44" spans="1:8" ht="12.75" customHeight="1" x14ac:dyDescent="0.25">
      <c r="A44" s="5">
        <v>5</v>
      </c>
      <c r="B44" s="6" t="s">
        <v>94</v>
      </c>
      <c r="C44" s="7"/>
      <c r="D44" s="64" t="s">
        <v>127</v>
      </c>
      <c r="E44" s="65"/>
      <c r="F44" s="65"/>
      <c r="G44" s="66"/>
      <c r="H44" s="14"/>
    </row>
    <row r="45" spans="1:8" ht="38.25" customHeight="1" x14ac:dyDescent="0.25">
      <c r="A45" s="19" t="s">
        <v>128</v>
      </c>
      <c r="B45" s="15" t="s">
        <v>121</v>
      </c>
      <c r="C45" s="11" t="s">
        <v>118</v>
      </c>
      <c r="D45" s="11" t="s">
        <v>129</v>
      </c>
      <c r="E45" s="3" t="s">
        <v>18</v>
      </c>
      <c r="F45" s="17">
        <v>5375</v>
      </c>
      <c r="G45" s="12"/>
      <c r="H45" s="14">
        <f>F45*G45</f>
        <v>0</v>
      </c>
    </row>
    <row r="46" spans="1:8" ht="56.25" customHeight="1" x14ac:dyDescent="0.25">
      <c r="A46" s="19" t="s">
        <v>130</v>
      </c>
      <c r="B46" s="10" t="s">
        <v>131</v>
      </c>
      <c r="C46" s="11" t="s">
        <v>132</v>
      </c>
      <c r="D46" s="11" t="s">
        <v>133</v>
      </c>
      <c r="E46" s="3" t="s">
        <v>18</v>
      </c>
      <c r="F46" s="17">
        <v>4035</v>
      </c>
      <c r="G46" s="12"/>
      <c r="H46" s="14">
        <f t="shared" ref="H46:H56" si="4">F46*G46</f>
        <v>0</v>
      </c>
    </row>
    <row r="47" spans="1:8" ht="66.599999999999994" customHeight="1" x14ac:dyDescent="0.25">
      <c r="A47" s="19" t="s">
        <v>134</v>
      </c>
      <c r="B47" s="10" t="s">
        <v>131</v>
      </c>
      <c r="C47" s="11" t="s">
        <v>132</v>
      </c>
      <c r="D47" s="11" t="s">
        <v>135</v>
      </c>
      <c r="E47" s="3" t="s">
        <v>18</v>
      </c>
      <c r="F47" s="17" t="s">
        <v>136</v>
      </c>
      <c r="G47" s="12"/>
      <c r="H47" s="14">
        <f t="shared" si="4"/>
        <v>0</v>
      </c>
    </row>
    <row r="48" spans="1:8" ht="38.25" customHeight="1" x14ac:dyDescent="0.25">
      <c r="A48" s="19" t="s">
        <v>137</v>
      </c>
      <c r="B48" s="15" t="s">
        <v>121</v>
      </c>
      <c r="C48" s="11" t="s">
        <v>118</v>
      </c>
      <c r="D48" s="11" t="s">
        <v>138</v>
      </c>
      <c r="E48" s="3" t="s">
        <v>18</v>
      </c>
      <c r="F48" s="17">
        <v>5375</v>
      </c>
      <c r="G48" s="12"/>
      <c r="H48" s="14">
        <f t="shared" si="4"/>
        <v>0</v>
      </c>
    </row>
    <row r="49" spans="1:8" ht="56.25" customHeight="1" x14ac:dyDescent="0.25">
      <c r="A49" s="19" t="s">
        <v>139</v>
      </c>
      <c r="B49" s="10" t="s">
        <v>140</v>
      </c>
      <c r="C49" s="11" t="s">
        <v>141</v>
      </c>
      <c r="D49" s="11" t="s">
        <v>142</v>
      </c>
      <c r="E49" s="3" t="s">
        <v>18</v>
      </c>
      <c r="F49" s="17">
        <v>4035</v>
      </c>
      <c r="G49" s="12"/>
      <c r="H49" s="14">
        <f t="shared" si="4"/>
        <v>0</v>
      </c>
    </row>
    <row r="50" spans="1:8" ht="65.849999999999994" customHeight="1" x14ac:dyDescent="0.25">
      <c r="A50" s="19" t="s">
        <v>143</v>
      </c>
      <c r="B50" s="10" t="s">
        <v>140</v>
      </c>
      <c r="C50" s="11" t="s">
        <v>141</v>
      </c>
      <c r="D50" s="11" t="s">
        <v>144</v>
      </c>
      <c r="E50" s="3" t="s">
        <v>18</v>
      </c>
      <c r="F50" s="17" t="s">
        <v>136</v>
      </c>
      <c r="G50" s="12"/>
      <c r="H50" s="14">
        <f t="shared" si="4"/>
        <v>0</v>
      </c>
    </row>
    <row r="51" spans="1:8" ht="107.85" customHeight="1" x14ac:dyDescent="0.25">
      <c r="A51" s="19" t="s">
        <v>145</v>
      </c>
      <c r="B51" s="10" t="s">
        <v>146</v>
      </c>
      <c r="C51" s="11" t="s">
        <v>147</v>
      </c>
      <c r="D51" s="11" t="s">
        <v>148</v>
      </c>
      <c r="E51" s="3" t="s">
        <v>18</v>
      </c>
      <c r="F51" s="12">
        <v>275</v>
      </c>
      <c r="G51" s="12"/>
      <c r="H51" s="14">
        <f t="shared" si="4"/>
        <v>0</v>
      </c>
    </row>
    <row r="52" spans="1:8" ht="128.44999999999999" customHeight="1" x14ac:dyDescent="0.25">
      <c r="A52" s="19" t="s">
        <v>149</v>
      </c>
      <c r="B52" s="10" t="s">
        <v>146</v>
      </c>
      <c r="C52" s="11" t="s">
        <v>147</v>
      </c>
      <c r="D52" s="11" t="s">
        <v>150</v>
      </c>
      <c r="E52" s="3" t="s">
        <v>18</v>
      </c>
      <c r="F52" s="12">
        <v>411</v>
      </c>
      <c r="G52" s="12"/>
      <c r="H52" s="14">
        <f t="shared" si="4"/>
        <v>0</v>
      </c>
    </row>
    <row r="53" spans="1:8" ht="107.85" customHeight="1" x14ac:dyDescent="0.25">
      <c r="A53" s="19" t="s">
        <v>151</v>
      </c>
      <c r="B53" s="10" t="s">
        <v>146</v>
      </c>
      <c r="C53" s="11" t="s">
        <v>147</v>
      </c>
      <c r="D53" s="11" t="s">
        <v>152</v>
      </c>
      <c r="E53" s="3" t="s">
        <v>18</v>
      </c>
      <c r="F53" s="12">
        <v>360</v>
      </c>
      <c r="G53" s="12"/>
      <c r="H53" s="14">
        <f t="shared" si="4"/>
        <v>0</v>
      </c>
    </row>
    <row r="54" spans="1:8" ht="56.25" customHeight="1" x14ac:dyDescent="0.25">
      <c r="A54" s="19" t="s">
        <v>153</v>
      </c>
      <c r="B54" s="10" t="s">
        <v>154</v>
      </c>
      <c r="C54" s="11" t="s">
        <v>155</v>
      </c>
      <c r="D54" s="11" t="s">
        <v>156</v>
      </c>
      <c r="E54" s="3" t="s">
        <v>18</v>
      </c>
      <c r="F54" s="17" t="s">
        <v>157</v>
      </c>
      <c r="G54" s="12"/>
      <c r="H54" s="14">
        <f t="shared" si="4"/>
        <v>0</v>
      </c>
    </row>
    <row r="55" spans="1:8" ht="66.599999999999994" customHeight="1" x14ac:dyDescent="0.25">
      <c r="A55" s="19" t="s">
        <v>158</v>
      </c>
      <c r="B55" s="10" t="s">
        <v>154</v>
      </c>
      <c r="C55" s="11" t="s">
        <v>155</v>
      </c>
      <c r="D55" s="11" t="s">
        <v>159</v>
      </c>
      <c r="E55" s="3" t="s">
        <v>18</v>
      </c>
      <c r="F55" s="12">
        <v>14.5</v>
      </c>
      <c r="G55" s="12"/>
      <c r="H55" s="14">
        <f t="shared" si="4"/>
        <v>0</v>
      </c>
    </row>
    <row r="56" spans="1:8" ht="66.599999999999994" customHeight="1" x14ac:dyDescent="0.25">
      <c r="A56" s="19" t="s">
        <v>160</v>
      </c>
      <c r="B56" s="10" t="s">
        <v>154</v>
      </c>
      <c r="C56" s="11" t="s">
        <v>155</v>
      </c>
      <c r="D56" s="11" t="s">
        <v>161</v>
      </c>
      <c r="E56" s="3" t="s">
        <v>18</v>
      </c>
      <c r="F56" s="12">
        <v>17.5</v>
      </c>
      <c r="G56" s="12"/>
      <c r="H56" s="14">
        <f t="shared" si="4"/>
        <v>0</v>
      </c>
    </row>
    <row r="57" spans="1:8" ht="15" customHeight="1" x14ac:dyDescent="0.25">
      <c r="A57" s="67" t="s">
        <v>162</v>
      </c>
      <c r="B57" s="68"/>
      <c r="C57" s="68"/>
      <c r="D57" s="68"/>
      <c r="E57" s="69"/>
      <c r="F57" s="20"/>
      <c r="G57" s="21"/>
      <c r="H57" s="14">
        <f>SUM(H45:H56)</f>
        <v>0</v>
      </c>
    </row>
    <row r="58" spans="1:8" ht="12.75" customHeight="1" x14ac:dyDescent="0.25">
      <c r="A58" s="5">
        <v>6</v>
      </c>
      <c r="B58" s="22"/>
      <c r="C58" s="23"/>
      <c r="D58" s="64" t="s">
        <v>163</v>
      </c>
      <c r="E58" s="65"/>
      <c r="F58" s="65"/>
      <c r="G58" s="66"/>
      <c r="H58" s="14"/>
    </row>
    <row r="59" spans="1:8" ht="66.599999999999994" customHeight="1" x14ac:dyDescent="0.25">
      <c r="A59" s="19" t="s">
        <v>164</v>
      </c>
      <c r="B59" s="10" t="s">
        <v>165</v>
      </c>
      <c r="C59" s="11" t="s">
        <v>166</v>
      </c>
      <c r="D59" s="11" t="s">
        <v>167</v>
      </c>
      <c r="E59" s="3" t="s">
        <v>37</v>
      </c>
      <c r="F59" s="12">
        <v>130</v>
      </c>
      <c r="G59" s="12"/>
      <c r="H59" s="14">
        <f>F59*G59</f>
        <v>0</v>
      </c>
    </row>
    <row r="60" spans="1:8" ht="75.95" customHeight="1" x14ac:dyDescent="0.25">
      <c r="A60" s="19" t="s">
        <v>168</v>
      </c>
      <c r="B60" s="10" t="s">
        <v>165</v>
      </c>
      <c r="C60" s="11" t="s">
        <v>166</v>
      </c>
      <c r="D60" s="11" t="s">
        <v>169</v>
      </c>
      <c r="E60" s="3" t="s">
        <v>37</v>
      </c>
      <c r="F60" s="12">
        <v>45</v>
      </c>
      <c r="G60" s="12"/>
      <c r="H60" s="14">
        <f>F60*G60</f>
        <v>0</v>
      </c>
    </row>
    <row r="61" spans="1:8" ht="66.599999999999994" customHeight="1" x14ac:dyDescent="0.25">
      <c r="A61" s="19" t="s">
        <v>170</v>
      </c>
      <c r="B61" s="10" t="s">
        <v>165</v>
      </c>
      <c r="C61" s="11" t="s">
        <v>166</v>
      </c>
      <c r="D61" s="11" t="s">
        <v>171</v>
      </c>
      <c r="E61" s="3" t="s">
        <v>37</v>
      </c>
      <c r="F61" s="12">
        <v>745</v>
      </c>
      <c r="G61" s="12"/>
      <c r="H61" s="14">
        <f t="shared" ref="H61:H64" si="5">F61*G61</f>
        <v>0</v>
      </c>
    </row>
    <row r="62" spans="1:8" ht="66.599999999999994" customHeight="1" x14ac:dyDescent="0.25">
      <c r="A62" s="19" t="s">
        <v>172</v>
      </c>
      <c r="B62" s="10" t="s">
        <v>165</v>
      </c>
      <c r="C62" s="11" t="s">
        <v>166</v>
      </c>
      <c r="D62" s="11" t="s">
        <v>173</v>
      </c>
      <c r="E62" s="3" t="s">
        <v>37</v>
      </c>
      <c r="F62" s="12">
        <v>360</v>
      </c>
      <c r="G62" s="12"/>
      <c r="H62" s="14">
        <f t="shared" si="5"/>
        <v>0</v>
      </c>
    </row>
    <row r="63" spans="1:8" ht="66.599999999999994" customHeight="1" x14ac:dyDescent="0.25">
      <c r="A63" s="19" t="s">
        <v>174</v>
      </c>
      <c r="B63" s="10" t="s">
        <v>165</v>
      </c>
      <c r="C63" s="11" t="s">
        <v>166</v>
      </c>
      <c r="D63" s="11" t="s">
        <v>175</v>
      </c>
      <c r="E63" s="3" t="s">
        <v>37</v>
      </c>
      <c r="F63" s="17" t="s">
        <v>176</v>
      </c>
      <c r="G63" s="12"/>
      <c r="H63" s="14">
        <f t="shared" si="5"/>
        <v>0</v>
      </c>
    </row>
    <row r="64" spans="1:8" ht="56.25" customHeight="1" x14ac:dyDescent="0.25">
      <c r="A64" s="19" t="s">
        <v>177</v>
      </c>
      <c r="B64" s="10" t="s">
        <v>178</v>
      </c>
      <c r="C64" s="11" t="s">
        <v>179</v>
      </c>
      <c r="D64" s="11" t="s">
        <v>180</v>
      </c>
      <c r="E64" s="3" t="s">
        <v>37</v>
      </c>
      <c r="F64" s="17" t="s">
        <v>181</v>
      </c>
      <c r="G64" s="12"/>
      <c r="H64" s="14">
        <f t="shared" si="5"/>
        <v>0</v>
      </c>
    </row>
    <row r="65" spans="1:9" ht="15" customHeight="1" x14ac:dyDescent="0.25">
      <c r="A65" s="67" t="s">
        <v>182</v>
      </c>
      <c r="B65" s="68"/>
      <c r="C65" s="68"/>
      <c r="D65" s="68"/>
      <c r="E65" s="69"/>
      <c r="F65" s="20"/>
      <c r="G65" s="21"/>
      <c r="H65" s="14">
        <f>SUM(H59:H64)</f>
        <v>0</v>
      </c>
    </row>
    <row r="66" spans="1:9" ht="12.75" customHeight="1" x14ac:dyDescent="0.25">
      <c r="A66" s="5">
        <v>7</v>
      </c>
      <c r="B66" s="22"/>
      <c r="C66" s="23"/>
      <c r="D66" s="64" t="s">
        <v>183</v>
      </c>
      <c r="E66" s="65"/>
      <c r="F66" s="65"/>
      <c r="G66" s="66"/>
      <c r="H66" s="14"/>
    </row>
    <row r="67" spans="1:9" ht="38.25" customHeight="1" x14ac:dyDescent="0.25">
      <c r="A67" s="19" t="s">
        <v>184</v>
      </c>
      <c r="B67" s="15" t="s">
        <v>185</v>
      </c>
      <c r="C67" s="11" t="s">
        <v>186</v>
      </c>
      <c r="D67" s="11" t="s">
        <v>187</v>
      </c>
      <c r="E67" s="3" t="s">
        <v>18</v>
      </c>
      <c r="F67" s="12">
        <v>400</v>
      </c>
      <c r="G67" s="12"/>
      <c r="H67" s="14">
        <f>F67*G67</f>
        <v>0</v>
      </c>
    </row>
    <row r="68" spans="1:9" ht="12.75" customHeight="1" x14ac:dyDescent="0.25">
      <c r="A68" s="67" t="s">
        <v>188</v>
      </c>
      <c r="B68" s="68"/>
      <c r="C68" s="68"/>
      <c r="D68" s="68"/>
      <c r="E68" s="69"/>
      <c r="F68" s="25"/>
      <c r="G68" s="22"/>
      <c r="H68" s="14">
        <f>SUM(H67)</f>
        <v>0</v>
      </c>
    </row>
    <row r="69" spans="1:9" ht="12.75" customHeight="1" x14ac:dyDescent="0.25">
      <c r="A69" s="5">
        <v>8</v>
      </c>
      <c r="B69" s="22"/>
      <c r="C69" s="23"/>
      <c r="D69" s="64" t="s">
        <v>189</v>
      </c>
      <c r="E69" s="65"/>
      <c r="F69" s="65"/>
      <c r="G69" s="66"/>
      <c r="H69" s="14"/>
    </row>
    <row r="70" spans="1:9" ht="45.95" customHeight="1" x14ac:dyDescent="0.25">
      <c r="A70" s="19" t="s">
        <v>190</v>
      </c>
      <c r="B70" s="10" t="s">
        <v>191</v>
      </c>
      <c r="C70" s="11" t="s">
        <v>192</v>
      </c>
      <c r="D70" s="11" t="s">
        <v>193</v>
      </c>
      <c r="E70" s="3" t="s">
        <v>18</v>
      </c>
      <c r="F70" s="12">
        <v>150</v>
      </c>
      <c r="G70" s="12"/>
      <c r="H70" s="14">
        <f>F70*G70</f>
        <v>0</v>
      </c>
    </row>
    <row r="71" spans="1:9" ht="45.95" customHeight="1" x14ac:dyDescent="0.25">
      <c r="A71" s="19" t="s">
        <v>194</v>
      </c>
      <c r="B71" s="10" t="s">
        <v>195</v>
      </c>
      <c r="C71" s="11" t="s">
        <v>49</v>
      </c>
      <c r="D71" s="11" t="s">
        <v>196</v>
      </c>
      <c r="E71" s="3" t="s">
        <v>51</v>
      </c>
      <c r="F71" s="12">
        <v>31</v>
      </c>
      <c r="G71" s="12"/>
      <c r="H71" s="14">
        <f t="shared" ref="H71:H78" si="6">F71*G71</f>
        <v>0</v>
      </c>
    </row>
    <row r="72" spans="1:9" ht="45.95" customHeight="1" x14ac:dyDescent="0.25">
      <c r="A72" s="19" t="s">
        <v>197</v>
      </c>
      <c r="B72" s="10" t="s">
        <v>198</v>
      </c>
      <c r="C72" s="11" t="s">
        <v>49</v>
      </c>
      <c r="D72" s="11" t="s">
        <v>199</v>
      </c>
      <c r="E72" s="3" t="s">
        <v>55</v>
      </c>
      <c r="F72" s="12">
        <v>3</v>
      </c>
      <c r="G72" s="13"/>
      <c r="H72" s="14">
        <f t="shared" si="6"/>
        <v>0</v>
      </c>
    </row>
    <row r="73" spans="1:9" ht="35.450000000000003" customHeight="1" x14ac:dyDescent="0.25">
      <c r="A73" s="19" t="s">
        <v>200</v>
      </c>
      <c r="B73" s="10" t="s">
        <v>195</v>
      </c>
      <c r="C73" s="11" t="s">
        <v>49</v>
      </c>
      <c r="D73" s="11" t="s">
        <v>201</v>
      </c>
      <c r="E73" s="3" t="s">
        <v>51</v>
      </c>
      <c r="F73" s="12">
        <v>3</v>
      </c>
      <c r="G73" s="13"/>
      <c r="H73" s="14">
        <f t="shared" si="6"/>
        <v>0</v>
      </c>
    </row>
    <row r="74" spans="1:9" ht="56.25" customHeight="1" x14ac:dyDescent="0.25">
      <c r="A74" s="19" t="s">
        <v>202</v>
      </c>
      <c r="B74" s="10" t="s">
        <v>203</v>
      </c>
      <c r="C74" s="11" t="s">
        <v>49</v>
      </c>
      <c r="D74" s="11" t="s">
        <v>204</v>
      </c>
      <c r="E74" s="3" t="s">
        <v>51</v>
      </c>
      <c r="F74" s="12">
        <v>38</v>
      </c>
      <c r="G74" s="12"/>
      <c r="H74" s="14">
        <f t="shared" si="6"/>
        <v>0</v>
      </c>
    </row>
    <row r="75" spans="1:9" ht="35.450000000000003" customHeight="1" x14ac:dyDescent="0.25">
      <c r="A75" s="19" t="s">
        <v>205</v>
      </c>
      <c r="B75" s="10" t="s">
        <v>206</v>
      </c>
      <c r="C75" s="11" t="s">
        <v>49</v>
      </c>
      <c r="D75" s="11" t="s">
        <v>207</v>
      </c>
      <c r="E75" s="3" t="s">
        <v>51</v>
      </c>
      <c r="F75" s="12">
        <v>1</v>
      </c>
      <c r="G75" s="12"/>
      <c r="H75" s="14">
        <f t="shared" si="6"/>
        <v>0</v>
      </c>
    </row>
    <row r="76" spans="1:9" ht="27.75" customHeight="1" x14ac:dyDescent="0.25">
      <c r="A76" s="19" t="s">
        <v>208</v>
      </c>
      <c r="B76" s="10" t="s">
        <v>203</v>
      </c>
      <c r="C76" s="11" t="s">
        <v>49</v>
      </c>
      <c r="D76" s="11" t="s">
        <v>209</v>
      </c>
      <c r="E76" s="3" t="s">
        <v>51</v>
      </c>
      <c r="F76" s="12">
        <v>3</v>
      </c>
      <c r="G76" s="13"/>
      <c r="H76" s="14">
        <f t="shared" si="6"/>
        <v>0</v>
      </c>
    </row>
    <row r="77" spans="1:9" ht="38.25" customHeight="1" x14ac:dyDescent="0.25">
      <c r="A77" s="19" t="s">
        <v>210</v>
      </c>
      <c r="B77" s="10" t="s">
        <v>211</v>
      </c>
      <c r="C77" s="11" t="s">
        <v>49</v>
      </c>
      <c r="D77" s="11" t="s">
        <v>212</v>
      </c>
      <c r="E77" s="3" t="s">
        <v>55</v>
      </c>
      <c r="F77" s="12">
        <v>1</v>
      </c>
      <c r="G77" s="13"/>
      <c r="H77" s="14">
        <f t="shared" si="6"/>
        <v>0</v>
      </c>
    </row>
    <row r="78" spans="1:9" ht="38.25" customHeight="1" x14ac:dyDescent="0.25">
      <c r="A78" s="19" t="s">
        <v>213</v>
      </c>
      <c r="B78" s="10" t="s">
        <v>214</v>
      </c>
      <c r="C78" s="11" t="s">
        <v>215</v>
      </c>
      <c r="D78" s="16" t="s">
        <v>216</v>
      </c>
      <c r="E78" s="3" t="s">
        <v>37</v>
      </c>
      <c r="F78" s="12">
        <v>25</v>
      </c>
      <c r="G78" s="12"/>
      <c r="H78" s="14">
        <f t="shared" si="6"/>
        <v>0</v>
      </c>
    </row>
    <row r="79" spans="1:9" ht="15" customHeight="1" x14ac:dyDescent="0.25">
      <c r="A79" s="67" t="s">
        <v>217</v>
      </c>
      <c r="B79" s="68"/>
      <c r="C79" s="68"/>
      <c r="D79" s="68"/>
      <c r="E79" s="69"/>
      <c r="F79" s="20"/>
      <c r="G79" s="21"/>
      <c r="H79" s="14">
        <f>SUM(H70:H78)</f>
        <v>0</v>
      </c>
    </row>
    <row r="80" spans="1:9" ht="12.75" customHeight="1" x14ac:dyDescent="0.25">
      <c r="A80" s="60" t="s">
        <v>218</v>
      </c>
      <c r="B80" s="60"/>
      <c r="C80" s="60"/>
      <c r="D80" s="60"/>
      <c r="E80" s="60"/>
      <c r="F80" s="60"/>
      <c r="G80" s="60"/>
      <c r="H80" s="60"/>
      <c r="I80" s="60"/>
    </row>
    <row r="81" spans="1:8" ht="15" customHeight="1" x14ac:dyDescent="0.25">
      <c r="A81" s="61" t="s">
        <v>526</v>
      </c>
      <c r="B81" s="62"/>
      <c r="C81" s="62"/>
      <c r="D81" s="62"/>
      <c r="E81" s="62"/>
      <c r="F81" s="62"/>
      <c r="G81" s="63"/>
      <c r="H81" s="26">
        <f>H79+H68+H65+H57+H43+H32+H26+H22</f>
        <v>0</v>
      </c>
    </row>
  </sheetData>
  <mergeCells count="21">
    <mergeCell ref="G1:H1"/>
    <mergeCell ref="A57:E57"/>
    <mergeCell ref="A2:H2"/>
    <mergeCell ref="A4:H4"/>
    <mergeCell ref="D5:G5"/>
    <mergeCell ref="A22:E22"/>
    <mergeCell ref="D23:G23"/>
    <mergeCell ref="A26:E26"/>
    <mergeCell ref="D27:G27"/>
    <mergeCell ref="A32:E32"/>
    <mergeCell ref="D33:G33"/>
    <mergeCell ref="A43:E43"/>
    <mergeCell ref="D44:G44"/>
    <mergeCell ref="A80:I80"/>
    <mergeCell ref="A81:G81"/>
    <mergeCell ref="D58:G58"/>
    <mergeCell ref="A65:E65"/>
    <mergeCell ref="D66:G66"/>
    <mergeCell ref="A68:E68"/>
    <mergeCell ref="D69:G69"/>
    <mergeCell ref="A79:E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zoomScaleNormal="100" workbookViewId="0">
      <selection activeCell="G1" sqref="G1:H1"/>
    </sheetView>
  </sheetViews>
  <sheetFormatPr defaultRowHeight="15" x14ac:dyDescent="0.25"/>
  <cols>
    <col min="1" max="1" width="5.85546875" style="1" customWidth="1"/>
    <col min="2" max="2" width="9.85546875" style="1" hidden="1" customWidth="1"/>
    <col min="3" max="3" width="10.85546875" style="1" customWidth="1"/>
    <col min="4" max="4" width="38.85546875" style="1" customWidth="1"/>
    <col min="5" max="5" width="4" style="1" customWidth="1"/>
    <col min="6" max="7" width="9" style="1" customWidth="1"/>
    <col min="8" max="8" width="13.5703125" style="43" bestFit="1" customWidth="1"/>
    <col min="9" max="9" width="1.85546875" style="1" customWidth="1"/>
    <col min="10" max="16384" width="9.140625" style="1"/>
  </cols>
  <sheetData>
    <row r="1" spans="1:9" x14ac:dyDescent="0.25">
      <c r="G1" s="70" t="s">
        <v>537</v>
      </c>
      <c r="H1" s="70"/>
    </row>
    <row r="2" spans="1:9" ht="19.5" x14ac:dyDescent="0.25">
      <c r="D2" s="29" t="s">
        <v>219</v>
      </c>
      <c r="E2" s="29"/>
      <c r="F2" s="29"/>
      <c r="G2" s="29"/>
      <c r="H2" s="30"/>
      <c r="I2" s="31"/>
    </row>
    <row r="3" spans="1:9" ht="32.450000000000003" customHeight="1" x14ac:dyDescent="0.25">
      <c r="A3" s="32" t="s">
        <v>1</v>
      </c>
      <c r="B3" s="33" t="s">
        <v>2</v>
      </c>
      <c r="C3" s="34" t="s">
        <v>220</v>
      </c>
      <c r="D3" s="35" t="s">
        <v>4</v>
      </c>
      <c r="E3" s="33" t="s">
        <v>5</v>
      </c>
      <c r="F3" s="32" t="s">
        <v>6</v>
      </c>
      <c r="G3" s="58" t="s">
        <v>522</v>
      </c>
      <c r="H3" s="59" t="s">
        <v>523</v>
      </c>
    </row>
    <row r="4" spans="1:9" ht="15" customHeight="1" x14ac:dyDescent="0.25">
      <c r="A4" s="61" t="s">
        <v>535</v>
      </c>
      <c r="B4" s="72"/>
      <c r="C4" s="72"/>
      <c r="D4" s="72"/>
      <c r="E4" s="72"/>
      <c r="F4" s="72"/>
      <c r="G4" s="72"/>
      <c r="H4" s="73"/>
    </row>
    <row r="5" spans="1:9" ht="12.75" customHeight="1" x14ac:dyDescent="0.25">
      <c r="A5" s="5">
        <v>1</v>
      </c>
      <c r="B5" s="22"/>
      <c r="C5" s="78" t="s">
        <v>221</v>
      </c>
      <c r="D5" s="72"/>
      <c r="E5" s="72"/>
      <c r="F5" s="72"/>
      <c r="G5" s="72"/>
      <c r="H5" s="73"/>
    </row>
    <row r="6" spans="1:9" ht="12.75" customHeight="1" x14ac:dyDescent="0.25">
      <c r="A6" s="36" t="s">
        <v>222</v>
      </c>
      <c r="B6" s="22"/>
      <c r="C6" s="61" t="s">
        <v>529</v>
      </c>
      <c r="D6" s="72"/>
      <c r="E6" s="72"/>
      <c r="F6" s="72"/>
      <c r="G6" s="72"/>
      <c r="H6" s="73"/>
    </row>
    <row r="7" spans="1:9" ht="27.75" customHeight="1" x14ac:dyDescent="0.25">
      <c r="A7" s="9" t="s">
        <v>223</v>
      </c>
      <c r="B7" s="10" t="s">
        <v>224</v>
      </c>
      <c r="C7" s="37" t="s">
        <v>225</v>
      </c>
      <c r="D7" s="37" t="s">
        <v>226</v>
      </c>
      <c r="E7" s="37" t="s">
        <v>227</v>
      </c>
      <c r="F7" s="38">
        <v>17</v>
      </c>
      <c r="G7" s="39"/>
      <c r="H7" s="40">
        <f>F7*G7</f>
        <v>0</v>
      </c>
    </row>
    <row r="8" spans="1:9" ht="27.75" customHeight="1" x14ac:dyDescent="0.25">
      <c r="A8" s="9" t="s">
        <v>228</v>
      </c>
      <c r="B8" s="10" t="s">
        <v>229</v>
      </c>
      <c r="C8" s="37" t="s">
        <v>225</v>
      </c>
      <c r="D8" s="37" t="s">
        <v>230</v>
      </c>
      <c r="E8" s="37" t="s">
        <v>231</v>
      </c>
      <c r="F8" s="38">
        <v>17</v>
      </c>
      <c r="G8" s="39"/>
      <c r="H8" s="40">
        <f t="shared" ref="H8:H10" si="0">F8*G8</f>
        <v>0</v>
      </c>
    </row>
    <row r="9" spans="1:9" ht="42.75" customHeight="1" x14ac:dyDescent="0.25">
      <c r="A9" s="9" t="s">
        <v>232</v>
      </c>
      <c r="B9" s="10" t="s">
        <v>233</v>
      </c>
      <c r="C9" s="37" t="s">
        <v>225</v>
      </c>
      <c r="D9" s="37" t="s">
        <v>234</v>
      </c>
      <c r="E9" s="15" t="s">
        <v>235</v>
      </c>
      <c r="F9" s="38">
        <v>1.1100000000000001</v>
      </c>
      <c r="G9" s="41"/>
      <c r="H9" s="40">
        <f t="shared" si="0"/>
        <v>0</v>
      </c>
    </row>
    <row r="10" spans="1:9" ht="27.75" customHeight="1" x14ac:dyDescent="0.25">
      <c r="A10" s="9" t="s">
        <v>236</v>
      </c>
      <c r="B10" s="10" t="s">
        <v>237</v>
      </c>
      <c r="C10" s="37" t="s">
        <v>225</v>
      </c>
      <c r="D10" s="37" t="s">
        <v>238</v>
      </c>
      <c r="E10" s="34" t="s">
        <v>37</v>
      </c>
      <c r="F10" s="38">
        <v>60</v>
      </c>
      <c r="G10" s="39"/>
      <c r="H10" s="40">
        <f t="shared" si="0"/>
        <v>0</v>
      </c>
    </row>
    <row r="11" spans="1:9" ht="25.5" customHeight="1" x14ac:dyDescent="0.25">
      <c r="A11" s="61" t="s">
        <v>534</v>
      </c>
      <c r="B11" s="72"/>
      <c r="C11" s="72"/>
      <c r="D11" s="72"/>
      <c r="E11" s="72"/>
      <c r="F11" s="72"/>
      <c r="G11" s="73"/>
      <c r="H11" s="40">
        <f>SUM(H7:H10)</f>
        <v>0</v>
      </c>
    </row>
    <row r="12" spans="1:9" ht="15" customHeight="1" x14ac:dyDescent="0.25">
      <c r="A12" s="36" t="s">
        <v>239</v>
      </c>
      <c r="B12" s="21"/>
      <c r="C12" s="61" t="s">
        <v>530</v>
      </c>
      <c r="D12" s="72"/>
      <c r="E12" s="72"/>
      <c r="F12" s="72"/>
      <c r="G12" s="72"/>
      <c r="H12" s="73"/>
    </row>
    <row r="13" spans="1:9" ht="27.75" customHeight="1" x14ac:dyDescent="0.25">
      <c r="A13" s="9" t="s">
        <v>240</v>
      </c>
      <c r="B13" s="24" t="s">
        <v>241</v>
      </c>
      <c r="C13" s="37" t="s">
        <v>225</v>
      </c>
      <c r="D13" s="37" t="s">
        <v>242</v>
      </c>
      <c r="E13" s="34" t="s">
        <v>37</v>
      </c>
      <c r="F13" s="38">
        <v>133</v>
      </c>
      <c r="G13" s="39"/>
      <c r="H13" s="40">
        <f>F13*G13</f>
        <v>0</v>
      </c>
    </row>
    <row r="14" spans="1:9" ht="27.75" customHeight="1" x14ac:dyDescent="0.25">
      <c r="A14" s="9" t="s">
        <v>243</v>
      </c>
      <c r="B14" s="10" t="s">
        <v>244</v>
      </c>
      <c r="C14" s="37" t="s">
        <v>225</v>
      </c>
      <c r="D14" s="37" t="s">
        <v>245</v>
      </c>
      <c r="E14" s="34" t="s">
        <v>37</v>
      </c>
      <c r="F14" s="38">
        <v>133</v>
      </c>
      <c r="G14" s="39"/>
      <c r="H14" s="40">
        <f t="shared" ref="H14:H20" si="1">F14*G14</f>
        <v>0</v>
      </c>
    </row>
    <row r="15" spans="1:9" ht="27.75" customHeight="1" x14ac:dyDescent="0.25">
      <c r="A15" s="9" t="s">
        <v>246</v>
      </c>
      <c r="B15" s="10" t="s">
        <v>237</v>
      </c>
      <c r="C15" s="37" t="s">
        <v>225</v>
      </c>
      <c r="D15" s="37" t="s">
        <v>238</v>
      </c>
      <c r="E15" s="34" t="s">
        <v>37</v>
      </c>
      <c r="F15" s="38">
        <v>133</v>
      </c>
      <c r="G15" s="39"/>
      <c r="H15" s="40">
        <f t="shared" si="1"/>
        <v>0</v>
      </c>
    </row>
    <row r="16" spans="1:9" ht="27.75" customHeight="1" x14ac:dyDescent="0.25">
      <c r="A16" s="9" t="s">
        <v>247</v>
      </c>
      <c r="B16" s="10" t="s">
        <v>248</v>
      </c>
      <c r="C16" s="37" t="s">
        <v>225</v>
      </c>
      <c r="D16" s="37" t="s">
        <v>249</v>
      </c>
      <c r="E16" s="34" t="s">
        <v>37</v>
      </c>
      <c r="F16" s="38">
        <v>133</v>
      </c>
      <c r="G16" s="39"/>
      <c r="H16" s="40">
        <f t="shared" si="1"/>
        <v>0</v>
      </c>
    </row>
    <row r="17" spans="1:8" ht="27.75" customHeight="1" x14ac:dyDescent="0.25">
      <c r="A17" s="9" t="s">
        <v>250</v>
      </c>
      <c r="B17" s="10" t="s">
        <v>244</v>
      </c>
      <c r="C17" s="37" t="s">
        <v>225</v>
      </c>
      <c r="D17" s="37" t="s">
        <v>245</v>
      </c>
      <c r="E17" s="34" t="s">
        <v>37</v>
      </c>
      <c r="F17" s="38">
        <v>133</v>
      </c>
      <c r="G17" s="39"/>
      <c r="H17" s="40">
        <f t="shared" si="1"/>
        <v>0</v>
      </c>
    </row>
    <row r="18" spans="1:8" ht="38.25" x14ac:dyDescent="0.25">
      <c r="A18" s="9" t="s">
        <v>251</v>
      </c>
      <c r="B18" s="24" t="s">
        <v>252</v>
      </c>
      <c r="C18" s="37" t="s">
        <v>225</v>
      </c>
      <c r="D18" s="37" t="s">
        <v>253</v>
      </c>
      <c r="E18" s="34" t="s">
        <v>37</v>
      </c>
      <c r="F18" s="38">
        <v>133</v>
      </c>
      <c r="G18" s="39"/>
      <c r="H18" s="40">
        <f t="shared" si="1"/>
        <v>0</v>
      </c>
    </row>
    <row r="19" spans="1:8" ht="38.25" x14ac:dyDescent="0.25">
      <c r="A19" s="9" t="s">
        <v>254</v>
      </c>
      <c r="B19" s="15" t="s">
        <v>255</v>
      </c>
      <c r="C19" s="37" t="s">
        <v>225</v>
      </c>
      <c r="D19" s="37" t="s">
        <v>256</v>
      </c>
      <c r="E19" s="34" t="s">
        <v>37</v>
      </c>
      <c r="F19" s="38">
        <v>72</v>
      </c>
      <c r="G19" s="39"/>
      <c r="H19" s="40">
        <f t="shared" si="1"/>
        <v>0</v>
      </c>
    </row>
    <row r="20" spans="1:8" ht="42" customHeight="1" x14ac:dyDescent="0.25">
      <c r="A20" s="9" t="s">
        <v>257</v>
      </c>
      <c r="B20" s="15" t="s">
        <v>255</v>
      </c>
      <c r="C20" s="37" t="s">
        <v>225</v>
      </c>
      <c r="D20" s="37" t="s">
        <v>258</v>
      </c>
      <c r="E20" s="34" t="s">
        <v>37</v>
      </c>
      <c r="F20" s="38">
        <v>78</v>
      </c>
      <c r="G20" s="39"/>
      <c r="H20" s="40">
        <f t="shared" si="1"/>
        <v>0</v>
      </c>
    </row>
    <row r="21" spans="1:8" ht="25.5" customHeight="1" x14ac:dyDescent="0.25">
      <c r="A21" s="61" t="s">
        <v>533</v>
      </c>
      <c r="B21" s="72"/>
      <c r="C21" s="72"/>
      <c r="D21" s="72"/>
      <c r="E21" s="72"/>
      <c r="F21" s="72"/>
      <c r="G21" s="73"/>
      <c r="H21" s="40">
        <f>SUM(H13:H20)</f>
        <v>0</v>
      </c>
    </row>
    <row r="22" spans="1:8" ht="15" customHeight="1" x14ac:dyDescent="0.25">
      <c r="A22" s="36" t="s">
        <v>259</v>
      </c>
      <c r="B22" s="21"/>
      <c r="C22" s="61" t="s">
        <v>531</v>
      </c>
      <c r="D22" s="72"/>
      <c r="E22" s="72"/>
      <c r="F22" s="72"/>
      <c r="G22" s="72"/>
      <c r="H22" s="73"/>
    </row>
    <row r="23" spans="1:8" ht="27.75" customHeight="1" x14ac:dyDescent="0.25">
      <c r="A23" s="9" t="s">
        <v>260</v>
      </c>
      <c r="B23" s="24" t="s">
        <v>241</v>
      </c>
      <c r="C23" s="37" t="s">
        <v>225</v>
      </c>
      <c r="D23" s="37" t="s">
        <v>242</v>
      </c>
      <c r="E23" s="34" t="s">
        <v>37</v>
      </c>
      <c r="F23" s="38">
        <v>590</v>
      </c>
      <c r="G23" s="39"/>
      <c r="H23" s="42">
        <f>F23*G23</f>
        <v>0</v>
      </c>
    </row>
    <row r="24" spans="1:8" ht="27.75" customHeight="1" x14ac:dyDescent="0.25">
      <c r="A24" s="9" t="s">
        <v>261</v>
      </c>
      <c r="B24" s="10" t="s">
        <v>262</v>
      </c>
      <c r="C24" s="37" t="s">
        <v>225</v>
      </c>
      <c r="D24" s="37" t="s">
        <v>263</v>
      </c>
      <c r="E24" s="34" t="s">
        <v>37</v>
      </c>
      <c r="F24" s="38">
        <v>590</v>
      </c>
      <c r="G24" s="39"/>
      <c r="H24" s="42">
        <f t="shared" ref="H24:H50" si="2">F24*G24</f>
        <v>0</v>
      </c>
    </row>
    <row r="25" spans="1:8" ht="42" customHeight="1" x14ac:dyDescent="0.25">
      <c r="A25" s="9" t="s">
        <v>264</v>
      </c>
      <c r="B25" s="10" t="s">
        <v>265</v>
      </c>
      <c r="C25" s="37" t="s">
        <v>225</v>
      </c>
      <c r="D25" s="37" t="s">
        <v>266</v>
      </c>
      <c r="E25" s="37" t="s">
        <v>51</v>
      </c>
      <c r="F25" s="38">
        <v>40</v>
      </c>
      <c r="G25" s="39"/>
      <c r="H25" s="42">
        <f t="shared" si="2"/>
        <v>0</v>
      </c>
    </row>
    <row r="26" spans="1:8" ht="27.75" customHeight="1" x14ac:dyDescent="0.25">
      <c r="A26" s="9" t="s">
        <v>267</v>
      </c>
      <c r="B26" s="10" t="s">
        <v>244</v>
      </c>
      <c r="C26" s="37" t="s">
        <v>225</v>
      </c>
      <c r="D26" s="37" t="s">
        <v>245</v>
      </c>
      <c r="E26" s="34" t="s">
        <v>37</v>
      </c>
      <c r="F26" s="38">
        <v>590</v>
      </c>
      <c r="G26" s="39"/>
      <c r="H26" s="42">
        <f t="shared" si="2"/>
        <v>0</v>
      </c>
    </row>
    <row r="27" spans="1:8" ht="27.75" customHeight="1" x14ac:dyDescent="0.25">
      <c r="A27" s="9" t="s">
        <v>268</v>
      </c>
      <c r="B27" s="10" t="s">
        <v>269</v>
      </c>
      <c r="C27" s="37" t="s">
        <v>225</v>
      </c>
      <c r="D27" s="37" t="s">
        <v>270</v>
      </c>
      <c r="E27" s="34" t="s">
        <v>37</v>
      </c>
      <c r="F27" s="38">
        <v>238</v>
      </c>
      <c r="G27" s="39"/>
      <c r="H27" s="42">
        <f t="shared" si="2"/>
        <v>0</v>
      </c>
    </row>
    <row r="28" spans="1:8" ht="27.75" customHeight="1" x14ac:dyDescent="0.25">
      <c r="A28" s="9" t="s">
        <v>271</v>
      </c>
      <c r="B28" s="10" t="s">
        <v>272</v>
      </c>
      <c r="C28" s="37" t="s">
        <v>225</v>
      </c>
      <c r="D28" s="16" t="s">
        <v>273</v>
      </c>
      <c r="E28" s="34" t="s">
        <v>37</v>
      </c>
      <c r="F28" s="38">
        <v>396</v>
      </c>
      <c r="G28" s="39"/>
      <c r="H28" s="42">
        <f t="shared" si="2"/>
        <v>0</v>
      </c>
    </row>
    <row r="29" spans="1:8" ht="39" customHeight="1" x14ac:dyDescent="0.25">
      <c r="A29" s="9" t="s">
        <v>274</v>
      </c>
      <c r="B29" s="10" t="s">
        <v>275</v>
      </c>
      <c r="C29" s="37" t="s">
        <v>225</v>
      </c>
      <c r="D29" s="16" t="s">
        <v>276</v>
      </c>
      <c r="E29" s="34" t="s">
        <v>37</v>
      </c>
      <c r="F29" s="38">
        <v>350</v>
      </c>
      <c r="G29" s="39"/>
      <c r="H29" s="42">
        <f t="shared" si="2"/>
        <v>0</v>
      </c>
    </row>
    <row r="30" spans="1:8" ht="27.75" customHeight="1" x14ac:dyDescent="0.25">
      <c r="A30" s="9" t="s">
        <v>277</v>
      </c>
      <c r="B30" s="10" t="s">
        <v>244</v>
      </c>
      <c r="C30" s="37" t="s">
        <v>225</v>
      </c>
      <c r="D30" s="37" t="s">
        <v>245</v>
      </c>
      <c r="E30" s="34" t="s">
        <v>37</v>
      </c>
      <c r="F30" s="38">
        <v>590</v>
      </c>
      <c r="G30" s="39"/>
      <c r="H30" s="42">
        <f t="shared" si="2"/>
        <v>0</v>
      </c>
    </row>
    <row r="31" spans="1:8" ht="42" customHeight="1" x14ac:dyDescent="0.25">
      <c r="A31" s="9" t="s">
        <v>278</v>
      </c>
      <c r="B31" s="24" t="s">
        <v>252</v>
      </c>
      <c r="C31" s="37" t="s">
        <v>225</v>
      </c>
      <c r="D31" s="37" t="s">
        <v>253</v>
      </c>
      <c r="E31" s="34" t="s">
        <v>37</v>
      </c>
      <c r="F31" s="38">
        <v>590</v>
      </c>
      <c r="G31" s="39"/>
      <c r="H31" s="42">
        <f t="shared" si="2"/>
        <v>0</v>
      </c>
    </row>
    <row r="32" spans="1:8" ht="38.25" x14ac:dyDescent="0.25">
      <c r="A32" s="9" t="s">
        <v>279</v>
      </c>
      <c r="B32" s="10" t="s">
        <v>280</v>
      </c>
      <c r="C32" s="37" t="s">
        <v>225</v>
      </c>
      <c r="D32" s="16" t="s">
        <v>281</v>
      </c>
      <c r="E32" s="37" t="s">
        <v>51</v>
      </c>
      <c r="F32" s="38">
        <v>18</v>
      </c>
      <c r="G32" s="41"/>
      <c r="H32" s="42">
        <f t="shared" si="2"/>
        <v>0</v>
      </c>
    </row>
    <row r="33" spans="1:8" ht="38.25" customHeight="1" x14ac:dyDescent="0.25">
      <c r="A33" s="9" t="s">
        <v>282</v>
      </c>
      <c r="B33" s="10" t="s">
        <v>283</v>
      </c>
      <c r="C33" s="37" t="s">
        <v>225</v>
      </c>
      <c r="D33" s="37" t="s">
        <v>284</v>
      </c>
      <c r="E33" s="24" t="s">
        <v>285</v>
      </c>
      <c r="F33" s="38">
        <v>18</v>
      </c>
      <c r="G33" s="39"/>
      <c r="H33" s="42">
        <f t="shared" si="2"/>
        <v>0</v>
      </c>
    </row>
    <row r="34" spans="1:8" ht="27.75" customHeight="1" x14ac:dyDescent="0.25">
      <c r="A34" s="9" t="s">
        <v>286</v>
      </c>
      <c r="B34" s="10" t="s">
        <v>287</v>
      </c>
      <c r="C34" s="37" t="s">
        <v>225</v>
      </c>
      <c r="D34" s="16" t="s">
        <v>288</v>
      </c>
      <c r="E34" s="37" t="s">
        <v>51</v>
      </c>
      <c r="F34" s="38">
        <v>18</v>
      </c>
      <c r="G34" s="41"/>
      <c r="H34" s="42">
        <f t="shared" si="2"/>
        <v>0</v>
      </c>
    </row>
    <row r="35" spans="1:8" ht="38.25" x14ac:dyDescent="0.25">
      <c r="A35" s="9" t="s">
        <v>289</v>
      </c>
      <c r="B35" s="10" t="s">
        <v>280</v>
      </c>
      <c r="C35" s="37" t="s">
        <v>225</v>
      </c>
      <c r="D35" s="16" t="s">
        <v>290</v>
      </c>
      <c r="E35" s="37" t="s">
        <v>51</v>
      </c>
      <c r="F35" s="38">
        <v>8</v>
      </c>
      <c r="G35" s="41"/>
      <c r="H35" s="42">
        <f t="shared" si="2"/>
        <v>0</v>
      </c>
    </row>
    <row r="36" spans="1:8" ht="39" customHeight="1" x14ac:dyDescent="0.25">
      <c r="A36" s="9" t="s">
        <v>291</v>
      </c>
      <c r="B36" s="10" t="s">
        <v>283</v>
      </c>
      <c r="C36" s="37" t="s">
        <v>225</v>
      </c>
      <c r="D36" s="37" t="s">
        <v>284</v>
      </c>
      <c r="E36" s="24" t="s">
        <v>285</v>
      </c>
      <c r="F36" s="38">
        <v>8</v>
      </c>
      <c r="G36" s="39"/>
      <c r="H36" s="42">
        <f t="shared" si="2"/>
        <v>0</v>
      </c>
    </row>
    <row r="37" spans="1:8" ht="38.25" x14ac:dyDescent="0.25">
      <c r="A37" s="9" t="s">
        <v>292</v>
      </c>
      <c r="B37" s="10" t="s">
        <v>280</v>
      </c>
      <c r="C37" s="37" t="s">
        <v>225</v>
      </c>
      <c r="D37" s="16" t="s">
        <v>293</v>
      </c>
      <c r="E37" s="37" t="s">
        <v>51</v>
      </c>
      <c r="F37" s="38">
        <v>2</v>
      </c>
      <c r="G37" s="41"/>
      <c r="H37" s="42">
        <f t="shared" si="2"/>
        <v>0</v>
      </c>
    </row>
    <row r="38" spans="1:8" ht="39" customHeight="1" x14ac:dyDescent="0.25">
      <c r="A38" s="9" t="s">
        <v>294</v>
      </c>
      <c r="B38" s="10" t="s">
        <v>295</v>
      </c>
      <c r="C38" s="37" t="s">
        <v>225</v>
      </c>
      <c r="D38" s="37" t="s">
        <v>296</v>
      </c>
      <c r="E38" s="24" t="s">
        <v>285</v>
      </c>
      <c r="F38" s="38">
        <v>2</v>
      </c>
      <c r="G38" s="39"/>
      <c r="H38" s="42">
        <f t="shared" si="2"/>
        <v>0</v>
      </c>
    </row>
    <row r="39" spans="1:8" ht="25.5" customHeight="1" x14ac:dyDescent="0.25">
      <c r="A39" s="9" t="s">
        <v>297</v>
      </c>
      <c r="B39" s="10" t="s">
        <v>287</v>
      </c>
      <c r="C39" s="37" t="s">
        <v>225</v>
      </c>
      <c r="D39" s="16" t="s">
        <v>288</v>
      </c>
      <c r="E39" s="37" t="s">
        <v>51</v>
      </c>
      <c r="F39" s="38">
        <v>8</v>
      </c>
      <c r="G39" s="41"/>
      <c r="H39" s="42">
        <f t="shared" si="2"/>
        <v>0</v>
      </c>
    </row>
    <row r="40" spans="1:8" ht="25.5" customHeight="1" x14ac:dyDescent="0.25">
      <c r="A40" s="9" t="s">
        <v>298</v>
      </c>
      <c r="B40" s="10" t="s">
        <v>287</v>
      </c>
      <c r="C40" s="37" t="s">
        <v>225</v>
      </c>
      <c r="D40" s="16" t="s">
        <v>288</v>
      </c>
      <c r="E40" s="37" t="s">
        <v>51</v>
      </c>
      <c r="F40" s="38">
        <v>2</v>
      </c>
      <c r="G40" s="41"/>
      <c r="H40" s="42">
        <f t="shared" si="2"/>
        <v>0</v>
      </c>
    </row>
    <row r="41" spans="1:8" ht="27.75" customHeight="1" x14ac:dyDescent="0.25">
      <c r="A41" s="9" t="s">
        <v>299</v>
      </c>
      <c r="B41" s="10" t="s">
        <v>300</v>
      </c>
      <c r="C41" s="37" t="s">
        <v>225</v>
      </c>
      <c r="D41" s="37" t="s">
        <v>301</v>
      </c>
      <c r="E41" s="24" t="s">
        <v>302</v>
      </c>
      <c r="F41" s="38">
        <v>8</v>
      </c>
      <c r="G41" s="39"/>
      <c r="H41" s="42">
        <f t="shared" si="2"/>
        <v>0</v>
      </c>
    </row>
    <row r="42" spans="1:8" ht="27.75" customHeight="1" x14ac:dyDescent="0.25">
      <c r="A42" s="9" t="s">
        <v>303</v>
      </c>
      <c r="B42" s="10" t="s">
        <v>304</v>
      </c>
      <c r="C42" s="37" t="s">
        <v>225</v>
      </c>
      <c r="D42" s="24" t="s">
        <v>305</v>
      </c>
      <c r="E42" s="24" t="s">
        <v>306</v>
      </c>
      <c r="F42" s="38">
        <v>1</v>
      </c>
      <c r="G42" s="39"/>
      <c r="H42" s="42">
        <f t="shared" si="2"/>
        <v>0</v>
      </c>
    </row>
    <row r="43" spans="1:8" ht="27.75" customHeight="1" x14ac:dyDescent="0.25">
      <c r="A43" s="9" t="s">
        <v>307</v>
      </c>
      <c r="B43" s="10" t="s">
        <v>308</v>
      </c>
      <c r="C43" s="37" t="s">
        <v>225</v>
      </c>
      <c r="D43" s="24" t="s">
        <v>309</v>
      </c>
      <c r="E43" s="24" t="s">
        <v>306</v>
      </c>
      <c r="F43" s="38">
        <v>27</v>
      </c>
      <c r="G43" s="39"/>
      <c r="H43" s="42">
        <f t="shared" si="2"/>
        <v>0</v>
      </c>
    </row>
    <row r="44" spans="1:8" ht="27.75" customHeight="1" x14ac:dyDescent="0.25">
      <c r="A44" s="9" t="s">
        <v>310</v>
      </c>
      <c r="B44" s="10" t="s">
        <v>311</v>
      </c>
      <c r="C44" s="37" t="s">
        <v>225</v>
      </c>
      <c r="D44" s="24" t="s">
        <v>312</v>
      </c>
      <c r="E44" s="24" t="s">
        <v>306</v>
      </c>
      <c r="F44" s="38">
        <v>1</v>
      </c>
      <c r="G44" s="39"/>
      <c r="H44" s="42">
        <f t="shared" si="2"/>
        <v>0</v>
      </c>
    </row>
    <row r="45" spans="1:8" ht="27.75" customHeight="1" x14ac:dyDescent="0.25">
      <c r="A45" s="9" t="s">
        <v>313</v>
      </c>
      <c r="B45" s="10" t="s">
        <v>314</v>
      </c>
      <c r="C45" s="37" t="s">
        <v>225</v>
      </c>
      <c r="D45" s="24" t="s">
        <v>315</v>
      </c>
      <c r="E45" s="24" t="s">
        <v>306</v>
      </c>
      <c r="F45" s="38">
        <v>27</v>
      </c>
      <c r="G45" s="39"/>
      <c r="H45" s="42">
        <f t="shared" si="2"/>
        <v>0</v>
      </c>
    </row>
    <row r="46" spans="1:8" ht="27.75" customHeight="1" x14ac:dyDescent="0.25">
      <c r="A46" s="9" t="s">
        <v>316</v>
      </c>
      <c r="B46" s="10" t="s">
        <v>317</v>
      </c>
      <c r="C46" s="37" t="s">
        <v>225</v>
      </c>
      <c r="D46" s="37" t="s">
        <v>318</v>
      </c>
      <c r="E46" s="37" t="s">
        <v>51</v>
      </c>
      <c r="F46" s="38">
        <v>1</v>
      </c>
      <c r="G46" s="39"/>
      <c r="H46" s="42">
        <f t="shared" si="2"/>
        <v>0</v>
      </c>
    </row>
    <row r="47" spans="1:8" ht="27.75" customHeight="1" x14ac:dyDescent="0.25">
      <c r="A47" s="9" t="s">
        <v>319</v>
      </c>
      <c r="B47" s="10" t="s">
        <v>320</v>
      </c>
      <c r="C47" s="37" t="s">
        <v>225</v>
      </c>
      <c r="D47" s="37" t="s">
        <v>321</v>
      </c>
      <c r="E47" s="37" t="s">
        <v>51</v>
      </c>
      <c r="F47" s="38">
        <v>27</v>
      </c>
      <c r="G47" s="39"/>
      <c r="H47" s="42">
        <f t="shared" si="2"/>
        <v>0</v>
      </c>
    </row>
    <row r="48" spans="1:8" ht="27.75" customHeight="1" x14ac:dyDescent="0.25">
      <c r="A48" s="9" t="s">
        <v>322</v>
      </c>
      <c r="B48" s="10" t="s">
        <v>323</v>
      </c>
      <c r="C48" s="37" t="s">
        <v>225</v>
      </c>
      <c r="D48" s="37" t="s">
        <v>324</v>
      </c>
      <c r="E48" s="37" t="s">
        <v>51</v>
      </c>
      <c r="F48" s="38">
        <v>1</v>
      </c>
      <c r="G48" s="39"/>
      <c r="H48" s="42">
        <f t="shared" si="2"/>
        <v>0</v>
      </c>
    </row>
    <row r="49" spans="1:8" ht="27.75" customHeight="1" x14ac:dyDescent="0.25">
      <c r="A49" s="9" t="s">
        <v>325</v>
      </c>
      <c r="B49" s="10" t="s">
        <v>326</v>
      </c>
      <c r="C49" s="37" t="s">
        <v>225</v>
      </c>
      <c r="D49" s="37" t="s">
        <v>327</v>
      </c>
      <c r="E49" s="37" t="s">
        <v>51</v>
      </c>
      <c r="F49" s="38">
        <v>27</v>
      </c>
      <c r="G49" s="39"/>
      <c r="H49" s="42">
        <f t="shared" si="2"/>
        <v>0</v>
      </c>
    </row>
    <row r="50" spans="1:8" ht="27.75" customHeight="1" x14ac:dyDescent="0.25">
      <c r="A50" s="9" t="s">
        <v>328</v>
      </c>
      <c r="B50" s="24" t="s">
        <v>329</v>
      </c>
      <c r="C50" s="37" t="s">
        <v>225</v>
      </c>
      <c r="D50" s="37" t="s">
        <v>330</v>
      </c>
      <c r="E50" s="37" t="s">
        <v>55</v>
      </c>
      <c r="F50" s="38">
        <v>1</v>
      </c>
      <c r="G50" s="41"/>
      <c r="H50" s="42">
        <f t="shared" si="2"/>
        <v>0</v>
      </c>
    </row>
    <row r="51" spans="1:8" ht="25.5" customHeight="1" x14ac:dyDescent="0.25">
      <c r="A51" s="61" t="s">
        <v>532</v>
      </c>
      <c r="B51" s="72"/>
      <c r="C51" s="72"/>
      <c r="D51" s="72"/>
      <c r="E51" s="72"/>
      <c r="F51" s="72"/>
      <c r="G51" s="73"/>
      <c r="H51" s="42">
        <f>SUM(H23:H50)</f>
        <v>0</v>
      </c>
    </row>
    <row r="52" spans="1:8" x14ac:dyDescent="0.25">
      <c r="A52" s="74" t="s">
        <v>527</v>
      </c>
      <c r="B52" s="75"/>
      <c r="C52" s="75"/>
      <c r="D52" s="75"/>
      <c r="E52" s="75"/>
      <c r="F52" s="75"/>
      <c r="G52" s="75"/>
      <c r="H52" s="76">
        <f>H51+H21+H11</f>
        <v>0</v>
      </c>
    </row>
    <row r="53" spans="1:8" x14ac:dyDescent="0.25">
      <c r="A53" s="75"/>
      <c r="B53" s="75"/>
      <c r="C53" s="75"/>
      <c r="D53" s="75"/>
      <c r="E53" s="75"/>
      <c r="F53" s="75"/>
      <c r="G53" s="75"/>
      <c r="H53" s="77"/>
    </row>
  </sheetData>
  <mergeCells count="11">
    <mergeCell ref="G1:H1"/>
    <mergeCell ref="A4:H4"/>
    <mergeCell ref="C5:H5"/>
    <mergeCell ref="C6:H6"/>
    <mergeCell ref="A11:G11"/>
    <mergeCell ref="C12:H12"/>
    <mergeCell ref="C22:H22"/>
    <mergeCell ref="A51:G51"/>
    <mergeCell ref="A52:G53"/>
    <mergeCell ref="H52:H53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topLeftCell="A25" workbookViewId="0">
      <selection activeCell="F35" sqref="F35"/>
    </sheetView>
  </sheetViews>
  <sheetFormatPr defaultRowHeight="15" x14ac:dyDescent="0.25"/>
  <cols>
    <col min="1" max="1" width="5.85546875" style="1" customWidth="1"/>
    <col min="2" max="2" width="9.85546875" style="1" hidden="1" customWidth="1"/>
    <col min="3" max="3" width="10.85546875" style="1" customWidth="1"/>
    <col min="4" max="4" width="38.85546875" style="1" customWidth="1"/>
    <col min="5" max="5" width="4" style="1" customWidth="1"/>
    <col min="6" max="6" width="9" style="1" customWidth="1"/>
    <col min="7" max="7" width="10.42578125" style="1" customWidth="1"/>
    <col min="8" max="8" width="15.42578125" style="43" bestFit="1" customWidth="1"/>
    <col min="9" max="9" width="1.85546875" style="1" customWidth="1"/>
    <col min="10" max="16384" width="9.140625" style="1"/>
  </cols>
  <sheetData>
    <row r="1" spans="1:8" x14ac:dyDescent="0.25">
      <c r="G1" s="70" t="s">
        <v>538</v>
      </c>
      <c r="H1" s="70"/>
    </row>
    <row r="2" spans="1:8" ht="19.5" x14ac:dyDescent="0.25">
      <c r="A2" s="79" t="s">
        <v>331</v>
      </c>
      <c r="B2" s="79"/>
      <c r="C2" s="79"/>
      <c r="D2" s="79"/>
      <c r="E2" s="79"/>
      <c r="F2" s="79"/>
      <c r="G2" s="79"/>
      <c r="H2" s="79"/>
    </row>
    <row r="3" spans="1:8" ht="32.450000000000003" customHeight="1" x14ac:dyDescent="0.25">
      <c r="A3" s="44" t="s">
        <v>1</v>
      </c>
      <c r="B3" s="45" t="s">
        <v>2</v>
      </c>
      <c r="C3" s="2" t="s">
        <v>220</v>
      </c>
      <c r="D3" s="46" t="s">
        <v>4</v>
      </c>
      <c r="E3" s="45" t="s">
        <v>5</v>
      </c>
      <c r="F3" s="44" t="s">
        <v>6</v>
      </c>
      <c r="G3" s="58" t="s">
        <v>524</v>
      </c>
      <c r="H3" s="59" t="s">
        <v>525</v>
      </c>
    </row>
    <row r="4" spans="1:8" ht="15" customHeight="1" x14ac:dyDescent="0.25">
      <c r="A4" s="61" t="s">
        <v>535</v>
      </c>
      <c r="B4" s="65"/>
      <c r="C4" s="65"/>
      <c r="D4" s="65"/>
      <c r="E4" s="65"/>
      <c r="F4" s="65"/>
      <c r="G4" s="65"/>
      <c r="H4" s="66"/>
    </row>
    <row r="5" spans="1:8" ht="12.75" customHeight="1" x14ac:dyDescent="0.25">
      <c r="A5" s="5">
        <v>1</v>
      </c>
      <c r="B5" s="22"/>
      <c r="C5" s="64" t="s">
        <v>332</v>
      </c>
      <c r="D5" s="65"/>
      <c r="E5" s="65"/>
      <c r="F5" s="65"/>
      <c r="G5" s="65"/>
      <c r="H5" s="66"/>
    </row>
    <row r="6" spans="1:8" ht="38.25" customHeight="1" x14ac:dyDescent="0.25">
      <c r="A6" s="9" t="s">
        <v>9</v>
      </c>
      <c r="B6" s="15" t="s">
        <v>333</v>
      </c>
      <c r="C6" s="11" t="s">
        <v>334</v>
      </c>
      <c r="D6" s="11" t="s">
        <v>335</v>
      </c>
      <c r="E6" s="11" t="s">
        <v>13</v>
      </c>
      <c r="F6" s="38">
        <v>0.65900000000000003</v>
      </c>
      <c r="G6" s="47"/>
      <c r="H6" s="48">
        <f>F6*G6</f>
        <v>0</v>
      </c>
    </row>
    <row r="7" spans="1:8" ht="51" x14ac:dyDescent="0.25">
      <c r="A7" s="9" t="s">
        <v>14</v>
      </c>
      <c r="B7" s="24" t="s">
        <v>336</v>
      </c>
      <c r="C7" s="11" t="s">
        <v>334</v>
      </c>
      <c r="D7" s="16" t="s">
        <v>337</v>
      </c>
      <c r="E7" s="11" t="s">
        <v>69</v>
      </c>
      <c r="F7" s="38">
        <v>1553.4</v>
      </c>
      <c r="G7" s="39"/>
      <c r="H7" s="48">
        <f t="shared" ref="H7:H40" si="0">F7*G7</f>
        <v>0</v>
      </c>
    </row>
    <row r="8" spans="1:8" ht="76.5" x14ac:dyDescent="0.25">
      <c r="A8" s="9" t="s">
        <v>20</v>
      </c>
      <c r="B8" s="24" t="s">
        <v>338</v>
      </c>
      <c r="C8" s="11" t="s">
        <v>334</v>
      </c>
      <c r="D8" s="16" t="s">
        <v>339</v>
      </c>
      <c r="E8" s="11" t="s">
        <v>69</v>
      </c>
      <c r="F8" s="38">
        <v>172.6</v>
      </c>
      <c r="G8" s="39"/>
      <c r="H8" s="48">
        <f t="shared" si="0"/>
        <v>0</v>
      </c>
    </row>
    <row r="9" spans="1:8" ht="42.95" customHeight="1" x14ac:dyDescent="0.25">
      <c r="A9" s="9" t="s">
        <v>340</v>
      </c>
      <c r="B9" s="24" t="s">
        <v>341</v>
      </c>
      <c r="C9" s="11" t="s">
        <v>334</v>
      </c>
      <c r="D9" s="11" t="s">
        <v>342</v>
      </c>
      <c r="E9" s="11" t="s">
        <v>18</v>
      </c>
      <c r="F9" s="49">
        <v>1317.1</v>
      </c>
      <c r="G9" s="39"/>
      <c r="H9" s="48">
        <f t="shared" si="0"/>
        <v>0</v>
      </c>
    </row>
    <row r="10" spans="1:8" ht="27.75" customHeight="1" x14ac:dyDescent="0.25">
      <c r="A10" s="9" t="s">
        <v>26</v>
      </c>
      <c r="B10" s="10" t="s">
        <v>343</v>
      </c>
      <c r="C10" s="11" t="s">
        <v>334</v>
      </c>
      <c r="D10" s="11" t="s">
        <v>344</v>
      </c>
      <c r="E10" s="11" t="s">
        <v>69</v>
      </c>
      <c r="F10" s="38">
        <v>65.855000000000004</v>
      </c>
      <c r="G10" s="39"/>
      <c r="H10" s="48">
        <f t="shared" si="0"/>
        <v>0</v>
      </c>
    </row>
    <row r="11" spans="1:8" ht="27.75" customHeight="1" x14ac:dyDescent="0.25">
      <c r="A11" s="9" t="s">
        <v>29</v>
      </c>
      <c r="B11" s="10" t="s">
        <v>345</v>
      </c>
      <c r="C11" s="11" t="s">
        <v>334</v>
      </c>
      <c r="D11" s="11" t="s">
        <v>346</v>
      </c>
      <c r="E11" s="11" t="s">
        <v>69</v>
      </c>
      <c r="F11" s="38">
        <v>194.464</v>
      </c>
      <c r="G11" s="39"/>
      <c r="H11" s="48">
        <f t="shared" si="0"/>
        <v>0</v>
      </c>
    </row>
    <row r="12" spans="1:8" ht="27.75" customHeight="1" x14ac:dyDescent="0.25">
      <c r="A12" s="18" t="s">
        <v>347</v>
      </c>
      <c r="B12" s="50" t="s">
        <v>348</v>
      </c>
      <c r="C12" s="11" t="s">
        <v>334</v>
      </c>
      <c r="D12" s="37" t="s">
        <v>349</v>
      </c>
      <c r="E12" s="11" t="s">
        <v>69</v>
      </c>
      <c r="F12" s="38">
        <v>1070.4000000000001</v>
      </c>
      <c r="G12" s="39"/>
      <c r="H12" s="48">
        <f t="shared" si="0"/>
        <v>0</v>
      </c>
    </row>
    <row r="13" spans="1:8" ht="38.25" x14ac:dyDescent="0.25">
      <c r="A13" s="9" t="s">
        <v>34</v>
      </c>
      <c r="B13" s="10" t="s">
        <v>345</v>
      </c>
      <c r="C13" s="11" t="s">
        <v>334</v>
      </c>
      <c r="D13" s="16" t="s">
        <v>350</v>
      </c>
      <c r="E13" s="11" t="s">
        <v>69</v>
      </c>
      <c r="F13" s="38">
        <v>1070.4000000000001</v>
      </c>
      <c r="G13" s="39"/>
      <c r="H13" s="48">
        <f t="shared" si="0"/>
        <v>0</v>
      </c>
    </row>
    <row r="14" spans="1:8" ht="27.75" customHeight="1" x14ac:dyDescent="0.25">
      <c r="A14" s="9" t="s">
        <v>38</v>
      </c>
      <c r="B14" s="10" t="s">
        <v>351</v>
      </c>
      <c r="C14" s="11" t="s">
        <v>334</v>
      </c>
      <c r="D14" s="11" t="s">
        <v>352</v>
      </c>
      <c r="E14" s="11" t="s">
        <v>69</v>
      </c>
      <c r="F14" s="38">
        <v>1070.4000000000001</v>
      </c>
      <c r="G14" s="39"/>
      <c r="H14" s="48">
        <f t="shared" si="0"/>
        <v>0</v>
      </c>
    </row>
    <row r="15" spans="1:8" ht="27.75" customHeight="1" x14ac:dyDescent="0.25">
      <c r="A15" s="10" t="s">
        <v>41</v>
      </c>
      <c r="B15" s="24" t="s">
        <v>353</v>
      </c>
      <c r="C15" s="11" t="s">
        <v>334</v>
      </c>
      <c r="D15" s="11" t="s">
        <v>354</v>
      </c>
      <c r="E15" s="2" t="s">
        <v>37</v>
      </c>
      <c r="F15" s="38">
        <v>126.65</v>
      </c>
      <c r="G15" s="39"/>
      <c r="H15" s="48">
        <f t="shared" si="0"/>
        <v>0</v>
      </c>
    </row>
    <row r="16" spans="1:8" ht="38.25" customHeight="1" x14ac:dyDescent="0.25">
      <c r="A16" s="10" t="s">
        <v>44</v>
      </c>
      <c r="B16" s="15" t="s">
        <v>355</v>
      </c>
      <c r="C16" s="11" t="s">
        <v>334</v>
      </c>
      <c r="D16" s="11" t="s">
        <v>356</v>
      </c>
      <c r="E16" s="2" t="s">
        <v>37</v>
      </c>
      <c r="F16" s="38">
        <v>72.25</v>
      </c>
      <c r="G16" s="39"/>
      <c r="H16" s="48">
        <f t="shared" si="0"/>
        <v>0</v>
      </c>
    </row>
    <row r="17" spans="1:8" ht="27.75" customHeight="1" x14ac:dyDescent="0.25">
      <c r="A17" s="10" t="s">
        <v>47</v>
      </c>
      <c r="B17" s="24" t="s">
        <v>357</v>
      </c>
      <c r="C17" s="11" t="s">
        <v>334</v>
      </c>
      <c r="D17" s="11" t="s">
        <v>358</v>
      </c>
      <c r="E17" s="2" t="s">
        <v>37</v>
      </c>
      <c r="F17" s="38">
        <v>112.85</v>
      </c>
      <c r="G17" s="39"/>
      <c r="H17" s="48">
        <f t="shared" si="0"/>
        <v>0</v>
      </c>
    </row>
    <row r="18" spans="1:8" ht="38.25" customHeight="1" x14ac:dyDescent="0.25">
      <c r="A18" s="10" t="s">
        <v>52</v>
      </c>
      <c r="B18" s="15" t="s">
        <v>359</v>
      </c>
      <c r="C18" s="11" t="s">
        <v>334</v>
      </c>
      <c r="D18" s="11" t="s">
        <v>360</v>
      </c>
      <c r="E18" s="2" t="s">
        <v>37</v>
      </c>
      <c r="F18" s="38">
        <v>186.6</v>
      </c>
      <c r="G18" s="39"/>
      <c r="H18" s="48">
        <f t="shared" si="0"/>
        <v>0</v>
      </c>
    </row>
    <row r="19" spans="1:8" ht="38.25" customHeight="1" x14ac:dyDescent="0.25">
      <c r="A19" s="10" t="s">
        <v>53</v>
      </c>
      <c r="B19" s="15" t="s">
        <v>361</v>
      </c>
      <c r="C19" s="11" t="s">
        <v>334</v>
      </c>
      <c r="D19" s="11" t="s">
        <v>362</v>
      </c>
      <c r="E19" s="2" t="s">
        <v>37</v>
      </c>
      <c r="F19" s="38">
        <v>38.299999999999997</v>
      </c>
      <c r="G19" s="39"/>
      <c r="H19" s="48">
        <f t="shared" si="0"/>
        <v>0</v>
      </c>
    </row>
    <row r="20" spans="1:8" ht="27.75" customHeight="1" x14ac:dyDescent="0.25">
      <c r="A20" s="10" t="s">
        <v>56</v>
      </c>
      <c r="B20" s="24" t="s">
        <v>363</v>
      </c>
      <c r="C20" s="11" t="s">
        <v>334</v>
      </c>
      <c r="D20" s="11" t="s">
        <v>364</v>
      </c>
      <c r="E20" s="2" t="s">
        <v>37</v>
      </c>
      <c r="F20" s="38">
        <v>121.9</v>
      </c>
      <c r="G20" s="39"/>
      <c r="H20" s="48">
        <f t="shared" si="0"/>
        <v>0</v>
      </c>
    </row>
    <row r="21" spans="1:8" ht="27.75" customHeight="1" x14ac:dyDescent="0.25">
      <c r="A21" s="10" t="s">
        <v>59</v>
      </c>
      <c r="B21" s="24" t="s">
        <v>365</v>
      </c>
      <c r="C21" s="11" t="s">
        <v>334</v>
      </c>
      <c r="D21" s="11" t="s">
        <v>366</v>
      </c>
      <c r="E21" s="15" t="s">
        <v>367</v>
      </c>
      <c r="F21" s="38">
        <v>22</v>
      </c>
      <c r="G21" s="47"/>
      <c r="H21" s="48">
        <f t="shared" si="0"/>
        <v>0</v>
      </c>
    </row>
    <row r="22" spans="1:8" ht="42.75" customHeight="1" x14ac:dyDescent="0.25">
      <c r="A22" s="10" t="s">
        <v>368</v>
      </c>
      <c r="B22" s="24" t="s">
        <v>369</v>
      </c>
      <c r="C22" s="11" t="s">
        <v>334</v>
      </c>
      <c r="D22" s="11" t="s">
        <v>370</v>
      </c>
      <c r="E22" s="15" t="s">
        <v>371</v>
      </c>
      <c r="F22" s="38">
        <v>-67</v>
      </c>
      <c r="G22" s="39"/>
      <c r="H22" s="48">
        <f t="shared" si="0"/>
        <v>0</v>
      </c>
    </row>
    <row r="23" spans="1:8" ht="27.75" customHeight="1" x14ac:dyDescent="0.25">
      <c r="A23" s="10" t="s">
        <v>372</v>
      </c>
      <c r="B23" s="24" t="s">
        <v>373</v>
      </c>
      <c r="C23" s="11" t="s">
        <v>334</v>
      </c>
      <c r="D23" s="11" t="s">
        <v>374</v>
      </c>
      <c r="E23" s="11" t="s">
        <v>51</v>
      </c>
      <c r="F23" s="38">
        <v>28</v>
      </c>
      <c r="G23" s="47"/>
      <c r="H23" s="48">
        <f t="shared" si="0"/>
        <v>0</v>
      </c>
    </row>
    <row r="24" spans="1:8" ht="33" customHeight="1" x14ac:dyDescent="0.25">
      <c r="A24" s="10" t="s">
        <v>375</v>
      </c>
      <c r="B24" s="24" t="s">
        <v>376</v>
      </c>
      <c r="C24" s="11" t="s">
        <v>334</v>
      </c>
      <c r="D24" s="11" t="s">
        <v>377</v>
      </c>
      <c r="E24" s="11" t="s">
        <v>55</v>
      </c>
      <c r="F24" s="38">
        <v>19</v>
      </c>
      <c r="G24" s="39"/>
      <c r="H24" s="48">
        <f t="shared" si="0"/>
        <v>0</v>
      </c>
    </row>
    <row r="25" spans="1:8" ht="38.25" customHeight="1" x14ac:dyDescent="0.25">
      <c r="A25" s="10" t="s">
        <v>378</v>
      </c>
      <c r="B25" s="24" t="s">
        <v>379</v>
      </c>
      <c r="C25" s="11" t="s">
        <v>334</v>
      </c>
      <c r="D25" s="11" t="s">
        <v>380</v>
      </c>
      <c r="E25" s="2" t="s">
        <v>37</v>
      </c>
      <c r="F25" s="38">
        <v>65</v>
      </c>
      <c r="G25" s="39"/>
      <c r="H25" s="48">
        <f t="shared" si="0"/>
        <v>0</v>
      </c>
    </row>
    <row r="26" spans="1:8" ht="38.25" customHeight="1" x14ac:dyDescent="0.25">
      <c r="A26" s="10" t="s">
        <v>381</v>
      </c>
      <c r="B26" s="15" t="s">
        <v>382</v>
      </c>
      <c r="C26" s="11" t="s">
        <v>334</v>
      </c>
      <c r="D26" s="11" t="s">
        <v>383</v>
      </c>
      <c r="E26" s="15" t="s">
        <v>367</v>
      </c>
      <c r="F26" s="38">
        <v>1</v>
      </c>
      <c r="G26" s="51"/>
      <c r="H26" s="48">
        <f t="shared" si="0"/>
        <v>0</v>
      </c>
    </row>
    <row r="27" spans="1:8" ht="27.75" customHeight="1" x14ac:dyDescent="0.25">
      <c r="A27" s="10" t="s">
        <v>384</v>
      </c>
      <c r="B27" s="24" t="s">
        <v>82</v>
      </c>
      <c r="C27" s="11" t="s">
        <v>334</v>
      </c>
      <c r="D27" s="11" t="s">
        <v>385</v>
      </c>
      <c r="E27" s="11" t="s">
        <v>51</v>
      </c>
      <c r="F27" s="38">
        <v>16</v>
      </c>
      <c r="G27" s="39"/>
      <c r="H27" s="48">
        <f t="shared" si="0"/>
        <v>0</v>
      </c>
    </row>
    <row r="28" spans="1:8" ht="27.75" customHeight="1" x14ac:dyDescent="0.25">
      <c r="A28" s="10" t="s">
        <v>386</v>
      </c>
      <c r="B28" s="24" t="s">
        <v>78</v>
      </c>
      <c r="C28" s="11" t="s">
        <v>334</v>
      </c>
      <c r="D28" s="11" t="s">
        <v>387</v>
      </c>
      <c r="E28" s="11" t="s">
        <v>51</v>
      </c>
      <c r="F28" s="38">
        <v>18</v>
      </c>
      <c r="G28" s="39"/>
      <c r="H28" s="48">
        <f t="shared" si="0"/>
        <v>0</v>
      </c>
    </row>
    <row r="29" spans="1:8" ht="27.75" customHeight="1" x14ac:dyDescent="0.25">
      <c r="A29" s="10" t="s">
        <v>388</v>
      </c>
      <c r="B29" s="24" t="s">
        <v>389</v>
      </c>
      <c r="C29" s="11" t="s">
        <v>334</v>
      </c>
      <c r="D29" s="11" t="s">
        <v>390</v>
      </c>
      <c r="E29" s="2" t="s">
        <v>37</v>
      </c>
      <c r="F29" s="38">
        <v>126.65</v>
      </c>
      <c r="G29" s="39"/>
      <c r="H29" s="48">
        <f t="shared" si="0"/>
        <v>0</v>
      </c>
    </row>
    <row r="30" spans="1:8" ht="27.75" customHeight="1" x14ac:dyDescent="0.25">
      <c r="A30" s="10" t="s">
        <v>391</v>
      </c>
      <c r="B30" s="24" t="s">
        <v>392</v>
      </c>
      <c r="C30" s="11" t="s">
        <v>334</v>
      </c>
      <c r="D30" s="11" t="s">
        <v>393</v>
      </c>
      <c r="E30" s="2" t="s">
        <v>37</v>
      </c>
      <c r="F30" s="38">
        <v>185.1</v>
      </c>
      <c r="G30" s="39"/>
      <c r="H30" s="48">
        <f t="shared" si="0"/>
        <v>0</v>
      </c>
    </row>
    <row r="31" spans="1:8" ht="27.75" customHeight="1" x14ac:dyDescent="0.25">
      <c r="A31" s="10" t="s">
        <v>394</v>
      </c>
      <c r="B31" s="24" t="s">
        <v>395</v>
      </c>
      <c r="C31" s="11" t="s">
        <v>334</v>
      </c>
      <c r="D31" s="11" t="s">
        <v>396</v>
      </c>
      <c r="E31" s="2" t="s">
        <v>37</v>
      </c>
      <c r="F31" s="38">
        <v>186.6</v>
      </c>
      <c r="G31" s="39"/>
      <c r="H31" s="48">
        <f t="shared" si="0"/>
        <v>0</v>
      </c>
    </row>
    <row r="32" spans="1:8" ht="27.75" customHeight="1" x14ac:dyDescent="0.25">
      <c r="A32" s="10" t="s">
        <v>397</v>
      </c>
      <c r="B32" s="24" t="s">
        <v>398</v>
      </c>
      <c r="C32" s="11" t="s">
        <v>334</v>
      </c>
      <c r="D32" s="11" t="s">
        <v>399</v>
      </c>
      <c r="E32" s="2" t="s">
        <v>37</v>
      </c>
      <c r="F32" s="38">
        <v>160.19999999999999</v>
      </c>
      <c r="G32" s="39"/>
      <c r="H32" s="48">
        <f t="shared" si="0"/>
        <v>0</v>
      </c>
    </row>
    <row r="33" spans="1:8" ht="42.95" customHeight="1" x14ac:dyDescent="0.25">
      <c r="A33" s="10" t="s">
        <v>400</v>
      </c>
      <c r="B33" s="24" t="s">
        <v>401</v>
      </c>
      <c r="C33" s="11" t="s">
        <v>334</v>
      </c>
      <c r="D33" s="11" t="s">
        <v>402</v>
      </c>
      <c r="E33" s="11" t="s">
        <v>69</v>
      </c>
      <c r="F33" s="38">
        <v>11</v>
      </c>
      <c r="G33" s="39"/>
      <c r="H33" s="48">
        <f t="shared" si="0"/>
        <v>0</v>
      </c>
    </row>
    <row r="34" spans="1:8" ht="42.95" customHeight="1" x14ac:dyDescent="0.25">
      <c r="A34" s="10" t="s">
        <v>403</v>
      </c>
      <c r="B34" s="24" t="s">
        <v>404</v>
      </c>
      <c r="C34" s="11" t="s">
        <v>334</v>
      </c>
      <c r="D34" s="11" t="s">
        <v>405</v>
      </c>
      <c r="E34" s="11" t="s">
        <v>69</v>
      </c>
      <c r="F34" s="38">
        <v>99</v>
      </c>
      <c r="G34" s="39"/>
      <c r="H34" s="48">
        <f t="shared" si="0"/>
        <v>0</v>
      </c>
    </row>
    <row r="35" spans="1:8" ht="32.450000000000003" customHeight="1" x14ac:dyDescent="0.25">
      <c r="A35" s="10" t="s">
        <v>406</v>
      </c>
      <c r="B35" s="44" t="s">
        <v>407</v>
      </c>
      <c r="C35" s="11" t="s">
        <v>334</v>
      </c>
      <c r="D35" s="11" t="s">
        <v>408</v>
      </c>
      <c r="E35" s="11" t="s">
        <v>69</v>
      </c>
      <c r="F35" s="38">
        <v>11</v>
      </c>
      <c r="G35" s="39"/>
      <c r="H35" s="48">
        <f t="shared" si="0"/>
        <v>0</v>
      </c>
    </row>
    <row r="36" spans="1:8" ht="38.25" customHeight="1" x14ac:dyDescent="0.25">
      <c r="A36" s="50" t="s">
        <v>409</v>
      </c>
      <c r="B36" s="24" t="s">
        <v>410</v>
      </c>
      <c r="C36" s="11" t="s">
        <v>334</v>
      </c>
      <c r="D36" s="11" t="s">
        <v>411</v>
      </c>
      <c r="E36" s="24" t="s">
        <v>412</v>
      </c>
      <c r="F36" s="38">
        <v>1</v>
      </c>
      <c r="G36" s="47"/>
      <c r="H36" s="48">
        <f t="shared" si="0"/>
        <v>0</v>
      </c>
    </row>
    <row r="37" spans="1:8" ht="27.75" customHeight="1" x14ac:dyDescent="0.25">
      <c r="A37" s="50" t="s">
        <v>413</v>
      </c>
      <c r="B37" s="24" t="s">
        <v>414</v>
      </c>
      <c r="C37" s="11" t="s">
        <v>334</v>
      </c>
      <c r="D37" s="11" t="s">
        <v>415</v>
      </c>
      <c r="E37" s="2" t="s">
        <v>37</v>
      </c>
      <c r="F37" s="38">
        <v>3.3</v>
      </c>
      <c r="G37" s="39"/>
      <c r="H37" s="48">
        <f t="shared" si="0"/>
        <v>0</v>
      </c>
    </row>
    <row r="38" spans="1:8" ht="33" customHeight="1" x14ac:dyDescent="0.25">
      <c r="A38" s="50" t="s">
        <v>416</v>
      </c>
      <c r="B38" s="24" t="s">
        <v>417</v>
      </c>
      <c r="C38" s="11" t="s">
        <v>334</v>
      </c>
      <c r="D38" s="11" t="s">
        <v>418</v>
      </c>
      <c r="E38" s="11" t="s">
        <v>69</v>
      </c>
      <c r="F38" s="38">
        <v>2.3039999999999998</v>
      </c>
      <c r="G38" s="47"/>
      <c r="H38" s="48">
        <f t="shared" si="0"/>
        <v>0</v>
      </c>
    </row>
    <row r="39" spans="1:8" ht="27.75" customHeight="1" x14ac:dyDescent="0.25">
      <c r="A39" s="50" t="s">
        <v>419</v>
      </c>
      <c r="B39" s="24" t="s">
        <v>420</v>
      </c>
      <c r="C39" s="11" t="s">
        <v>334</v>
      </c>
      <c r="D39" s="11" t="s">
        <v>421</v>
      </c>
      <c r="E39" s="11" t="s">
        <v>51</v>
      </c>
      <c r="F39" s="38">
        <v>500</v>
      </c>
      <c r="G39" s="39"/>
      <c r="H39" s="48">
        <f t="shared" si="0"/>
        <v>0</v>
      </c>
    </row>
    <row r="40" spans="1:8" ht="38.25" customHeight="1" x14ac:dyDescent="0.25">
      <c r="A40" s="50" t="s">
        <v>422</v>
      </c>
      <c r="B40" s="15" t="s">
        <v>423</v>
      </c>
      <c r="C40" s="11" t="s">
        <v>334</v>
      </c>
      <c r="D40" s="11" t="s">
        <v>424</v>
      </c>
      <c r="E40" s="24" t="s">
        <v>425</v>
      </c>
      <c r="F40" s="38">
        <v>100</v>
      </c>
      <c r="G40" s="39"/>
      <c r="H40" s="48">
        <f t="shared" si="0"/>
        <v>0</v>
      </c>
    </row>
    <row r="41" spans="1:8" x14ac:dyDescent="0.25">
      <c r="A41" s="74" t="s">
        <v>527</v>
      </c>
      <c r="B41" s="75"/>
      <c r="C41" s="75"/>
      <c r="D41" s="75"/>
      <c r="E41" s="75"/>
      <c r="F41" s="75"/>
      <c r="G41" s="75"/>
      <c r="H41" s="80">
        <f>SUM(H6:H40)</f>
        <v>0</v>
      </c>
    </row>
    <row r="42" spans="1:8" x14ac:dyDescent="0.25">
      <c r="A42" s="75"/>
      <c r="B42" s="75"/>
      <c r="C42" s="75"/>
      <c r="D42" s="75"/>
      <c r="E42" s="75"/>
      <c r="F42" s="75"/>
      <c r="G42" s="75"/>
      <c r="H42" s="80"/>
    </row>
  </sheetData>
  <mergeCells count="6">
    <mergeCell ref="G1:H1"/>
    <mergeCell ref="A2:H2"/>
    <mergeCell ref="A4:H4"/>
    <mergeCell ref="C5:H5"/>
    <mergeCell ref="A41:G42"/>
    <mergeCell ref="H41:H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tabSelected="1" topLeftCell="A34" workbookViewId="0">
      <selection activeCell="F38" sqref="F38"/>
    </sheetView>
  </sheetViews>
  <sheetFormatPr defaultRowHeight="15" x14ac:dyDescent="0.25"/>
  <cols>
    <col min="1" max="1" width="5.85546875" style="1" customWidth="1"/>
    <col min="2" max="2" width="9.85546875" style="1" hidden="1" customWidth="1"/>
    <col min="3" max="3" width="10.85546875" style="1" customWidth="1"/>
    <col min="4" max="4" width="38.85546875" style="1" customWidth="1"/>
    <col min="5" max="5" width="4" style="1" customWidth="1"/>
    <col min="6" max="7" width="9" style="1" customWidth="1"/>
    <col min="8" max="8" width="14" style="43" bestFit="1" customWidth="1"/>
    <col min="9" max="9" width="1.85546875" style="1" customWidth="1"/>
    <col min="10" max="16384" width="9.140625" style="1"/>
  </cols>
  <sheetData>
    <row r="1" spans="1:8" x14ac:dyDescent="0.25">
      <c r="G1" s="70" t="s">
        <v>539</v>
      </c>
      <c r="H1" s="70"/>
    </row>
    <row r="2" spans="1:8" ht="19.5" x14ac:dyDescent="0.25">
      <c r="A2" s="79" t="s">
        <v>426</v>
      </c>
      <c r="B2" s="79"/>
      <c r="C2" s="79"/>
      <c r="D2" s="79"/>
      <c r="E2" s="79"/>
      <c r="F2" s="79"/>
      <c r="G2" s="79"/>
      <c r="H2" s="79"/>
    </row>
    <row r="3" spans="1:8" ht="32.450000000000003" customHeight="1" x14ac:dyDescent="0.25">
      <c r="A3" s="32" t="s">
        <v>1</v>
      </c>
      <c r="B3" s="33" t="s">
        <v>2</v>
      </c>
      <c r="C3" s="34" t="s">
        <v>220</v>
      </c>
      <c r="D3" s="35" t="s">
        <v>4</v>
      </c>
      <c r="E3" s="33" t="s">
        <v>5</v>
      </c>
      <c r="F3" s="32" t="s">
        <v>6</v>
      </c>
      <c r="G3" s="58" t="s">
        <v>528</v>
      </c>
      <c r="H3" s="59" t="s">
        <v>525</v>
      </c>
    </row>
    <row r="4" spans="1:8" ht="30" customHeight="1" x14ac:dyDescent="0.25">
      <c r="A4" s="61" t="s">
        <v>535</v>
      </c>
      <c r="B4" s="72"/>
      <c r="C4" s="72"/>
      <c r="D4" s="72"/>
      <c r="E4" s="72"/>
      <c r="F4" s="72"/>
      <c r="G4" s="72"/>
      <c r="H4" s="73"/>
    </row>
    <row r="5" spans="1:8" ht="12.75" customHeight="1" x14ac:dyDescent="0.25">
      <c r="A5" s="5">
        <v>1</v>
      </c>
      <c r="B5" s="22"/>
      <c r="C5" s="78" t="s">
        <v>427</v>
      </c>
      <c r="D5" s="72"/>
      <c r="E5" s="72"/>
      <c r="F5" s="72"/>
      <c r="G5" s="72"/>
      <c r="H5" s="73"/>
    </row>
    <row r="6" spans="1:8" ht="12.75" customHeight="1" x14ac:dyDescent="0.25">
      <c r="A6" s="36" t="s">
        <v>222</v>
      </c>
      <c r="B6" s="22"/>
      <c r="C6" s="78" t="s">
        <v>428</v>
      </c>
      <c r="D6" s="72"/>
      <c r="E6" s="72"/>
      <c r="F6" s="72"/>
      <c r="G6" s="72"/>
      <c r="H6" s="73"/>
    </row>
    <row r="7" spans="1:8" ht="38.25" customHeight="1" x14ac:dyDescent="0.25">
      <c r="A7" s="9" t="s">
        <v>223</v>
      </c>
      <c r="B7" s="15" t="s">
        <v>333</v>
      </c>
      <c r="C7" s="37" t="s">
        <v>429</v>
      </c>
      <c r="D7" s="37" t="s">
        <v>335</v>
      </c>
      <c r="E7" s="37" t="s">
        <v>13</v>
      </c>
      <c r="F7" s="38">
        <v>0.49</v>
      </c>
      <c r="G7" s="52"/>
      <c r="H7" s="40">
        <f>F7*G7</f>
        <v>0</v>
      </c>
    </row>
    <row r="8" spans="1:8" ht="51" x14ac:dyDescent="0.25">
      <c r="A8" s="9" t="s">
        <v>228</v>
      </c>
      <c r="B8" s="24" t="s">
        <v>336</v>
      </c>
      <c r="C8" s="37" t="s">
        <v>429</v>
      </c>
      <c r="D8" s="16" t="s">
        <v>430</v>
      </c>
      <c r="E8" s="37" t="s">
        <v>69</v>
      </c>
      <c r="F8" s="53">
        <v>1102.95</v>
      </c>
      <c r="G8" s="39"/>
      <c r="H8" s="40">
        <f t="shared" ref="H8:H26" si="0">F8*G8</f>
        <v>0</v>
      </c>
    </row>
    <row r="9" spans="1:8" ht="76.5" x14ac:dyDescent="0.25">
      <c r="A9" s="9" t="s">
        <v>232</v>
      </c>
      <c r="B9" s="24" t="s">
        <v>431</v>
      </c>
      <c r="C9" s="37" t="s">
        <v>429</v>
      </c>
      <c r="D9" s="16" t="s">
        <v>432</v>
      </c>
      <c r="E9" s="37" t="s">
        <v>69</v>
      </c>
      <c r="F9" s="38">
        <v>24.51</v>
      </c>
      <c r="G9" s="39"/>
      <c r="H9" s="40">
        <f t="shared" si="0"/>
        <v>0</v>
      </c>
    </row>
    <row r="10" spans="1:8" ht="27.75" customHeight="1" x14ac:dyDescent="0.25">
      <c r="A10" s="9" t="s">
        <v>236</v>
      </c>
      <c r="B10" s="10" t="s">
        <v>343</v>
      </c>
      <c r="C10" s="37" t="s">
        <v>429</v>
      </c>
      <c r="D10" s="37" t="s">
        <v>344</v>
      </c>
      <c r="E10" s="37" t="s">
        <v>69</v>
      </c>
      <c r="F10" s="38">
        <v>24.51</v>
      </c>
      <c r="G10" s="39"/>
      <c r="H10" s="40">
        <f t="shared" si="0"/>
        <v>0</v>
      </c>
    </row>
    <row r="11" spans="1:8" ht="27.75" customHeight="1" x14ac:dyDescent="0.25">
      <c r="A11" s="9" t="s">
        <v>433</v>
      </c>
      <c r="B11" s="10" t="s">
        <v>345</v>
      </c>
      <c r="C11" s="37" t="s">
        <v>429</v>
      </c>
      <c r="D11" s="37" t="s">
        <v>346</v>
      </c>
      <c r="E11" s="37" t="s">
        <v>69</v>
      </c>
      <c r="F11" s="38">
        <v>44.118000000000002</v>
      </c>
      <c r="G11" s="39"/>
      <c r="H11" s="40">
        <f t="shared" si="0"/>
        <v>0</v>
      </c>
    </row>
    <row r="12" spans="1:8" ht="30" x14ac:dyDescent="0.25">
      <c r="A12" s="18" t="s">
        <v>434</v>
      </c>
      <c r="B12" s="10" t="s">
        <v>348</v>
      </c>
      <c r="C12" s="37" t="s">
        <v>435</v>
      </c>
      <c r="D12" s="37" t="s">
        <v>349</v>
      </c>
      <c r="E12" s="37" t="s">
        <v>69</v>
      </c>
      <c r="F12" s="53">
        <v>789.4</v>
      </c>
      <c r="G12" s="39"/>
      <c r="H12" s="40">
        <f t="shared" si="0"/>
        <v>0</v>
      </c>
    </row>
    <row r="13" spans="1:8" ht="38.25" x14ac:dyDescent="0.25">
      <c r="A13" s="9" t="s">
        <v>436</v>
      </c>
      <c r="B13" s="24" t="s">
        <v>437</v>
      </c>
      <c r="C13" s="37" t="s">
        <v>429</v>
      </c>
      <c r="D13" s="16" t="s">
        <v>438</v>
      </c>
      <c r="E13" s="37" t="s">
        <v>69</v>
      </c>
      <c r="F13" s="53">
        <v>789.4</v>
      </c>
      <c r="G13" s="39"/>
      <c r="H13" s="40">
        <f t="shared" si="0"/>
        <v>0</v>
      </c>
    </row>
    <row r="14" spans="1:8" ht="27.75" customHeight="1" x14ac:dyDescent="0.25">
      <c r="A14" s="9" t="s">
        <v>439</v>
      </c>
      <c r="B14" s="24" t="s">
        <v>440</v>
      </c>
      <c r="C14" s="37" t="s">
        <v>429</v>
      </c>
      <c r="D14" s="37" t="s">
        <v>441</v>
      </c>
      <c r="E14" s="37" t="s">
        <v>69</v>
      </c>
      <c r="F14" s="53">
        <v>789.4</v>
      </c>
      <c r="G14" s="39"/>
      <c r="H14" s="40">
        <f t="shared" si="0"/>
        <v>0</v>
      </c>
    </row>
    <row r="15" spans="1:8" ht="27.75" customHeight="1" x14ac:dyDescent="0.25">
      <c r="A15" s="9" t="s">
        <v>442</v>
      </c>
      <c r="B15" s="24" t="s">
        <v>443</v>
      </c>
      <c r="C15" s="37" t="s">
        <v>429</v>
      </c>
      <c r="D15" s="37" t="s">
        <v>444</v>
      </c>
      <c r="E15" s="37" t="s">
        <v>18</v>
      </c>
      <c r="F15" s="38">
        <v>735.3</v>
      </c>
      <c r="G15" s="39"/>
      <c r="H15" s="40">
        <f t="shared" si="0"/>
        <v>0</v>
      </c>
    </row>
    <row r="16" spans="1:8" ht="38.25" x14ac:dyDescent="0.25">
      <c r="A16" s="9" t="s">
        <v>445</v>
      </c>
      <c r="B16" s="24" t="s">
        <v>446</v>
      </c>
      <c r="C16" s="37" t="s">
        <v>429</v>
      </c>
      <c r="D16" s="37" t="s">
        <v>447</v>
      </c>
      <c r="E16" s="34" t="s">
        <v>37</v>
      </c>
      <c r="F16" s="38">
        <v>490.2</v>
      </c>
      <c r="G16" s="39"/>
      <c r="H16" s="40">
        <f t="shared" si="0"/>
        <v>0</v>
      </c>
    </row>
    <row r="17" spans="1:8" ht="42.95" customHeight="1" x14ac:dyDescent="0.25">
      <c r="A17" s="9" t="s">
        <v>448</v>
      </c>
      <c r="B17" s="24" t="s">
        <v>449</v>
      </c>
      <c r="C17" s="37" t="s">
        <v>429</v>
      </c>
      <c r="D17" s="37" t="s">
        <v>450</v>
      </c>
      <c r="E17" s="24" t="s">
        <v>451</v>
      </c>
      <c r="F17" s="38">
        <v>20</v>
      </c>
      <c r="G17" s="39"/>
      <c r="H17" s="40">
        <f t="shared" si="0"/>
        <v>0</v>
      </c>
    </row>
    <row r="18" spans="1:8" ht="27.75" customHeight="1" x14ac:dyDescent="0.25">
      <c r="A18" s="9" t="s">
        <v>452</v>
      </c>
      <c r="B18" s="24" t="s">
        <v>453</v>
      </c>
      <c r="C18" s="37" t="s">
        <v>429</v>
      </c>
      <c r="D18" s="37" t="s">
        <v>454</v>
      </c>
      <c r="E18" s="34" t="s">
        <v>37</v>
      </c>
      <c r="F18" s="38">
        <v>490.2</v>
      </c>
      <c r="G18" s="39"/>
      <c r="H18" s="40">
        <f t="shared" si="0"/>
        <v>0</v>
      </c>
    </row>
    <row r="19" spans="1:8" ht="53.25" customHeight="1" x14ac:dyDescent="0.25">
      <c r="A19" s="9" t="s">
        <v>455</v>
      </c>
      <c r="B19" s="24" t="s">
        <v>456</v>
      </c>
      <c r="C19" s="37" t="s">
        <v>429</v>
      </c>
      <c r="D19" s="37" t="s">
        <v>457</v>
      </c>
      <c r="E19" s="24" t="s">
        <v>458</v>
      </c>
      <c r="F19" s="38">
        <v>2</v>
      </c>
      <c r="G19" s="52"/>
      <c r="H19" s="40">
        <f t="shared" si="0"/>
        <v>0</v>
      </c>
    </row>
    <row r="20" spans="1:8" ht="42.95" customHeight="1" x14ac:dyDescent="0.25">
      <c r="A20" s="9" t="s">
        <v>459</v>
      </c>
      <c r="B20" s="15" t="s">
        <v>460</v>
      </c>
      <c r="C20" s="37" t="s">
        <v>429</v>
      </c>
      <c r="D20" s="37" t="s">
        <v>461</v>
      </c>
      <c r="E20" s="15" t="s">
        <v>462</v>
      </c>
      <c r="F20" s="38">
        <v>9</v>
      </c>
      <c r="G20" s="39"/>
      <c r="H20" s="40">
        <f t="shared" si="0"/>
        <v>0</v>
      </c>
    </row>
    <row r="21" spans="1:8" ht="38.25" customHeight="1" x14ac:dyDescent="0.25">
      <c r="A21" s="9" t="s">
        <v>463</v>
      </c>
      <c r="B21" s="24" t="s">
        <v>464</v>
      </c>
      <c r="C21" s="37" t="s">
        <v>429</v>
      </c>
      <c r="D21" s="37" t="s">
        <v>465</v>
      </c>
      <c r="E21" s="24" t="s">
        <v>466</v>
      </c>
      <c r="F21" s="38">
        <v>2</v>
      </c>
      <c r="G21" s="39"/>
      <c r="H21" s="40">
        <f t="shared" si="0"/>
        <v>0</v>
      </c>
    </row>
    <row r="22" spans="1:8" ht="38.25" customHeight="1" x14ac:dyDescent="0.25">
      <c r="A22" s="9" t="s">
        <v>467</v>
      </c>
      <c r="B22" s="24" t="s">
        <v>468</v>
      </c>
      <c r="C22" s="37" t="s">
        <v>429</v>
      </c>
      <c r="D22" s="37" t="s">
        <v>469</v>
      </c>
      <c r="E22" s="15" t="s">
        <v>462</v>
      </c>
      <c r="F22" s="38">
        <v>9</v>
      </c>
      <c r="G22" s="39"/>
      <c r="H22" s="40">
        <f t="shared" si="0"/>
        <v>0</v>
      </c>
    </row>
    <row r="23" spans="1:8" ht="38.25" customHeight="1" x14ac:dyDescent="0.25">
      <c r="A23" s="9" t="s">
        <v>470</v>
      </c>
      <c r="B23" s="24" t="s">
        <v>471</v>
      </c>
      <c r="C23" s="37" t="s">
        <v>429</v>
      </c>
      <c r="D23" s="37" t="s">
        <v>472</v>
      </c>
      <c r="E23" s="24" t="s">
        <v>466</v>
      </c>
      <c r="F23" s="38">
        <v>2.4500000000000002</v>
      </c>
      <c r="G23" s="39"/>
      <c r="H23" s="40">
        <f t="shared" si="0"/>
        <v>0</v>
      </c>
    </row>
    <row r="24" spans="1:8" ht="38.25" x14ac:dyDescent="0.25">
      <c r="A24" s="9" t="s">
        <v>473</v>
      </c>
      <c r="B24" s="24" t="s">
        <v>474</v>
      </c>
      <c r="C24" s="37" t="s">
        <v>429</v>
      </c>
      <c r="D24" s="37" t="s">
        <v>475</v>
      </c>
      <c r="E24" s="37" t="s">
        <v>55</v>
      </c>
      <c r="F24" s="38">
        <v>8</v>
      </c>
      <c r="G24" s="52"/>
      <c r="H24" s="40">
        <f t="shared" si="0"/>
        <v>0</v>
      </c>
    </row>
    <row r="25" spans="1:8" ht="27.75" customHeight="1" x14ac:dyDescent="0.25">
      <c r="A25" s="9" t="s">
        <v>476</v>
      </c>
      <c r="B25" s="24" t="s">
        <v>420</v>
      </c>
      <c r="C25" s="37" t="s">
        <v>429</v>
      </c>
      <c r="D25" s="37" t="s">
        <v>421</v>
      </c>
      <c r="E25" s="37" t="s">
        <v>51</v>
      </c>
      <c r="F25" s="38">
        <v>500</v>
      </c>
      <c r="G25" s="39"/>
      <c r="H25" s="40">
        <f t="shared" si="0"/>
        <v>0</v>
      </c>
    </row>
    <row r="26" spans="1:8" ht="38.25" customHeight="1" x14ac:dyDescent="0.25">
      <c r="A26" s="9" t="s">
        <v>477</v>
      </c>
      <c r="B26" s="15" t="s">
        <v>423</v>
      </c>
      <c r="C26" s="37" t="s">
        <v>429</v>
      </c>
      <c r="D26" s="37" t="s">
        <v>424</v>
      </c>
      <c r="E26" s="24" t="s">
        <v>425</v>
      </c>
      <c r="F26" s="38">
        <v>100</v>
      </c>
      <c r="G26" s="39"/>
      <c r="H26" s="40">
        <f t="shared" si="0"/>
        <v>0</v>
      </c>
    </row>
    <row r="27" spans="1:8" ht="25.5" customHeight="1" x14ac:dyDescent="0.25">
      <c r="A27" s="78" t="s">
        <v>478</v>
      </c>
      <c r="B27" s="72"/>
      <c r="C27" s="72"/>
      <c r="D27" s="72"/>
      <c r="E27" s="72"/>
      <c r="F27" s="72"/>
      <c r="G27" s="73"/>
      <c r="H27" s="42">
        <f>SUM(H7:H26)</f>
        <v>0</v>
      </c>
    </row>
    <row r="28" spans="1:8" ht="15" customHeight="1" x14ac:dyDescent="0.25">
      <c r="A28" s="54" t="s">
        <v>239</v>
      </c>
      <c r="B28" s="21"/>
      <c r="C28" s="78" t="s">
        <v>479</v>
      </c>
      <c r="D28" s="72"/>
      <c r="E28" s="72"/>
      <c r="F28" s="72"/>
      <c r="G28" s="72"/>
      <c r="H28" s="73"/>
    </row>
    <row r="29" spans="1:8" ht="38.25" customHeight="1" x14ac:dyDescent="0.25">
      <c r="A29" s="9" t="s">
        <v>480</v>
      </c>
      <c r="B29" s="15" t="s">
        <v>333</v>
      </c>
      <c r="C29" s="37" t="s">
        <v>429</v>
      </c>
      <c r="D29" s="37" t="s">
        <v>335</v>
      </c>
      <c r="E29" s="37" t="s">
        <v>13</v>
      </c>
      <c r="F29" s="38">
        <v>0.123</v>
      </c>
      <c r="G29" s="52"/>
      <c r="H29" s="40">
        <f>F29*G29</f>
        <v>0</v>
      </c>
    </row>
    <row r="30" spans="1:8" ht="51" x14ac:dyDescent="0.25">
      <c r="A30" s="9" t="s">
        <v>481</v>
      </c>
      <c r="B30" s="24" t="s">
        <v>336</v>
      </c>
      <c r="C30" s="37" t="s">
        <v>429</v>
      </c>
      <c r="D30" s="16" t="s">
        <v>430</v>
      </c>
      <c r="E30" s="37" t="s">
        <v>69</v>
      </c>
      <c r="F30" s="38">
        <v>276.3</v>
      </c>
      <c r="G30" s="39"/>
      <c r="H30" s="40">
        <f t="shared" ref="H30:H50" si="1">F30*G30</f>
        <v>0</v>
      </c>
    </row>
    <row r="31" spans="1:8" ht="76.5" x14ac:dyDescent="0.25">
      <c r="A31" s="9" t="s">
        <v>482</v>
      </c>
      <c r="B31" s="24" t="s">
        <v>431</v>
      </c>
      <c r="C31" s="37" t="s">
        <v>429</v>
      </c>
      <c r="D31" s="16" t="s">
        <v>432</v>
      </c>
      <c r="E31" s="37" t="s">
        <v>69</v>
      </c>
      <c r="F31" s="38">
        <v>7.3680000000000003</v>
      </c>
      <c r="G31" s="39"/>
      <c r="H31" s="40">
        <f t="shared" si="1"/>
        <v>0</v>
      </c>
    </row>
    <row r="32" spans="1:8" ht="27.75" customHeight="1" x14ac:dyDescent="0.25">
      <c r="A32" s="18" t="s">
        <v>483</v>
      </c>
      <c r="B32" s="10" t="s">
        <v>345</v>
      </c>
      <c r="C32" s="37" t="s">
        <v>429</v>
      </c>
      <c r="D32" s="37" t="s">
        <v>346</v>
      </c>
      <c r="E32" s="37" t="s">
        <v>69</v>
      </c>
      <c r="F32" s="38">
        <v>7.3680000000000003</v>
      </c>
      <c r="G32" s="39"/>
      <c r="H32" s="40">
        <f t="shared" si="1"/>
        <v>0</v>
      </c>
    </row>
    <row r="33" spans="1:8" ht="38.25" x14ac:dyDescent="0.25">
      <c r="A33" s="18" t="s">
        <v>484</v>
      </c>
      <c r="B33" s="10" t="s">
        <v>485</v>
      </c>
      <c r="C33" s="37" t="s">
        <v>429</v>
      </c>
      <c r="D33" s="37" t="s">
        <v>486</v>
      </c>
      <c r="E33" s="37" t="s">
        <v>18</v>
      </c>
      <c r="F33" s="38">
        <v>73.680000000000007</v>
      </c>
      <c r="G33" s="39"/>
      <c r="H33" s="40">
        <f t="shared" si="1"/>
        <v>0</v>
      </c>
    </row>
    <row r="34" spans="1:8" ht="30" x14ac:dyDescent="0.25">
      <c r="A34" s="18" t="s">
        <v>487</v>
      </c>
      <c r="B34" s="10" t="s">
        <v>348</v>
      </c>
      <c r="C34" s="37" t="s">
        <v>429</v>
      </c>
      <c r="D34" s="37" t="s">
        <v>349</v>
      </c>
      <c r="E34" s="37" t="s">
        <v>69</v>
      </c>
      <c r="F34" s="38">
        <v>219.732</v>
      </c>
      <c r="G34" s="39"/>
      <c r="H34" s="40">
        <f t="shared" si="1"/>
        <v>0</v>
      </c>
    </row>
    <row r="35" spans="1:8" ht="38.25" x14ac:dyDescent="0.25">
      <c r="A35" s="9" t="s">
        <v>488</v>
      </c>
      <c r="B35" s="24" t="s">
        <v>437</v>
      </c>
      <c r="C35" s="37" t="s">
        <v>429</v>
      </c>
      <c r="D35" s="37" t="s">
        <v>489</v>
      </c>
      <c r="E35" s="37" t="s">
        <v>69</v>
      </c>
      <c r="F35" s="38">
        <v>219.732</v>
      </c>
      <c r="G35" s="39"/>
      <c r="H35" s="40">
        <f t="shared" si="1"/>
        <v>0</v>
      </c>
    </row>
    <row r="36" spans="1:8" ht="27.75" customHeight="1" x14ac:dyDescent="0.25">
      <c r="A36" s="9" t="s">
        <v>490</v>
      </c>
      <c r="B36" s="24" t="s">
        <v>440</v>
      </c>
      <c r="C36" s="37" t="s">
        <v>429</v>
      </c>
      <c r="D36" s="37" t="s">
        <v>441</v>
      </c>
      <c r="E36" s="37" t="s">
        <v>69</v>
      </c>
      <c r="F36" s="38">
        <v>219.732</v>
      </c>
      <c r="G36" s="39"/>
      <c r="H36" s="40">
        <f t="shared" si="1"/>
        <v>0</v>
      </c>
    </row>
    <row r="37" spans="1:8" ht="27.75" customHeight="1" x14ac:dyDescent="0.25">
      <c r="A37" s="9" t="s">
        <v>491</v>
      </c>
      <c r="B37" s="24" t="s">
        <v>443</v>
      </c>
      <c r="C37" s="37" t="s">
        <v>429</v>
      </c>
      <c r="D37" s="37" t="s">
        <v>444</v>
      </c>
      <c r="E37" s="37" t="s">
        <v>18</v>
      </c>
      <c r="F37" s="38">
        <v>171.92</v>
      </c>
      <c r="G37" s="39"/>
      <c r="H37" s="40">
        <f t="shared" si="1"/>
        <v>0</v>
      </c>
    </row>
    <row r="38" spans="1:8" ht="27.75" customHeight="1" x14ac:dyDescent="0.25">
      <c r="A38" s="9" t="s">
        <v>492</v>
      </c>
      <c r="B38" s="24" t="s">
        <v>493</v>
      </c>
      <c r="C38" s="37" t="s">
        <v>429</v>
      </c>
      <c r="D38" s="37" t="s">
        <v>494</v>
      </c>
      <c r="E38" s="37" t="s">
        <v>231</v>
      </c>
      <c r="F38" s="38">
        <v>8</v>
      </c>
      <c r="G38" s="52"/>
      <c r="H38" s="40">
        <f t="shared" si="1"/>
        <v>0</v>
      </c>
    </row>
    <row r="39" spans="1:8" ht="38.25" x14ac:dyDescent="0.25">
      <c r="A39" s="9" t="s">
        <v>495</v>
      </c>
      <c r="B39" s="24" t="s">
        <v>474</v>
      </c>
      <c r="C39" s="37" t="s">
        <v>429</v>
      </c>
      <c r="D39" s="37" t="s">
        <v>496</v>
      </c>
      <c r="E39" s="37" t="s">
        <v>55</v>
      </c>
      <c r="F39" s="38">
        <v>1</v>
      </c>
      <c r="G39" s="52"/>
      <c r="H39" s="40">
        <f t="shared" si="1"/>
        <v>0</v>
      </c>
    </row>
    <row r="40" spans="1:8" ht="38.25" customHeight="1" x14ac:dyDescent="0.25">
      <c r="A40" s="9" t="s">
        <v>497</v>
      </c>
      <c r="B40" s="15" t="s">
        <v>498</v>
      </c>
      <c r="C40" s="37" t="s">
        <v>429</v>
      </c>
      <c r="D40" s="37" t="s">
        <v>499</v>
      </c>
      <c r="E40" s="37" t="s">
        <v>55</v>
      </c>
      <c r="F40" s="38">
        <v>21</v>
      </c>
      <c r="G40" s="39"/>
      <c r="H40" s="40">
        <f t="shared" si="1"/>
        <v>0</v>
      </c>
    </row>
    <row r="41" spans="1:8" ht="38.25" customHeight="1" x14ac:dyDescent="0.25">
      <c r="A41" s="9" t="s">
        <v>500</v>
      </c>
      <c r="B41" s="15" t="s">
        <v>498</v>
      </c>
      <c r="C41" s="37" t="s">
        <v>429</v>
      </c>
      <c r="D41" s="37" t="s">
        <v>501</v>
      </c>
      <c r="E41" s="37" t="s">
        <v>55</v>
      </c>
      <c r="F41" s="38">
        <v>21</v>
      </c>
      <c r="G41" s="52"/>
      <c r="H41" s="40">
        <f t="shared" si="1"/>
        <v>0</v>
      </c>
    </row>
    <row r="42" spans="1:8" ht="38.25" customHeight="1" x14ac:dyDescent="0.25">
      <c r="A42" s="9" t="s">
        <v>502</v>
      </c>
      <c r="B42" s="15" t="s">
        <v>503</v>
      </c>
      <c r="C42" s="37" t="s">
        <v>429</v>
      </c>
      <c r="D42" s="37" t="s">
        <v>504</v>
      </c>
      <c r="E42" s="37" t="s">
        <v>231</v>
      </c>
      <c r="F42" s="38">
        <v>21</v>
      </c>
      <c r="G42" s="39"/>
      <c r="H42" s="40">
        <f t="shared" si="1"/>
        <v>0</v>
      </c>
    </row>
    <row r="43" spans="1:8" ht="38.25" customHeight="1" x14ac:dyDescent="0.25">
      <c r="A43" s="9" t="s">
        <v>505</v>
      </c>
      <c r="B43" s="15" t="s">
        <v>506</v>
      </c>
      <c r="C43" s="37" t="s">
        <v>429</v>
      </c>
      <c r="D43" s="24" t="s">
        <v>507</v>
      </c>
      <c r="E43" s="34" t="s">
        <v>37</v>
      </c>
      <c r="F43" s="38">
        <v>121</v>
      </c>
      <c r="G43" s="39"/>
      <c r="H43" s="40">
        <f t="shared" si="1"/>
        <v>0</v>
      </c>
    </row>
    <row r="44" spans="1:8" ht="38.25" customHeight="1" x14ac:dyDescent="0.25">
      <c r="A44" s="9" t="s">
        <v>508</v>
      </c>
      <c r="B44" s="15" t="s">
        <v>509</v>
      </c>
      <c r="C44" s="37" t="s">
        <v>429</v>
      </c>
      <c r="D44" s="37" t="s">
        <v>510</v>
      </c>
      <c r="E44" s="34" t="s">
        <v>37</v>
      </c>
      <c r="F44" s="38">
        <v>1.8</v>
      </c>
      <c r="G44" s="39"/>
      <c r="H44" s="40">
        <f t="shared" si="1"/>
        <v>0</v>
      </c>
    </row>
    <row r="45" spans="1:8" ht="27.75" customHeight="1" x14ac:dyDescent="0.25">
      <c r="A45" s="9" t="s">
        <v>511</v>
      </c>
      <c r="B45" s="24" t="s">
        <v>453</v>
      </c>
      <c r="C45" s="37" t="s">
        <v>429</v>
      </c>
      <c r="D45" s="37" t="s">
        <v>454</v>
      </c>
      <c r="E45" s="34" t="s">
        <v>37</v>
      </c>
      <c r="F45" s="38">
        <v>122.8</v>
      </c>
      <c r="G45" s="39"/>
      <c r="H45" s="40">
        <f t="shared" si="1"/>
        <v>0</v>
      </c>
    </row>
    <row r="46" spans="1:8" ht="53.25" customHeight="1" x14ac:dyDescent="0.25">
      <c r="A46" s="9" t="s">
        <v>512</v>
      </c>
      <c r="B46" s="15" t="s">
        <v>513</v>
      </c>
      <c r="C46" s="37" t="s">
        <v>429</v>
      </c>
      <c r="D46" s="37" t="s">
        <v>514</v>
      </c>
      <c r="E46" s="24" t="s">
        <v>458</v>
      </c>
      <c r="F46" s="38">
        <v>1</v>
      </c>
      <c r="G46" s="52"/>
      <c r="H46" s="40">
        <f t="shared" si="1"/>
        <v>0</v>
      </c>
    </row>
    <row r="47" spans="1:8" ht="38.25" customHeight="1" x14ac:dyDescent="0.25">
      <c r="A47" s="9" t="s">
        <v>515</v>
      </c>
      <c r="B47" s="24" t="s">
        <v>464</v>
      </c>
      <c r="C47" s="37" t="s">
        <v>429</v>
      </c>
      <c r="D47" s="37" t="s">
        <v>465</v>
      </c>
      <c r="E47" s="24" t="s">
        <v>466</v>
      </c>
      <c r="F47" s="38">
        <v>1</v>
      </c>
      <c r="G47" s="39"/>
      <c r="H47" s="40">
        <f t="shared" si="1"/>
        <v>0</v>
      </c>
    </row>
    <row r="48" spans="1:8" ht="38.25" customHeight="1" x14ac:dyDescent="0.25">
      <c r="A48" s="9" t="s">
        <v>516</v>
      </c>
      <c r="B48" s="24" t="s">
        <v>471</v>
      </c>
      <c r="C48" s="37" t="s">
        <v>429</v>
      </c>
      <c r="D48" s="37" t="s">
        <v>472</v>
      </c>
      <c r="E48" s="24" t="s">
        <v>466</v>
      </c>
      <c r="F48" s="38">
        <v>1</v>
      </c>
      <c r="G48" s="39"/>
      <c r="H48" s="40">
        <f t="shared" si="1"/>
        <v>0</v>
      </c>
    </row>
    <row r="49" spans="1:8" ht="27.75" customHeight="1" x14ac:dyDescent="0.25">
      <c r="A49" s="9" t="s">
        <v>517</v>
      </c>
      <c r="B49" s="24" t="s">
        <v>420</v>
      </c>
      <c r="C49" s="37" t="s">
        <v>429</v>
      </c>
      <c r="D49" s="37" t="s">
        <v>421</v>
      </c>
      <c r="E49" s="37" t="s">
        <v>51</v>
      </c>
      <c r="F49" s="38">
        <v>100</v>
      </c>
      <c r="G49" s="39"/>
      <c r="H49" s="40">
        <f t="shared" si="1"/>
        <v>0</v>
      </c>
    </row>
    <row r="50" spans="1:8" ht="38.25" customHeight="1" x14ac:dyDescent="0.25">
      <c r="A50" s="9" t="s">
        <v>518</v>
      </c>
      <c r="B50" s="15" t="s">
        <v>423</v>
      </c>
      <c r="C50" s="37" t="s">
        <v>429</v>
      </c>
      <c r="D50" s="37" t="s">
        <v>424</v>
      </c>
      <c r="E50" s="24" t="s">
        <v>425</v>
      </c>
      <c r="F50" s="55">
        <v>80</v>
      </c>
      <c r="G50" s="56"/>
      <c r="H50" s="40">
        <f t="shared" si="1"/>
        <v>0</v>
      </c>
    </row>
    <row r="51" spans="1:8" ht="25.5" customHeight="1" x14ac:dyDescent="0.25">
      <c r="A51" s="78" t="s">
        <v>519</v>
      </c>
      <c r="B51" s="72"/>
      <c r="C51" s="72"/>
      <c r="D51" s="72"/>
      <c r="E51" s="72"/>
      <c r="F51" s="72"/>
      <c r="G51" s="73"/>
      <c r="H51" s="42">
        <f>SUM(H29:H50)</f>
        <v>0</v>
      </c>
    </row>
    <row r="52" spans="1:8" ht="12.75" customHeight="1" x14ac:dyDescent="0.25">
      <c r="A52" s="74" t="s">
        <v>527</v>
      </c>
      <c r="B52" s="75"/>
      <c r="C52" s="75"/>
      <c r="D52" s="75"/>
      <c r="E52" s="75"/>
      <c r="F52" s="75"/>
      <c r="G52" s="75"/>
      <c r="H52" s="76">
        <f>H51+H27</f>
        <v>0</v>
      </c>
    </row>
    <row r="53" spans="1:8" ht="12.75" customHeight="1" x14ac:dyDescent="0.25">
      <c r="A53" s="75"/>
      <c r="B53" s="75"/>
      <c r="C53" s="75"/>
      <c r="D53" s="75"/>
      <c r="E53" s="75"/>
      <c r="F53" s="75"/>
      <c r="G53" s="75"/>
      <c r="H53" s="77"/>
    </row>
  </sheetData>
  <mergeCells count="10">
    <mergeCell ref="G1:H1"/>
    <mergeCell ref="C28:H28"/>
    <mergeCell ref="A51:G51"/>
    <mergeCell ref="A52:G53"/>
    <mergeCell ref="H52:H53"/>
    <mergeCell ref="A2:H2"/>
    <mergeCell ref="A4:H4"/>
    <mergeCell ref="C5:H5"/>
    <mergeCell ref="C6:H6"/>
    <mergeCell ref="A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Branża drogowa</vt:lpstr>
      <vt:lpstr>Branża elektryczna</vt:lpstr>
      <vt:lpstr>kanalizacja deszczowa</vt:lpstr>
      <vt:lpstr>wodociąg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48609955766</dc:creator>
  <cp:lastModifiedBy>Magda</cp:lastModifiedBy>
  <dcterms:created xsi:type="dcterms:W3CDTF">2023-08-31T18:25:58Z</dcterms:created>
  <dcterms:modified xsi:type="dcterms:W3CDTF">2023-10-31T09:17:02Z</dcterms:modified>
</cp:coreProperties>
</file>