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9420" windowHeight="8570" tabRatio="892" firstSheet="17" activeTab="25"/>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 name="Zadanie 28" sheetId="28" r:id="rId28"/>
    <sheet name="Zadanie 29" sheetId="29" r:id="rId29"/>
  </sheets>
  <definedNames>
    <definedName name="_xlnm.Print_Area" localSheetId="0">'Zadanie 1'!$A$1:$J$6</definedName>
    <definedName name="_xlnm.Print_Area" localSheetId="11">'Zadanie 12'!$A$1:$J$6</definedName>
    <definedName name="_xlnm.Print_Area" localSheetId="3">'Zadanie 4'!$A$1:$J$19</definedName>
  </definedNames>
  <calcPr fullCalcOnLoad="1"/>
</workbook>
</file>

<file path=xl/sharedStrings.xml><?xml version="1.0" encoding="utf-8"?>
<sst xmlns="http://schemas.openxmlformats.org/spreadsheetml/2006/main" count="807" uniqueCount="303">
  <si>
    <t>FORMULARZ CENOWY- Zadanie 1</t>
  </si>
  <si>
    <t>Lp</t>
  </si>
  <si>
    <t>OKREŚLENIE PRZEDMIOTU  ZAMÓWIENIA</t>
  </si>
  <si>
    <t>NAZWA  OFEROWANEGO TOWARU</t>
  </si>
  <si>
    <t>J. m.</t>
  </si>
  <si>
    <t>Ilość</t>
  </si>
  <si>
    <t xml:space="preserve">Cena Netto      </t>
  </si>
  <si>
    <t>VAT %</t>
  </si>
  <si>
    <t>2.</t>
  </si>
  <si>
    <t>szt</t>
  </si>
  <si>
    <t>Razem</t>
  </si>
  <si>
    <t>FORMULARZ CENOWY- Zadanie 2</t>
  </si>
  <si>
    <t>1.</t>
  </si>
  <si>
    <t>mb</t>
  </si>
  <si>
    <t xml:space="preserve">adanie </t>
  </si>
  <si>
    <t xml:space="preserve">szt </t>
  </si>
  <si>
    <t>op</t>
  </si>
  <si>
    <t>Opaska elastyczna z zapinką od 4-5 m x 12  cm</t>
  </si>
  <si>
    <t>Opaska elastyczna z zapinka 4-5 m x 15 cm</t>
  </si>
  <si>
    <t>Pielucho-majtki o wadze ciała min 3 do 6 kg</t>
  </si>
  <si>
    <t>Pielucho-majtki o wadze ciała  5 do 4-9 kg</t>
  </si>
  <si>
    <t>Podpaski chłonne z waty celulozowej maxi, chłonnych o chłonności co najmniej 350g i wymiarach co najmniej 27 x 10 cm</t>
  </si>
  <si>
    <t xml:space="preserve">Pielucho-majtki S  o wadze ciała  powyżej 30 kg (dla dorosłych) posiadające oslonki boczne wzdłuz wkładu chłonnego skierowane na zewnatrzo maksymalnym obwodzie produktu co najmniej 80cm, o poziomie chłonności co najmniej 1750g </t>
  </si>
  <si>
    <t>Pielucho-majtki L . Rozmiar 100-150 cm, z podwyższoną chłonnością. posiadające oslonki boczne wzdłuz wkładu chłonnego skierowane na zewnatrz chłonność nie mniejsza niż 3070 ml</t>
  </si>
  <si>
    <t>kg</t>
  </si>
  <si>
    <t>Wata bawełniana wiskozowa opatrunkowa op. 200 g</t>
  </si>
  <si>
    <t>Wata bawełniana wiskozowa opatrunkowa op. 500 g</t>
  </si>
  <si>
    <t>FORMULARZ CENOWY- Zadanie 8</t>
  </si>
  <si>
    <t>Gąbka żelatynowa hemostatyczna special sterylna resorbowalna 70cm-80cm x 50cm x 1 mm (5-10mm)</t>
  </si>
  <si>
    <t>Gąbka żelatynowa sterylna resorbowalna standard o działaniu hemostatycznym roz. 70cm-80cm x 50cm x 10mm (5-10 mm)</t>
  </si>
  <si>
    <t>Opatrunek parafinowy z gazy bawełnianej z maścią zawierającą wazelinę białą, kwasy tłuszczowe oraz wosk,  jałowy rozmiar 10cmx10cm x1szt</t>
  </si>
  <si>
    <t>Opatrunek parafinowy z gazy bawełnianej z maścią zawierającą wazelinę białą, kwasy tłuszczowe oraz wosk,  jałowy rozmiar 10cmx20cm x1szt</t>
  </si>
  <si>
    <t>Opatrunek parafinowy z gazy bawełnianej z maścią zawierającą wazelinę białą, kwasy tłuszczowe oraz wosk,  jałowy rozmiar 10cmx30cm x1szt</t>
  </si>
  <si>
    <t>szt.</t>
  </si>
  <si>
    <t>FORMULARZ CENOWY- Zadanie 11</t>
  </si>
  <si>
    <t>Opatrunek parafinowy jałowy nasączony parafiną i chlorhexydyną, rozmiar 10cmx10cm x 1szt.</t>
  </si>
  <si>
    <t>Opatrunek parafinowy jałowy nasączony parafiną i chlorhexydyną, rozmiar 15cmx20cm x 1szt.</t>
  </si>
  <si>
    <t>Opatrunek do temponady nosa, sterylny pakowany pojedynczo, rozmiar 5mx2cm</t>
  </si>
  <si>
    <t>Opatrunek do temponady nosa, sterylny pakowany pojedynczo, rozmiar 5mx4cm</t>
  </si>
  <si>
    <t>FORMULARZ CENOWY- Zadanie 13</t>
  </si>
  <si>
    <t>Opatrunek hydrowłóknisty zbudowany z dwóch połączonych wzmacniającymi przeszyciami warstw z nietkanych włókien karboksymetylocelulozy, zawierający jony srebra nie mniej niż 1,2% oraz dodatkowe dwie substancje wspomagajace gojenie ran. Rozmiar 10cmx10cm x 1szt.</t>
  </si>
  <si>
    <t>Sterylny opatrunek złożony  z zewnętrznej błony poliuretanowej oraz warstwy kontaktowej (karboksymetyloceluloza sodowa), przylepny. Rozmiar 10cm x 10cm x 1szt.</t>
  </si>
  <si>
    <t>Opatrunek hydrokoloidowy. Kompozycja trzech hydrokoloidów zawieszonych w macierzy polimerowej (karboksymetyloceluloza sodowa, pektyna i żelatyna). Rozmiar 10cmx10cmx1szt.</t>
  </si>
  <si>
    <t>Opatrunek hydrokoloidowy. Kompozycja trzech hydrokoloidów zawieszonych w macierzy polimerowej (karboksymetyloceluloza sodowa, pektyna i żelatyna). Rozmiar 20cmx20cmx1szt.</t>
  </si>
  <si>
    <t>Opatrunek hydrokoloidowy. Kompozycja trzech hydrokoloidów zawieszonych w macierzy polimerowej (karboksymetyloceluloza sodowa, pektyna i żelatyna). Rozmiar 15cmx15cmx1szt.</t>
  </si>
  <si>
    <t>Opatrunek alginianowy w postaci sterylnego kompresu zawierający alginian wapniowo-sodowy. Rozmiar 10cmx20cm x 1szt.</t>
  </si>
  <si>
    <t>FORMULARZ CENOWY- Zadanie 14</t>
  </si>
  <si>
    <t>Paski do bezurazowego zmykania ran ( sterylne) zastępujące szwy skórne o wysokiej przepuszczalności powietrza w rozmiarze 6mmx38mm x 6 szt w kopercie wzmocnione nitką z jedwabiu lub włóknami poliestrowymi</t>
  </si>
  <si>
    <t>Paski do bezurazowego zmykania ran ( sterylne) zastępujące szwy skórne o wysokiej przepuszczalności powietrza w rozmiarze 6mmx75mm x 3 szt w kopercie wzmocnione nitką z jedwabiu lub włóknami poliestrowymi</t>
  </si>
  <si>
    <t>Przylepiec włokninowy lub na tkaninie wiskozowej lub bawełnianej białej, z wkładem chłonnym zabezpieczonym przed przywieraniem do rany, pokryty kelejm hypoalergicznym akrylowym, o wysokiej przepuszczalności pary wodnej. Rozmiar 6cm x 1 m</t>
  </si>
  <si>
    <t>Przylepiec foliowy. Rozmiar 2,5cm x 5mx1szt.</t>
  </si>
  <si>
    <t>Barierowy płyn do skóry, chroniący skóre przed działaniem moczu, kału i innych płynów, umożliwiający aplikację przylepców i opatrunków na wilgotnej skórze. Flakon poj. 28 ml</t>
  </si>
  <si>
    <t>FORMULARZ CENOWY- Zadanie 19</t>
  </si>
  <si>
    <t>Skoncentrowany trójpolimerowy krem z silikonem, do ochrony skóry przed działaniem płynów oraz nietrzymaniem moczu/kału, bez zawartosci tlenku cynku i alkoholu, o długotrwałym działaniu nawilżającym. Opakowanie 92 gr</t>
  </si>
  <si>
    <t>Przeźroczysty opatrunek z PU do kaniul obwodowych u dzieci 5 x 5,7 cm z wycieciem, wzmocnienie włóknina w części obejmującej kaniulę, z ramka i 2 paskami, aplikacja kolorowa dla dzieci, odporny na działanie środków dezynfekcyjnych zawierajacych alkohol, wyrób medyczny klasy IIa, opakowanie yypu folia- folia</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</si>
  <si>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10cmx10cm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</si>
  <si>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10cmx20cm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</si>
  <si>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3cmx30cm taśma</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</si>
  <si>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14,3 cm x 15,6 cm (pięty)</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</si>
  <si>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19 cm x 22,2 cm (krzyżowy)</t>
  </si>
  <si>
    <t>Podklady defibrylacyjne stosowane do defibrylacji/ kardiowersji, nasaczone zelem zapobiegaającym poparzeniom pacjenta. Rozmiar 114 mm x 114mm. Opakowanie 2 szt.</t>
  </si>
  <si>
    <t>Opatrunek poliuretanowy do zabezpieczania i mocowania cewnikow i innych urzadzeń przezskórnych, o działaniu bakteriobójczym w przypadku szeregu bakterii oraz drożdży, jak również organizmów najczęściej wymienianych jako źródło zakaźeń krwiobiegu w związku z założeniem cewnika. Opatrunek z przejzystą podkladką hydrożelowa zawierajacym 2% glikonian chlorheksydyny o rozmiarze 3 cm x 4 cm. Sterylny, przeźroczysty, wykonany z folii poliuretanowej. Odporny na działanie środków dezynfekcyjnych zawierajacych alkohol. układ kleju wzorzysty dla wyższe przepuszczalnosci pary wodnej. Wzmocniona laminowana włóknina z wycieciami na brzegach oraz wycieciem w postaci "dziurki od klucza". Ułatwiajaca aplikace ramka, duzy pasek włókninowy , laminowany do mocowania oraz z metka do oznaczenia. Czas utrzymania po wkłuciu do 7 dni. Opakowane folia. Rozmiar 8,5 cm x 11,5 cm</t>
  </si>
  <si>
    <t>FORMULARZ CENOWY- Zadanie 20</t>
  </si>
  <si>
    <t>Podkłady podgipsowe syntetyczne sterylne rozm. 3m x 10cm</t>
  </si>
  <si>
    <t>Podkłady podgipsowe syntetyczne sterylne rozm. 3m x 12cm</t>
  </si>
  <si>
    <t>Podkłady podgipsowe syntetyczne sterylne rozm. 3m x 15cm</t>
  </si>
  <si>
    <t xml:space="preserve">Chusty trójkątne włókninowe </t>
  </si>
  <si>
    <t>Osłonki lateksowe na głowice USG pudrowane. Opakowanie 144 szt</t>
  </si>
  <si>
    <t>Tupfery niejałowe wykonane z gazy bawełnianej bielone bez uzycia chloru gwearantujące wysoki poziom czystosci chemicznej i wysoką chłonność z nitka RTG kula rozm. 15 x 15. Opakowanie= 250 szt</t>
  </si>
  <si>
    <t>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typu UrgoTUL Ag/ Silver. Rozmiar 10 cm x 12 cm</t>
  </si>
  <si>
    <t xml:space="preserve">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Rozmiar 15 cm x 20 cm. Opatrunek typu UrgoTUL Ag/ Silver.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</si>
  <si>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10 cm x 10 cm. Opatrunek typu UrgoClean Ag.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</si>
  <si>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15 cm x 20 cm. Opatrunek typu UrgoClean Ag.  </t>
  </si>
  <si>
    <t>Opatrunek w postaci taśmy z wysokochłonnych włókien o wysokiej chłonności, kohezyjnosci, o właściwościach hydro- oczyszczajacych,ze sterylnym miernikiem wykorzystywany w fazie oczyszczania ran z tkanek martwiczych, ran z wysiekiem oraz ran ostrych. Rozmiar 40 cm x 5 cm. Opatrunek typu UrgoClean ROPE</t>
  </si>
  <si>
    <t>Jednorazowy zbiornik z żelem poj. 500 ml, do gromadzenia wydzieliny z rany, z bakteriobójczym żelem, z hydrofobowym filtrem z węglem aktywnym, filtrem antybakteryjnym, piecioswiatłowym drenem, zacisk do drenu i złacze do podłaczenia drenu. Opakowanie 5 szt</t>
  </si>
  <si>
    <t>Opatrunek oczny z wkładem chłonnym jałowy o wymiarach 6,5cm*9,4cm, jednostkowo pakowany w opakowanie papier-papier, w opakowaniu zbiorczym po 50 szt.</t>
  </si>
  <si>
    <t>Opatrunek oczny z wkładem chłonnym jałowy o wymiarach 5,8cm*8,3cm, jednostkowo pakowany w opakowanie papier-papier, w opakowaniu zbiorczym po 50 szt.</t>
  </si>
  <si>
    <t xml:space="preserve">Kolagenowy fils hemostatyczny złożony z naturalnych włókien bydlęcych roz. 5cmx8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5x7x0.6 cm </t>
  </si>
  <si>
    <t xml:space="preserve">Kolagenowy fils hemostatyczny złożony z naturalnych włókien bydlęcych roz. 10cmx12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12.7x9x0.6 cm </t>
  </si>
  <si>
    <t>Gaza bawełniana wyjałow. 1/2m2,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sterylność. Etykieta jednostkowa pośrednia i zbiorcza identyfikująca produkt. Wyrób sterylizowany radiacyjnie lub parą w nadciśnieniu.</t>
  </si>
  <si>
    <t>Gaza bawełniana wyjałow. 1m2,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 Etykieta jednostkowa pośrednia i zbiorcza identyfikująca produkt. Wyrób sterylizowany radiacyjnie lub parą w nadciśnieniu.</t>
  </si>
  <si>
    <t>Pielucho-majtki o wadze ciała  11-12 do 12-25 kg</t>
  </si>
  <si>
    <t>Pielucho-majtki o wadze ciała 10-18 kg</t>
  </si>
  <si>
    <t>FORMULARZ CENOWY- Zadanie 3</t>
  </si>
  <si>
    <t>FORMULARZ CENOWY- Zadanie 4</t>
  </si>
  <si>
    <t>FORMULARZ CENOWY- Zadanie 6</t>
  </si>
  <si>
    <t>FORMULARZ CENOWY- Zadanie 7</t>
  </si>
  <si>
    <t>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z przecięciem i otworem O, do zabezpieczania  drenów,  Opatrunek posiada tylne zabezpieczenie z papieru silikonowanego. Opakowanie papier-papier, na każdym opakowaniu instrukcja obrazkowa użycia opatrunku, Rozmiar 9x10 cm, pakowane po 30 szt.</t>
  </si>
  <si>
    <t>Opatrunek wyspowy, chirurgiczny, samoprzylepny ,  wykonany z hydrofobowej włókniny z mikroperforacjami umożliwiającymi wymianę gazową między skórą, a środowiskiem zewnętrznym, posiadający wkład chłonny z wiskozy i poliestru powleczony siateczką z polietylenu zapobiegająca przywieraniu do rany. Opatrunek z przecięciem i otworem O, do zabezpieczania  drenów,  Opatrunek posiada tylne zabezpieczenie z papieru silikonowanego. Opakowanie papier-papier, na każdym opakowaniu instrukcja obrazkowa użycia opatrunku, Rozmiar 12x14cm, pakowane po 25 szt.</t>
  </si>
  <si>
    <t xml:space="preserve">Opaska kohezyjna, samoprzylepna, elastyczna, tkana. Zawiera wiskozę i poliamid, bez lateksu, Kłębuszkowa struktura splotu - Kolor biały. Niejałowa. 4 cm x 4 m </t>
  </si>
  <si>
    <t>Opaska kohezyjna, samoprzylepna, elastyczna, tkana. Zawiera wiskozę i poliamid, bez lateksu, Kłębuszkowa struktura splotu - Kolor biały. Niejałowa. 6 cm x 4 m</t>
  </si>
  <si>
    <t>Opaska kohezyjna, samoprzylepna, elastyczna, tkana. Zawiera wiskozę i poliamid, bez lateksu, Kłębuszkowa struktura splotu - Kolor biały. Niejałowa. 8 cm x 4 m</t>
  </si>
  <si>
    <t xml:space="preserve">Opaska kohezyjna, samoprzylepna, elastyczna, tkana. Zawiera wiskozę i poliamid, bez lateksu, Kłębuszkowa struktura splotu - Kolor biały. Niejałowa. 10 cm x 4 m </t>
  </si>
  <si>
    <t xml:space="preserve">Opaska kohezyjna, samoprzylepna, elastyczna, tkana. Zawiera wiskozę i poliamid, bez lateksu, Kłębuszkowa struktura splotu - Kolor biały. Niejałowa. 12 cm x 4 m </t>
  </si>
  <si>
    <t xml:space="preserve">Opaska kohezyjna, samoprzylepna, elastyczna, tkana. Zawiera wiskozę i poliamid, bez lateksu, Kłębuszkowa struktura splotu - Kolor biały. Niejałowa. 6 cm x 20 m </t>
  </si>
  <si>
    <t xml:space="preserve">Opaska kohezyjna, samoprzylepna, elastyczna, tkana. Zawiera wiskozę i poliamid, bez lateksu, Kłębuszkowa struktura splotu - Kolor biały. Niejałowa. 10 cm x 20 m </t>
  </si>
  <si>
    <t>Opaska kohezyjna, samoprzylepna, elastyczna, tkana. Zawiera wiskozę i poliamid, bez lateksu, Kłębuszkowa struktura splotu - Kolor biały. Niejałowa. 12 cm x 20 m</t>
  </si>
  <si>
    <t>Przylepiec stabilizujący do rurki intubacyjnej. 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 niejałowy</t>
  </si>
  <si>
    <t>Opatrunek hydrożelowy sterylny  w formie przezroczystego , elastycznego płata  zawartość wody w opatrunku wynosi ponad 90%. Rozmiar.6cm x 12cm  x 5szt</t>
  </si>
  <si>
    <t>Opatrunek hydrożelowy sterylny w formie przezroczystego , elastycznego płata  zawartość wody w opatrunku wynosi ponad 90%. Rozmia 12cm x 12cm  x 5szt</t>
  </si>
  <si>
    <t>Opatrunek hydrożelowy sterylny w formie przezroczystego , elastycznego płata  zawartość wody w opatrunku wynosi ponad 90%. Rozmiar.12cm x 24cm x 5szt</t>
  </si>
  <si>
    <t>Opatrunek hydrożelowy sterylnyo w formie przezroczystego , elastycznego płata  zawartość wody w opatrunku wynosi ponad 90% wzmocniony włókniną 5cm x 5cm x 1szt.</t>
  </si>
  <si>
    <t>Opatrunek hydrożelowy sterylny w formie przezroczystego , elastycznego płata  zawartość wody w opatrunku wynosi ponad 90% wzmocniony włókniną 6cm x 12cm x 1szt.</t>
  </si>
  <si>
    <t>Opatrunek hydrożelowy sterylny w formie przezroczystego , elastycznego płata  zawartość wody w opatrunku wynosi ponad 90%. wzmocniony włókniną 10cm x 10cm x 1szt.</t>
  </si>
  <si>
    <t>Opatrunek hydrożelowy sterylnyo w formie przezroczystego , elastycznego płata  zawartość wody w opatrunku wynosi ponad 90%. wzmocniony włókniną  20cm x 20cm x 1szt.</t>
  </si>
  <si>
    <t>Opatrunek hydrożelowy sterylnyo w formie przezroczystego , elastycznego płata  zawartość wody w opatrunku wynosi ponad 90%. wzmocniony włókniną  20cm x 40cm x 1szt.</t>
  </si>
  <si>
    <t>Opatrunek hydrożelowy sterylnyo w formie przezroczystego , elastycznego płata  zawartość wody w opatrunku wynosi ponad 90%. wzmocniony włókniną 40 x 60 x 1szt</t>
  </si>
  <si>
    <t>Opatrunek hydrożelowy sterylny na twarz w formie przezroczystego , elastycznego płata  zawartość wody w opatrunku wynosi ponad 90% wzmocniony włókniną 25cm x 25cm x 1szt.</t>
  </si>
  <si>
    <t>Opatrunek siatkowy nasączony miodem manuka 10cmx10cm x 10szt</t>
  </si>
  <si>
    <t>Nieprzylegający opatrunek alginianowy nasączony z miodem Manuka szerokiego spektrum działania przeciwbakterynego. Zachowuje wilgotne środowisko sprzyjające gojeniu się ran i skutecznie oczyszcza ranę z martwej tkanki i wydzielin. 10cm x 10cm x 5szt</t>
  </si>
  <si>
    <t>100% leczniczy miód Manuka w tubce 25g.</t>
  </si>
  <si>
    <t>Opatrunek z miękką warstwa kontaktową o wyjątkowych właściwościach absorpcyjnych zapewniającą większą zdolność pochłaniania wysięku, który jest zatrzymywany w postaci żelu, co znacznie zmniejsza ryzyko maceracji.  10cm x 10cm x 20 szt</t>
  </si>
  <si>
    <t>Opatrunek z miękką warstwa kontaktową o wyjątkowych właściwościach absorpcyjnych zapewniającą większą zdolność pochłaniania wysięku, który jest zatrzymywany w postaci żelu, co znacznie zmniejsza ryzyko maceracji.  10cm x 20cm x 20 szt</t>
  </si>
  <si>
    <t>Paroprzepuszczalny przezroczysty film poliuretanowy z adhezyjną warstwą miękkiego silikonu 12cm x 12cm x 10szt</t>
  </si>
  <si>
    <t>Paroprzepuszczalny przezroczysty film poliuretanowy z adhezyjną warstwą miękkiego silikonu 15cm x 20cm x 10szt</t>
  </si>
  <si>
    <t>Paroprzepuszczalny przezroczysty film poliuretanowy z adhezyjną warstwą miękkiego silikonu 12cm x 35cm x 10szt</t>
  </si>
  <si>
    <t>Jednorazowy zbiornik z żelem poj. 1000 ml, do gromadzenia wydzieliny z rany, z bakteriobójczym żelem, z hydrofobowym filtrem z węglem aktywnym, filtrem antybakteryjnym, piecioswiatłowym drenem, zacisk do drenu i złacze do podłaczenia drenu. Opakowanie 5 szt</t>
  </si>
  <si>
    <t>Zestaw opatrunkowy piankowy do terapii podćiśnieniowej ran z możliwością płukania zawierający: jałowy opatrunek koloru szarego z siatkowego poliuretanu o otwartych porach, podkładkę TRAC Pad z folią samoprzylepną, pięcioświatłowym drenem odprowadzającym wydzielinę oraz drenem do podawania płynu, dreny zaopatrzone w zaciski oraz złącza  do podłączenia do zbiornika na wydzielinę i kasety podającej płyn, samoprzylepną folię do mocowania i uszczelniania opatrunku. 61 * 3,2 cm</t>
  </si>
  <si>
    <t>Jednorazowa kaseta łącząca urządzenie terapeutyczne z drenem - podkładką celem podania płynu do rany, opakowanie 5 szt.</t>
  </si>
  <si>
    <t xml:space="preserve">Zestaw opatrunkowy piankowy/ gąbkowy do terapii podcisnieniowej zawierajacy jałowy opatrunek koloru czarnego o rozmiarach 10 x 7,5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 </t>
  </si>
  <si>
    <t xml:space="preserve">Zestaw opatrunkowy piankowy/ gąbkowy do terapii podcisnieniowej zawierajacy jałowy opatrunek koloru czarnego o rozmiarach 18 x 12,5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 </t>
  </si>
  <si>
    <t>Zestaw opatrunkowy piankowy do terapii podciśnieniowej ran z możliwością płukania, zawierający 2 opatrunki w kształcie spirali z siatkowego poliuretanu o otwartych porach ze zdolnością odprowadzania płynów, podkładkę TRAC Pad z folią samoprzylepną, pięcioświatłowym drenem odrpowadzajacym oraz drenem do podawania płynu, dreny zaopatrzone w zaciski oraz złącza służące do podłączenia zbiornika na wydzielinę i kasety podającej płyn, samoprzylepne folie VAC do mocowania i uszczelniania opatrunku. Rozmiar17*15*1,8 cm .Opakowanie 5 szt.</t>
  </si>
  <si>
    <t>Przeciwbakteryjny, specjalistyczny opatrunek w formie tkaniny nylonowej powlekanej srebrem (546mg/100cm²),  wzmocniony warstwą poliestrową, do zabezpieczenia cewnika lub drenu, aktywny przez 7 dni. śr 2,5cm z otworem wewnętrznym o śr 1,5mm, 4,0mm i 7,0mm x 10 szt</t>
  </si>
  <si>
    <t>Opatrunek hydrożelowy sterylny w formie przezroczystego , elastycznego płata  zawartość wody w opatrunku wynosi ponad 90%. Rozmiar 22 cm x 28cm x 5szt</t>
  </si>
  <si>
    <t>Opatrunek hydrożelowy sterylny w formie przezroczystego , elastycznego płata  zawartość wody w opatrunku wynosi ponad 90%. wzmocniony włókniną 12cm x 12cm x 1szt.</t>
  </si>
  <si>
    <t>Opatrunek hydrożelowy sterylny w formie przezroczystego , elastycznego płata  zawartość wody w opatrunku wynosi ponad 90%. wzmocniony włókniną 12cm x 24cm x 1szt.</t>
  </si>
  <si>
    <t>Opatrunek hydrożelowy sterylny na twarz  w formie przezroczystego , elastycznego płata  zawartość wody w opatrunku wynosi ponad 90%.  wzmocniony włókniną 30cm x 40cm x 1szt</t>
  </si>
  <si>
    <t>Elastyczny opatrunek poliestrowy powleczony srebrem nanokrystalicznym, bakteriobójczy, uwalniający srebro z opatrunku do rany przez 3 dni. Rozmiar 10cm x 10cm</t>
  </si>
  <si>
    <t>Elastyczny opatrunek poliestrowy powleczony srebrem nanokrystalicznym, bakteriobójczy, uwalniający srebro z opatrunku do rany przez 3 dni. Rozmiar 10cm x 20cm</t>
  </si>
  <si>
    <t>Samoprzylepny opatrunek z pianki poliuretanowej z cząsteczkami srebra przeznaczony na zakażone rany o umiarkowanym lub obfitym wysięku, anatomicznie dopasowany do stosowania w okolicy krzyżowej, z wodoodporną warstwą zewnętrzną. Możliwość utrzymania na skórze do 5 dni. Sterylny.Rozmiar 22cm x22cm</t>
  </si>
  <si>
    <t>Opatrunek z pianki w kształcie kieszonki, z cząsteczakmi srebrado zaopatrywania ran na pięcie . Rozmiar 10,5cm x 13,5cm</t>
  </si>
  <si>
    <t>Czysty, amorficzny hydrożel składający się ze zmodyfikowanego polimeru karboksymetylo-celulozy, glikolu propylenowęglowego i wody. Dozownik Applipak 15 g.</t>
  </si>
  <si>
    <t xml:space="preserve">Opatrunek foliowy, sterylny z wkładem chłonnym o strukturze plastra miodu, umożliwiającym obserwacje rany. Folia o wysokiej przepuszczalności dla pary wodnej (współczynnik MVTR powyżej 10000 g/m2/ 24 godz. w 37°C), nieprzepuszczalny dla płynów, bakterii i wirusów, wykonany z folii poliuretanowej, z klejem akrylowym naniesionym w sposób siateczkowy.     Rozmiar 20cm x 10cm    </t>
  </si>
  <si>
    <t>Samoprzylepny opatrunek z pianki poliuretanowej o dużej wchłanialności, do ran o umiarkowanym lub obfitym wysieku, sterylny, 12,5 cm*12,5cm</t>
  </si>
  <si>
    <t>Samoprzylepny opatrunek z pianki poliuretanowej o dużej wchłanialności, do ran o umiarkowanym lub obfitym wysieku, sterylny, 17,5 cm*17,5cm</t>
  </si>
  <si>
    <t xml:space="preserve">Opatrunek foliowy, sterylny z wkładem chłonnym o strukturze plastra miodu, umożliwiającym obserwacje rany. Folia o wysokiej przepuszczalności dla pary wodnej (współczynnik MVTR powyżej 10000 g/m2/ 24 godz. w 37°C), nieprzepuszczalny dla płynów, bakterii i wirusów, wykonany z folii poliuretanowej, z klejem akrylowym naniesionym w sposób siateczkowy.     Rozmiar 30cm x 10cm    </t>
  </si>
  <si>
    <t>Bakteriobójczy, samoprzylepny, wodoodporny  opatrunek na rany pooperacyjne, o wysokiej chłonności. Materiał chłonny wykonany z hydrowłókien z wbudowanymi jonami srebra, utrzymywany pomiędzy 2 warstwami hydrokoloidu, pokrytymi zewnętrzną błoną poliuretanową. Rozmiar 9x25 pakowany po 10 szt.</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</si>
  <si>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15x15 pakowany po 5 szt</t>
  </si>
  <si>
    <t>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Rozmiar 15x20 pakowany po 5 szt.</t>
  </si>
  <si>
    <t xml:space="preserve">Wartość Brutto </t>
  </si>
  <si>
    <t xml:space="preserve">Wartość VAT                  </t>
  </si>
  <si>
    <t xml:space="preserve">Wartość Netto     </t>
  </si>
  <si>
    <t xml:space="preserve">Wartość VAT                   </t>
  </si>
  <si>
    <t xml:space="preserve">Wartość Netto   </t>
  </si>
  <si>
    <t>Załacznik nr 2.2 do SWZ</t>
  </si>
  <si>
    <t>Załacznik nr 2.1 do SWZ</t>
  </si>
  <si>
    <t>Załacznik nr 2.3 do SWZ</t>
  </si>
  <si>
    <t>Wartość Brutto</t>
  </si>
  <si>
    <t xml:space="preserve">Wartość Netto          </t>
  </si>
  <si>
    <t>3.</t>
  </si>
  <si>
    <t>4.</t>
  </si>
  <si>
    <t>Lp.</t>
  </si>
  <si>
    <t>Załacznik nr 2.4 do SWZ</t>
  </si>
  <si>
    <t xml:space="preserve">Wartość Netto             </t>
  </si>
  <si>
    <t>Załacznik nr 2.5 do SWZ</t>
  </si>
  <si>
    <t xml:space="preserve">FORMULARZ CENOWY- Zadanie 5 </t>
  </si>
  <si>
    <t xml:space="preserve">Wartość VAT                </t>
  </si>
  <si>
    <t>Załacznik nr 2.6 do SWZ</t>
  </si>
  <si>
    <t xml:space="preserve">Wartość Netto            </t>
  </si>
  <si>
    <t xml:space="preserve">Wartość VAT                 </t>
  </si>
  <si>
    <t>Załacznik nr 2.7 do SWZ</t>
  </si>
  <si>
    <t xml:space="preserve">Wartość Netto       </t>
  </si>
  <si>
    <t xml:space="preserve">Wartość VAT              </t>
  </si>
  <si>
    <t>Załacznik nr 2.8 do SWZ</t>
  </si>
  <si>
    <t xml:space="preserve">Wartość VAT                    </t>
  </si>
  <si>
    <t>Załacznik nr 2.9 do SWZ</t>
  </si>
  <si>
    <t xml:space="preserve">FORMULARZ CENOWY- Zadanie 9 </t>
  </si>
  <si>
    <t xml:space="preserve">Wartość Netto      </t>
  </si>
  <si>
    <t>Załacznik nr 2.14 do SWZ</t>
  </si>
  <si>
    <t>FORMULARZ CENOWY- Zadanie 17</t>
  </si>
  <si>
    <t>FORMULARZ CENOWY- Zadanie 18</t>
  </si>
  <si>
    <t xml:space="preserve">Wartość Netto         </t>
  </si>
  <si>
    <t>Załacznik nr 2.19 do SWZ</t>
  </si>
  <si>
    <t xml:space="preserve">Wartość VAT          </t>
  </si>
  <si>
    <t>FORMULARZ CENOWY- Zadanie 21</t>
  </si>
  <si>
    <t>Załacznik nr 2.21 do SWZ</t>
  </si>
  <si>
    <t>OPATRUNEK WŁÓKNINOWY JAŁOWY DO MOCOWANIA WKŁUĆ OBWODOWYCH 6CMX8CM, Opatrunek jałowy wykonany z włókniny wiskozowo-poliestrowej 30- 35 g/m.kw. Z centralną wastwą chłonną zabezpieczoną przed  przywieraniem do rany, klej akrylowy bez zawartości tlenku cynku naniesiony na całej powierzchni przylepnej, przecięcie warstwy papierowej umożliwiające umocowanie osobno każdego skrzydełka kaniuli, zagięcie papieru umożliwiające aplikacje opatrunku w rękawiczkach, dodatkowa warstwa chłonna 2,2cm (+/- 0,7mm) x 2,0 cm (+/- 5mm)jednostronnie zabezpieczona przed przywieraniem warstwą mikroperforowanej folii, opatrunek pakowany indywodualnie w torebkę papierowo-foliową lub papierowo- papierową z nadrukiem zawierającym wszystkie informacje identyfikujące produkt.</t>
  </si>
  <si>
    <t>PRZYLEPIEC ZE SZTUCZNEGO JEDWABIU Z HYPOALERGICZNYM KLEJEM AKRYLOWYM BEZ ZAWARTOŚCI TLENKU CYNKU NANIESIONYM NA CAŁEJ POWIERZCHNI PRZYLEPNEJ 1,25CMX5M,  POSIADAJĄCY ZĄBKOWANYCH BRZEGI, MOŻLIWY DO DZIELENIA BEZ UŻYCIA NOŻYCZEK,każda sztuka nawinieta na rolkę z przezroczystego tworzywa, 24 sztuki w pudełku kartonowym zawierającym wszystkie informacje niezbedne dla identyfikacji wytwórcy i produktu z datą przydatności do użycia,  opakowanie zbiorcze pozwalające na bezpieczny transport</t>
  </si>
  <si>
    <t>PRZYLEPIEC ZE SZTUCZNEGO JEDWABIU Z HYPOALERGICZNYM KLEJEM AKRYLOWYM BEZ ZAWARTOŚCI TLENKU CYNKU NANIESIONYM NA CAŁEJ POWIERZCHNI PRZYLEPNEJ, 2,50CMX5M,  POSIADAJĄCY ZĄBKOWANYCH BRZEGI, MOŻLIWY DO DZIELENIA BEZ UŻYCIA NOŻYCZEK,każda sztuka nawinieta na rolkę z przezroczystego tworzywa, 12 sztuk w pudełku kartonowym zawierającym wszystkie informacje niezbedne dla identyfikacji wytwórcy i produktu z datą przydatności do użycia,  opakowanie zbiorcze pozwalające na bezpieczny transport</t>
  </si>
  <si>
    <t>TAŚMA PRZYLEPNA WŁÓKNINOWA, PÓŁELASTYCZNA, PERFOROWANA, KLEJ AKRYLOWY 15CMX10M, Przylepiec wykonany z włókniny wiskozowo-poliestrowej w kolorze białym z klejem akrylowym bez zawartości tlenku cynku naniesionym na całej powierzchni przylepnej, warstwa papierowa z rozcięciem falistym bez podziałki, elastyczny poprzecznie, pakowany indywidualnie w kartonik</t>
  </si>
  <si>
    <t>Przezroczysty hypoalergicny samoprzylepny opatrunek z folii poliuretanowej wyposazony w warstwę chłonną przepuszczalną dla pary wodnej i tlenu, 9cmx15cm</t>
  </si>
  <si>
    <t>PODKŁAD SYNTETYCZNY POD OPATRUNEK GIPSOWY 6cm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</si>
  <si>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PODKŁAD SYNTETYCZNY POD OPATRUNEK GIPSOWY 15cm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</si>
  <si>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PODKŁAD SYNTETYCZNY POD OPATRUNEK GIPSOWY 10cm x 3m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</si>
  <si>
    <t>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</si>
  <si>
    <t>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</si>
  <si>
    <t>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</si>
  <si>
    <t>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</si>
  <si>
    <t>FORMULARZ CENOWY- Zadanie 22</t>
  </si>
  <si>
    <t>Załacznik nr 2.22 do SWZ</t>
  </si>
  <si>
    <t>FORMULARZ CENOWY- Zadanie 23</t>
  </si>
  <si>
    <t xml:space="preserve">Wartość Netto           </t>
  </si>
  <si>
    <t>FORMULARZ CENOWY- Zadanie 24</t>
  </si>
  <si>
    <t>FORMULARZ CENOWY- Zadanie 15</t>
  </si>
  <si>
    <t>Załacznik nr 2.15 do SWZ</t>
  </si>
  <si>
    <t>FORMULARZ CENOWY- Zadanie 16</t>
  </si>
  <si>
    <t>Załacznik nr 2.16 do SWZ</t>
  </si>
  <si>
    <t xml:space="preserve">Wartość VAT               </t>
  </si>
  <si>
    <t>FORMULARZ CENOWY- Zadanie 25</t>
  </si>
  <si>
    <t>FORMULARZ CENOWY- Zadanie 26</t>
  </si>
  <si>
    <t>5.</t>
  </si>
  <si>
    <t>6.</t>
  </si>
  <si>
    <t>7.</t>
  </si>
  <si>
    <t>FORMULARZ CENOWY- Zadanie 27</t>
  </si>
  <si>
    <t>FORMULARZ CENOWY- Zadanie 28</t>
  </si>
  <si>
    <t>Zestaw zabzpieczający ranę do terapii podciśnieniowej piankowy zawierający: opatrunkek piankowy, port z miękkim drenem minimalizujący uścisk, wypełniony materiałem zabezpieczającym przed zapchaniem się drenu, transparentną folię. 20 cm x 12,5 cm x 3 cm.</t>
  </si>
  <si>
    <t>Zestaw zabzpieczający ranę do terapii podciśnieniowej piankowy zawierający: opatrunkek piankowy, port z miękkim drenem minimalizujący uścisk, wypełniony materiałem zabezpieczającym przed zapchaniem się drenu, transparentną folię. Pakowany po 1 szt. 10 cm  x 8 cm x 3cm</t>
  </si>
  <si>
    <t>Zestaw zabzpieczający ranę do terapii podciśnieniowej piankowy zawierający: opatrunkek piankowy, port z miękkim drenem minimalizujący uścisk, wypełniony materiałem zabezpieczającym przed zapchaniem się drenu, transparentną folię. 25 cm x 15 cm x 3 cm.</t>
  </si>
  <si>
    <t>Jednorazowy niesterylny pojemnik do zbiórki płynów, stosowany w podciśnieniowej terapii ran, pakowane po 1 szt. Pojemość 300ml</t>
  </si>
  <si>
    <t>Jednorazowy niesterylny pojemnik do zbiórki płynów, stosowany w podciśnieniowej terapii ran, pakowane po 1 szt. Pojemość 750 ml</t>
  </si>
  <si>
    <t>Sterylne złącze typu "Y"pozwalające na połącznie dwóch sterylnych portów z jednym przyrządem do terapii podciśnieniowej, pakowane po 1 szt.</t>
  </si>
  <si>
    <t>Gazik włókninowy nasączony 70% alkoholem izopropylowym,dwuwarstwowy 30 mm x 65 mm rozłożone, 30 mm x 32,5 mm (złożony) po 2 szt. z perforacją umożliwiającą dzielenie, kartonik po 100 szt. (50 x 2 szt.)</t>
  </si>
  <si>
    <t xml:space="preserve">Gaza hemostatyczna 20 cm x 10 cm </t>
  </si>
  <si>
    <t>Opaska gipsowa szybkowiążąca na perforowanym tubusie z tworzywa sztucznego, tekturowy biodegradowalny rulonik lub plastikowy trzpień/ krzyżak. Czas modelowania do 3 min. Czas wiązania 3 do 3,5 min. Rozmiar 3m x 10 cm.</t>
  </si>
  <si>
    <t>Opaska gipsowa szybkowiążąca na perforowanym tubusie z tworzywa sztucznego, tekturowy biodegradowalny rulonik lub plastikowy trzpień/ krzyżak. Czas modelowania do 3 min. Czas wiązania 3 do 3,5 min. Rozmiar  3m x 12 cm</t>
  </si>
  <si>
    <t>Opaska gipsowa szybkowiążąca na perforowanym tubusie z tworzywa sztucznego, tekturowy biodegradowalny rulonik lub plastikowy trzpień/ krzyżak. Czas modelowania do 3 min. Czas wiązania 3 do 3,5 min. Rozmiar 3m x 15 cm lub 3m x 14 cm</t>
  </si>
  <si>
    <t>Przeciwbakteryjny, specjalistyczny opatrunek w formie tkaniny nylonowej powlekanej srebrem (546mg/100cm²),  wzmocniony warstwą poliestrową, do zabezpieczenia cewnika lub drenu,aktywny przez 7 dni. 10*10 cm 10 szt.</t>
  </si>
  <si>
    <t>Opatrunek hydrożelowy sterylny w formie przezroczystego , elastycznego płata  zawartość wody w opatrunku wynosi ponad 90%. Rozmiar. 10cm x 12cm  x 5szt</t>
  </si>
  <si>
    <t>Opatrunek przylepny z miękką, silikonową warstwą adhezyjną o wyjątkowych właściwościach absorpcyjnych zapewniającą większą zdolność pochłaniania wysięku, który jest zatrzymywany w postaci żelu, co znacznie zmniejsza ryzyko maceracji. 10cm x 20cm x 10 szt.</t>
  </si>
  <si>
    <t>Opatrunek przylepny z miękką, silikonową warstwą adhezyjną o wyjątkowych właściwościach absorpcyjnych zapewniającą większą zdolność pochłaniania wysięku, który jest zatrzymywany w postaci żelu, co znacznie zmniejsza ryzyko maceracji. 10cm x 10cm x 10 szt</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</si>
  <si>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 10cm x 21 cm, pakowany pojedynczo</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</si>
  <si>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gazoprzepuszczalnością,12,5 cm x12,5 cm, pakowany pojedynczo</t>
  </si>
  <si>
    <t xml:space="preserve">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 rozmiar: 12,5 cm x12,5 cm,  pakowany pojedynczo </t>
  </si>
  <si>
    <t>Sterylny, trójwarstwowy opatrunek przeciwbakteryjny z pianki poliuretanowej do ran z małym i srednim wysiękiem, przeciwbakteryjny - z jonami srebra w postaci siarczanu srebra rozłożonymi równomiernie w powierzchni opatrunku , z węglem aktywowanym, z kontaktową warstwą silikonową na całej powierzchni opatrunku, wykazujący sie wysoką paro- i gazoprzepuszczalnością,rozmiar: 17,5 cm x 17,5 c,  pakowany pojedynczo</t>
  </si>
  <si>
    <t xml:space="preserve">Sterylny, samoprzywierający,wysokochłonny,paro - i gazoprzepuszczalny przeciwbakteryjny wodoodporny pięciowarstwowy  opatrunek, z obramowaniem z pej folii poliuretanowej (bez kleju), z perforowaną silikonową warstwą kontaktową  na całej powierzchni opatrunku (arstwa kontaktowa ciągla na powierchni bordera i wyspy opatrunku, bez kleju, wykazująca adhezję) Opatrunek przeciwbakteryjny z siarczanem srebra oraz węglem aktywowanym pochłaniający nieprzyjemny zapach z rany. Wysokochłonny dzięki warstwie pianki poliuretanowej i warstwie superabsorbentu,rozmiar:17,5 cm x 17,5 cm ,  pakowany pojedynczo </t>
  </si>
  <si>
    <t>Opatrunek włóknisty wykonany z gęsto splecionych włokien alkoholu poliwinylowego o bardzo duzej absorbcji i retencji z siarczanem srebra do ran z cechami infekcji, powierzchownych i głebokich z wysiekiem, w tym tuneli, kieszeni, przetok. W kontakcie z wysiękiem żeluje zachowując trwałą, nienaruszoną strukturę, rozm.:15cm x 15 cm, pakowany pojedynczo.</t>
  </si>
  <si>
    <t>Opatrunek włóknisty wykonany z gęsto splecionych włokien alkoholu poliwinylowego o bardzo duzej absorbcji i retencji z siarczanem srebra do ran z cechami infekcji, powierzchownych i głebokich z wysiekiem, w tym tuneli, kieszeni, przetok. W kontakcie z wysiękiem żeluje zachowując trwałą, nienaruszoną strukturę,rozm.:4,5 cm x 20 cm, pakowany pojedynczo.</t>
  </si>
  <si>
    <t>Superchłonny wielowarstwowy opatrunek w postaci kompresu z rdzeniem z superabsorbentu  (SAP) z włóknami z poliakrylanu o wysokiej absorbcji i retencji oraz właściwościach modulujących aktywność metaloproteinaz,rozmiar:12,5 cm x 12,5 cm, pakowany pojedynczo.</t>
  </si>
  <si>
    <t>Superchłonny wielowarstwowy opatrunek w postaci kompresu z rdzeniem z superabsorbentu  (SAP) z włóknami z poliakrylanu o wysokiej absorbcji i retencji oraz właściwościach modulujących aktywność metaloproteinaz, 12,5 cm x 17,5 cm, pakowany pojedynczo.</t>
  </si>
  <si>
    <t>Superchłonny wielowarstwowy opatrunek w postaci kompresu z rdzeniem z superabsorbentu  (SAP) z włóknami z poliakrylanu o wysokiej absorbcji i retencji oraz właściwościach modulujących aktywność metaloproteinaz, 17,5 cm x 22,5 cm,pakowany pojedynczo.</t>
  </si>
  <si>
    <t>Opatrunek hydrożelowy sterylny na twarz  w formie przezroczystego , elastycznego płata  zawartość wody w opatrunku wynosi ponad 90%.  wzmocniony włókniną 40 cm x 60cm x 1szt</t>
  </si>
  <si>
    <t>FORMULARZ CENOWY- Zadanie 10</t>
  </si>
  <si>
    <t>Załacznik nr 2.10 do SWZ</t>
  </si>
  <si>
    <t xml:space="preserve">                                                                                                                                                                                                                Załacznik nr 2.11 do SWZ</t>
  </si>
  <si>
    <t>FORMULARZ CENOWY- Zadanie 12</t>
  </si>
  <si>
    <t>Załacznik nr 2.12 do SWZ</t>
  </si>
  <si>
    <t>Załacznik nr 2.13 do SWZ</t>
  </si>
  <si>
    <t xml:space="preserve"> Załacznik nr 2.17 do SWZ</t>
  </si>
  <si>
    <t>Załącznik nr 2.18 do SWZ</t>
  </si>
  <si>
    <t>Załacznik nr 2.20 do SWZ</t>
  </si>
  <si>
    <t>Załacznik nr 2.27 do SWZ</t>
  </si>
  <si>
    <t>Załacznik nr 2.28 do SWZ</t>
  </si>
  <si>
    <t xml:space="preserve">Rękaw opatrunkowy siatkowy  o dużych oczkach i dużej elastyczności na głowę i tułów dziecka. Szerokość w stanie nierozciągniętym 5 cm. (+-2cm).  Długość w stanie nierozciągniętym 11,6 m (+-0,4m) </t>
  </si>
  <si>
    <t xml:space="preserve">Rękaw siatkowy opatrunkowy o dużych oczkach i dużej elastyczności na tułów szer. 6,5 cm (+-2cm) w stanie nierozciągniętym. Długość w stanie nierozciągniętym 11,6 m (+-0,4m) </t>
  </si>
  <si>
    <t xml:space="preserve">Rękaw opatrunkowy siatkowy  o dużych oczkach i dużej elastyczności na bardzo duży tułów.  Szerokość w stanie nierozciągniętym 8,5 cm. (+-2cm).  Długość w stanie nierozciągniętym 11,6 m (+-0,4m) </t>
  </si>
  <si>
    <t xml:space="preserve">Rękaw opatrunkowy siatkowy  o dużych oczkach i dużej elastyczności na trudno dostępne miejsca, miednicę, krocze, przy ranach operacyjnych brzucha, klatki piersiowej i opatrunkach głowy.. Szerokość w stanie nierozciągniętym 6 cm. (+-2cm).  Długość w stanie nierozciągniętym 11,6 m (+-0,4m) </t>
  </si>
  <si>
    <t>RAZEM:</t>
  </si>
  <si>
    <t>J.m.</t>
  </si>
  <si>
    <t>op.</t>
  </si>
  <si>
    <t>Sterylny, miękki, trójwarstwowy opatrunek  z pianki poliuretanowej do ran z małym i srednim wysiękiem, z kontaktową warstwą z miękkiego silikonu na całej powierzchni opatrunku, z możliwością docinania do wybranego kształtu/rozmiaru, rozmiar: 12,5 cm x12,5 cm, pakowany pojedynczo</t>
  </si>
  <si>
    <t>Sterylny, miękki, trójwarstwowy opatrunek  z pianki poliuretanowej do ran z małym i srednim wysiękiem, z kontaktową warstwą z miękkiego silikonu na całej powierzchni opatrunku, z możliwością docinania do wybranego kształtu/rozmiaru, 17,5 cm x 17,5 cm, pakowany pojedynczo</t>
  </si>
  <si>
    <t>Opaska  dziana  wiskozowa lub przędza  poliestrowa  100%. 4m x 10 cm, pakowana pojedyńczo, w opakowaniach z pełną informacją o produkcie i wytwórcy, z datą przydatności do użycia.</t>
  </si>
  <si>
    <t>Opaska  dziana  wiskozowa lub przędza  poliestrowa  4m x 15 cm, pakowana pojedyńczo, w opakowaniach z pełną informacją o produkcie i wytwórcy, z datą przydatności do użycia.</t>
  </si>
  <si>
    <t>Opaska  dziana  wiskozowa lub przędza  poliestrowa  4m x 5 cm, pakowana pojedyńczo, w opakowaniach z pełną informacją o produkcie i wytwórcy, z datą przydatności do użycia.</t>
  </si>
  <si>
    <t>Kompresy z gazy niejałowe-  8  warstw,13-nitkowe, 5cm x 5 cm. 100% gaza bawełniana. Bielona metodą bezchlorową. Brzegi składane do środka lub podwijane z dwóch stron.  Klasyfikowana jako chirurgiczny inwazyjny wyrób medyczny w klasie Iia wg reguły 7. Pakowane w torebki papierowe. Parametry wyrobu zgodne z EN14079. Opakowanie 100 szt</t>
  </si>
  <si>
    <t>Kompresy z gazy niejałowe- 8 warstw, 10cm x 10 cm, 13-nitkowe. 100% gaza bawełniana. Bielona metodą bezchlorową. Brzegi składane do środka lub podwijane z dwóch stron.  Klasyfikowana jako chirurgiczny inwazyjny wyrób medyczny w klasie Iia wg reguły 7. Pakowane w torebki papierowe. Parametry wyrobu zgodne z EN14079.Opakowanie 100 szt</t>
  </si>
  <si>
    <t>Kompresy z gazy 17 nitkowej 8 lub 12 warstwowe 10cmx10cm, z nitką RTG, jałowe, pakowane po 1 op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zaiwerające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</si>
  <si>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bez nitki RTG, jałowe, pakowane 1 x 10szt. Kompresy z gazy 100% bawełnianej bielonej bezchlorowo, jałowe, sterylizowane parą wodną, brzegi podwójnie zakładane typu ES, produkowanie zgodnie z wymaganiami normy EN 14079, klasyfikowane jako  chirurgiczny inwazyjny wyrób medyczny w klasie IIa według reguły 7.Kompresy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</si>
  <si>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z nitką RTG, jałowe, pakowane 1 op x 10szt. Kompresy z gazy 100% bawełnianej bielonej bezchlorowo, jałowe, sterylizowane para wodna,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</si>
  <si>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Załacznik nr 2.26 do SWZ</t>
  </si>
  <si>
    <t>Kompresy z gazy niejałowe-  8  warstw, 13-nitkowe,  7,5cm x 7,5 cm. 100% gaza bawełniana. Bielona metodą bezchlorową. Brzegi składane do środka lub podwijane z dwóch stron.  Klasyfikowana jako chirurgiczny inwazyjny wyrób medyczny w klasie Iia wg reguły 7. Pakowane w torebki papierowe. Parametry wyrobu zgodne z EN 14079. Opakowanie 100 szt</t>
  </si>
  <si>
    <t>Kompresy z gazy 17 nitkowej 8 warstwowe 10cmx10cm, bez nitki RTG, jałowe, pakowanie 1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</si>
  <si>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lub 12 warstwowe 7,5cmx7,5cm, z nitką RTG, jałowe, pakowane 1 op x 10szt. Kompresy z gazy 100% bawełnianej bielonej bezchlorowo, jałowe, sterylizowane parą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</si>
  <si>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bez nitki RTG, jałowe, pakowane 1 x 10szt. Kompresy z gazy 100% bawełnianej bielonej bezchlorowo, jałowe, sterylizowane para wodną, brzegi podwójnie zakładane typu ES, produkowanie zgodnie z wymaganiami normy EN 14079, klasyfikowane jako  chirurgiczny inwazyjny wyrób medyczny w klasie IIa według reguły 7.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</si>
  <si>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 xml:space="preserve">Serweta operacyjna jałowa wykonana z gazy 17 nitkowej, 4 warstwy, 45cm x 45cm, z nitką RTG , sterylizowana radiacyjnie, EO, parą wodną. Serwety z gazy 100% bawełnianej, bielonej bezchlorowo, jałowe, nie prane wstępnie, porodukowane zgodnie z wymaganiami normy EN 14079, klasyfikowana jako chirurgiczny inwazyjny wyrób medyczny w klasie IIa, według reguły 7.  W opakowaniu foliowym lub papierowo- foliowym jednostkowym z etykietą jednostkową, określona data przydatności do użycia. Dodatkowe opakowanie foliowe zawartości kartonu zbiorczego, pozwalające na bezpieczny transport w warunkach bloku operacyjnego.  Opakowanie 3 szt </t>
  </si>
  <si>
    <t xml:space="preserve">Przylepiec stabilizujący do drenów 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 </t>
  </si>
  <si>
    <t xml:space="preserve">OPATRUNEK WŁÓKNINOWY JAŁOWY Z CENTRALNĄ WARSTWĄ CHŁONNĄ 25CMX10CM,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dłuższej krawędzi opatrunku,zagięcie papier umożliwiające aplikację opatrunku w rękawiczkach,  opatrunek pakowany indywidualnie w torebkę papierowo-foliową z nadrukiem zawierającym wszystkie informacje identyfikujące produkt. </t>
  </si>
  <si>
    <t>OPATRUNEK PRZEZROCZYSTY JAŁOWY  Z FOLII POLIURETANOWEJ DO MOCOWANIA WKŁUĆ CENTRALNYCH 10cmX12cm Z RAMKĄ I METKĄ,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Wartość współczynnika przepuszczalności pary wodnej zgodnie z EN 13726:2. Opakowanie foliowo-papierowe umożliwiające obserwację zawartości z nadrukiem zawierającym wszystkie niezbędne informacje identyfikujace produkt, pakowane w kartonik z nadrukiem, dodatkowe opakowanie foliowe zawartości kartonu zbiorczego pozwalające na bezpieczny transport .</t>
  </si>
  <si>
    <t>OPATRUNEK PRZEZROCZYSTY JAŁOWY  Z FOLII POLIURETANOWEJ DO MOCOWANIA KANIUL OBWODOWYCH, ROZMIAR 6cmX7cm z wycięciem, ramką i metką,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Wartość współczynnika przepuszczalności pary wodnej zgodnie z EN 13726:2.Opakowanie foliowo-papierowe umożliwiające obserwację zawartości z nadrukiem zawierającym wszystkie niezbędne informacje identyfikujace produkt, 50 sztuk pakowane w kartonik z nadrukiem, dodatkowe opakowanie foliowe zawartości kartonu zbiorczego pozwalające na bezpieczny transport .</t>
  </si>
  <si>
    <t>OPATRUNEK WŁÓKNINOWY JAŁOWY Z CENTRALNĄ WARSTWĄ CHŁONNĄ 10cmX6cm,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krótszej krawędzi opatrunku,zagięcie papieru umożliwiające aplikację opatrunku w rękawiczkach, opatrunek pakowany indywidualnie w torebkę papierową bezpyłową z nadrukiem zawierającym wszystkie informacje identyfikujące produkt .</t>
  </si>
  <si>
    <t>PRZYLEPIEC NA WŁÓKNINIE BEZ OPATRUNKU,KLEJ AKRYLOWY  BEZ ZAWARTOŚCI TLENKU CYNKU NANIESIONY NA CAŁEJ POWIERZCHNI PRZYLEPNEJ, 25mmX5m, każda sztuka nawinięta na rolkę z przezroczystego tworzywa, 12 sztuk w pudełku kartonowym zawierającym wszystkie informacje niezbedne dla identyfikacji wytwórcy i produktu z datą przydatności do użycia, opakowanie zbiorcze pozwalające na bezpieczny transport.</t>
  </si>
  <si>
    <t>PRZYLEPIEC Z TKANINY WISKOZOWEJ Z HYPOALERGICZNYM KLEJEM Z SYNTETYCZNEGO KAUCZUKU BEZ ZAWARTOŚCI TLENKU CYNKU NANIESIONY NA CAŁEJ POWIERZCHNI PRZYLEPNEJ, 1,25CMX5M,  NIE POSIADAJĄCY ZĄBKOWANYCH BRZEGÓW, MOŻLIWY DO DZIELENIA BEZ UŻYCIA NOŻYCZEK,każda sztuka nawinieta na rolkę lub szpulkę z przezroczystego tworzywa, 24 sztuki w pudelku kartonowym zawierającym wszystkie informacje niezbedne dla identyfikacji wytwórcy i produktu z datą przydatności do użycia,  opakowanie zbiorcze pozwalające na bezpieczny transport.</t>
  </si>
  <si>
    <t xml:space="preserve">Przylepiec stabilizujący do drenów niejałowy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 </t>
  </si>
  <si>
    <t>PRZYLEPIEC Z TKANINY WISKOZOWEJ Z HYPOALERGICZNYM KLEJEM Z SYNTETYCZNEGO KAUCZUKU BEZ ZAWARTOŚCI TLENKU CYNKU NANIESIONY NA CAŁEJ POWIERZCHNI PRZYLEPNEJ, 2,5CMX5M,  NIE POSIADAJĄCY ZĄBKOWANYCH BRZEGÓW, MOŻLIWY DO DZIELENIA BEZ UŻYCIA NOŻYCZEK,każda sztuka nawinieta na rolkę lub szpulkę z przezroczystego tworzywa, 12 sztuk w pudełku kartonowym zawierającym wszystkie informacje niezbedne dla identyfikacji wytwórcy i produktu z datą przydatności do użycia,  opakowanie zbiorcze pozwalające na bezpieczny transport.</t>
  </si>
  <si>
    <t>PRZYLEPIEC Z TKANINY WISKOZOWEJ Z HYPOALERGICZNYM KLEJEM Z SYNTETYCZNEGO KAUCZUKU BEZ ZAWARTOŚCI TLENKU CYNKU NANIESIONY NA CAŁEJ POWIERZCHNI PRZYLEPNEJ, 5,00CMX5M,  NIE POSIADAJĄCY ZĄBKOWANYCH BRZEGÓW, MOŻLIWY DO DZIELENIA BEZ UŻYCIA NOŻYCZEK,każda sztuka nawinięta na rolkę lub szpulkę z przezroczystego tworzywa, 6 sztuk w pudełku kartonowym zawierającym wszystkie informacje niezbedne dla identyfikacji wytwórcy i produktu z datą przydatności do użycia,  opakowanie zbiorcze pozwalające na bezpieczny transport.</t>
  </si>
  <si>
    <t>Sterylny zestaw do terapii podciścnieniowej. Skład:                    1) - jednorazowa pompa do wytwarzania podciśnienia wraz ze źródłem zasilania, 2) - opatrunek piankowy do terapii podciśnieniowej - 2 szt., 3) - taśma mocująca opatrunki - minimum 8 szt. Rozmiary; 10 cm x 30 cm, 15 cm x 20 cm, 15 cm x 30 cm, 20 cm  x 20cm,  25 x 25 cm do wyboru przez Zamawiającego</t>
  </si>
  <si>
    <t>Opatrunek do zabezpieczania drenów donosowych/sond żołądkowych, włókninowy, w kolorze cielistym, pokryty hipoalergicznym klejem, 3 stopniowy system aplikacji, dla dorosłych rozmiar 7x7,1, Na opakowaniu obrazkowa instrukcja użycia opatrunku, niejałowy. Opakowanie po 50 szt</t>
  </si>
  <si>
    <t xml:space="preserve">Kompresy jałowe z wycięciem Y hydrofilowa włóknina medyczna o gramaturze 40 g/m2, czterowarstwowa, z wycięciem Y umożliwiającym precyzyjne, aseptyczne zabezpieczenie drenów medycznych, o wymiarach 10cm*10cm , opakowanie 5 szt., </t>
  </si>
  <si>
    <t xml:space="preserve">Kompres oczny niejałowy kompres oczny o wymiarach 5,5cm*7,5 cm lub 5 cmx6cm, pakowany jednostkowo w worek foliowy lub folia- papier, opakowanie 50 szt. </t>
  </si>
  <si>
    <t xml:space="preserve">Kompres oczny jałowy kompres oczny o wymiarach 5,5cm*7,5 cm lub 5cmx6cm, pakowany jednostkowo w worek foliowy w opakowanie 50 szt. </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</si>
  <si>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8cm*3m, pakowana w opakowanie jednostkowe kartonikowe (w opakowaniu zbiorczym po 36 szt)</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</si>
  <si>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wymiarach 8cm*4 m, pakowana w opakowanie jednostkowe kartonikowe (w opakowaniu zbiorczym po 30 szt.)</t>
  </si>
  <si>
    <t>Wata celulozowa arkusze w składkach roz. 40 x 60 cm typu Bielona równomiernie marszczona niepylaca, niełamliwa chłonna</t>
  </si>
  <si>
    <t xml:space="preserve">                                                                                                                                                                                                        Załacznik nr 2.23 do SWZ</t>
  </si>
  <si>
    <t xml:space="preserve">                                                                                                                                                                                                               Załacznik nr 2.24 do SWZ</t>
  </si>
  <si>
    <t>Załacznik nr 2.25 do SWZ</t>
  </si>
  <si>
    <t>Przylepiec z klejem silikonowym dla pacjentów z delikatną uszkodzoną lub zmienioną troficznie skórą (skóra sterydowa). Rozmiar 2,5cmx1,3m</t>
  </si>
  <si>
    <t>Opatrunki hydrożelowe, przeciwoparzeniowe typu Burnshield, o półpłynnej konsystencji, sterylne, nietoksyczne, odporne na wysokie temperatury. Rozmiar 10cmx10cm</t>
  </si>
  <si>
    <t>Opatrunki hydrożelowe, przeciwoparzeniowe typu Burnshield, o półpłynnej konsystencji, sterylne, nietoksyczne, odporne na wysokie temperatury. Rozmiar 20cmx20cm</t>
  </si>
  <si>
    <t>Opatrunki hydrożelowe, przeciwoparzeniowe typu Burnshield, o półpłynnej konsystencji, sterylne, nietoksyczne, odporne na wysokie temperatury. Rozmiar 20cmx45cm</t>
  </si>
  <si>
    <t>Opatrunki hydrożelowe, przeciwoparzeniowe typu Burnshield, o półpłynnej konsystencji, sterylne, nietoksyczne, odporne na wysokie temperatury. Rozmiar 60cmx40cm</t>
  </si>
  <si>
    <t>Opatrunki hydrożelowe na twarz, przeciwoparzeniowe typu Burnshield, o półpłynnej konsystencji, sterylne, nietoksyczne, odporne na wysokie temperatury. Rozmiar 60cmx40cm</t>
  </si>
  <si>
    <t>Hydrożel przeciwoparzeniowy w butelce. Opakowanie poj. 125 ml</t>
  </si>
  <si>
    <t>Hydrożelowy opatrunek 100 x 100 cm</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</si>
  <si>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6cm*12cm,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</si>
  <si>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10cm*12cm,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</si>
  <si>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</si>
  <si>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12cm*24cm,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</si>
  <si>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20cm*40cm, w opakowaniu zbiorczym po 1 szt.</t>
  </si>
  <si>
    <t>FORMULARZ CENOWY- Zadanie 29</t>
  </si>
  <si>
    <t>Załacznik nr 2.29 do SWZ</t>
  </si>
  <si>
    <t xml:space="preserve">Żel hydrokoloidowy sterylny. Złożony z dwóch hydrokoloidów: karboksymetylocelulozy sodowej i pektyny, umieszczonych w przezroczystym, lepkim podłożu. Opakowanie 15g. </t>
  </si>
  <si>
    <t xml:space="preserve">Przylepiec włókninowy z perforacją, wykonany z włókniny, kolor biały, nawinięty na rolkę, brzegi o prostym wykończeniu, możliwość swobodnego dzielenia wzdłuż i w poprzek 2,5 cm * 9,14 m Pakowane po 12 szt.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</si>
</sst>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quot; zł&quot;"/>
    <numFmt numFmtId="167" formatCode="#,##0.0"/>
    <numFmt numFmtId="168" formatCode="[$-415]d\ mmmm\ yyyy"/>
    <numFmt numFmtId="169" formatCode="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F800]dddd\,\ mmmm\ dd\,\ yyyy"/>
    <numFmt numFmtId="176" formatCode="[$-415]dddd\,\ d\ mmmm\ yyyy"/>
  </numFmts>
  <fonts count="58">
    <font>
      <sz val="10"/>
      <name val="Arial CE"/>
      <family val="2"/>
    </font>
    <font>
      <sz val="10"/>
      <name val="Arial"/>
      <family val="0"/>
    </font>
    <font>
      <sz val="11"/>
      <color indexed="8"/>
      <name val="Calibri"/>
      <family val="2"/>
    </font>
    <font>
      <sz val="9"/>
      <name val="Arial"/>
      <family val="2"/>
    </font>
    <font>
      <b/>
      <sz val="10"/>
      <name val="Verdana"/>
      <family val="2"/>
    </font>
    <font>
      <b/>
      <sz val="9"/>
      <name val="Arial"/>
      <family val="2"/>
    </font>
    <font>
      <b/>
      <sz val="10"/>
      <name val="Arial"/>
      <family val="2"/>
    </font>
    <font>
      <sz val="8"/>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color indexed="49"/>
      <name val="Arial"/>
      <family val="2"/>
    </font>
    <font>
      <sz val="10"/>
      <color indexed="10"/>
      <name val="Arial"/>
      <family val="2"/>
    </font>
    <font>
      <b/>
      <sz val="10"/>
      <color indexed="8"/>
      <name val="Arial"/>
      <family val="2"/>
    </font>
    <font>
      <b/>
      <sz val="9"/>
      <color indexed="8"/>
      <name val="Arial"/>
      <family val="2"/>
    </font>
    <font>
      <b/>
      <sz val="10"/>
      <color indexed="14"/>
      <name val="Arial"/>
      <family val="2"/>
    </font>
    <font>
      <b/>
      <sz val="9"/>
      <color indexed="14"/>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3" tint="0.39998000860214233"/>
      <name val="Arial"/>
      <family val="2"/>
    </font>
    <font>
      <sz val="10"/>
      <color rgb="FFFF0000"/>
      <name val="Arial"/>
      <family val="2"/>
    </font>
    <font>
      <b/>
      <sz val="10"/>
      <color theme="1"/>
      <name val="Arial"/>
      <family val="2"/>
    </font>
    <font>
      <b/>
      <sz val="9"/>
      <color theme="1"/>
      <name val="Arial"/>
      <family val="2"/>
    </font>
    <font>
      <sz val="10"/>
      <color rgb="FF000000"/>
      <name val="Arial"/>
      <family val="2"/>
    </font>
    <font>
      <b/>
      <sz val="10"/>
      <color rgb="FFCA10DE"/>
      <name val="Arial"/>
      <family val="2"/>
    </font>
    <font>
      <b/>
      <sz val="9"/>
      <color rgb="FFCA10DE"/>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bottom style="thin">
        <color indexed="8"/>
      </bottom>
    </border>
    <border>
      <left style="thin"/>
      <right style="thin"/>
      <top style="thin"/>
      <bottom>
        <color indexed="63"/>
      </bottom>
    </border>
    <border>
      <left style="thin"/>
      <right/>
      <top style="thin"/>
      <bottom/>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37"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37" fillId="0" borderId="0">
      <alignment/>
      <protection/>
    </xf>
    <xf numFmtId="0" fontId="7" fillId="0" borderId="0" applyNumberFormat="0" applyFill="0" applyBorder="0" applyProtection="0">
      <alignment/>
    </xf>
    <xf numFmtId="0" fontId="37" fillId="0" borderId="0">
      <alignment/>
      <protection/>
    </xf>
    <xf numFmtId="0" fontId="44" fillId="0" borderId="0">
      <alignment/>
      <protection/>
    </xf>
    <xf numFmtId="0" fontId="0" fillId="0" borderId="0">
      <alignment/>
      <protection/>
    </xf>
    <xf numFmtId="0" fontId="45" fillId="27" borderId="1" applyNumberFormat="0" applyAlignment="0" applyProtection="0"/>
    <xf numFmtId="9" fontId="1"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0" fillId="32" borderId="0" applyNumberFormat="0" applyBorder="0" applyAlignment="0" applyProtection="0"/>
  </cellStyleXfs>
  <cellXfs count="357">
    <xf numFmtId="0" fontId="0" fillId="0" borderId="0" xfId="0" applyAlignment="1">
      <alignment/>
    </xf>
    <xf numFmtId="0" fontId="1" fillId="0" borderId="0" xfId="0" applyFont="1" applyAlignment="1">
      <alignment wrapText="1"/>
    </xf>
    <xf numFmtId="3" fontId="5" fillId="0" borderId="10" xfId="0" applyNumberFormat="1"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wrapText="1"/>
    </xf>
    <xf numFmtId="0" fontId="1" fillId="0" borderId="0" xfId="0" applyFont="1" applyFill="1" applyAlignment="1">
      <alignment vertical="center" wrapText="1"/>
    </xf>
    <xf numFmtId="0" fontId="51" fillId="0" borderId="0" xfId="0" applyFont="1" applyAlignment="1">
      <alignment wrapText="1"/>
    </xf>
    <xf numFmtId="0" fontId="51" fillId="0" borderId="0" xfId="0" applyFont="1" applyAlignment="1">
      <alignment vertical="center" wrapText="1"/>
    </xf>
    <xf numFmtId="3" fontId="5" fillId="0" borderId="11" xfId="0" applyNumberFormat="1" applyFont="1" applyBorder="1" applyAlignment="1">
      <alignment horizontal="center" vertical="center" wrapText="1"/>
    </xf>
    <xf numFmtId="0" fontId="6" fillId="0" borderId="0" xfId="0" applyFont="1" applyBorder="1" applyAlignment="1">
      <alignment wrapText="1"/>
    </xf>
    <xf numFmtId="0" fontId="6" fillId="5" borderId="1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0" xfId="0" applyFont="1" applyBorder="1" applyAlignment="1">
      <alignment horizontal="center" wrapText="1"/>
    </xf>
    <xf numFmtId="0" fontId="6" fillId="33" borderId="0" xfId="0" applyFont="1" applyFill="1" applyAlignment="1">
      <alignment wrapText="1"/>
    </xf>
    <xf numFmtId="0" fontId="1" fillId="33" borderId="0" xfId="0" applyFont="1" applyFill="1" applyAlignment="1">
      <alignment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Border="1" applyAlignment="1">
      <alignment horizontal="center" vertical="center" wrapText="1"/>
    </xf>
    <xf numFmtId="174"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3" fontId="6" fillId="5" borderId="10" xfId="0" applyNumberFormat="1" applyFont="1" applyFill="1" applyBorder="1" applyAlignment="1">
      <alignment horizontal="center" vertical="center" wrapText="1"/>
    </xf>
    <xf numFmtId="0" fontId="6" fillId="5" borderId="10" xfId="0" applyNumberFormat="1" applyFont="1" applyFill="1" applyBorder="1" applyAlignment="1">
      <alignment horizontal="center" vertical="center" wrapText="1"/>
    </xf>
    <xf numFmtId="174" fontId="6" fillId="5" borderId="10"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2" xfId="0" applyNumberFormat="1" applyFont="1" applyFill="1" applyBorder="1" applyAlignment="1">
      <alignment horizontal="center" vertical="center" wrapText="1"/>
    </xf>
    <xf numFmtId="0" fontId="6" fillId="5" borderId="15"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wrapText="1"/>
    </xf>
    <xf numFmtId="0" fontId="6"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wrapText="1"/>
    </xf>
    <xf numFmtId="0" fontId="6" fillId="0" borderId="0" xfId="0" applyFont="1" applyBorder="1" applyAlignment="1">
      <alignment horizontal="right" vertical="center"/>
    </xf>
    <xf numFmtId="0" fontId="1" fillId="0" borderId="0" xfId="59" applyFont="1" applyAlignment="1">
      <alignment horizontal="center" vertical="center"/>
      <protection/>
    </xf>
    <xf numFmtId="0" fontId="1" fillId="0" borderId="0" xfId="59" applyFont="1">
      <alignment/>
      <protection/>
    </xf>
    <xf numFmtId="3" fontId="6" fillId="5" borderId="12" xfId="0" applyNumberFormat="1" applyFont="1" applyFill="1" applyBorder="1" applyAlignment="1">
      <alignment horizontal="center" vertical="center" wrapText="1"/>
    </xf>
    <xf numFmtId="0" fontId="6" fillId="5" borderId="15" xfId="0" applyFont="1" applyFill="1" applyBorder="1" applyAlignment="1">
      <alignment horizontal="center" vertical="center" wrapText="1"/>
    </xf>
    <xf numFmtId="0" fontId="1" fillId="0" borderId="10" xfId="0" applyFont="1" applyBorder="1" applyAlignment="1">
      <alignment horizontal="center" wrapText="1"/>
    </xf>
    <xf numFmtId="2" fontId="1" fillId="0" borderId="0" xfId="0" applyNumberFormat="1" applyFont="1" applyBorder="1" applyAlignment="1">
      <alignment horizontal="center" vertical="center" wrapText="1"/>
    </xf>
    <xf numFmtId="4" fontId="1" fillId="0" borderId="0" xfId="59" applyNumberFormat="1" applyFont="1" applyBorder="1" applyAlignment="1">
      <alignment vertical="center" wrapText="1"/>
      <protection/>
    </xf>
    <xf numFmtId="4" fontId="1" fillId="5" borderId="0" xfId="59" applyNumberFormat="1" applyFont="1" applyFill="1" applyBorder="1" applyAlignment="1">
      <alignment vertical="center" wrapText="1"/>
      <protection/>
    </xf>
    <xf numFmtId="3" fontId="1" fillId="0" borderId="0" xfId="0" applyNumberFormat="1" applyFont="1" applyAlignment="1">
      <alignment horizontal="center" vertical="center" wrapText="1"/>
    </xf>
    <xf numFmtId="0" fontId="6" fillId="0" borderId="0" xfId="0" applyFont="1" applyAlignment="1">
      <alignment vertical="center"/>
    </xf>
    <xf numFmtId="0" fontId="1" fillId="0" borderId="0" xfId="0" applyFont="1" applyAlignment="1">
      <alignment/>
    </xf>
    <xf numFmtId="0" fontId="1" fillId="0" borderId="0" xfId="0" applyFont="1" applyAlignment="1">
      <alignment horizontal="center" vertical="center"/>
    </xf>
    <xf numFmtId="174" fontId="1"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horizontal="center" vertical="center"/>
    </xf>
    <xf numFmtId="3" fontId="6" fillId="0" borderId="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wrapText="1"/>
    </xf>
    <xf numFmtId="3" fontId="6" fillId="0" borderId="11"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 fillId="0" borderId="13" xfId="0" applyFont="1" applyBorder="1" applyAlignment="1">
      <alignment horizontal="center" vertical="center" wrapText="1"/>
    </xf>
    <xf numFmtId="3" fontId="6" fillId="0" borderId="13"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4" fontId="6"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wrapText="1"/>
    </xf>
    <xf numFmtId="0" fontId="1" fillId="0" borderId="13" xfId="0" applyFont="1" applyBorder="1" applyAlignment="1">
      <alignment wrapText="1"/>
    </xf>
    <xf numFmtId="0" fontId="1" fillId="0" borderId="0" xfId="0" applyFont="1" applyFill="1" applyBorder="1" applyAlignment="1">
      <alignment horizontal="left" wrapText="1"/>
    </xf>
    <xf numFmtId="0" fontId="6" fillId="0" borderId="10" xfId="0" applyFont="1" applyBorder="1" applyAlignment="1">
      <alignment horizontal="center" wrapText="1"/>
    </xf>
    <xf numFmtId="0" fontId="6" fillId="0" borderId="0" xfId="0" applyFont="1" applyAlignment="1">
      <alignment horizontal="center" wrapText="1"/>
    </xf>
    <xf numFmtId="0" fontId="6" fillId="0" borderId="10" xfId="0" applyFont="1" applyBorder="1" applyAlignment="1">
      <alignment wrapText="1"/>
    </xf>
    <xf numFmtId="2" fontId="1" fillId="0" borderId="10"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3" fontId="6" fillId="0" borderId="0" xfId="0" applyNumberFormat="1" applyFont="1" applyAlignment="1">
      <alignment horizontal="center" vertical="center" wrapText="1"/>
    </xf>
    <xf numFmtId="166" fontId="6" fillId="0" borderId="10" xfId="0" applyNumberFormat="1" applyFont="1" applyBorder="1" applyAlignment="1">
      <alignment horizontal="center" vertical="center" wrapText="1"/>
    </xf>
    <xf numFmtId="0" fontId="1" fillId="0" borderId="0" xfId="0" applyFont="1" applyFill="1" applyBorder="1" applyAlignment="1">
      <alignment horizontal="left" vertical="top" wrapText="1"/>
    </xf>
    <xf numFmtId="0" fontId="6" fillId="5" borderId="10" xfId="0" applyFont="1" applyFill="1" applyBorder="1" applyAlignment="1">
      <alignment horizontal="center" vertical="top" wrapText="1"/>
    </xf>
    <xf numFmtId="0" fontId="6" fillId="5" borderId="12" xfId="0" applyFont="1" applyFill="1" applyBorder="1" applyAlignment="1">
      <alignment horizontal="center" vertical="top" wrapText="1"/>
    </xf>
    <xf numFmtId="0" fontId="1" fillId="0" borderId="0" xfId="0" applyFont="1" applyAlignment="1">
      <alignment vertical="top"/>
    </xf>
    <xf numFmtId="0" fontId="1" fillId="0" borderId="13" xfId="0" applyNumberFormat="1" applyFont="1" applyBorder="1" applyAlignment="1">
      <alignment horizontal="left" vertical="top" wrapText="1"/>
    </xf>
    <xf numFmtId="0" fontId="1" fillId="0" borderId="0" xfId="0" applyFont="1" applyAlignment="1">
      <alignment horizontal="left" vertical="top"/>
    </xf>
    <xf numFmtId="0" fontId="1" fillId="0" borderId="10" xfId="0" applyFont="1" applyFill="1" applyBorder="1" applyAlignment="1">
      <alignment vertical="top" wrapText="1"/>
    </xf>
    <xf numFmtId="0" fontId="6" fillId="0" borderId="10" xfId="0" applyNumberFormat="1" applyFont="1" applyBorder="1" applyAlignment="1">
      <alignment horizontal="center" vertical="center" wrapText="1"/>
    </xf>
    <xf numFmtId="0" fontId="6" fillId="0" borderId="0" xfId="0" applyNumberFormat="1" applyFont="1" applyAlignment="1">
      <alignment horizontal="center" vertical="center"/>
    </xf>
    <xf numFmtId="3" fontId="1" fillId="0" borderId="0" xfId="0" applyNumberFormat="1" applyFont="1" applyAlignment="1">
      <alignment horizontal="center" wrapText="1"/>
    </xf>
    <xf numFmtId="0" fontId="51" fillId="0" borderId="0" xfId="0" applyFont="1" applyAlignment="1">
      <alignment vertical="center"/>
    </xf>
    <xf numFmtId="0" fontId="51" fillId="0" borderId="0" xfId="0" applyFont="1" applyAlignment="1">
      <alignment/>
    </xf>
    <xf numFmtId="0" fontId="1" fillId="0" borderId="0" xfId="0" applyFont="1" applyAlignment="1">
      <alignment vertical="top" wrapText="1"/>
    </xf>
    <xf numFmtId="0" fontId="6" fillId="0" borderId="16" xfId="0" applyFont="1" applyBorder="1" applyAlignment="1">
      <alignment horizontal="center" vertical="center" wrapText="1"/>
    </xf>
    <xf numFmtId="0" fontId="6" fillId="5" borderId="11" xfId="0"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6" fillId="5" borderId="11" xfId="0" applyNumberFormat="1" applyFont="1" applyFill="1" applyBorder="1" applyAlignment="1">
      <alignment horizontal="center" vertical="center" wrapText="1"/>
    </xf>
    <xf numFmtId="0" fontId="6" fillId="5" borderId="1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0" xfId="0" applyFont="1" applyBorder="1" applyAlignment="1">
      <alignment vertical="center" wrapText="1"/>
    </xf>
    <xf numFmtId="2" fontId="1" fillId="0" borderId="13" xfId="0" applyNumberFormat="1" applyFont="1" applyBorder="1" applyAlignment="1">
      <alignment horizontal="center" vertical="center" wrapText="1"/>
    </xf>
    <xf numFmtId="0" fontId="1" fillId="5" borderId="10" xfId="0"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3" fontId="1" fillId="5" borderId="11" xfId="0" applyNumberFormat="1"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0" borderId="13" xfId="0" applyFont="1" applyBorder="1" applyAlignment="1">
      <alignment vertical="top" wrapText="1"/>
    </xf>
    <xf numFmtId="0" fontId="1" fillId="0" borderId="10" xfId="0" applyFont="1" applyBorder="1" applyAlignment="1">
      <alignment horizontal="left" vertical="top" wrapText="1"/>
    </xf>
    <xf numFmtId="0" fontId="6" fillId="0" borderId="0" xfId="0" applyFont="1" applyFill="1" applyAlignment="1">
      <alignment vertical="center"/>
    </xf>
    <xf numFmtId="0" fontId="1" fillId="0" borderId="0" xfId="0" applyFont="1" applyFill="1" applyAlignment="1">
      <alignment/>
    </xf>
    <xf numFmtId="0" fontId="6" fillId="0" borderId="0" xfId="0" applyFont="1" applyFill="1" applyAlignment="1">
      <alignment horizontal="center" vertical="center"/>
    </xf>
    <xf numFmtId="0" fontId="1" fillId="0" borderId="0" xfId="0" applyFont="1" applyFill="1" applyAlignment="1">
      <alignment horizontal="center"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wrapText="1"/>
    </xf>
    <xf numFmtId="0" fontId="1" fillId="0" borderId="0" xfId="0" applyFont="1" applyFill="1" applyAlignment="1">
      <alignment horizontal="left" vertical="top" wrapText="1"/>
    </xf>
    <xf numFmtId="0" fontId="1" fillId="0" borderId="0" xfId="0" applyFont="1" applyFill="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wrapText="1"/>
    </xf>
    <xf numFmtId="0" fontId="1" fillId="0" borderId="20" xfId="0" applyFont="1" applyBorder="1" applyAlignment="1">
      <alignment wrapText="1"/>
    </xf>
    <xf numFmtId="3" fontId="6" fillId="0" borderId="13" xfId="0" applyNumberFormat="1" applyFont="1" applyBorder="1" applyAlignment="1">
      <alignment horizontal="center" vertical="center"/>
    </xf>
    <xf numFmtId="2" fontId="6" fillId="5" borderId="10" xfId="0" applyNumberFormat="1" applyFont="1" applyFill="1" applyBorder="1" applyAlignment="1">
      <alignment horizontal="center" vertical="center" wrapText="1"/>
    </xf>
    <xf numFmtId="2" fontId="1" fillId="0" borderId="0" xfId="0" applyNumberFormat="1" applyFont="1" applyAlignment="1">
      <alignment horizontal="center" vertical="center"/>
    </xf>
    <xf numFmtId="0" fontId="6" fillId="0" borderId="18" xfId="0" applyFont="1" applyBorder="1" applyAlignment="1">
      <alignment horizontal="center" vertical="center" wrapText="1"/>
    </xf>
    <xf numFmtId="2" fontId="1" fillId="0" borderId="0" xfId="0" applyNumberFormat="1" applyFont="1" applyAlignment="1">
      <alignment horizontal="center" vertical="center" wrapText="1"/>
    </xf>
    <xf numFmtId="0" fontId="1" fillId="0" borderId="11" xfId="0" applyFont="1" applyBorder="1" applyAlignment="1">
      <alignment vertical="center" wrapText="1"/>
    </xf>
    <xf numFmtId="0" fontId="1" fillId="0" borderId="21" xfId="0" applyFont="1" applyBorder="1" applyAlignment="1">
      <alignment horizontal="center" vertical="center" wrapText="1"/>
    </xf>
    <xf numFmtId="0" fontId="6" fillId="0" borderId="19" xfId="0" applyFont="1" applyBorder="1" applyAlignment="1">
      <alignment horizontal="center" vertical="center" wrapText="1"/>
    </xf>
    <xf numFmtId="2" fontId="1" fillId="0" borderId="11" xfId="0" applyNumberFormat="1" applyFont="1" applyBorder="1" applyAlignment="1">
      <alignment horizontal="center" vertical="center" wrapText="1"/>
    </xf>
    <xf numFmtId="0" fontId="6" fillId="0" borderId="0" xfId="0" applyFont="1" applyBorder="1" applyAlignment="1">
      <alignment/>
    </xf>
    <xf numFmtId="0" fontId="6" fillId="5" borderId="22" xfId="0" applyFont="1" applyFill="1" applyBorder="1" applyAlignment="1">
      <alignment horizontal="center" vertical="center" wrapText="1"/>
    </xf>
    <xf numFmtId="3" fontId="6" fillId="5" borderId="22" xfId="0" applyNumberFormat="1" applyFont="1" applyFill="1" applyBorder="1" applyAlignment="1">
      <alignment horizontal="center" vertical="center" wrapText="1"/>
    </xf>
    <xf numFmtId="2" fontId="6" fillId="5" borderId="22" xfId="0" applyNumberFormat="1" applyFont="1" applyFill="1" applyBorder="1" applyAlignment="1">
      <alignment horizontal="center" vertical="center" wrapText="1"/>
    </xf>
    <xf numFmtId="9" fontId="1" fillId="0" borderId="18" xfId="0" applyNumberFormat="1" applyFont="1" applyBorder="1" applyAlignment="1">
      <alignment horizontal="center" vertical="center" wrapText="1"/>
    </xf>
    <xf numFmtId="0" fontId="6" fillId="5" borderId="22" xfId="0" applyFont="1" applyFill="1" applyBorder="1" applyAlignment="1">
      <alignment horizontal="center" vertical="top" wrapText="1"/>
    </xf>
    <xf numFmtId="0" fontId="6" fillId="0" borderId="23" xfId="0" applyFont="1" applyBorder="1" applyAlignment="1">
      <alignment/>
    </xf>
    <xf numFmtId="0" fontId="1" fillId="0" borderId="18" xfId="0" applyFont="1" applyBorder="1" applyAlignment="1">
      <alignment horizontal="left" vertical="top" wrapText="1"/>
    </xf>
    <xf numFmtId="0" fontId="1" fillId="0" borderId="13" xfId="0" applyFont="1" applyBorder="1" applyAlignment="1">
      <alignment horizontal="left" vertical="top" wrapText="1"/>
    </xf>
    <xf numFmtId="2" fontId="1" fillId="0" borderId="23" xfId="0" applyNumberFormat="1" applyFont="1" applyBorder="1" applyAlignment="1">
      <alignment horizontal="center" vertical="center" wrapText="1"/>
    </xf>
    <xf numFmtId="0" fontId="1" fillId="0" borderId="21" xfId="0" applyFont="1" applyBorder="1" applyAlignment="1">
      <alignment horizontal="left" vertical="top" wrapText="1"/>
    </xf>
    <xf numFmtId="0" fontId="1" fillId="0" borderId="24" xfId="0" applyFont="1" applyBorder="1" applyAlignment="1">
      <alignment horizontal="left" vertical="top" wrapText="1"/>
    </xf>
    <xf numFmtId="0" fontId="6" fillId="5" borderId="11" xfId="0" applyFont="1" applyFill="1" applyBorder="1" applyAlignment="1">
      <alignment horizontal="center" vertical="top" wrapText="1"/>
    </xf>
    <xf numFmtId="3" fontId="6" fillId="0" borderId="23" xfId="0" applyNumberFormat="1" applyFont="1" applyBorder="1" applyAlignment="1">
      <alignment horizontal="center" vertical="center" wrapText="1"/>
    </xf>
    <xf numFmtId="0" fontId="1" fillId="0" borderId="11" xfId="0" applyFont="1" applyBorder="1" applyAlignment="1">
      <alignment horizontal="left" vertical="top" wrapText="1"/>
    </xf>
    <xf numFmtId="0" fontId="3" fillId="0" borderId="13" xfId="0" applyFont="1" applyBorder="1" applyAlignment="1">
      <alignment horizontal="left" vertical="top" wrapText="1"/>
    </xf>
    <xf numFmtId="0" fontId="1" fillId="0" borderId="0" xfId="0" applyFont="1" applyFill="1" applyBorder="1" applyAlignment="1">
      <alignment horizontal="center" wrapText="1"/>
    </xf>
    <xf numFmtId="0" fontId="6" fillId="0" borderId="11" xfId="0" applyFont="1" applyFill="1" applyBorder="1" applyAlignment="1">
      <alignment horizontal="center" vertical="center" wrapText="1"/>
    </xf>
    <xf numFmtId="0" fontId="3" fillId="0" borderId="13" xfId="0" applyNumberFormat="1" applyFont="1" applyBorder="1" applyAlignment="1">
      <alignment horizontal="left" vertical="top" wrapText="1"/>
    </xf>
    <xf numFmtId="0" fontId="3" fillId="0" borderId="13" xfId="0" applyNumberFormat="1" applyFont="1" applyFill="1" applyBorder="1" applyAlignment="1">
      <alignment horizontal="left" vertical="top" wrapText="1"/>
    </xf>
    <xf numFmtId="0" fontId="1" fillId="0" borderId="25" xfId="0" applyFont="1" applyBorder="1" applyAlignment="1">
      <alignment horizontal="center" vertical="center"/>
    </xf>
    <xf numFmtId="0" fontId="1" fillId="0" borderId="13" xfId="0" applyNumberFormat="1" applyFont="1" applyFill="1" applyBorder="1" applyAlignment="1">
      <alignment horizontal="left" vertical="top" wrapText="1"/>
    </xf>
    <xf numFmtId="0" fontId="1" fillId="0" borderId="26" xfId="0" applyFont="1" applyBorder="1" applyAlignment="1">
      <alignment wrapText="1"/>
    </xf>
    <xf numFmtId="0" fontId="6" fillId="0" borderId="23" xfId="0" applyFont="1" applyBorder="1" applyAlignment="1">
      <alignment horizontal="center" vertical="center" wrapText="1"/>
    </xf>
    <xf numFmtId="0" fontId="1" fillId="0" borderId="24" xfId="0" applyFont="1" applyFill="1" applyBorder="1" applyAlignment="1">
      <alignment horizontal="left" vertical="top" wrapText="1"/>
    </xf>
    <xf numFmtId="3" fontId="1" fillId="0" borderId="0" xfId="0" applyNumberFormat="1" applyFont="1" applyFill="1" applyAlignment="1">
      <alignment horizontal="center" vertical="center" wrapText="1"/>
    </xf>
    <xf numFmtId="9" fontId="6"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1" fillId="0" borderId="11" xfId="0" applyFont="1" applyFill="1" applyBorder="1" applyAlignment="1">
      <alignment wrapText="1"/>
    </xf>
    <xf numFmtId="3" fontId="6" fillId="0" borderId="11"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5" borderId="13" xfId="0" applyFont="1" applyFill="1" applyBorder="1" applyAlignment="1">
      <alignment horizontal="center" wrapText="1"/>
    </xf>
    <xf numFmtId="0" fontId="1" fillId="5" borderId="13" xfId="0" applyFont="1" applyFill="1" applyBorder="1" applyAlignment="1">
      <alignment horizontal="left" vertical="top" wrapText="1"/>
    </xf>
    <xf numFmtId="0" fontId="1" fillId="5" borderId="13" xfId="0" applyFont="1" applyFill="1" applyBorder="1" applyAlignment="1">
      <alignment wrapText="1"/>
    </xf>
    <xf numFmtId="4" fontId="6" fillId="5" borderId="13" xfId="0" applyNumberFormat="1" applyFont="1" applyFill="1" applyBorder="1" applyAlignment="1">
      <alignment horizontal="center" vertical="center" wrapText="1"/>
    </xf>
    <xf numFmtId="9" fontId="6" fillId="5" borderId="13"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1" fillId="0" borderId="27" xfId="0" applyFont="1" applyFill="1" applyBorder="1" applyAlignment="1">
      <alignment horizontal="left" vertical="center" wrapText="1"/>
    </xf>
    <xf numFmtId="0" fontId="1" fillId="0" borderId="11" xfId="0" applyFont="1" applyBorder="1" applyAlignment="1">
      <alignment horizontal="center" wrapText="1"/>
    </xf>
    <xf numFmtId="3" fontId="1" fillId="0" borderId="11" xfId="0" applyNumberFormat="1" applyFont="1" applyBorder="1" applyAlignment="1">
      <alignment horizontal="center" vertical="center" wrapText="1"/>
    </xf>
    <xf numFmtId="0" fontId="52" fillId="5" borderId="13" xfId="0" applyFont="1" applyFill="1" applyBorder="1" applyAlignment="1">
      <alignment horizontal="center" vertical="center" wrapText="1"/>
    </xf>
    <xf numFmtId="2" fontId="6" fillId="5" borderId="13"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23" xfId="0" applyFont="1" applyBorder="1" applyAlignment="1">
      <alignment horizontal="center" vertical="center" wrapText="1"/>
    </xf>
    <xf numFmtId="9" fontId="1" fillId="0" borderId="23" xfId="0" applyNumberFormat="1" applyFont="1" applyBorder="1" applyAlignment="1">
      <alignment horizontal="center" vertical="center" wrapText="1"/>
    </xf>
    <xf numFmtId="0" fontId="6" fillId="5" borderId="13" xfId="0" applyFont="1" applyFill="1" applyBorder="1" applyAlignment="1">
      <alignment wrapText="1"/>
    </xf>
    <xf numFmtId="0" fontId="1" fillId="0" borderId="23" xfId="0" applyFont="1" applyBorder="1" applyAlignment="1">
      <alignment wrapText="1"/>
    </xf>
    <xf numFmtId="4" fontId="1" fillId="0" borderId="23" xfId="0" applyNumberFormat="1" applyFont="1" applyBorder="1" applyAlignment="1">
      <alignment horizontal="center" vertical="center" wrapText="1"/>
    </xf>
    <xf numFmtId="0" fontId="1" fillId="0" borderId="23" xfId="0" applyNumberFormat="1" applyFont="1" applyBorder="1" applyAlignment="1">
      <alignment horizontal="left" vertical="top" wrapText="1"/>
    </xf>
    <xf numFmtId="0" fontId="1" fillId="5" borderId="13" xfId="0" applyFont="1" applyFill="1" applyBorder="1" applyAlignment="1">
      <alignment horizontal="center" vertical="top" wrapText="1"/>
    </xf>
    <xf numFmtId="0" fontId="1" fillId="0" borderId="11" xfId="0" applyFont="1" applyFill="1" applyBorder="1" applyAlignment="1">
      <alignment horizontal="left" vertical="center" wrapText="1"/>
    </xf>
    <xf numFmtId="0" fontId="1" fillId="5" borderId="13" xfId="0" applyFont="1" applyFill="1" applyBorder="1" applyAlignment="1">
      <alignment horizontal="left" wrapText="1"/>
    </xf>
    <xf numFmtId="0" fontId="1" fillId="0" borderId="18" xfId="0" applyFont="1" applyBorder="1" applyAlignment="1">
      <alignment wrapText="1"/>
    </xf>
    <xf numFmtId="9" fontId="1" fillId="0" borderId="19" xfId="0" applyNumberFormat="1" applyFont="1" applyBorder="1" applyAlignment="1">
      <alignment horizontal="center" vertical="center" wrapText="1"/>
    </xf>
    <xf numFmtId="174" fontId="6" fillId="5" borderId="13" xfId="0" applyNumberFormat="1" applyFont="1" applyFill="1" applyBorder="1" applyAlignment="1">
      <alignment horizontal="center" vertical="center" wrapText="1"/>
    </xf>
    <xf numFmtId="0" fontId="1" fillId="0" borderId="11" xfId="0" applyFont="1" applyFill="1" applyBorder="1" applyAlignment="1">
      <alignment vertical="top" wrapText="1"/>
    </xf>
    <xf numFmtId="0" fontId="1" fillId="0" borderId="23" xfId="0" applyFont="1" applyBorder="1" applyAlignment="1">
      <alignment horizontal="left" vertical="top" wrapText="1"/>
    </xf>
    <xf numFmtId="0" fontId="1" fillId="0" borderId="11" xfId="0" applyFont="1" applyBorder="1" applyAlignment="1">
      <alignment horizontal="left" vertical="center" wrapText="1"/>
    </xf>
    <xf numFmtId="0" fontId="1" fillId="0" borderId="24" xfId="0" applyFont="1" applyBorder="1" applyAlignment="1">
      <alignment horizontal="center" vertical="center" wrapText="1"/>
    </xf>
    <xf numFmtId="0" fontId="6" fillId="5" borderId="13" xfId="0" applyFont="1" applyFill="1" applyBorder="1" applyAlignment="1">
      <alignment horizontal="center" vertical="center" wrapText="1"/>
    </xf>
    <xf numFmtId="3" fontId="6" fillId="0" borderId="13" xfId="0" applyNumberFormat="1" applyFont="1" applyFill="1" applyBorder="1" applyAlignment="1">
      <alignment horizontal="center" vertical="center"/>
    </xf>
    <xf numFmtId="0" fontId="1" fillId="5" borderId="13" xfId="0" applyFont="1" applyFill="1" applyBorder="1" applyAlignment="1">
      <alignment horizontal="center" vertical="center" wrapText="1"/>
    </xf>
    <xf numFmtId="0" fontId="1" fillId="0" borderId="28" xfId="0" applyFont="1" applyFill="1" applyBorder="1" applyAlignment="1">
      <alignment horizontal="left" vertical="top" wrapText="1"/>
    </xf>
    <xf numFmtId="0" fontId="52" fillId="0" borderId="0" xfId="0" applyFont="1" applyFill="1" applyAlignment="1">
      <alignment horizontal="center" vertical="center" wrapText="1"/>
    </xf>
    <xf numFmtId="0" fontId="52" fillId="0" borderId="0" xfId="0" applyFont="1" applyFill="1" applyAlignment="1">
      <alignment vertical="top" wrapText="1"/>
    </xf>
    <xf numFmtId="0" fontId="6" fillId="5" borderId="13" xfId="0" applyFont="1" applyFill="1" applyBorder="1" applyAlignment="1">
      <alignment horizontal="left" vertical="top" wrapText="1"/>
    </xf>
    <xf numFmtId="2" fontId="6" fillId="0" borderId="0" xfId="0" applyNumberFormat="1" applyFont="1" applyAlignment="1">
      <alignment horizontal="center" vertical="center"/>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6" fillId="5" borderId="13" xfId="0" applyFont="1" applyFill="1" applyBorder="1" applyAlignment="1">
      <alignment horizontal="center" vertical="center" wrapText="1"/>
    </xf>
    <xf numFmtId="0" fontId="44" fillId="0" borderId="10" xfId="0" applyFont="1" applyFill="1" applyBorder="1" applyAlignment="1">
      <alignment horizontal="left" vertical="top" wrapText="1"/>
    </xf>
    <xf numFmtId="0" fontId="53" fillId="0" borderId="0" xfId="0" applyFont="1" applyAlignment="1">
      <alignment vertical="center"/>
    </xf>
    <xf numFmtId="0" fontId="44" fillId="0" borderId="0" xfId="0" applyFont="1" applyAlignment="1">
      <alignment/>
    </xf>
    <xf numFmtId="0" fontId="53" fillId="5" borderId="10" xfId="0" applyFont="1" applyFill="1" applyBorder="1" applyAlignment="1">
      <alignment horizontal="center" vertical="center" wrapText="1"/>
    </xf>
    <xf numFmtId="0" fontId="53" fillId="5" borderId="10" xfId="0" applyFont="1" applyFill="1" applyBorder="1" applyAlignment="1">
      <alignment horizontal="center" vertical="top" wrapText="1"/>
    </xf>
    <xf numFmtId="3" fontId="53" fillId="5" borderId="10" xfId="0" applyNumberFormat="1" applyFont="1" applyFill="1" applyBorder="1" applyAlignment="1">
      <alignment horizontal="center" vertical="center" wrapText="1"/>
    </xf>
    <xf numFmtId="0" fontId="44" fillId="0" borderId="0" xfId="0" applyFont="1" applyBorder="1" applyAlignment="1">
      <alignment wrapText="1"/>
    </xf>
    <xf numFmtId="0" fontId="53" fillId="5" borderId="14" xfId="0" applyFont="1" applyFill="1" applyBorder="1" applyAlignment="1">
      <alignment horizontal="center" vertical="center" wrapText="1"/>
    </xf>
    <xf numFmtId="0" fontId="53" fillId="5" borderId="12" xfId="0" applyFont="1" applyFill="1" applyBorder="1" applyAlignment="1">
      <alignment horizontal="center" vertical="top" wrapText="1"/>
    </xf>
    <xf numFmtId="0" fontId="53" fillId="5" borderId="12" xfId="0" applyFont="1" applyFill="1" applyBorder="1" applyAlignment="1">
      <alignment horizontal="center" vertical="center" wrapText="1"/>
    </xf>
    <xf numFmtId="3" fontId="53" fillId="5" borderId="12" xfId="0" applyNumberFormat="1" applyFont="1" applyFill="1" applyBorder="1" applyAlignment="1">
      <alignment horizontal="center" vertical="center" wrapText="1"/>
    </xf>
    <xf numFmtId="0" fontId="53" fillId="5" borderId="15" xfId="0" applyFont="1" applyFill="1" applyBorder="1" applyAlignment="1">
      <alignment horizontal="center" vertical="center" wrapText="1"/>
    </xf>
    <xf numFmtId="0" fontId="44" fillId="0" borderId="0" xfId="0" applyFont="1" applyBorder="1" applyAlignment="1">
      <alignment vertical="center" wrapText="1"/>
    </xf>
    <xf numFmtId="0" fontId="53" fillId="0" borderId="10" xfId="0" applyFont="1" applyBorder="1" applyAlignment="1">
      <alignment horizontal="center" vertical="center" wrapText="1"/>
    </xf>
    <xf numFmtId="0" fontId="44" fillId="0" borderId="10" xfId="0" applyFont="1" applyBorder="1" applyAlignment="1">
      <alignment horizontal="center" vertical="center" wrapText="1"/>
    </xf>
    <xf numFmtId="3" fontId="54"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9" fontId="44" fillId="0" borderId="10"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0" fontId="44" fillId="0" borderId="0" xfId="0" applyFont="1" applyAlignment="1">
      <alignment wrapText="1"/>
    </xf>
    <xf numFmtId="0" fontId="44" fillId="0" borderId="10" xfId="0" applyFont="1" applyBorder="1" applyAlignment="1">
      <alignment wrapText="1"/>
    </xf>
    <xf numFmtId="0" fontId="53" fillId="0" borderId="11" xfId="0" applyFont="1" applyBorder="1" applyAlignment="1">
      <alignment horizontal="center" vertical="center" wrapText="1"/>
    </xf>
    <xf numFmtId="0" fontId="44" fillId="0" borderId="11" xfId="0" applyFont="1" applyFill="1" applyBorder="1" applyAlignment="1">
      <alignment horizontal="left" vertical="top" wrapText="1"/>
    </xf>
    <xf numFmtId="0" fontId="44" fillId="0" borderId="11" xfId="0" applyFont="1" applyBorder="1" applyAlignment="1">
      <alignment wrapText="1"/>
    </xf>
    <xf numFmtId="3" fontId="54" fillId="0" borderId="11" xfId="0" applyNumberFormat="1" applyFont="1" applyBorder="1" applyAlignment="1">
      <alignment horizontal="center" vertical="center" wrapText="1"/>
    </xf>
    <xf numFmtId="9" fontId="44" fillId="0" borderId="11" xfId="0" applyNumberFormat="1" applyFont="1" applyBorder="1" applyAlignment="1">
      <alignment horizontal="center" vertical="center" wrapText="1"/>
    </xf>
    <xf numFmtId="4" fontId="44" fillId="0" borderId="11"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44" fillId="0" borderId="13" xfId="0" applyFont="1" applyFill="1" applyBorder="1" applyAlignment="1">
      <alignment horizontal="left" vertical="top" wrapText="1"/>
    </xf>
    <xf numFmtId="0" fontId="44" fillId="0" borderId="13" xfId="0" applyFont="1" applyBorder="1" applyAlignment="1">
      <alignment wrapText="1"/>
    </xf>
    <xf numFmtId="3" fontId="54" fillId="0" borderId="13" xfId="0" applyNumberFormat="1" applyFont="1" applyBorder="1" applyAlignment="1">
      <alignment horizontal="center" vertical="center" wrapText="1"/>
    </xf>
    <xf numFmtId="9" fontId="44" fillId="0" borderId="13" xfId="0" applyNumberFormat="1" applyFont="1" applyBorder="1" applyAlignment="1">
      <alignment horizontal="center" vertical="center" wrapText="1"/>
    </xf>
    <xf numFmtId="4" fontId="44" fillId="0" borderId="13" xfId="0" applyNumberFormat="1" applyFont="1" applyBorder="1" applyAlignment="1">
      <alignment horizontal="center" vertical="center" wrapText="1"/>
    </xf>
    <xf numFmtId="0" fontId="53" fillId="0" borderId="23" xfId="0" applyFont="1" applyBorder="1" applyAlignment="1">
      <alignment horizontal="center" vertical="center" wrapText="1"/>
    </xf>
    <xf numFmtId="0" fontId="44" fillId="0" borderId="23" xfId="0" applyFont="1" applyFill="1" applyBorder="1" applyAlignment="1">
      <alignment horizontal="left" vertical="top" wrapText="1"/>
    </xf>
    <xf numFmtId="0" fontId="44" fillId="0" borderId="23" xfId="0" applyFont="1" applyBorder="1" applyAlignment="1">
      <alignment wrapText="1"/>
    </xf>
    <xf numFmtId="3" fontId="54" fillId="0" borderId="23"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9" fontId="44" fillId="0" borderId="23" xfId="0" applyNumberFormat="1" applyFont="1" applyBorder="1" applyAlignment="1">
      <alignment horizontal="center" vertical="center" wrapText="1"/>
    </xf>
    <xf numFmtId="4" fontId="44" fillId="0" borderId="23" xfId="0" applyNumberFormat="1" applyFont="1" applyBorder="1" applyAlignment="1">
      <alignment horizontal="center" vertical="center" wrapText="1"/>
    </xf>
    <xf numFmtId="0" fontId="53" fillId="5" borderId="13" xfId="0" applyFont="1" applyFill="1" applyBorder="1" applyAlignment="1">
      <alignment horizontal="center" wrapText="1"/>
    </xf>
    <xf numFmtId="0" fontId="44" fillId="5" borderId="13" xfId="0" applyFont="1" applyFill="1" applyBorder="1" applyAlignment="1">
      <alignment wrapText="1"/>
    </xf>
    <xf numFmtId="4" fontId="53" fillId="5" borderId="13" xfId="0" applyNumberFormat="1" applyFont="1" applyFill="1" applyBorder="1" applyAlignment="1">
      <alignment horizontal="center" vertical="center" wrapText="1"/>
    </xf>
    <xf numFmtId="0" fontId="53" fillId="5" borderId="13" xfId="0" applyFont="1" applyFill="1" applyBorder="1" applyAlignment="1">
      <alignment horizontal="center" vertical="center" wrapText="1"/>
    </xf>
    <xf numFmtId="0" fontId="53" fillId="0" borderId="0" xfId="0" applyFont="1" applyBorder="1" applyAlignment="1">
      <alignment horizontal="center" wrapText="1"/>
    </xf>
    <xf numFmtId="0" fontId="44" fillId="0" borderId="0" xfId="0" applyFont="1" applyFill="1" applyBorder="1" applyAlignment="1">
      <alignment horizontal="left" vertical="top" wrapText="1"/>
    </xf>
    <xf numFmtId="0" fontId="53" fillId="0" borderId="0" xfId="0" applyFont="1" applyBorder="1" applyAlignment="1">
      <alignment horizontal="center" vertical="center" wrapText="1"/>
    </xf>
    <xf numFmtId="3" fontId="53" fillId="0" borderId="0" xfId="0" applyNumberFormat="1" applyFont="1" applyBorder="1" applyAlignment="1">
      <alignment horizontal="center" vertical="center" wrapText="1"/>
    </xf>
    <xf numFmtId="2" fontId="44" fillId="0" borderId="0" xfId="0" applyNumberFormat="1" applyFont="1" applyBorder="1" applyAlignment="1">
      <alignment horizontal="center" vertical="center" wrapText="1"/>
    </xf>
    <xf numFmtId="4" fontId="44" fillId="0" borderId="0" xfId="0" applyNumberFormat="1" applyFont="1" applyBorder="1" applyAlignment="1">
      <alignment horizontal="center" vertical="center" wrapText="1"/>
    </xf>
    <xf numFmtId="9" fontId="44" fillId="0" borderId="0" xfId="0" applyNumberFormat="1" applyFont="1" applyBorder="1" applyAlignment="1">
      <alignment horizontal="center" vertical="center" wrapText="1"/>
    </xf>
    <xf numFmtId="0" fontId="53" fillId="0" borderId="0" xfId="59" applyFont="1" applyAlignment="1">
      <alignment horizontal="center" vertical="center"/>
      <protection/>
    </xf>
    <xf numFmtId="4" fontId="44" fillId="0" borderId="0" xfId="59" applyNumberFormat="1" applyFont="1" applyBorder="1" applyAlignment="1">
      <alignment vertical="center" wrapText="1"/>
      <protection/>
    </xf>
    <xf numFmtId="0" fontId="44" fillId="0" borderId="0" xfId="59" applyFont="1">
      <alignment/>
      <protection/>
    </xf>
    <xf numFmtId="0" fontId="53" fillId="0" borderId="0" xfId="0" applyFont="1" applyAlignment="1">
      <alignment/>
    </xf>
    <xf numFmtId="0" fontId="44" fillId="0" borderId="0" xfId="0" applyFont="1" applyAlignment="1">
      <alignment vertical="top"/>
    </xf>
    <xf numFmtId="0" fontId="53" fillId="0" borderId="0" xfId="0" applyFont="1" applyAlignment="1">
      <alignment horizontal="center" vertical="center"/>
    </xf>
    <xf numFmtId="0" fontId="44" fillId="0" borderId="0" xfId="0" applyFont="1" applyAlignment="1">
      <alignment horizontal="center" vertical="center"/>
    </xf>
    <xf numFmtId="0" fontId="6" fillId="0" borderId="11" xfId="0" applyFont="1" applyBorder="1" applyAlignment="1">
      <alignment wrapText="1"/>
    </xf>
    <xf numFmtId="0" fontId="6" fillId="5" borderId="13" xfId="0" applyFont="1" applyFill="1" applyBorder="1" applyAlignment="1">
      <alignment vertical="top" wrapText="1"/>
    </xf>
    <xf numFmtId="0" fontId="6" fillId="5" borderId="29" xfId="0" applyFont="1" applyFill="1" applyBorder="1" applyAlignment="1">
      <alignment horizontal="center" vertical="center" wrapText="1"/>
    </xf>
    <xf numFmtId="2" fontId="6" fillId="0" borderId="13" xfId="0" applyNumberFormat="1" applyFont="1" applyBorder="1" applyAlignment="1">
      <alignment horizontal="center" vertical="center" wrapText="1"/>
    </xf>
    <xf numFmtId="0" fontId="1" fillId="0" borderId="30" xfId="0" applyFont="1" applyBorder="1" applyAlignment="1">
      <alignment horizontal="left" vertical="top" wrapText="1"/>
    </xf>
    <xf numFmtId="0" fontId="6" fillId="0" borderId="31" xfId="0" applyFont="1" applyBorder="1" applyAlignment="1">
      <alignment horizontal="center" vertical="center" wrapText="1"/>
    </xf>
    <xf numFmtId="0" fontId="1" fillId="0" borderId="13" xfId="0" applyNumberFormat="1" applyFont="1" applyBorder="1" applyAlignment="1">
      <alignment horizontal="center" vertical="top" wrapText="1"/>
    </xf>
    <xf numFmtId="3" fontId="6" fillId="0" borderId="13"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0" fontId="1" fillId="0" borderId="13" xfId="54" applyFont="1" applyBorder="1" applyAlignment="1">
      <alignment vertical="top" wrapText="1"/>
      <protection/>
    </xf>
    <xf numFmtId="0" fontId="1" fillId="0" borderId="13" xfId="0" applyFont="1" applyBorder="1" applyAlignment="1">
      <alignment horizontal="left" wrapText="1"/>
    </xf>
    <xf numFmtId="3" fontId="6" fillId="5"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0" fontId="55" fillId="0" borderId="13" xfId="0" applyFont="1" applyBorder="1" applyAlignment="1">
      <alignment horizontal="left" vertical="top" wrapText="1"/>
    </xf>
    <xf numFmtId="0" fontId="6" fillId="5" borderId="13" xfId="0" applyFont="1" applyFill="1" applyBorder="1" applyAlignment="1">
      <alignment vertical="center" wrapText="1"/>
    </xf>
    <xf numFmtId="0" fontId="52" fillId="0" borderId="28" xfId="0" applyFont="1" applyBorder="1" applyAlignment="1">
      <alignment wrapText="1"/>
    </xf>
    <xf numFmtId="0" fontId="44" fillId="0" borderId="10" xfId="0" applyFont="1" applyBorder="1" applyAlignment="1">
      <alignment vertical="center" wrapText="1"/>
    </xf>
    <xf numFmtId="0" fontId="6" fillId="5" borderId="13" xfId="0" applyFont="1" applyFill="1" applyBorder="1" applyAlignment="1">
      <alignment horizontal="center" wrapText="1"/>
    </xf>
    <xf numFmtId="2"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center" wrapText="1"/>
    </xf>
    <xf numFmtId="9" fontId="1" fillId="0" borderId="32" xfId="0" applyNumberFormat="1" applyFont="1" applyBorder="1" applyAlignment="1">
      <alignment horizontal="center" vertical="center" wrapText="1"/>
    </xf>
    <xf numFmtId="3" fontId="6" fillId="0" borderId="10" xfId="0" applyNumberFormat="1" applyFont="1" applyBorder="1" applyAlignment="1">
      <alignment horizontal="center" wrapText="1"/>
    </xf>
    <xf numFmtId="2" fontId="1" fillId="0" borderId="10" xfId="0" applyNumberFormat="1" applyFont="1" applyBorder="1" applyAlignment="1">
      <alignment horizontal="right" wrapText="1"/>
    </xf>
    <xf numFmtId="4" fontId="1" fillId="0" borderId="10" xfId="0" applyNumberFormat="1" applyFont="1" applyBorder="1" applyAlignment="1">
      <alignment horizontal="right" wrapText="1"/>
    </xf>
    <xf numFmtId="9" fontId="1" fillId="0" borderId="10" xfId="0" applyNumberFormat="1" applyFont="1" applyBorder="1" applyAlignment="1">
      <alignment horizontal="center" wrapText="1"/>
    </xf>
    <xf numFmtId="0" fontId="6" fillId="0" borderId="11" xfId="0" applyFont="1" applyBorder="1" applyAlignment="1">
      <alignment horizontal="center" wrapText="1"/>
    </xf>
    <xf numFmtId="3" fontId="6" fillId="0" borderId="11" xfId="0" applyNumberFormat="1" applyFont="1" applyBorder="1" applyAlignment="1">
      <alignment horizontal="center" wrapText="1"/>
    </xf>
    <xf numFmtId="2" fontId="1" fillId="0" borderId="11" xfId="0" applyNumberFormat="1" applyFont="1" applyBorder="1" applyAlignment="1">
      <alignment horizontal="right" wrapText="1"/>
    </xf>
    <xf numFmtId="4" fontId="1" fillId="0" borderId="11" xfId="0" applyNumberFormat="1" applyFont="1" applyBorder="1" applyAlignment="1">
      <alignment horizontal="right" wrapText="1"/>
    </xf>
    <xf numFmtId="9" fontId="1" fillId="0" borderId="11" xfId="0" applyNumberFormat="1" applyFont="1" applyBorder="1" applyAlignment="1">
      <alignment horizontal="center" wrapText="1"/>
    </xf>
    <xf numFmtId="4" fontId="6" fillId="5" borderId="13" xfId="0" applyNumberFormat="1" applyFont="1" applyFill="1" applyBorder="1" applyAlignment="1">
      <alignment horizontal="right" vertical="center" wrapText="1"/>
    </xf>
    <xf numFmtId="0" fontId="6" fillId="5" borderId="13" xfId="0" applyFont="1" applyFill="1" applyBorder="1" applyAlignment="1">
      <alignment horizontal="right" vertical="center" wrapText="1"/>
    </xf>
    <xf numFmtId="0" fontId="1" fillId="0" borderId="13" xfId="0" applyFont="1" applyFill="1" applyBorder="1" applyAlignment="1">
      <alignment vertical="top" wrapText="1"/>
    </xf>
    <xf numFmtId="0" fontId="1" fillId="5" borderId="13" xfId="0" applyFont="1" applyFill="1" applyBorder="1" applyAlignment="1">
      <alignment vertical="top" wrapText="1"/>
    </xf>
    <xf numFmtId="0" fontId="6" fillId="5" borderId="13" xfId="0" applyFont="1" applyFill="1" applyBorder="1" applyAlignment="1">
      <alignment horizontal="center" vertical="center" wrapText="1"/>
    </xf>
    <xf numFmtId="2" fontId="3" fillId="0" borderId="13" xfId="0" applyNumberFormat="1" applyFont="1" applyBorder="1" applyAlignment="1">
      <alignment horizontal="center" vertical="center" wrapText="1"/>
    </xf>
    <xf numFmtId="4" fontId="1" fillId="0" borderId="32" xfId="0" applyNumberFormat="1" applyFont="1" applyBorder="1" applyAlignment="1">
      <alignment horizontal="center" vertical="center" wrapText="1"/>
    </xf>
    <xf numFmtId="0" fontId="1" fillId="0" borderId="28" xfId="0" applyFont="1" applyBorder="1" applyAlignment="1">
      <alignment horizontal="center" vertical="center" wrapText="1"/>
    </xf>
    <xf numFmtId="3" fontId="6" fillId="0" borderId="23" xfId="0" applyNumberFormat="1" applyFont="1" applyBorder="1" applyAlignment="1">
      <alignment horizontal="center" vertical="center"/>
    </xf>
    <xf numFmtId="0" fontId="1" fillId="0" borderId="0" xfId="0" applyFont="1" applyAlignment="1">
      <alignment horizontal="left" vertical="top" wrapText="1"/>
    </xf>
    <xf numFmtId="0" fontId="6" fillId="0" borderId="0" xfId="59" applyFont="1" applyAlignment="1">
      <alignment horizontal="center" vertical="center"/>
      <protection/>
    </xf>
    <xf numFmtId="4" fontId="1" fillId="0" borderId="0" xfId="59" applyNumberFormat="1" applyFont="1" applyAlignment="1">
      <alignment vertical="center" wrapText="1"/>
      <protection/>
    </xf>
    <xf numFmtId="0" fontId="6" fillId="5" borderId="13" xfId="0" applyFont="1" applyFill="1" applyBorder="1" applyAlignment="1">
      <alignment horizontal="center" vertical="center" wrapText="1"/>
    </xf>
    <xf numFmtId="0" fontId="4" fillId="0" borderId="0" xfId="0" applyFont="1" applyBorder="1" applyAlignment="1">
      <alignment horizontal="center" vertical="center"/>
    </xf>
    <xf numFmtId="0" fontId="1" fillId="0" borderId="0" xfId="59" applyFont="1" applyBorder="1" applyAlignment="1">
      <alignment horizontal="left" vertical="top"/>
      <protection/>
    </xf>
    <xf numFmtId="4" fontId="1" fillId="0" borderId="0" xfId="59" applyNumberFormat="1" applyFont="1" applyBorder="1" applyAlignment="1">
      <alignment horizontal="center" vertical="center" wrapText="1"/>
      <protection/>
    </xf>
    <xf numFmtId="0" fontId="6" fillId="5" borderId="2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0" borderId="0" xfId="0" applyFont="1" applyBorder="1" applyAlignment="1">
      <alignment horizontal="right" vertical="center"/>
    </xf>
    <xf numFmtId="0" fontId="1" fillId="5" borderId="21" xfId="0" applyFont="1" applyFill="1" applyBorder="1" applyAlignment="1">
      <alignment horizontal="center" wrapText="1"/>
    </xf>
    <xf numFmtId="0" fontId="1" fillId="5" borderId="33" xfId="0" applyFont="1" applyFill="1" applyBorder="1" applyAlignment="1">
      <alignment horizontal="center" wrapText="1"/>
    </xf>
    <xf numFmtId="0" fontId="1" fillId="5" borderId="20" xfId="0" applyFont="1" applyFill="1" applyBorder="1" applyAlignment="1">
      <alignment horizontal="center" wrapText="1"/>
    </xf>
    <xf numFmtId="0" fontId="6" fillId="0" borderId="0" xfId="0" applyFont="1" applyBorder="1" applyAlignment="1">
      <alignment horizontal="center" vertical="center"/>
    </xf>
    <xf numFmtId="0" fontId="6" fillId="5" borderId="13" xfId="0" applyFont="1" applyFill="1" applyBorder="1" applyAlignment="1">
      <alignment horizontal="center" vertical="center" wrapText="1"/>
    </xf>
    <xf numFmtId="0" fontId="53" fillId="0" borderId="0" xfId="0" applyFont="1" applyBorder="1" applyAlignment="1">
      <alignment horizontal="right" vertical="center"/>
    </xf>
    <xf numFmtId="0" fontId="53" fillId="0" borderId="0" xfId="0" applyFont="1" applyBorder="1" applyAlignment="1">
      <alignment horizontal="center" vertical="center"/>
    </xf>
    <xf numFmtId="0" fontId="44" fillId="0" borderId="0" xfId="59" applyFont="1" applyBorder="1" applyAlignment="1">
      <alignment horizontal="left" vertical="top"/>
      <protection/>
    </xf>
    <xf numFmtId="4" fontId="44" fillId="0" borderId="0" xfId="59" applyNumberFormat="1" applyFont="1" applyBorder="1" applyAlignment="1">
      <alignment horizontal="center" vertical="center" wrapText="1"/>
      <protection/>
    </xf>
    <xf numFmtId="0" fontId="53" fillId="5" borderId="13"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1" fillId="0" borderId="0" xfId="0" applyFont="1" applyAlignment="1">
      <alignment horizontal="center" vertical="center"/>
    </xf>
    <xf numFmtId="0" fontId="6" fillId="5" borderId="13" xfId="0" applyFont="1" applyFill="1" applyBorder="1" applyAlignment="1">
      <alignment horizont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1" fillId="0" borderId="33" xfId="0" applyFont="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 fillId="0" borderId="0" xfId="59" applyFont="1" applyAlignment="1">
      <alignment horizontal="left" vertical="top"/>
      <protection/>
    </xf>
    <xf numFmtId="4" fontId="1" fillId="0" borderId="0" xfId="59" applyNumberFormat="1" applyFont="1" applyAlignment="1">
      <alignment horizontal="center" vertical="center" wrapText="1"/>
      <protection/>
    </xf>
    <xf numFmtId="0" fontId="1" fillId="0" borderId="10" xfId="0" applyFont="1" applyFill="1" applyBorder="1" applyAlignment="1">
      <alignment vertical="center" wrapText="1"/>
    </xf>
    <xf numFmtId="0" fontId="56" fillId="0" borderId="13" xfId="0" applyFont="1" applyBorder="1" applyAlignment="1">
      <alignment horizontal="center" vertical="center" wrapText="1"/>
    </xf>
    <xf numFmtId="3" fontId="56" fillId="0" borderId="13" xfId="0" applyNumberFormat="1" applyFont="1" applyBorder="1" applyAlignment="1">
      <alignment horizontal="center" vertical="center"/>
    </xf>
    <xf numFmtId="0" fontId="57" fillId="0" borderId="13" xfId="0" applyFont="1" applyFill="1" applyBorder="1" applyAlignment="1">
      <alignment horizontal="left" vertical="top" wrapText="1"/>
    </xf>
    <xf numFmtId="0" fontId="56" fillId="0" borderId="13" xfId="0" applyFont="1" applyBorder="1" applyAlignment="1">
      <alignment wrapText="1"/>
    </xf>
    <xf numFmtId="2" fontId="56" fillId="0" borderId="13" xfId="0" applyNumberFormat="1" applyFont="1" applyBorder="1" applyAlignment="1">
      <alignment horizontal="center" vertical="center" wrapText="1"/>
    </xf>
    <xf numFmtId="4" fontId="56" fillId="0" borderId="13" xfId="0" applyNumberFormat="1" applyFont="1" applyBorder="1" applyAlignment="1">
      <alignment horizontal="center" vertical="center" wrapText="1"/>
    </xf>
    <xf numFmtId="9" fontId="56" fillId="0" borderId="13" xfId="0" applyNumberFormat="1" applyFont="1" applyBorder="1" applyAlignment="1">
      <alignment horizontal="center" vertical="center" wrapText="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ny 2" xfId="54"/>
    <cellStyle name="Normalny 3" xfId="55"/>
    <cellStyle name="Normalny 4" xfId="56"/>
    <cellStyle name="Normalny 5" xfId="57"/>
    <cellStyle name="Normalny 6" xfId="58"/>
    <cellStyle name="Normalny_ODCZYNNIKI   BAKTERIOL. 2001" xfId="59"/>
    <cellStyle name="Obliczenia" xfId="60"/>
    <cellStyle name="Percent" xfId="61"/>
    <cellStyle name="Suma" xfId="62"/>
    <cellStyle name="Tekst objaśnienia" xfId="63"/>
    <cellStyle name="Tekst ostrzeżenia" xfId="64"/>
    <cellStyle name="Tytuł" xfId="65"/>
    <cellStyle name="Uwaga" xfId="66"/>
    <cellStyle name="Currency" xfId="67"/>
    <cellStyle name="Currency [0]" xfId="68"/>
    <cellStyle name="Złe"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
  <sheetViews>
    <sheetView view="pageBreakPreview" zoomScale="90" zoomScaleSheetLayoutView="90" workbookViewId="0" topLeftCell="A1">
      <selection activeCell="D17" sqref="D17"/>
    </sheetView>
  </sheetViews>
  <sheetFormatPr defaultColWidth="11.125" defaultRowHeight="12.75"/>
  <cols>
    <col min="1" max="1" width="4.00390625" style="42" customWidth="1"/>
    <col min="2" max="2" width="36.50390625" style="1" customWidth="1"/>
    <col min="3" max="3" width="29.625" style="1" customWidth="1"/>
    <col min="4" max="4" width="7.50390625" style="5" customWidth="1"/>
    <col min="5" max="5" width="7.375" style="52" customWidth="1"/>
    <col min="6" max="6" width="7.375" style="5" customWidth="1"/>
    <col min="7" max="7" width="9.875" style="5" customWidth="1"/>
    <col min="8" max="8" width="5.625" style="5" customWidth="1"/>
    <col min="9" max="9" width="9.50390625" style="5" customWidth="1"/>
    <col min="10" max="10" width="10.625" style="5" customWidth="1"/>
    <col min="11" max="16384" width="11.125" style="1" customWidth="1"/>
  </cols>
  <sheetData>
    <row r="1" spans="1:12" s="19" customFormat="1" ht="18.75" customHeight="1">
      <c r="A1" s="325" t="s">
        <v>145</v>
      </c>
      <c r="B1" s="325"/>
      <c r="C1" s="325"/>
      <c r="D1" s="325"/>
      <c r="E1" s="325"/>
      <c r="F1" s="325"/>
      <c r="G1" s="325"/>
      <c r="H1" s="325"/>
      <c r="I1" s="325"/>
      <c r="J1" s="325"/>
      <c r="K1" s="18"/>
      <c r="L1" s="18"/>
    </row>
    <row r="2" spans="1:12" s="19" customFormat="1" ht="18.75" customHeight="1">
      <c r="A2" s="43"/>
      <c r="B2" s="319" t="s">
        <v>0</v>
      </c>
      <c r="C2" s="319"/>
      <c r="D2" s="319"/>
      <c r="E2" s="319"/>
      <c r="F2" s="319"/>
      <c r="G2" s="319"/>
      <c r="H2" s="319"/>
      <c r="I2" s="319"/>
      <c r="J2" s="319"/>
      <c r="K2" s="319"/>
      <c r="L2" s="18"/>
    </row>
    <row r="3" spans="1:12" ht="36" customHeight="1">
      <c r="A3" s="15" t="s">
        <v>151</v>
      </c>
      <c r="B3" s="15" t="s">
        <v>2</v>
      </c>
      <c r="C3" s="15" t="s">
        <v>3</v>
      </c>
      <c r="D3" s="28" t="s">
        <v>4</v>
      </c>
      <c r="E3" s="15" t="s">
        <v>5</v>
      </c>
      <c r="F3" s="15" t="s">
        <v>6</v>
      </c>
      <c r="G3" s="15" t="s">
        <v>141</v>
      </c>
      <c r="H3" s="15" t="s">
        <v>7</v>
      </c>
      <c r="I3" s="15" t="s">
        <v>140</v>
      </c>
      <c r="J3" s="15" t="s">
        <v>139</v>
      </c>
      <c r="K3" s="3"/>
      <c r="L3" s="3"/>
    </row>
    <row r="4" spans="1:12" s="5" customFormat="1" ht="15" customHeight="1" thickBot="1">
      <c r="A4" s="31">
        <v>1</v>
      </c>
      <c r="B4" s="16">
        <v>2</v>
      </c>
      <c r="C4" s="16">
        <v>3</v>
      </c>
      <c r="D4" s="16">
        <v>4</v>
      </c>
      <c r="E4" s="46">
        <v>5</v>
      </c>
      <c r="F4" s="16">
        <v>6</v>
      </c>
      <c r="G4" s="16">
        <v>7</v>
      </c>
      <c r="H4" s="16">
        <v>8</v>
      </c>
      <c r="I4" s="16">
        <v>9</v>
      </c>
      <c r="J4" s="47">
        <v>10</v>
      </c>
      <c r="K4" s="4"/>
      <c r="L4" s="4"/>
    </row>
    <row r="5" spans="1:12" ht="36" customHeight="1">
      <c r="A5" s="173" t="s">
        <v>12</v>
      </c>
      <c r="B5" s="174" t="s">
        <v>212</v>
      </c>
      <c r="C5" s="175"/>
      <c r="D5" s="62" t="s">
        <v>33</v>
      </c>
      <c r="E5" s="176">
        <v>10</v>
      </c>
      <c r="F5" s="136">
        <v>0</v>
      </c>
      <c r="G5" s="136">
        <f>E5*F5</f>
        <v>0</v>
      </c>
      <c r="H5" s="64">
        <v>0.08</v>
      </c>
      <c r="I5" s="136">
        <f>G5*H5</f>
        <v>0</v>
      </c>
      <c r="J5" s="136">
        <f>G5+I5</f>
        <v>0</v>
      </c>
      <c r="K5" s="3"/>
      <c r="L5" s="3"/>
    </row>
    <row r="6" spans="1:12" ht="22.5" customHeight="1">
      <c r="A6" s="326"/>
      <c r="B6" s="327"/>
      <c r="C6" s="328"/>
      <c r="D6" s="322" t="s">
        <v>10</v>
      </c>
      <c r="E6" s="323"/>
      <c r="F6" s="324"/>
      <c r="G6" s="178">
        <f>SUM(G5)</f>
        <v>0</v>
      </c>
      <c r="H6" s="179"/>
      <c r="I6" s="178">
        <f>SUM(I5)</f>
        <v>0</v>
      </c>
      <c r="J6" s="178">
        <f>SUM(J5)</f>
        <v>0</v>
      </c>
      <c r="K6" s="3"/>
      <c r="L6" s="3"/>
    </row>
    <row r="7" spans="1:14" s="45" customFormat="1" ht="16.5" customHeight="1">
      <c r="A7" s="320"/>
      <c r="B7" s="320"/>
      <c r="C7" s="320"/>
      <c r="D7" s="44"/>
      <c r="E7" s="44"/>
      <c r="F7" s="321"/>
      <c r="G7" s="321"/>
      <c r="H7" s="321"/>
      <c r="I7" s="321"/>
      <c r="J7" s="321"/>
      <c r="K7" s="50"/>
      <c r="L7" s="51"/>
      <c r="M7" s="50"/>
      <c r="N7" s="50"/>
    </row>
  </sheetData>
  <sheetProtection selectLockedCells="1" selectUnlockedCells="1"/>
  <mergeCells count="6">
    <mergeCell ref="B2:K2"/>
    <mergeCell ref="A7:C7"/>
    <mergeCell ref="F7:J7"/>
    <mergeCell ref="D6:F6"/>
    <mergeCell ref="A1:J1"/>
    <mergeCell ref="A6:C6"/>
  </mergeCells>
  <printOptions/>
  <pageMargins left="0.5513888888888889" right="0.5118055555555555" top="0.5902777777777778" bottom="0.5902777777777777" header="0.5118055555555555" footer="0.5118055555555555"/>
  <pageSetup horizontalDpi="600" verticalDpi="600" orientation="landscape" paperSize="9" scale="95" r:id="rId1"/>
  <headerFooter alignWithMargins="0">
    <oddFooter>&amp;CStrona &amp;P z &amp;N</oddFooter>
  </headerFooter>
</worksheet>
</file>

<file path=xl/worksheets/sheet10.xml><?xml version="1.0" encoding="utf-8"?>
<worksheet xmlns="http://schemas.openxmlformats.org/spreadsheetml/2006/main" xmlns:r="http://schemas.openxmlformats.org/officeDocument/2006/relationships">
  <dimension ref="A1:P16"/>
  <sheetViews>
    <sheetView view="pageBreakPreview" zoomScale="90" zoomScaleSheetLayoutView="90" zoomScalePageLayoutView="0" workbookViewId="0" topLeftCell="B1">
      <selection activeCell="B6" sqref="B6"/>
    </sheetView>
  </sheetViews>
  <sheetFormatPr defaultColWidth="8.875" defaultRowHeight="12.75"/>
  <cols>
    <col min="1" max="1" width="4.625" style="57" customWidth="1"/>
    <col min="2" max="2" width="48.625" style="86" customWidth="1"/>
    <col min="3" max="3" width="33.00390625" style="54" customWidth="1"/>
    <col min="4" max="4" width="5.375" style="58" customWidth="1"/>
    <col min="5" max="5" width="6.125" style="58" customWidth="1"/>
    <col min="6" max="6" width="8.875" style="130" customWidth="1"/>
    <col min="7" max="7" width="10.875" style="130" customWidth="1"/>
    <col min="8" max="8" width="6.375" style="55" customWidth="1"/>
    <col min="9" max="9" width="8.875" style="130" customWidth="1"/>
    <col min="10" max="10" width="10.875" style="130" customWidth="1"/>
    <col min="11" max="16384" width="8.875" style="54" customWidth="1"/>
  </cols>
  <sheetData>
    <row r="1" spans="1:16" ht="18" customHeight="1">
      <c r="A1" s="325" t="s">
        <v>232</v>
      </c>
      <c r="B1" s="325"/>
      <c r="C1" s="325"/>
      <c r="D1" s="325"/>
      <c r="E1" s="325"/>
      <c r="F1" s="325"/>
      <c r="G1" s="325"/>
      <c r="H1" s="325"/>
      <c r="I1" s="325"/>
      <c r="J1" s="325"/>
      <c r="K1" s="53"/>
      <c r="L1" s="53"/>
      <c r="M1" s="53"/>
      <c r="N1" s="53"/>
      <c r="O1" s="53"/>
      <c r="P1" s="53"/>
    </row>
    <row r="2" spans="1:14" ht="18" customHeight="1">
      <c r="A2" s="329" t="s">
        <v>231</v>
      </c>
      <c r="B2" s="329"/>
      <c r="C2" s="329"/>
      <c r="D2" s="329"/>
      <c r="E2" s="329"/>
      <c r="F2" s="329"/>
      <c r="G2" s="329"/>
      <c r="H2" s="329"/>
      <c r="I2" s="329"/>
      <c r="J2" s="329"/>
      <c r="K2" s="53"/>
      <c r="L2" s="53"/>
      <c r="M2" s="53"/>
      <c r="N2" s="53"/>
    </row>
    <row r="3" spans="1:10" s="1" customFormat="1" ht="48.75" customHeight="1">
      <c r="A3" s="15" t="s">
        <v>1</v>
      </c>
      <c r="B3" s="84" t="s">
        <v>2</v>
      </c>
      <c r="C3" s="15" t="s">
        <v>3</v>
      </c>
      <c r="D3" s="28" t="s">
        <v>4</v>
      </c>
      <c r="E3" s="15" t="s">
        <v>5</v>
      </c>
      <c r="F3" s="129" t="s">
        <v>6</v>
      </c>
      <c r="G3" s="129" t="s">
        <v>148</v>
      </c>
      <c r="H3" s="15" t="s">
        <v>7</v>
      </c>
      <c r="I3" s="129" t="s">
        <v>140</v>
      </c>
      <c r="J3" s="129" t="s">
        <v>147</v>
      </c>
    </row>
    <row r="4" spans="1:10" s="8" customFormat="1" ht="13.5" thickBot="1">
      <c r="A4" s="31">
        <v>1</v>
      </c>
      <c r="B4" s="149">
        <v>2</v>
      </c>
      <c r="C4" s="97">
        <v>3</v>
      </c>
      <c r="D4" s="97">
        <v>4</v>
      </c>
      <c r="E4" s="98">
        <v>5</v>
      </c>
      <c r="F4" s="100">
        <v>6</v>
      </c>
      <c r="G4" s="100">
        <v>7</v>
      </c>
      <c r="H4" s="97">
        <v>8</v>
      </c>
      <c r="I4" s="100">
        <v>9</v>
      </c>
      <c r="J4" s="101">
        <v>10</v>
      </c>
    </row>
    <row r="5" spans="1:10" s="1" customFormat="1" ht="39" customHeight="1">
      <c r="A5" s="96">
        <v>1</v>
      </c>
      <c r="B5" s="308" t="s">
        <v>35</v>
      </c>
      <c r="C5" s="73"/>
      <c r="D5" s="65" t="s">
        <v>15</v>
      </c>
      <c r="E5" s="67">
        <v>500</v>
      </c>
      <c r="F5" s="105">
        <v>0</v>
      </c>
      <c r="G5" s="105">
        <f>E5*F5</f>
        <v>0</v>
      </c>
      <c r="H5" s="68">
        <v>0.08</v>
      </c>
      <c r="I5" s="105">
        <f>G5*H5</f>
        <v>0</v>
      </c>
      <c r="J5" s="105">
        <f>G5+I5</f>
        <v>0</v>
      </c>
    </row>
    <row r="6" spans="1:10" s="1" customFormat="1" ht="37.5" customHeight="1">
      <c r="A6" s="131">
        <v>2</v>
      </c>
      <c r="B6" s="308" t="s">
        <v>36</v>
      </c>
      <c r="C6" s="73"/>
      <c r="D6" s="65" t="s">
        <v>15</v>
      </c>
      <c r="E6" s="67">
        <v>300</v>
      </c>
      <c r="F6" s="105">
        <v>0</v>
      </c>
      <c r="G6" s="105">
        <f aca="true" t="shared" si="0" ref="G6:G15">E6*F6</f>
        <v>0</v>
      </c>
      <c r="H6" s="68">
        <v>0.08</v>
      </c>
      <c r="I6" s="105">
        <f>G6*H6</f>
        <v>0</v>
      </c>
      <c r="J6" s="105">
        <f>G6+I6</f>
        <v>0</v>
      </c>
    </row>
    <row r="7" spans="1:10" s="1" customFormat="1" ht="54" customHeight="1">
      <c r="A7" s="65">
        <v>3</v>
      </c>
      <c r="B7" s="308" t="s">
        <v>127</v>
      </c>
      <c r="C7" s="73"/>
      <c r="D7" s="65" t="s">
        <v>33</v>
      </c>
      <c r="E7" s="67">
        <v>200</v>
      </c>
      <c r="F7" s="105">
        <v>0</v>
      </c>
      <c r="G7" s="105">
        <f t="shared" si="0"/>
        <v>0</v>
      </c>
      <c r="H7" s="68">
        <v>0.08</v>
      </c>
      <c r="I7" s="105">
        <f aca="true" t="shared" si="1" ref="I7:I16">G7*H7</f>
        <v>0</v>
      </c>
      <c r="J7" s="105">
        <f aca="true" t="shared" si="2" ref="J7:J15">G7+I7</f>
        <v>0</v>
      </c>
    </row>
    <row r="8" spans="1:10" s="1" customFormat="1" ht="45" customHeight="1">
      <c r="A8" s="65">
        <v>4</v>
      </c>
      <c r="B8" s="308" t="s">
        <v>130</v>
      </c>
      <c r="C8" s="73"/>
      <c r="D8" s="65" t="s">
        <v>33</v>
      </c>
      <c r="E8" s="67">
        <v>100</v>
      </c>
      <c r="F8" s="105">
        <v>0</v>
      </c>
      <c r="G8" s="105">
        <f t="shared" si="0"/>
        <v>0</v>
      </c>
      <c r="H8" s="68">
        <v>0.08</v>
      </c>
      <c r="I8" s="105">
        <f t="shared" si="1"/>
        <v>0</v>
      </c>
      <c r="J8" s="105">
        <f t="shared" si="2"/>
        <v>0</v>
      </c>
    </row>
    <row r="9" spans="1:10" s="1" customFormat="1" ht="88.5" customHeight="1">
      <c r="A9" s="65">
        <v>5</v>
      </c>
      <c r="B9" s="308" t="s">
        <v>129</v>
      </c>
      <c r="C9" s="73"/>
      <c r="D9" s="65" t="s">
        <v>33</v>
      </c>
      <c r="E9" s="67">
        <v>100</v>
      </c>
      <c r="F9" s="105">
        <v>0</v>
      </c>
      <c r="G9" s="105">
        <f t="shared" si="0"/>
        <v>0</v>
      </c>
      <c r="H9" s="68">
        <v>0.08</v>
      </c>
      <c r="I9" s="105">
        <f t="shared" si="1"/>
        <v>0</v>
      </c>
      <c r="J9" s="105">
        <f t="shared" si="2"/>
        <v>0</v>
      </c>
    </row>
    <row r="10" spans="1:10" s="1" customFormat="1" ht="48.75" customHeight="1">
      <c r="A10" s="65">
        <v>6</v>
      </c>
      <c r="B10" s="308" t="s">
        <v>131</v>
      </c>
      <c r="C10" s="73"/>
      <c r="D10" s="65" t="s">
        <v>33</v>
      </c>
      <c r="E10" s="67">
        <v>100</v>
      </c>
      <c r="F10" s="105">
        <v>0</v>
      </c>
      <c r="G10" s="105">
        <f t="shared" si="0"/>
        <v>0</v>
      </c>
      <c r="H10" s="68">
        <v>0.08</v>
      </c>
      <c r="I10" s="105">
        <f t="shared" si="1"/>
        <v>0</v>
      </c>
      <c r="J10" s="105">
        <f t="shared" si="2"/>
        <v>0</v>
      </c>
    </row>
    <row r="11" spans="1:10" s="1" customFormat="1" ht="114" customHeight="1">
      <c r="A11" s="65">
        <v>7</v>
      </c>
      <c r="B11" s="308" t="s">
        <v>132</v>
      </c>
      <c r="C11" s="73"/>
      <c r="D11" s="65" t="s">
        <v>33</v>
      </c>
      <c r="E11" s="67">
        <v>60</v>
      </c>
      <c r="F11" s="105">
        <v>0</v>
      </c>
      <c r="G11" s="105">
        <f t="shared" si="0"/>
        <v>0</v>
      </c>
      <c r="H11" s="68">
        <v>0.08</v>
      </c>
      <c r="I11" s="105">
        <f t="shared" si="1"/>
        <v>0</v>
      </c>
      <c r="J11" s="105">
        <f t="shared" si="2"/>
        <v>0</v>
      </c>
    </row>
    <row r="12" spans="1:10" s="1" customFormat="1" ht="109.5" customHeight="1">
      <c r="A12" s="65">
        <v>8</v>
      </c>
      <c r="B12" s="308" t="s">
        <v>135</v>
      </c>
      <c r="C12" s="73"/>
      <c r="D12" s="65" t="s">
        <v>33</v>
      </c>
      <c r="E12" s="67">
        <v>50</v>
      </c>
      <c r="F12" s="105">
        <v>0</v>
      </c>
      <c r="G12" s="105">
        <f t="shared" si="0"/>
        <v>0</v>
      </c>
      <c r="H12" s="68">
        <v>0.08</v>
      </c>
      <c r="I12" s="105">
        <f t="shared" si="1"/>
        <v>0</v>
      </c>
      <c r="J12" s="105">
        <f t="shared" si="2"/>
        <v>0</v>
      </c>
    </row>
    <row r="13" spans="1:10" s="1" customFormat="1" ht="51" customHeight="1">
      <c r="A13" s="65">
        <v>10</v>
      </c>
      <c r="B13" s="308" t="s">
        <v>134</v>
      </c>
      <c r="C13" s="73"/>
      <c r="D13" s="65" t="s">
        <v>33</v>
      </c>
      <c r="E13" s="67">
        <v>50</v>
      </c>
      <c r="F13" s="105">
        <v>0</v>
      </c>
      <c r="G13" s="105">
        <f t="shared" si="0"/>
        <v>0</v>
      </c>
      <c r="H13" s="68">
        <v>0.08</v>
      </c>
      <c r="I13" s="105">
        <f t="shared" si="1"/>
        <v>0</v>
      </c>
      <c r="J13" s="105">
        <f t="shared" si="2"/>
        <v>0</v>
      </c>
    </row>
    <row r="14" spans="1:10" s="1" customFormat="1" ht="50.25" customHeight="1">
      <c r="A14" s="65">
        <v>11</v>
      </c>
      <c r="B14" s="308" t="s">
        <v>133</v>
      </c>
      <c r="C14" s="73"/>
      <c r="D14" s="65" t="s">
        <v>33</v>
      </c>
      <c r="E14" s="67">
        <v>50</v>
      </c>
      <c r="F14" s="105">
        <v>0</v>
      </c>
      <c r="G14" s="105">
        <f t="shared" si="0"/>
        <v>0</v>
      </c>
      <c r="H14" s="68">
        <v>0.08</v>
      </c>
      <c r="I14" s="105">
        <f t="shared" si="1"/>
        <v>0</v>
      </c>
      <c r="J14" s="105">
        <f t="shared" si="2"/>
        <v>0</v>
      </c>
    </row>
    <row r="15" spans="1:10" s="1" customFormat="1" ht="59.25" customHeight="1">
      <c r="A15" s="65">
        <v>12</v>
      </c>
      <c r="B15" s="308" t="s">
        <v>128</v>
      </c>
      <c r="C15" s="73"/>
      <c r="D15" s="65" t="s">
        <v>33</v>
      </c>
      <c r="E15" s="67">
        <v>300</v>
      </c>
      <c r="F15" s="105">
        <v>0</v>
      </c>
      <c r="G15" s="105">
        <f t="shared" si="0"/>
        <v>0</v>
      </c>
      <c r="H15" s="68">
        <v>0.08</v>
      </c>
      <c r="I15" s="105">
        <f t="shared" si="1"/>
        <v>0</v>
      </c>
      <c r="J15" s="105">
        <f t="shared" si="2"/>
        <v>0</v>
      </c>
    </row>
    <row r="16" spans="1:10" s="1" customFormat="1" ht="30" customHeight="1">
      <c r="A16" s="295"/>
      <c r="B16" s="309"/>
      <c r="C16" s="170"/>
      <c r="D16" s="330" t="s">
        <v>10</v>
      </c>
      <c r="E16" s="330"/>
      <c r="F16" s="330"/>
      <c r="G16" s="178">
        <f>SUM(G5:G15)</f>
        <v>0</v>
      </c>
      <c r="H16" s="294"/>
      <c r="I16" s="178">
        <f t="shared" si="1"/>
        <v>0</v>
      </c>
      <c r="J16" s="178">
        <f>SUM(J5:J6)</f>
        <v>0</v>
      </c>
    </row>
  </sheetData>
  <sheetProtection selectLockedCells="1" selectUnlockedCells="1"/>
  <mergeCells count="3">
    <mergeCell ref="A1:J1"/>
    <mergeCell ref="A2:J2"/>
    <mergeCell ref="D16:F16"/>
  </mergeCells>
  <printOptions/>
  <pageMargins left="0.31496062992125984" right="0.31496062992125984" top="0.7480314960629921" bottom="0.7480314960629921"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P12"/>
  <sheetViews>
    <sheetView view="pageBreakPreview" zoomScale="90" zoomScaleSheetLayoutView="90" zoomScalePageLayoutView="0" workbookViewId="0" topLeftCell="A1">
      <selection activeCell="N6" sqref="N6"/>
    </sheetView>
  </sheetViews>
  <sheetFormatPr defaultColWidth="8.875" defaultRowHeight="12.75"/>
  <cols>
    <col min="1" max="1" width="4.50390625" style="55" customWidth="1"/>
    <col min="2" max="2" width="47.375" style="88" customWidth="1"/>
    <col min="3" max="3" width="24.625" style="55" customWidth="1"/>
    <col min="4" max="4" width="5.875" style="58" customWidth="1"/>
    <col min="5" max="5" width="6.00390625" style="58" customWidth="1"/>
    <col min="6" max="6" width="7.875" style="55" customWidth="1"/>
    <col min="7" max="7" width="8.875" style="55" customWidth="1"/>
    <col min="8" max="8" width="6.125" style="55" customWidth="1"/>
    <col min="9" max="16384" width="8.875" style="55" customWidth="1"/>
  </cols>
  <sheetData>
    <row r="1" spans="1:16" ht="18" customHeight="1">
      <c r="A1" s="329" t="s">
        <v>233</v>
      </c>
      <c r="B1" s="329"/>
      <c r="C1" s="329"/>
      <c r="D1" s="329"/>
      <c r="E1" s="329"/>
      <c r="F1" s="329"/>
      <c r="G1" s="329"/>
      <c r="H1" s="329"/>
      <c r="I1" s="329"/>
      <c r="J1" s="329"/>
      <c r="K1" s="58"/>
      <c r="L1" s="58"/>
      <c r="M1" s="58"/>
      <c r="N1" s="58"/>
      <c r="O1" s="58"/>
      <c r="P1" s="58"/>
    </row>
    <row r="2" spans="1:14" ht="18" customHeight="1">
      <c r="A2" s="329" t="s">
        <v>34</v>
      </c>
      <c r="B2" s="329"/>
      <c r="C2" s="329"/>
      <c r="D2" s="329"/>
      <c r="E2" s="329"/>
      <c r="F2" s="329"/>
      <c r="G2" s="329"/>
      <c r="H2" s="329"/>
      <c r="I2" s="329"/>
      <c r="J2" s="329"/>
      <c r="K2" s="58"/>
      <c r="L2" s="58"/>
      <c r="M2" s="58"/>
      <c r="N2" s="58"/>
    </row>
    <row r="3" spans="1:10" s="5" customFormat="1" ht="36" customHeight="1">
      <c r="A3" s="15" t="s">
        <v>1</v>
      </c>
      <c r="B3" s="15" t="s">
        <v>2</v>
      </c>
      <c r="C3" s="15" t="s">
        <v>3</v>
      </c>
      <c r="D3" s="28" t="s">
        <v>4</v>
      </c>
      <c r="E3" s="15" t="s">
        <v>5</v>
      </c>
      <c r="F3" s="15" t="s">
        <v>6</v>
      </c>
      <c r="G3" s="15" t="s">
        <v>167</v>
      </c>
      <c r="H3" s="15" t="s">
        <v>7</v>
      </c>
      <c r="I3" s="15" t="s">
        <v>140</v>
      </c>
      <c r="J3" s="15" t="s">
        <v>139</v>
      </c>
    </row>
    <row r="4" spans="1:10" s="5" customFormat="1" ht="13.5" thickBot="1">
      <c r="A4" s="31">
        <v>1</v>
      </c>
      <c r="B4" s="16">
        <v>2</v>
      </c>
      <c r="C4" s="16">
        <v>3</v>
      </c>
      <c r="D4" s="16">
        <v>4</v>
      </c>
      <c r="E4" s="46">
        <v>5</v>
      </c>
      <c r="F4" s="16">
        <v>6</v>
      </c>
      <c r="G4" s="16">
        <v>7</v>
      </c>
      <c r="H4" s="16">
        <v>8</v>
      </c>
      <c r="I4" s="16">
        <v>9</v>
      </c>
      <c r="J4" s="47">
        <v>10</v>
      </c>
    </row>
    <row r="5" spans="1:10" s="5" customFormat="1" ht="90" customHeight="1">
      <c r="A5" s="35">
        <v>1</v>
      </c>
      <c r="B5" s="21" t="s">
        <v>40</v>
      </c>
      <c r="C5" s="35"/>
      <c r="D5" s="34" t="s">
        <v>9</v>
      </c>
      <c r="E5" s="60">
        <v>600</v>
      </c>
      <c r="F5" s="78">
        <v>0</v>
      </c>
      <c r="G5" s="36">
        <f aca="true" t="shared" si="0" ref="G5:G10">E5*F5</f>
        <v>0</v>
      </c>
      <c r="H5" s="37">
        <v>0.08</v>
      </c>
      <c r="I5" s="36">
        <f aca="true" t="shared" si="1" ref="I5:I10">G5*H5</f>
        <v>0</v>
      </c>
      <c r="J5" s="36">
        <f aca="true" t="shared" si="2" ref="J5:J10">G5+I5</f>
        <v>0</v>
      </c>
    </row>
    <row r="6" spans="1:10" s="5" customFormat="1" ht="56.25" customHeight="1">
      <c r="A6" s="35">
        <v>2</v>
      </c>
      <c r="B6" s="21" t="s">
        <v>41</v>
      </c>
      <c r="C6" s="35"/>
      <c r="D6" s="34" t="s">
        <v>33</v>
      </c>
      <c r="E6" s="60">
        <v>300</v>
      </c>
      <c r="F6" s="78">
        <v>0</v>
      </c>
      <c r="G6" s="36">
        <f t="shared" si="0"/>
        <v>0</v>
      </c>
      <c r="H6" s="37">
        <v>0.08</v>
      </c>
      <c r="I6" s="36">
        <f t="shared" si="1"/>
        <v>0</v>
      </c>
      <c r="J6" s="36">
        <f t="shared" si="2"/>
        <v>0</v>
      </c>
    </row>
    <row r="7" spans="1:10" s="5" customFormat="1" ht="63.75" customHeight="1">
      <c r="A7" s="35">
        <v>3</v>
      </c>
      <c r="B7" s="21" t="s">
        <v>42</v>
      </c>
      <c r="C7" s="35"/>
      <c r="D7" s="34" t="s">
        <v>33</v>
      </c>
      <c r="E7" s="60">
        <v>300</v>
      </c>
      <c r="F7" s="78">
        <v>0</v>
      </c>
      <c r="G7" s="36">
        <f t="shared" si="0"/>
        <v>0</v>
      </c>
      <c r="H7" s="37">
        <v>0.08</v>
      </c>
      <c r="I7" s="36">
        <f t="shared" si="1"/>
        <v>0</v>
      </c>
      <c r="J7" s="36">
        <f t="shared" si="2"/>
        <v>0</v>
      </c>
    </row>
    <row r="8" spans="1:10" s="5" customFormat="1" ht="61.5" customHeight="1">
      <c r="A8" s="35">
        <v>4</v>
      </c>
      <c r="B8" s="21" t="s">
        <v>43</v>
      </c>
      <c r="C8" s="35"/>
      <c r="D8" s="34" t="s">
        <v>33</v>
      </c>
      <c r="E8" s="60">
        <v>80</v>
      </c>
      <c r="F8" s="78">
        <v>0</v>
      </c>
      <c r="G8" s="36">
        <f t="shared" si="0"/>
        <v>0</v>
      </c>
      <c r="H8" s="37">
        <v>0.08</v>
      </c>
      <c r="I8" s="36">
        <f t="shared" si="1"/>
        <v>0</v>
      </c>
      <c r="J8" s="36">
        <f t="shared" si="2"/>
        <v>0</v>
      </c>
    </row>
    <row r="9" spans="1:10" s="5" customFormat="1" ht="63" customHeight="1">
      <c r="A9" s="35">
        <v>5</v>
      </c>
      <c r="B9" s="21" t="s">
        <v>44</v>
      </c>
      <c r="C9" s="35"/>
      <c r="D9" s="34" t="s">
        <v>33</v>
      </c>
      <c r="E9" s="60">
        <v>200</v>
      </c>
      <c r="F9" s="78">
        <v>0</v>
      </c>
      <c r="G9" s="36">
        <f t="shared" si="0"/>
        <v>0</v>
      </c>
      <c r="H9" s="37">
        <v>0.08</v>
      </c>
      <c r="I9" s="36">
        <f t="shared" si="1"/>
        <v>0</v>
      </c>
      <c r="J9" s="36">
        <f t="shared" si="2"/>
        <v>0</v>
      </c>
    </row>
    <row r="10" spans="1:10" s="5" customFormat="1" ht="52.5" customHeight="1">
      <c r="A10" s="62">
        <v>6</v>
      </c>
      <c r="B10" s="22" t="s">
        <v>45</v>
      </c>
      <c r="C10" s="62"/>
      <c r="D10" s="61" t="s">
        <v>33</v>
      </c>
      <c r="E10" s="63">
        <v>80</v>
      </c>
      <c r="F10" s="136">
        <v>0</v>
      </c>
      <c r="G10" s="79">
        <f t="shared" si="0"/>
        <v>0</v>
      </c>
      <c r="H10" s="64">
        <v>0.08</v>
      </c>
      <c r="I10" s="79">
        <f t="shared" si="1"/>
        <v>0</v>
      </c>
      <c r="J10" s="79">
        <f t="shared" si="2"/>
        <v>0</v>
      </c>
    </row>
    <row r="11" spans="1:10" s="5" customFormat="1" ht="33" customHeight="1">
      <c r="A11" s="200"/>
      <c r="B11" s="169"/>
      <c r="C11" s="200"/>
      <c r="D11" s="330" t="s">
        <v>10</v>
      </c>
      <c r="E11" s="330"/>
      <c r="F11" s="330"/>
      <c r="G11" s="171">
        <f>SUM(G5:G10)</f>
        <v>0</v>
      </c>
      <c r="H11" s="172"/>
      <c r="I11" s="171">
        <f>SUM(I5:I10)</f>
        <v>0</v>
      </c>
      <c r="J11" s="171">
        <f>SUM(J5:J10)</f>
        <v>0</v>
      </c>
    </row>
    <row r="12" spans="1:10" s="5" customFormat="1" ht="13.5" customHeight="1">
      <c r="A12" s="24"/>
      <c r="B12" s="83"/>
      <c r="C12" s="24"/>
      <c r="D12" s="39"/>
      <c r="E12" s="59"/>
      <c r="F12" s="49"/>
      <c r="G12" s="26"/>
      <c r="H12" s="27"/>
      <c r="I12" s="26"/>
      <c r="J12" s="26"/>
    </row>
  </sheetData>
  <sheetProtection selectLockedCells="1" selectUnlockedCells="1"/>
  <mergeCells count="3">
    <mergeCell ref="A1:J1"/>
    <mergeCell ref="A2:J2"/>
    <mergeCell ref="D11:F11"/>
  </mergeCells>
  <printOptions/>
  <pageMargins left="0.31496062992125984" right="0.31496062992125984" top="0.15748031496062992" bottom="0.15748031496062992"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P6"/>
  <sheetViews>
    <sheetView view="pageBreakPreview" zoomScale="90" zoomScaleSheetLayoutView="90" zoomScalePageLayoutView="0" workbookViewId="0" topLeftCell="A1">
      <selection activeCell="B13" sqref="B13"/>
    </sheetView>
  </sheetViews>
  <sheetFormatPr defaultColWidth="8.875" defaultRowHeight="12.75"/>
  <cols>
    <col min="1" max="1" width="5.125" style="54" customWidth="1"/>
    <col min="2" max="2" width="47.375" style="54" customWidth="1"/>
    <col min="3" max="3" width="25.00390625" style="54" customWidth="1"/>
    <col min="4" max="4" width="6.375" style="55" customWidth="1"/>
    <col min="5" max="5" width="6.50390625" style="55" customWidth="1"/>
    <col min="6" max="7" width="8.875" style="55" customWidth="1"/>
    <col min="8" max="8" width="6.125" style="55" customWidth="1"/>
    <col min="9" max="10" width="8.875" style="55" customWidth="1"/>
    <col min="11" max="16384" width="8.875" style="54" customWidth="1"/>
  </cols>
  <sheetData>
    <row r="1" spans="1:16" ht="18" customHeight="1">
      <c r="A1" s="325" t="s">
        <v>235</v>
      </c>
      <c r="B1" s="325"/>
      <c r="C1" s="325"/>
      <c r="D1" s="325"/>
      <c r="E1" s="325"/>
      <c r="F1" s="325"/>
      <c r="G1" s="325"/>
      <c r="H1" s="325"/>
      <c r="I1" s="325"/>
      <c r="J1" s="325"/>
      <c r="K1" s="53"/>
      <c r="L1" s="53"/>
      <c r="M1" s="53"/>
      <c r="N1" s="53"/>
      <c r="O1" s="53"/>
      <c r="P1" s="53"/>
    </row>
    <row r="2" spans="1:14" ht="18" customHeight="1">
      <c r="A2" s="329" t="s">
        <v>234</v>
      </c>
      <c r="B2" s="329"/>
      <c r="C2" s="329"/>
      <c r="D2" s="329"/>
      <c r="E2" s="329"/>
      <c r="F2" s="329"/>
      <c r="G2" s="329"/>
      <c r="H2" s="329"/>
      <c r="I2" s="329"/>
      <c r="J2" s="329"/>
      <c r="K2" s="53"/>
      <c r="L2" s="53"/>
      <c r="M2" s="53"/>
      <c r="N2" s="53"/>
    </row>
    <row r="3" spans="1:10" s="1" customFormat="1" ht="47.25" customHeight="1">
      <c r="A3" s="15" t="s">
        <v>1</v>
      </c>
      <c r="B3" s="15" t="s">
        <v>2</v>
      </c>
      <c r="C3" s="15" t="s">
        <v>3</v>
      </c>
      <c r="D3" s="28" t="s">
        <v>4</v>
      </c>
      <c r="E3" s="15" t="s">
        <v>5</v>
      </c>
      <c r="F3" s="15" t="s">
        <v>6</v>
      </c>
      <c r="G3" s="15" t="s">
        <v>158</v>
      </c>
      <c r="H3" s="15" t="s">
        <v>7</v>
      </c>
      <c r="I3" s="15" t="s">
        <v>156</v>
      </c>
      <c r="J3" s="15" t="s">
        <v>139</v>
      </c>
    </row>
    <row r="4" spans="1:10" s="8" customFormat="1" ht="13.5" thickBot="1">
      <c r="A4" s="31">
        <v>1</v>
      </c>
      <c r="B4" s="16">
        <v>2</v>
      </c>
      <c r="C4" s="16">
        <v>3</v>
      </c>
      <c r="D4" s="16">
        <v>4</v>
      </c>
      <c r="E4" s="46">
        <v>5</v>
      </c>
      <c r="F4" s="16">
        <v>6</v>
      </c>
      <c r="G4" s="16">
        <v>8</v>
      </c>
      <c r="H4" s="16">
        <v>9</v>
      </c>
      <c r="I4" s="16">
        <v>10</v>
      </c>
      <c r="J4" s="47">
        <v>11</v>
      </c>
    </row>
    <row r="5" spans="1:10" s="1" customFormat="1" ht="65.25" customHeight="1">
      <c r="A5" s="34" t="s">
        <v>12</v>
      </c>
      <c r="B5" s="349" t="s">
        <v>301</v>
      </c>
      <c r="C5" s="71"/>
      <c r="D5" s="34" t="s">
        <v>33</v>
      </c>
      <c r="E5" s="60">
        <v>30</v>
      </c>
      <c r="F5" s="78">
        <v>0</v>
      </c>
      <c r="G5" s="36">
        <f>E5*F5</f>
        <v>0</v>
      </c>
      <c r="H5" s="37">
        <v>0.08</v>
      </c>
      <c r="I5" s="36">
        <f>G5*H5</f>
        <v>0</v>
      </c>
      <c r="J5" s="36">
        <f>G5+I5</f>
        <v>0</v>
      </c>
    </row>
    <row r="6" spans="1:10" s="1" customFormat="1" ht="35.25" customHeight="1">
      <c r="A6" s="168"/>
      <c r="B6" s="170"/>
      <c r="C6" s="170"/>
      <c r="D6" s="330" t="s">
        <v>10</v>
      </c>
      <c r="E6" s="330"/>
      <c r="F6" s="330"/>
      <c r="G6" s="171">
        <f>SUM(G5:G5)</f>
        <v>0</v>
      </c>
      <c r="H6" s="172"/>
      <c r="I6" s="171">
        <f>SUM(I5:I5)</f>
        <v>0</v>
      </c>
      <c r="J6" s="171">
        <f>SUM(J5:J5)</f>
        <v>0</v>
      </c>
    </row>
  </sheetData>
  <sheetProtection selectLockedCells="1" selectUnlockedCells="1"/>
  <mergeCells count="3">
    <mergeCell ref="A1:J1"/>
    <mergeCell ref="A2:J2"/>
    <mergeCell ref="D6:F6"/>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15"/>
  <sheetViews>
    <sheetView view="pageBreakPreview" zoomScale="90" zoomScaleSheetLayoutView="90" zoomScalePageLayoutView="0" workbookViewId="0" topLeftCell="A13">
      <selection activeCell="B19" sqref="B19"/>
    </sheetView>
  </sheetViews>
  <sheetFormatPr defaultColWidth="8.875" defaultRowHeight="12.75"/>
  <cols>
    <col min="1" max="1" width="5.00390625" style="57" customWidth="1"/>
    <col min="2" max="2" width="48.625" style="86" customWidth="1"/>
    <col min="3" max="3" width="26.00390625" style="54" customWidth="1"/>
    <col min="4" max="4" width="5.50390625" style="58" customWidth="1"/>
    <col min="5" max="5" width="5.625" style="58" customWidth="1"/>
    <col min="6" max="6" width="8.375" style="55" customWidth="1"/>
    <col min="7" max="7" width="11.125" style="55" customWidth="1"/>
    <col min="8" max="8" width="5.50390625" style="55" customWidth="1"/>
    <col min="9" max="9" width="8.875" style="55" customWidth="1"/>
    <col min="10" max="10" width="10.50390625" style="55" customWidth="1"/>
    <col min="11" max="16384" width="8.875" style="54" customWidth="1"/>
  </cols>
  <sheetData>
    <row r="1" spans="1:16" ht="18" customHeight="1">
      <c r="A1" s="325" t="s">
        <v>236</v>
      </c>
      <c r="B1" s="325"/>
      <c r="C1" s="325"/>
      <c r="D1" s="325"/>
      <c r="E1" s="325"/>
      <c r="F1" s="325"/>
      <c r="G1" s="325"/>
      <c r="H1" s="325"/>
      <c r="I1" s="325"/>
      <c r="J1" s="325"/>
      <c r="K1" s="53"/>
      <c r="L1" s="53"/>
      <c r="M1" s="53"/>
      <c r="N1" s="53"/>
      <c r="O1" s="53"/>
      <c r="P1" s="53"/>
    </row>
    <row r="2" spans="1:14" ht="18" customHeight="1">
      <c r="A2" s="329" t="s">
        <v>39</v>
      </c>
      <c r="B2" s="329"/>
      <c r="C2" s="329"/>
      <c r="D2" s="329"/>
      <c r="E2" s="329"/>
      <c r="F2" s="329"/>
      <c r="G2" s="329"/>
      <c r="H2" s="329"/>
      <c r="I2" s="329"/>
      <c r="J2" s="329"/>
      <c r="K2" s="53"/>
      <c r="L2" s="53"/>
      <c r="M2" s="53"/>
      <c r="N2" s="53"/>
    </row>
    <row r="3" spans="1:10" s="9" customFormat="1" ht="50.25" customHeight="1">
      <c r="A3" s="15" t="s">
        <v>1</v>
      </c>
      <c r="B3" s="84" t="s">
        <v>2</v>
      </c>
      <c r="C3" s="15" t="s">
        <v>3</v>
      </c>
      <c r="D3" s="28" t="s">
        <v>4</v>
      </c>
      <c r="E3" s="15" t="s">
        <v>5</v>
      </c>
      <c r="F3" s="15" t="s">
        <v>6</v>
      </c>
      <c r="G3" s="15" t="s">
        <v>167</v>
      </c>
      <c r="H3" s="15" t="s">
        <v>7</v>
      </c>
      <c r="I3" s="15" t="s">
        <v>140</v>
      </c>
      <c r="J3" s="15" t="s">
        <v>139</v>
      </c>
    </row>
    <row r="4" spans="1:10" s="10" customFormat="1" ht="13.5" customHeight="1" thickBot="1">
      <c r="A4" s="31">
        <v>1</v>
      </c>
      <c r="B4" s="85">
        <v>2</v>
      </c>
      <c r="C4" s="16">
        <v>3</v>
      </c>
      <c r="D4" s="16">
        <v>4</v>
      </c>
      <c r="E4" s="46">
        <v>5</v>
      </c>
      <c r="F4" s="16">
        <v>6</v>
      </c>
      <c r="G4" s="16">
        <v>7</v>
      </c>
      <c r="H4" s="16">
        <v>8</v>
      </c>
      <c r="I4" s="16">
        <v>9</v>
      </c>
      <c r="J4" s="47">
        <v>10</v>
      </c>
    </row>
    <row r="5" spans="1:10" s="9" customFormat="1" ht="61.5" customHeight="1">
      <c r="A5" s="119">
        <v>1</v>
      </c>
      <c r="B5" s="21" t="s">
        <v>53</v>
      </c>
      <c r="C5" s="121"/>
      <c r="D5" s="119" t="s">
        <v>16</v>
      </c>
      <c r="E5" s="120">
        <v>300</v>
      </c>
      <c r="F5" s="290">
        <v>0</v>
      </c>
      <c r="G5" s="291">
        <f>E5*F5</f>
        <v>0</v>
      </c>
      <c r="H5" s="124">
        <v>0.08</v>
      </c>
      <c r="I5" s="291">
        <f aca="true" t="shared" si="0" ref="I5:I13">G5*H5</f>
        <v>0</v>
      </c>
      <c r="J5" s="291">
        <f aca="true" t="shared" si="1" ref="J5:J13">G5+I5</f>
        <v>0</v>
      </c>
    </row>
    <row r="6" spans="1:10" s="9" customFormat="1" ht="88.5" customHeight="1">
      <c r="A6" s="119">
        <v>2</v>
      </c>
      <c r="B6" s="21" t="s">
        <v>54</v>
      </c>
      <c r="C6" s="121"/>
      <c r="D6" s="119" t="s">
        <v>33</v>
      </c>
      <c r="E6" s="120">
        <v>350</v>
      </c>
      <c r="F6" s="290">
        <v>0</v>
      </c>
      <c r="G6" s="291">
        <f aca="true" t="shared" si="2" ref="G6:G13">E6*F6</f>
        <v>0</v>
      </c>
      <c r="H6" s="124">
        <v>0.08</v>
      </c>
      <c r="I6" s="291">
        <f t="shared" si="0"/>
        <v>0</v>
      </c>
      <c r="J6" s="291">
        <f t="shared" si="1"/>
        <v>0</v>
      </c>
    </row>
    <row r="7" spans="1:10" s="9" customFormat="1" ht="81.75" customHeight="1">
      <c r="A7" s="119">
        <v>3</v>
      </c>
      <c r="B7" s="21" t="s">
        <v>55</v>
      </c>
      <c r="C7" s="121"/>
      <c r="D7" s="119" t="s">
        <v>9</v>
      </c>
      <c r="E7" s="120">
        <v>300</v>
      </c>
      <c r="F7" s="290">
        <v>0</v>
      </c>
      <c r="G7" s="291">
        <f t="shared" si="2"/>
        <v>0</v>
      </c>
      <c r="H7" s="124">
        <v>0.08</v>
      </c>
      <c r="I7" s="291">
        <f t="shared" si="0"/>
        <v>0</v>
      </c>
      <c r="J7" s="291">
        <f t="shared" si="1"/>
        <v>0</v>
      </c>
    </row>
    <row r="8" spans="1:10" s="9" customFormat="1" ht="84.75" customHeight="1">
      <c r="A8" s="119">
        <v>4</v>
      </c>
      <c r="B8" s="21" t="s">
        <v>56</v>
      </c>
      <c r="C8" s="121"/>
      <c r="D8" s="119" t="s">
        <v>9</v>
      </c>
      <c r="E8" s="120">
        <v>300</v>
      </c>
      <c r="F8" s="290">
        <v>0</v>
      </c>
      <c r="G8" s="291">
        <f t="shared" si="2"/>
        <v>0</v>
      </c>
      <c r="H8" s="124">
        <v>0.08</v>
      </c>
      <c r="I8" s="291">
        <f t="shared" si="0"/>
        <v>0</v>
      </c>
      <c r="J8" s="291">
        <f t="shared" si="1"/>
        <v>0</v>
      </c>
    </row>
    <row r="9" spans="1:10" s="9" customFormat="1" ht="90" customHeight="1">
      <c r="A9" s="119">
        <v>5</v>
      </c>
      <c r="B9" s="21" t="s">
        <v>57</v>
      </c>
      <c r="C9" s="121"/>
      <c r="D9" s="119" t="s">
        <v>9</v>
      </c>
      <c r="E9" s="120">
        <v>50</v>
      </c>
      <c r="F9" s="290">
        <v>0</v>
      </c>
      <c r="G9" s="291">
        <f t="shared" si="2"/>
        <v>0</v>
      </c>
      <c r="H9" s="124">
        <v>0.08</v>
      </c>
      <c r="I9" s="291">
        <f t="shared" si="0"/>
        <v>0</v>
      </c>
      <c r="J9" s="291">
        <f t="shared" si="1"/>
        <v>0</v>
      </c>
    </row>
    <row r="10" spans="1:10" s="9" customFormat="1" ht="85.5" customHeight="1">
      <c r="A10" s="119">
        <v>6</v>
      </c>
      <c r="B10" s="21" t="s">
        <v>58</v>
      </c>
      <c r="C10" s="121"/>
      <c r="D10" s="119" t="s">
        <v>9</v>
      </c>
      <c r="E10" s="120">
        <v>100</v>
      </c>
      <c r="F10" s="290">
        <v>0</v>
      </c>
      <c r="G10" s="291">
        <f t="shared" si="2"/>
        <v>0</v>
      </c>
      <c r="H10" s="124">
        <v>0.08</v>
      </c>
      <c r="I10" s="291">
        <f t="shared" si="0"/>
        <v>0</v>
      </c>
      <c r="J10" s="291">
        <f t="shared" si="1"/>
        <v>0</v>
      </c>
    </row>
    <row r="11" spans="1:10" s="9" customFormat="1" ht="97.5" customHeight="1">
      <c r="A11" s="119">
        <v>7</v>
      </c>
      <c r="B11" s="21" t="s">
        <v>59</v>
      </c>
      <c r="C11" s="121"/>
      <c r="D11" s="119" t="s">
        <v>9</v>
      </c>
      <c r="E11" s="120">
        <v>100</v>
      </c>
      <c r="F11" s="290">
        <v>0</v>
      </c>
      <c r="G11" s="291">
        <f t="shared" si="2"/>
        <v>0</v>
      </c>
      <c r="H11" s="124">
        <v>0.08</v>
      </c>
      <c r="I11" s="291">
        <f t="shared" si="0"/>
        <v>0</v>
      </c>
      <c r="J11" s="291">
        <f t="shared" si="1"/>
        <v>0</v>
      </c>
    </row>
    <row r="12" spans="1:10" s="9" customFormat="1" ht="63" customHeight="1">
      <c r="A12" s="119">
        <v>8</v>
      </c>
      <c r="B12" s="21" t="s">
        <v>60</v>
      </c>
      <c r="C12" s="121"/>
      <c r="D12" s="119" t="s">
        <v>16</v>
      </c>
      <c r="E12" s="120">
        <v>300</v>
      </c>
      <c r="F12" s="290">
        <v>0</v>
      </c>
      <c r="G12" s="291">
        <f t="shared" si="2"/>
        <v>0</v>
      </c>
      <c r="H12" s="124">
        <v>0.08</v>
      </c>
      <c r="I12" s="291">
        <f t="shared" si="0"/>
        <v>0</v>
      </c>
      <c r="J12" s="291">
        <f t="shared" si="1"/>
        <v>0</v>
      </c>
    </row>
    <row r="13" spans="1:10" s="9" customFormat="1" ht="225" customHeight="1">
      <c r="A13" s="154">
        <v>9</v>
      </c>
      <c r="B13" s="194" t="s">
        <v>61</v>
      </c>
      <c r="C13" s="165"/>
      <c r="D13" s="154" t="s">
        <v>9</v>
      </c>
      <c r="E13" s="166">
        <v>1800</v>
      </c>
      <c r="F13" s="292">
        <v>0</v>
      </c>
      <c r="G13" s="293">
        <f t="shared" si="2"/>
        <v>0</v>
      </c>
      <c r="H13" s="167">
        <v>0.08</v>
      </c>
      <c r="I13" s="293">
        <f t="shared" si="0"/>
        <v>0</v>
      </c>
      <c r="J13" s="293">
        <f t="shared" si="1"/>
        <v>0</v>
      </c>
    </row>
    <row r="14" spans="1:10" s="1" customFormat="1" ht="33.75" customHeight="1">
      <c r="A14" s="289"/>
      <c r="B14" s="169"/>
      <c r="C14" s="170"/>
      <c r="D14" s="330" t="s">
        <v>10</v>
      </c>
      <c r="E14" s="330"/>
      <c r="F14" s="330"/>
      <c r="G14" s="171">
        <f>SUM(G5:G13)</f>
        <v>0</v>
      </c>
      <c r="H14" s="318"/>
      <c r="I14" s="171">
        <f>SUM(I5:I13)</f>
        <v>0</v>
      </c>
      <c r="J14" s="171">
        <f>SUM(J5:J13)</f>
        <v>0</v>
      </c>
    </row>
    <row r="15" spans="1:10" s="1" customFormat="1" ht="27" customHeight="1">
      <c r="A15" s="76"/>
      <c r="B15" s="95"/>
      <c r="D15" s="4"/>
      <c r="E15" s="81"/>
      <c r="F15" s="5"/>
      <c r="G15" s="5"/>
      <c r="H15" s="5"/>
      <c r="I15" s="5"/>
      <c r="J15" s="5"/>
    </row>
  </sheetData>
  <sheetProtection selectLockedCells="1" selectUnlockedCells="1"/>
  <mergeCells count="3">
    <mergeCell ref="A1:J1"/>
    <mergeCell ref="A2:J2"/>
    <mergeCell ref="D14:F14"/>
  </mergeCells>
  <printOptions/>
  <pageMargins left="0.31496062992125984" right="0.31496062992125984" top="0.35433070866141736" bottom="0.35433070866141736"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A1">
      <selection activeCell="B13" sqref="B13"/>
    </sheetView>
  </sheetViews>
  <sheetFormatPr defaultColWidth="8.875" defaultRowHeight="12.75"/>
  <cols>
    <col min="1" max="1" width="4.50390625" style="54" customWidth="1"/>
    <col min="2" max="2" width="41.875" style="54" customWidth="1"/>
    <col min="3" max="3" width="33.00390625" style="54" customWidth="1"/>
    <col min="4" max="4" width="5.375" style="54" customWidth="1"/>
    <col min="5" max="5" width="7.125" style="54" customWidth="1"/>
    <col min="6" max="6" width="8.00390625" style="54" customWidth="1"/>
    <col min="7" max="7" width="8.875" style="54" customWidth="1"/>
    <col min="8" max="8" width="5.625" style="54" customWidth="1"/>
    <col min="9" max="16384" width="8.875" style="54" customWidth="1"/>
  </cols>
  <sheetData>
    <row r="1" spans="1:16" ht="18" customHeight="1">
      <c r="A1" s="325" t="s">
        <v>168</v>
      </c>
      <c r="B1" s="325"/>
      <c r="C1" s="325"/>
      <c r="D1" s="325"/>
      <c r="E1" s="325"/>
      <c r="F1" s="325"/>
      <c r="G1" s="325"/>
      <c r="H1" s="325"/>
      <c r="I1" s="325"/>
      <c r="J1" s="325"/>
      <c r="K1" s="53"/>
      <c r="L1" s="53"/>
      <c r="M1" s="53"/>
      <c r="N1" s="53"/>
      <c r="O1" s="53"/>
      <c r="P1" s="53"/>
    </row>
    <row r="2" spans="1:14" ht="18" customHeight="1">
      <c r="A2" s="329" t="s">
        <v>46</v>
      </c>
      <c r="B2" s="329"/>
      <c r="C2" s="329"/>
      <c r="D2" s="329"/>
      <c r="E2" s="329"/>
      <c r="F2" s="329"/>
      <c r="G2" s="329"/>
      <c r="H2" s="329"/>
      <c r="I2" s="329"/>
      <c r="J2" s="329"/>
      <c r="K2" s="53"/>
      <c r="L2" s="53"/>
      <c r="M2" s="53"/>
      <c r="N2" s="53"/>
    </row>
    <row r="3" spans="1:10" s="1" customFormat="1" ht="25.5">
      <c r="A3" s="15" t="s">
        <v>1</v>
      </c>
      <c r="B3" s="15" t="s">
        <v>2</v>
      </c>
      <c r="C3" s="15" t="s">
        <v>3</v>
      </c>
      <c r="D3" s="28" t="s">
        <v>4</v>
      </c>
      <c r="E3" s="15" t="s">
        <v>5</v>
      </c>
      <c r="F3" s="15" t="s">
        <v>6</v>
      </c>
      <c r="G3" s="15" t="s">
        <v>171</v>
      </c>
      <c r="H3" s="15" t="s">
        <v>7</v>
      </c>
      <c r="I3" s="15" t="s">
        <v>142</v>
      </c>
      <c r="J3" s="15" t="s">
        <v>139</v>
      </c>
    </row>
    <row r="4" spans="1:10" s="1" customFormat="1" ht="13.5" thickBot="1">
      <c r="A4" s="31">
        <v>1</v>
      </c>
      <c r="B4" s="16">
        <v>2</v>
      </c>
      <c r="C4" s="16">
        <v>3</v>
      </c>
      <c r="D4" s="16">
        <v>4</v>
      </c>
      <c r="E4" s="46">
        <v>5</v>
      </c>
      <c r="F4" s="16">
        <v>6</v>
      </c>
      <c r="G4" s="16">
        <v>7</v>
      </c>
      <c r="H4" s="16">
        <v>8</v>
      </c>
      <c r="I4" s="16">
        <v>9</v>
      </c>
      <c r="J4" s="47">
        <v>10</v>
      </c>
    </row>
    <row r="5" spans="1:10" s="1" customFormat="1" ht="35.25" customHeight="1">
      <c r="A5" s="34">
        <v>1</v>
      </c>
      <c r="B5" s="20" t="s">
        <v>63</v>
      </c>
      <c r="C5" s="71"/>
      <c r="D5" s="75" t="s">
        <v>9</v>
      </c>
      <c r="E5" s="297">
        <v>200</v>
      </c>
      <c r="F5" s="298">
        <v>0</v>
      </c>
      <c r="G5" s="299">
        <f>E5*F5</f>
        <v>0</v>
      </c>
      <c r="H5" s="300">
        <v>0.08</v>
      </c>
      <c r="I5" s="299">
        <f>G5*H5</f>
        <v>0</v>
      </c>
      <c r="J5" s="299">
        <f>G5+I5</f>
        <v>0</v>
      </c>
    </row>
    <row r="6" spans="1:10" s="1" customFormat="1" ht="35.25" customHeight="1">
      <c r="A6" s="34">
        <v>2</v>
      </c>
      <c r="B6" s="20" t="s">
        <v>64</v>
      </c>
      <c r="C6" s="71"/>
      <c r="D6" s="75" t="s">
        <v>9</v>
      </c>
      <c r="E6" s="297">
        <v>200</v>
      </c>
      <c r="F6" s="298">
        <v>0</v>
      </c>
      <c r="G6" s="299">
        <f>E6*F6</f>
        <v>0</v>
      </c>
      <c r="H6" s="300">
        <v>0.08</v>
      </c>
      <c r="I6" s="299">
        <f>G6*H6</f>
        <v>0</v>
      </c>
      <c r="J6" s="299">
        <f>G6+I6</f>
        <v>0</v>
      </c>
    </row>
    <row r="7" spans="1:10" s="1" customFormat="1" ht="39" customHeight="1">
      <c r="A7" s="61">
        <v>3</v>
      </c>
      <c r="B7" s="189" t="s">
        <v>65</v>
      </c>
      <c r="C7" s="72"/>
      <c r="D7" s="301" t="s">
        <v>9</v>
      </c>
      <c r="E7" s="302">
        <v>500</v>
      </c>
      <c r="F7" s="303">
        <v>0</v>
      </c>
      <c r="G7" s="304">
        <f>E7*F7</f>
        <v>0</v>
      </c>
      <c r="H7" s="305">
        <v>0.08</v>
      </c>
      <c r="I7" s="304">
        <f>G7*H7</f>
        <v>0</v>
      </c>
      <c r="J7" s="304">
        <f>G7+I7</f>
        <v>0</v>
      </c>
    </row>
    <row r="8" spans="1:10" s="1" customFormat="1" ht="33.75" customHeight="1">
      <c r="A8" s="168"/>
      <c r="B8" s="190"/>
      <c r="C8" s="170"/>
      <c r="D8" s="330" t="s">
        <v>10</v>
      </c>
      <c r="E8" s="330"/>
      <c r="F8" s="330"/>
      <c r="G8" s="306">
        <f>SUM(G5:G7)</f>
        <v>0</v>
      </c>
      <c r="H8" s="307"/>
      <c r="I8" s="306">
        <f>SUM(I5:I7)</f>
        <v>0</v>
      </c>
      <c r="J8" s="306">
        <f>SUM(J5:J7)</f>
        <v>0</v>
      </c>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selection activeCell="C10" sqref="C10"/>
    </sheetView>
  </sheetViews>
  <sheetFormatPr defaultColWidth="8.875" defaultRowHeight="12.75"/>
  <cols>
    <col min="1" max="1" width="5.50390625" style="54" customWidth="1"/>
    <col min="2" max="2" width="37.50390625" style="54" customWidth="1"/>
    <col min="3" max="3" width="31.125" style="54" customWidth="1"/>
    <col min="4" max="4" width="7.50390625" style="55" customWidth="1"/>
    <col min="5" max="7" width="8.875" style="55" customWidth="1"/>
    <col min="8" max="8" width="5.875" style="55" customWidth="1"/>
    <col min="9" max="10" width="8.875" style="55" customWidth="1"/>
    <col min="11" max="16384" width="8.875" style="54" customWidth="1"/>
  </cols>
  <sheetData>
    <row r="1" spans="1:16" ht="18" customHeight="1">
      <c r="A1" s="325" t="s">
        <v>194</v>
      </c>
      <c r="B1" s="325"/>
      <c r="C1" s="325"/>
      <c r="D1" s="325"/>
      <c r="E1" s="325"/>
      <c r="F1" s="325"/>
      <c r="G1" s="325"/>
      <c r="H1" s="325"/>
      <c r="I1" s="325"/>
      <c r="J1" s="325"/>
      <c r="K1" s="53"/>
      <c r="L1" s="53"/>
      <c r="M1" s="53"/>
      <c r="N1" s="53"/>
      <c r="O1" s="53"/>
      <c r="P1" s="53"/>
    </row>
    <row r="2" spans="1:14" ht="18" customHeight="1">
      <c r="A2" s="329" t="s">
        <v>193</v>
      </c>
      <c r="B2" s="329"/>
      <c r="C2" s="329"/>
      <c r="D2" s="329"/>
      <c r="E2" s="329"/>
      <c r="F2" s="329"/>
      <c r="G2" s="329"/>
      <c r="H2" s="329"/>
      <c r="I2" s="329"/>
      <c r="J2" s="329"/>
      <c r="K2" s="53"/>
      <c r="L2" s="53"/>
      <c r="M2" s="53"/>
      <c r="N2" s="53"/>
    </row>
    <row r="3" spans="1:10" s="1" customFormat="1" ht="53.25" customHeight="1">
      <c r="A3" s="15" t="s">
        <v>1</v>
      </c>
      <c r="B3" s="15" t="s">
        <v>2</v>
      </c>
      <c r="C3" s="15" t="s">
        <v>3</v>
      </c>
      <c r="D3" s="28" t="s">
        <v>4</v>
      </c>
      <c r="E3" s="15" t="s">
        <v>5</v>
      </c>
      <c r="F3" s="15" t="s">
        <v>6</v>
      </c>
      <c r="G3" s="15" t="s">
        <v>153</v>
      </c>
      <c r="H3" s="15" t="s">
        <v>7</v>
      </c>
      <c r="I3" s="15" t="s">
        <v>142</v>
      </c>
      <c r="J3" s="15" t="s">
        <v>139</v>
      </c>
    </row>
    <row r="4" spans="1:10" s="8" customFormat="1" ht="13.5" thickBot="1">
      <c r="A4" s="31">
        <v>1</v>
      </c>
      <c r="B4" s="16">
        <v>2</v>
      </c>
      <c r="C4" s="16">
        <v>3</v>
      </c>
      <c r="D4" s="16">
        <v>4</v>
      </c>
      <c r="E4" s="46">
        <v>5</v>
      </c>
      <c r="F4" s="16">
        <v>6</v>
      </c>
      <c r="G4" s="16">
        <v>7</v>
      </c>
      <c r="H4" s="16">
        <v>8</v>
      </c>
      <c r="I4" s="16">
        <v>9</v>
      </c>
      <c r="J4" s="47">
        <v>10</v>
      </c>
    </row>
    <row r="5" spans="1:10" s="1" customFormat="1" ht="35.25" customHeight="1">
      <c r="A5" s="34" t="s">
        <v>12</v>
      </c>
      <c r="B5" s="20" t="s">
        <v>66</v>
      </c>
      <c r="C5" s="71"/>
      <c r="D5" s="34" t="s">
        <v>9</v>
      </c>
      <c r="E5" s="60">
        <v>2000</v>
      </c>
      <c r="F5" s="78">
        <v>0</v>
      </c>
      <c r="G5" s="36">
        <f>E5*F5</f>
        <v>0</v>
      </c>
      <c r="H5" s="37">
        <v>0.08</v>
      </c>
      <c r="I5" s="36">
        <f>G5*H5</f>
        <v>0</v>
      </c>
      <c r="J5" s="36">
        <f>G5+I5</f>
        <v>0</v>
      </c>
    </row>
    <row r="6" spans="1:10" s="1" customFormat="1" ht="40.5" customHeight="1">
      <c r="A6" s="61" t="s">
        <v>8</v>
      </c>
      <c r="B6" s="189" t="s">
        <v>67</v>
      </c>
      <c r="C6" s="72"/>
      <c r="D6" s="61" t="s">
        <v>16</v>
      </c>
      <c r="E6" s="63">
        <v>60</v>
      </c>
      <c r="F6" s="136">
        <v>0</v>
      </c>
      <c r="G6" s="79">
        <f>E6*F6</f>
        <v>0</v>
      </c>
      <c r="H6" s="64">
        <v>0.08</v>
      </c>
      <c r="I6" s="79">
        <f>G6*H6</f>
        <v>0</v>
      </c>
      <c r="J6" s="79">
        <f>G6+I6</f>
        <v>0</v>
      </c>
    </row>
    <row r="7" spans="1:10" s="1" customFormat="1" ht="33" customHeight="1">
      <c r="A7" s="168"/>
      <c r="B7" s="190"/>
      <c r="C7" s="170"/>
      <c r="D7" s="330" t="s">
        <v>10</v>
      </c>
      <c r="E7" s="330"/>
      <c r="F7" s="330"/>
      <c r="G7" s="171">
        <f>SUM(G5:G6)</f>
        <v>0</v>
      </c>
      <c r="H7" s="294"/>
      <c r="I7" s="171">
        <f>SUM(I5:I6)</f>
        <v>0</v>
      </c>
      <c r="J7" s="171">
        <f>SUM(J5:J6)</f>
        <v>0</v>
      </c>
    </row>
  </sheetData>
  <sheetProtection selectLockedCells="1" selectUnlockedCells="1"/>
  <mergeCells count="3">
    <mergeCell ref="A1:J1"/>
    <mergeCell ref="A2:J2"/>
    <mergeCell ref="D7:F7"/>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6"/>
  <sheetViews>
    <sheetView view="pageBreakPreview" zoomScale="90" zoomScaleSheetLayoutView="90" zoomScalePageLayoutView="0" workbookViewId="0" topLeftCell="A1">
      <selection activeCell="B9" sqref="B9"/>
    </sheetView>
  </sheetViews>
  <sheetFormatPr defaultColWidth="8.875" defaultRowHeight="12.75"/>
  <cols>
    <col min="1" max="1" width="5.125" style="54" customWidth="1"/>
    <col min="2" max="2" width="38.50390625" style="54" customWidth="1"/>
    <col min="3" max="3" width="27.375" style="54" customWidth="1"/>
    <col min="4" max="5" width="8.875" style="55" customWidth="1"/>
    <col min="6" max="7" width="8.875" style="56" customWidth="1"/>
    <col min="8" max="8" width="5.625" style="55" customWidth="1"/>
    <col min="9" max="10" width="8.875" style="56" customWidth="1"/>
    <col min="11" max="16384" width="8.875" style="54" customWidth="1"/>
  </cols>
  <sheetData>
    <row r="1" spans="1:16" ht="18" customHeight="1">
      <c r="A1" s="325" t="s">
        <v>196</v>
      </c>
      <c r="B1" s="325"/>
      <c r="C1" s="325"/>
      <c r="D1" s="325"/>
      <c r="E1" s="325"/>
      <c r="F1" s="325"/>
      <c r="G1" s="325"/>
      <c r="H1" s="325"/>
      <c r="I1" s="325"/>
      <c r="J1" s="325"/>
      <c r="K1" s="53"/>
      <c r="L1" s="53"/>
      <c r="M1" s="53"/>
      <c r="N1" s="53"/>
      <c r="O1" s="53"/>
      <c r="P1" s="53"/>
    </row>
    <row r="2" spans="1:14" ht="18" customHeight="1">
      <c r="A2" s="329" t="s">
        <v>195</v>
      </c>
      <c r="B2" s="329"/>
      <c r="C2" s="329"/>
      <c r="D2" s="329"/>
      <c r="E2" s="329"/>
      <c r="F2" s="329"/>
      <c r="G2" s="329"/>
      <c r="H2" s="329"/>
      <c r="I2" s="329"/>
      <c r="J2" s="329"/>
      <c r="K2" s="53"/>
      <c r="L2" s="53"/>
      <c r="M2" s="53"/>
      <c r="N2" s="53"/>
    </row>
    <row r="3" spans="1:10" s="1" customFormat="1" ht="53.25" customHeight="1">
      <c r="A3" s="15" t="s">
        <v>1</v>
      </c>
      <c r="B3" s="15" t="s">
        <v>2</v>
      </c>
      <c r="C3" s="15" t="s">
        <v>3</v>
      </c>
      <c r="D3" s="28" t="s">
        <v>4</v>
      </c>
      <c r="E3" s="15" t="s">
        <v>5</v>
      </c>
      <c r="F3" s="30" t="s">
        <v>6</v>
      </c>
      <c r="G3" s="30" t="s">
        <v>148</v>
      </c>
      <c r="H3" s="15" t="s">
        <v>7</v>
      </c>
      <c r="I3" s="30" t="s">
        <v>159</v>
      </c>
      <c r="J3" s="30" t="s">
        <v>139</v>
      </c>
    </row>
    <row r="4" spans="1:10" s="1" customFormat="1" ht="13.5" thickBot="1">
      <c r="A4" s="31">
        <v>1</v>
      </c>
      <c r="B4" s="16">
        <v>2</v>
      </c>
      <c r="C4" s="16">
        <v>3</v>
      </c>
      <c r="D4" s="16">
        <v>4</v>
      </c>
      <c r="E4" s="46">
        <v>5</v>
      </c>
      <c r="F4" s="32">
        <v>6</v>
      </c>
      <c r="G4" s="32">
        <v>7</v>
      </c>
      <c r="H4" s="16">
        <v>8</v>
      </c>
      <c r="I4" s="32">
        <v>9</v>
      </c>
      <c r="J4" s="33">
        <v>10</v>
      </c>
    </row>
    <row r="5" spans="1:10" s="1" customFormat="1" ht="72" customHeight="1">
      <c r="A5" s="61" t="s">
        <v>12</v>
      </c>
      <c r="B5" s="189" t="s">
        <v>68</v>
      </c>
      <c r="C5" s="72"/>
      <c r="D5" s="61" t="s">
        <v>16</v>
      </c>
      <c r="E5" s="63">
        <v>10</v>
      </c>
      <c r="F5" s="136">
        <v>0</v>
      </c>
      <c r="G5" s="136">
        <f>E5*F5</f>
        <v>0</v>
      </c>
      <c r="H5" s="64">
        <v>0.08</v>
      </c>
      <c r="I5" s="136">
        <f>G5*H5</f>
        <v>0</v>
      </c>
      <c r="J5" s="136">
        <f>G5+I5</f>
        <v>0</v>
      </c>
    </row>
    <row r="6" spans="1:10" s="1" customFormat="1" ht="33" customHeight="1">
      <c r="A6" s="168"/>
      <c r="B6" s="190"/>
      <c r="C6" s="170"/>
      <c r="D6" s="330" t="s">
        <v>10</v>
      </c>
      <c r="E6" s="330"/>
      <c r="F6" s="330"/>
      <c r="G6" s="178">
        <f>SUM(G5)</f>
        <v>0</v>
      </c>
      <c r="H6" s="179"/>
      <c r="I6" s="178">
        <f>SUM(I5)</f>
        <v>0</v>
      </c>
      <c r="J6" s="178">
        <f>SUM(J5)</f>
        <v>0</v>
      </c>
    </row>
  </sheetData>
  <sheetProtection selectLockedCells="1" selectUnlockedCells="1"/>
  <mergeCells count="3">
    <mergeCell ref="A1:J1"/>
    <mergeCell ref="A2:J2"/>
    <mergeCell ref="D6:F6"/>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8"/>
  <sheetViews>
    <sheetView view="pageBreakPreview" zoomScale="90" zoomScaleSheetLayoutView="90" workbookViewId="0" topLeftCell="A1">
      <selection activeCell="L7" sqref="L7"/>
    </sheetView>
  </sheetViews>
  <sheetFormatPr defaultColWidth="8.875" defaultRowHeight="12.75"/>
  <cols>
    <col min="1" max="1" width="4.875" style="54" customWidth="1"/>
    <col min="2" max="2" width="43.50390625" style="54" customWidth="1"/>
    <col min="3" max="3" width="27.875" style="54" customWidth="1"/>
    <col min="4" max="4" width="5.625" style="55" customWidth="1"/>
    <col min="5" max="5" width="6.00390625" style="55" customWidth="1"/>
    <col min="6" max="7" width="8.875" style="55" customWidth="1"/>
    <col min="8" max="8" width="5.625" style="55" customWidth="1"/>
    <col min="9" max="10" width="8.875" style="55" customWidth="1"/>
    <col min="11" max="16384" width="8.875" style="54" customWidth="1"/>
  </cols>
  <sheetData>
    <row r="1" spans="1:16" ht="18" customHeight="1">
      <c r="A1" s="336" t="s">
        <v>237</v>
      </c>
      <c r="B1" s="336"/>
      <c r="C1" s="336"/>
      <c r="D1" s="336"/>
      <c r="E1" s="336"/>
      <c r="F1" s="336"/>
      <c r="G1" s="336"/>
      <c r="H1" s="336"/>
      <c r="I1" s="336"/>
      <c r="J1" s="336"/>
      <c r="K1" s="53"/>
      <c r="L1" s="53"/>
      <c r="M1" s="53"/>
      <c r="N1" s="53"/>
      <c r="O1" s="53"/>
      <c r="P1" s="53"/>
    </row>
    <row r="2" spans="1:14" ht="18" customHeight="1">
      <c r="A2" s="337" t="s">
        <v>169</v>
      </c>
      <c r="B2" s="337"/>
      <c r="C2" s="337"/>
      <c r="D2" s="337"/>
      <c r="E2" s="337"/>
      <c r="F2" s="337"/>
      <c r="G2" s="337"/>
      <c r="H2" s="337"/>
      <c r="I2" s="337"/>
      <c r="J2" s="337"/>
      <c r="K2" s="53"/>
      <c r="L2" s="53"/>
      <c r="M2" s="53"/>
      <c r="N2" s="53"/>
    </row>
    <row r="3" spans="1:10" s="1" customFormat="1" ht="25.5">
      <c r="A3" s="15" t="s">
        <v>1</v>
      </c>
      <c r="B3" s="15" t="s">
        <v>2</v>
      </c>
      <c r="C3" s="15" t="s">
        <v>3</v>
      </c>
      <c r="D3" s="28" t="s">
        <v>4</v>
      </c>
      <c r="E3" s="15" t="s">
        <v>5</v>
      </c>
      <c r="F3" s="15" t="s">
        <v>6</v>
      </c>
      <c r="G3" s="15" t="s">
        <v>171</v>
      </c>
      <c r="H3" s="15" t="s">
        <v>7</v>
      </c>
      <c r="I3" s="15" t="s">
        <v>142</v>
      </c>
      <c r="J3" s="15" t="s">
        <v>139</v>
      </c>
    </row>
    <row r="4" spans="1:10" s="8" customFormat="1" ht="13.5" thickBot="1">
      <c r="A4" s="31">
        <v>1</v>
      </c>
      <c r="B4" s="16">
        <v>2</v>
      </c>
      <c r="C4" s="16">
        <v>3</v>
      </c>
      <c r="D4" s="16">
        <v>4</v>
      </c>
      <c r="E4" s="46">
        <v>5</v>
      </c>
      <c r="F4" s="16">
        <v>6</v>
      </c>
      <c r="G4" s="16">
        <v>7</v>
      </c>
      <c r="H4" s="16">
        <v>8</v>
      </c>
      <c r="I4" s="16">
        <v>9</v>
      </c>
      <c r="J4" s="47">
        <v>10</v>
      </c>
    </row>
    <row r="5" spans="1:10" s="1" customFormat="1" ht="56.25" customHeight="1">
      <c r="A5" s="34">
        <v>1</v>
      </c>
      <c r="B5" s="104" t="s">
        <v>30</v>
      </c>
      <c r="C5" s="71"/>
      <c r="D5" s="34" t="s">
        <v>15</v>
      </c>
      <c r="E5" s="60">
        <v>850</v>
      </c>
      <c r="F5" s="78">
        <v>0</v>
      </c>
      <c r="G5" s="36">
        <f>E5*F5</f>
        <v>0</v>
      </c>
      <c r="H5" s="37">
        <v>0.08</v>
      </c>
      <c r="I5" s="36">
        <f>G5*H5</f>
        <v>0</v>
      </c>
      <c r="J5" s="36">
        <f>G5+I5</f>
        <v>0</v>
      </c>
    </row>
    <row r="6" spans="1:10" s="1" customFormat="1" ht="48.75" customHeight="1">
      <c r="A6" s="34">
        <v>2</v>
      </c>
      <c r="B6" s="104" t="s">
        <v>31</v>
      </c>
      <c r="C6" s="71"/>
      <c r="D6" s="34" t="s">
        <v>15</v>
      </c>
      <c r="E6" s="60">
        <v>350</v>
      </c>
      <c r="F6" s="78">
        <v>0</v>
      </c>
      <c r="G6" s="36">
        <f>E6*F6</f>
        <v>0</v>
      </c>
      <c r="H6" s="37">
        <v>0.08</v>
      </c>
      <c r="I6" s="36">
        <f>G6*H6</f>
        <v>0</v>
      </c>
      <c r="J6" s="36">
        <f>G6+I6</f>
        <v>0</v>
      </c>
    </row>
    <row r="7" spans="1:10" s="1" customFormat="1" ht="59.25" customHeight="1">
      <c r="A7" s="61">
        <v>3</v>
      </c>
      <c r="B7" s="133" t="s">
        <v>32</v>
      </c>
      <c r="C7" s="72"/>
      <c r="D7" s="61" t="s">
        <v>33</v>
      </c>
      <c r="E7" s="63">
        <v>250</v>
      </c>
      <c r="F7" s="136">
        <v>0</v>
      </c>
      <c r="G7" s="79">
        <f>E7*F7</f>
        <v>0</v>
      </c>
      <c r="H7" s="64">
        <v>0.08</v>
      </c>
      <c r="I7" s="79">
        <f>G7*H7</f>
        <v>0</v>
      </c>
      <c r="J7" s="79">
        <f>G7+I7</f>
        <v>0</v>
      </c>
    </row>
    <row r="8" spans="1:10" s="1" customFormat="1" ht="33.75" customHeight="1">
      <c r="A8" s="168"/>
      <c r="B8" s="168"/>
      <c r="C8" s="168"/>
      <c r="D8" s="330" t="s">
        <v>10</v>
      </c>
      <c r="E8" s="330"/>
      <c r="F8" s="330"/>
      <c r="G8" s="171">
        <f>SUM(G5:G7)</f>
        <v>0</v>
      </c>
      <c r="H8" s="208"/>
      <c r="I8" s="171">
        <f>SUM(I5:I7)</f>
        <v>0</v>
      </c>
      <c r="J8" s="171">
        <f>SUM(J5:J7)</f>
        <v>0</v>
      </c>
    </row>
  </sheetData>
  <sheetProtection/>
  <mergeCells count="3">
    <mergeCell ref="A1:J1"/>
    <mergeCell ref="A2:J2"/>
    <mergeCell ref="D8:F8"/>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P7"/>
  <sheetViews>
    <sheetView view="pageBreakPreview" zoomScaleSheetLayoutView="100" workbookViewId="0" topLeftCell="A1">
      <selection activeCell="A5" sqref="A5"/>
    </sheetView>
  </sheetViews>
  <sheetFormatPr defaultColWidth="8.875" defaultRowHeight="12.75"/>
  <cols>
    <col min="1" max="1" width="4.125" style="54" customWidth="1"/>
    <col min="2" max="2" width="42.125" style="54" customWidth="1"/>
    <col min="3" max="3" width="30.00390625" style="54" customWidth="1"/>
    <col min="4" max="4" width="5.125" style="54" customWidth="1"/>
    <col min="5" max="5" width="6.625" style="54" customWidth="1"/>
    <col min="6" max="7" width="8.875" style="54" customWidth="1"/>
    <col min="8" max="8" width="5.625" style="54" customWidth="1"/>
    <col min="9" max="9" width="10.50390625" style="54" customWidth="1"/>
    <col min="10" max="10" width="10.625" style="54" customWidth="1"/>
    <col min="11" max="16384" width="8.875" style="54" customWidth="1"/>
  </cols>
  <sheetData>
    <row r="1" spans="1:16" ht="18" customHeight="1">
      <c r="A1" s="336" t="s">
        <v>238</v>
      </c>
      <c r="B1" s="336"/>
      <c r="C1" s="336"/>
      <c r="D1" s="336"/>
      <c r="E1" s="336"/>
      <c r="F1" s="336"/>
      <c r="G1" s="336"/>
      <c r="H1" s="336"/>
      <c r="I1" s="336"/>
      <c r="J1" s="336"/>
      <c r="K1" s="53"/>
      <c r="L1" s="53"/>
      <c r="M1" s="53"/>
      <c r="N1" s="53"/>
      <c r="O1" s="53"/>
      <c r="P1" s="53"/>
    </row>
    <row r="2" spans="1:14" ht="18" customHeight="1">
      <c r="A2" s="337" t="s">
        <v>170</v>
      </c>
      <c r="B2" s="338"/>
      <c r="C2" s="338"/>
      <c r="D2" s="338"/>
      <c r="E2" s="338"/>
      <c r="F2" s="338"/>
      <c r="G2" s="338"/>
      <c r="H2" s="338"/>
      <c r="I2" s="338"/>
      <c r="J2" s="338"/>
      <c r="K2" s="53"/>
      <c r="L2" s="53"/>
      <c r="M2" s="53"/>
      <c r="N2" s="53"/>
    </row>
    <row r="3" spans="1:10" s="1" customFormat="1" ht="39.75" customHeight="1">
      <c r="A3" s="106" t="s">
        <v>1</v>
      </c>
      <c r="B3" s="106" t="s">
        <v>2</v>
      </c>
      <c r="C3" s="106" t="s">
        <v>3</v>
      </c>
      <c r="D3" s="107" t="s">
        <v>4</v>
      </c>
      <c r="E3" s="106" t="s">
        <v>5</v>
      </c>
      <c r="F3" s="106" t="s">
        <v>6</v>
      </c>
      <c r="G3" s="106" t="s">
        <v>161</v>
      </c>
      <c r="H3" s="106" t="s">
        <v>7</v>
      </c>
      <c r="I3" s="106" t="s">
        <v>173</v>
      </c>
      <c r="J3" s="106" t="s">
        <v>139</v>
      </c>
    </row>
    <row r="4" spans="1:10" s="1" customFormat="1" ht="15" customHeight="1" thickBot="1">
      <c r="A4" s="108">
        <v>1</v>
      </c>
      <c r="B4" s="109">
        <v>2</v>
      </c>
      <c r="C4" s="109">
        <v>3</v>
      </c>
      <c r="D4" s="110">
        <v>4</v>
      </c>
      <c r="E4" s="111">
        <v>5</v>
      </c>
      <c r="F4" s="110">
        <v>6</v>
      </c>
      <c r="G4" s="110">
        <v>7</v>
      </c>
      <c r="H4" s="109">
        <v>8</v>
      </c>
      <c r="I4" s="109">
        <v>9</v>
      </c>
      <c r="J4" s="112">
        <v>10</v>
      </c>
    </row>
    <row r="5" spans="1:10" s="1" customFormat="1" ht="48.75" customHeight="1">
      <c r="A5" s="35" t="s">
        <v>12</v>
      </c>
      <c r="B5" s="288" t="s">
        <v>37</v>
      </c>
      <c r="C5" s="287"/>
      <c r="D5" s="65" t="s">
        <v>15</v>
      </c>
      <c r="E5" s="67">
        <v>40</v>
      </c>
      <c r="F5" s="105">
        <v>0</v>
      </c>
      <c r="G5" s="80">
        <f>E5*F5</f>
        <v>0</v>
      </c>
      <c r="H5" s="296">
        <v>0.08</v>
      </c>
      <c r="I5" s="36">
        <f>G5*H5</f>
        <v>0</v>
      </c>
      <c r="J5" s="36">
        <f>G5+I5</f>
        <v>0</v>
      </c>
    </row>
    <row r="6" spans="1:10" s="1" customFormat="1" ht="43.5" customHeight="1">
      <c r="A6" s="62" t="s">
        <v>8</v>
      </c>
      <c r="B6" s="133" t="s">
        <v>38</v>
      </c>
      <c r="C6" s="191"/>
      <c r="D6" s="160" t="s">
        <v>15</v>
      </c>
      <c r="E6" s="150">
        <v>40</v>
      </c>
      <c r="F6" s="146">
        <v>0</v>
      </c>
      <c r="G6" s="186">
        <f>E6*F6</f>
        <v>0</v>
      </c>
      <c r="H6" s="192">
        <v>0.08</v>
      </c>
      <c r="I6" s="79">
        <f>G6*H6</f>
        <v>0</v>
      </c>
      <c r="J6" s="79">
        <f>G6+I6</f>
        <v>0</v>
      </c>
    </row>
    <row r="7" spans="1:10" s="1" customFormat="1" ht="33.75" customHeight="1">
      <c r="A7" s="168"/>
      <c r="B7" s="170"/>
      <c r="C7" s="170"/>
      <c r="D7" s="330" t="s">
        <v>10</v>
      </c>
      <c r="E7" s="330"/>
      <c r="F7" s="330"/>
      <c r="G7" s="171">
        <f>SUM(G5:G6)</f>
        <v>0</v>
      </c>
      <c r="H7" s="206"/>
      <c r="I7" s="171">
        <f>SUM(I5:I6)</f>
        <v>0</v>
      </c>
      <c r="J7" s="171">
        <f>SUM(J5:J6)</f>
        <v>0</v>
      </c>
    </row>
  </sheetData>
  <sheetProtection/>
  <mergeCells count="3">
    <mergeCell ref="A1:J1"/>
    <mergeCell ref="A2:J2"/>
    <mergeCell ref="D7:F7"/>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P32"/>
  <sheetViews>
    <sheetView view="pageBreakPreview" zoomScale="90" zoomScaleNormal="90" zoomScaleSheetLayoutView="90" zoomScalePageLayoutView="0" workbookViewId="0" topLeftCell="A1">
      <selection activeCell="L5" sqref="L5"/>
    </sheetView>
  </sheetViews>
  <sheetFormatPr defaultColWidth="8.875" defaultRowHeight="12.75"/>
  <cols>
    <col min="1" max="1" width="4.625" style="57" customWidth="1"/>
    <col min="2" max="2" width="56.375" style="86" customWidth="1"/>
    <col min="3" max="3" width="22.875" style="54" customWidth="1"/>
    <col min="4" max="4" width="6.50390625" style="58" customWidth="1"/>
    <col min="5" max="5" width="7.00390625" style="58" customWidth="1"/>
    <col min="6" max="6" width="8.875" style="130" customWidth="1"/>
    <col min="7" max="7" width="10.50390625" style="130" customWidth="1"/>
    <col min="8" max="8" width="6.375" style="55" customWidth="1"/>
    <col min="9" max="9" width="8.875" style="130" customWidth="1"/>
    <col min="10" max="10" width="10.375" style="130" customWidth="1"/>
    <col min="11" max="16384" width="8.875" style="54" customWidth="1"/>
  </cols>
  <sheetData>
    <row r="1" spans="1:16" ht="18" customHeight="1">
      <c r="A1" s="336" t="s">
        <v>172</v>
      </c>
      <c r="B1" s="336"/>
      <c r="C1" s="336"/>
      <c r="D1" s="336"/>
      <c r="E1" s="336"/>
      <c r="F1" s="336"/>
      <c r="G1" s="336"/>
      <c r="H1" s="336"/>
      <c r="I1" s="336"/>
      <c r="J1" s="336"/>
      <c r="K1" s="53"/>
      <c r="L1" s="53"/>
      <c r="M1" s="53"/>
      <c r="N1" s="53"/>
      <c r="O1" s="53"/>
      <c r="P1" s="53"/>
    </row>
    <row r="2" spans="1:14" ht="18" customHeight="1">
      <c r="A2" s="337" t="s">
        <v>52</v>
      </c>
      <c r="B2" s="337"/>
      <c r="C2" s="337"/>
      <c r="D2" s="337"/>
      <c r="E2" s="337"/>
      <c r="F2" s="337"/>
      <c r="G2" s="337"/>
      <c r="H2" s="337"/>
      <c r="I2" s="337"/>
      <c r="J2" s="337"/>
      <c r="K2" s="53"/>
      <c r="L2" s="53"/>
      <c r="M2" s="53"/>
      <c r="N2" s="53"/>
    </row>
    <row r="3" spans="1:10" s="1" customFormat="1" ht="47.25" customHeight="1">
      <c r="A3" s="15" t="s">
        <v>1</v>
      </c>
      <c r="B3" s="15" t="s">
        <v>2</v>
      </c>
      <c r="C3" s="15" t="s">
        <v>3</v>
      </c>
      <c r="D3" s="28" t="s">
        <v>4</v>
      </c>
      <c r="E3" s="15" t="s">
        <v>5</v>
      </c>
      <c r="F3" s="129" t="s">
        <v>6</v>
      </c>
      <c r="G3" s="129" t="s">
        <v>153</v>
      </c>
      <c r="H3" s="15" t="s">
        <v>7</v>
      </c>
      <c r="I3" s="129" t="s">
        <v>140</v>
      </c>
      <c r="J3" s="129" t="s">
        <v>139</v>
      </c>
    </row>
    <row r="4" spans="1:10" s="1" customFormat="1" ht="12.75">
      <c r="A4" s="269">
        <v>1</v>
      </c>
      <c r="B4" s="97">
        <v>2</v>
      </c>
      <c r="C4" s="97">
        <v>3</v>
      </c>
      <c r="D4" s="97">
        <v>4</v>
      </c>
      <c r="E4" s="98">
        <v>5</v>
      </c>
      <c r="F4" s="100">
        <v>6</v>
      </c>
      <c r="G4" s="100">
        <v>7</v>
      </c>
      <c r="H4" s="97">
        <v>8</v>
      </c>
      <c r="I4" s="100">
        <v>9</v>
      </c>
      <c r="J4" s="101">
        <v>10</v>
      </c>
    </row>
    <row r="5" spans="1:10" s="1" customFormat="1" ht="181.5" customHeight="1">
      <c r="A5" s="65">
        <v>1</v>
      </c>
      <c r="B5" s="277" t="s">
        <v>267</v>
      </c>
      <c r="C5" s="278"/>
      <c r="D5" s="65" t="s">
        <v>33</v>
      </c>
      <c r="E5" s="67">
        <v>3000</v>
      </c>
      <c r="F5" s="105">
        <v>0</v>
      </c>
      <c r="G5" s="105">
        <f>E5*F5</f>
        <v>0</v>
      </c>
      <c r="H5" s="68">
        <v>0.08</v>
      </c>
      <c r="I5" s="105">
        <f>G5*H5</f>
        <v>0</v>
      </c>
      <c r="J5" s="105">
        <f>G5+I5</f>
        <v>0</v>
      </c>
    </row>
    <row r="6" spans="1:10" s="1" customFormat="1" ht="184.5" customHeight="1">
      <c r="A6" s="65">
        <v>2</v>
      </c>
      <c r="B6" s="113" t="s">
        <v>268</v>
      </c>
      <c r="C6" s="278"/>
      <c r="D6" s="67" t="s">
        <v>9</v>
      </c>
      <c r="E6" s="67">
        <v>10</v>
      </c>
      <c r="F6" s="105">
        <v>0</v>
      </c>
      <c r="G6" s="105">
        <f aca="true" t="shared" si="0" ref="G6:G30">E6*F6</f>
        <v>0</v>
      </c>
      <c r="H6" s="68">
        <v>0.08</v>
      </c>
      <c r="I6" s="105">
        <f aca="true" t="shared" si="1" ref="I6:I30">G6*H6</f>
        <v>0</v>
      </c>
      <c r="J6" s="105">
        <f aca="true" t="shared" si="2" ref="J6:J30">G6+I6</f>
        <v>0</v>
      </c>
    </row>
    <row r="7" spans="1:10" s="1" customFormat="1" ht="178.5" customHeight="1">
      <c r="A7" s="65">
        <v>3</v>
      </c>
      <c r="B7" s="277" t="s">
        <v>176</v>
      </c>
      <c r="C7" s="278"/>
      <c r="D7" s="67" t="s">
        <v>9</v>
      </c>
      <c r="E7" s="67">
        <v>85000</v>
      </c>
      <c r="F7" s="105">
        <v>0</v>
      </c>
      <c r="G7" s="105">
        <f t="shared" si="0"/>
        <v>0</v>
      </c>
      <c r="H7" s="68">
        <v>0.08</v>
      </c>
      <c r="I7" s="105">
        <f t="shared" si="1"/>
        <v>0</v>
      </c>
      <c r="J7" s="105">
        <f t="shared" si="2"/>
        <v>0</v>
      </c>
    </row>
    <row r="8" spans="1:10" s="1" customFormat="1" ht="150" customHeight="1">
      <c r="A8" s="65">
        <v>4</v>
      </c>
      <c r="B8" s="277" t="s">
        <v>266</v>
      </c>
      <c r="C8" s="278"/>
      <c r="D8" s="67" t="s">
        <v>9</v>
      </c>
      <c r="E8" s="67">
        <v>3000</v>
      </c>
      <c r="F8" s="105">
        <v>0</v>
      </c>
      <c r="G8" s="105">
        <f t="shared" si="0"/>
        <v>0</v>
      </c>
      <c r="H8" s="68">
        <v>0.08</v>
      </c>
      <c r="I8" s="105">
        <f t="shared" si="1"/>
        <v>0</v>
      </c>
      <c r="J8" s="105">
        <f t="shared" si="2"/>
        <v>0</v>
      </c>
    </row>
    <row r="9" spans="1:10" s="1" customFormat="1" ht="153.75" customHeight="1">
      <c r="A9" s="65">
        <v>5</v>
      </c>
      <c r="B9" s="277" t="s">
        <v>269</v>
      </c>
      <c r="C9" s="278"/>
      <c r="D9" s="67" t="s">
        <v>9</v>
      </c>
      <c r="E9" s="67">
        <v>14000</v>
      </c>
      <c r="F9" s="105">
        <v>0</v>
      </c>
      <c r="G9" s="105">
        <f t="shared" si="0"/>
        <v>0</v>
      </c>
      <c r="H9" s="68">
        <v>0.08</v>
      </c>
      <c r="I9" s="105">
        <f t="shared" si="1"/>
        <v>0</v>
      </c>
      <c r="J9" s="105">
        <f t="shared" si="2"/>
        <v>0</v>
      </c>
    </row>
    <row r="10" spans="1:10" s="1" customFormat="1" ht="106.5" customHeight="1">
      <c r="A10" s="65">
        <v>6</v>
      </c>
      <c r="B10" s="277" t="s">
        <v>270</v>
      </c>
      <c r="C10" s="278"/>
      <c r="D10" s="67" t="s">
        <v>9</v>
      </c>
      <c r="E10" s="67">
        <v>100</v>
      </c>
      <c r="F10" s="105">
        <v>0</v>
      </c>
      <c r="G10" s="105">
        <f t="shared" si="0"/>
        <v>0</v>
      </c>
      <c r="H10" s="68">
        <v>0.08</v>
      </c>
      <c r="I10" s="105">
        <f t="shared" si="1"/>
        <v>0</v>
      </c>
      <c r="J10" s="105">
        <f t="shared" si="2"/>
        <v>0</v>
      </c>
    </row>
    <row r="11" spans="1:10" s="1" customFormat="1" ht="144" customHeight="1">
      <c r="A11" s="65">
        <v>7</v>
      </c>
      <c r="B11" s="277" t="s">
        <v>271</v>
      </c>
      <c r="C11" s="278"/>
      <c r="D11" s="67" t="s">
        <v>9</v>
      </c>
      <c r="E11" s="67">
        <v>5</v>
      </c>
      <c r="F11" s="105">
        <v>0</v>
      </c>
      <c r="G11" s="105">
        <f t="shared" si="0"/>
        <v>0</v>
      </c>
      <c r="H11" s="68">
        <v>0.08</v>
      </c>
      <c r="I11" s="105">
        <f t="shared" si="1"/>
        <v>0</v>
      </c>
      <c r="J11" s="105">
        <f t="shared" si="2"/>
        <v>0</v>
      </c>
    </row>
    <row r="12" spans="1:10" s="1" customFormat="1" ht="143.25" customHeight="1">
      <c r="A12" s="65">
        <v>8</v>
      </c>
      <c r="B12" s="277" t="s">
        <v>273</v>
      </c>
      <c r="C12" s="278"/>
      <c r="D12" s="67" t="s">
        <v>9</v>
      </c>
      <c r="E12" s="67">
        <v>100</v>
      </c>
      <c r="F12" s="105">
        <v>0</v>
      </c>
      <c r="G12" s="105">
        <f t="shared" si="0"/>
        <v>0</v>
      </c>
      <c r="H12" s="68">
        <v>0.08</v>
      </c>
      <c r="I12" s="105">
        <f t="shared" si="1"/>
        <v>0</v>
      </c>
      <c r="J12" s="105">
        <f t="shared" si="2"/>
        <v>0</v>
      </c>
    </row>
    <row r="13" spans="1:10" s="1" customFormat="1" ht="139.5" customHeight="1">
      <c r="A13" s="65">
        <v>9</v>
      </c>
      <c r="B13" s="277" t="s">
        <v>274</v>
      </c>
      <c r="C13" s="278"/>
      <c r="D13" s="67" t="s">
        <v>9</v>
      </c>
      <c r="E13" s="67">
        <v>80</v>
      </c>
      <c r="F13" s="105">
        <v>0</v>
      </c>
      <c r="G13" s="105">
        <f t="shared" si="0"/>
        <v>0</v>
      </c>
      <c r="H13" s="68">
        <v>0.08</v>
      </c>
      <c r="I13" s="105">
        <f t="shared" si="1"/>
        <v>0</v>
      </c>
      <c r="J13" s="105">
        <f t="shared" si="2"/>
        <v>0</v>
      </c>
    </row>
    <row r="14" spans="1:10" s="1" customFormat="1" ht="126" customHeight="1">
      <c r="A14" s="65">
        <v>10</v>
      </c>
      <c r="B14" s="277" t="s">
        <v>177</v>
      </c>
      <c r="C14" s="278"/>
      <c r="D14" s="67" t="s">
        <v>9</v>
      </c>
      <c r="E14" s="67">
        <v>5</v>
      </c>
      <c r="F14" s="105">
        <v>0</v>
      </c>
      <c r="G14" s="105">
        <f t="shared" si="0"/>
        <v>0</v>
      </c>
      <c r="H14" s="68">
        <v>0.08</v>
      </c>
      <c r="I14" s="105">
        <f t="shared" si="1"/>
        <v>0</v>
      </c>
      <c r="J14" s="105">
        <f t="shared" si="2"/>
        <v>0</v>
      </c>
    </row>
    <row r="15" spans="1:10" s="1" customFormat="1" ht="123.75" customHeight="1">
      <c r="A15" s="65">
        <v>11</v>
      </c>
      <c r="B15" s="277" t="s">
        <v>178</v>
      </c>
      <c r="C15" s="278"/>
      <c r="D15" s="67" t="s">
        <v>9</v>
      </c>
      <c r="E15" s="67">
        <v>120</v>
      </c>
      <c r="F15" s="105">
        <v>0</v>
      </c>
      <c r="G15" s="105">
        <f t="shared" si="0"/>
        <v>0</v>
      </c>
      <c r="H15" s="68">
        <v>0.08</v>
      </c>
      <c r="I15" s="105">
        <f t="shared" si="1"/>
        <v>0</v>
      </c>
      <c r="J15" s="105">
        <f t="shared" si="2"/>
        <v>0</v>
      </c>
    </row>
    <row r="16" spans="1:10" s="1" customFormat="1" ht="98.25" customHeight="1">
      <c r="A16" s="65">
        <v>12</v>
      </c>
      <c r="B16" s="277" t="s">
        <v>179</v>
      </c>
      <c r="C16" s="278"/>
      <c r="D16" s="67" t="s">
        <v>9</v>
      </c>
      <c r="E16" s="67">
        <v>500</v>
      </c>
      <c r="F16" s="105">
        <v>0</v>
      </c>
      <c r="G16" s="105">
        <f t="shared" si="0"/>
        <v>0</v>
      </c>
      <c r="H16" s="68">
        <v>0.08</v>
      </c>
      <c r="I16" s="105">
        <f t="shared" si="1"/>
        <v>0</v>
      </c>
      <c r="J16" s="105">
        <f t="shared" si="2"/>
        <v>0</v>
      </c>
    </row>
    <row r="17" spans="1:10" s="1" customFormat="1" ht="46.5" customHeight="1">
      <c r="A17" s="65">
        <v>13</v>
      </c>
      <c r="B17" s="277" t="s">
        <v>180</v>
      </c>
      <c r="C17" s="278"/>
      <c r="D17" s="67" t="s">
        <v>9</v>
      </c>
      <c r="E17" s="67">
        <v>500</v>
      </c>
      <c r="F17" s="105">
        <v>0</v>
      </c>
      <c r="G17" s="105">
        <f t="shared" si="0"/>
        <v>0</v>
      </c>
      <c r="H17" s="68">
        <v>0.08</v>
      </c>
      <c r="I17" s="105">
        <f t="shared" si="1"/>
        <v>0</v>
      </c>
      <c r="J17" s="105">
        <f t="shared" si="2"/>
        <v>0</v>
      </c>
    </row>
    <row r="18" spans="1:10" s="1" customFormat="1" ht="84" customHeight="1">
      <c r="A18" s="65">
        <v>14</v>
      </c>
      <c r="B18" s="277" t="s">
        <v>181</v>
      </c>
      <c r="C18" s="278"/>
      <c r="D18" s="67" t="s">
        <v>9</v>
      </c>
      <c r="E18" s="67">
        <v>300</v>
      </c>
      <c r="F18" s="105">
        <v>0</v>
      </c>
      <c r="G18" s="105">
        <f t="shared" si="0"/>
        <v>0</v>
      </c>
      <c r="H18" s="68">
        <v>0.08</v>
      </c>
      <c r="I18" s="105">
        <f t="shared" si="1"/>
        <v>0</v>
      </c>
      <c r="J18" s="105">
        <f t="shared" si="2"/>
        <v>0</v>
      </c>
    </row>
    <row r="19" spans="1:10" s="1" customFormat="1" ht="89.25" customHeight="1">
      <c r="A19" s="65">
        <v>15</v>
      </c>
      <c r="B19" s="277" t="s">
        <v>182</v>
      </c>
      <c r="C19" s="278"/>
      <c r="D19" s="67" t="s">
        <v>9</v>
      </c>
      <c r="E19" s="67">
        <v>2000</v>
      </c>
      <c r="F19" s="105">
        <v>0</v>
      </c>
      <c r="G19" s="105">
        <f t="shared" si="0"/>
        <v>0</v>
      </c>
      <c r="H19" s="68">
        <v>0.08</v>
      </c>
      <c r="I19" s="105">
        <f t="shared" si="1"/>
        <v>0</v>
      </c>
      <c r="J19" s="105">
        <f t="shared" si="2"/>
        <v>0</v>
      </c>
    </row>
    <row r="20" spans="1:10" s="1" customFormat="1" ht="95.25" customHeight="1">
      <c r="A20" s="65">
        <v>16</v>
      </c>
      <c r="B20" s="277" t="s">
        <v>183</v>
      </c>
      <c r="C20" s="278"/>
      <c r="D20" s="67" t="s">
        <v>9</v>
      </c>
      <c r="E20" s="67">
        <v>800</v>
      </c>
      <c r="F20" s="105">
        <v>0</v>
      </c>
      <c r="G20" s="105">
        <f t="shared" si="0"/>
        <v>0</v>
      </c>
      <c r="H20" s="68">
        <v>0.08</v>
      </c>
      <c r="I20" s="105">
        <f t="shared" si="1"/>
        <v>0</v>
      </c>
      <c r="J20" s="105">
        <f t="shared" si="2"/>
        <v>0</v>
      </c>
    </row>
    <row r="21" spans="1:10" s="1" customFormat="1" ht="57.75" customHeight="1">
      <c r="A21" s="65">
        <v>17</v>
      </c>
      <c r="B21" s="277" t="s">
        <v>47</v>
      </c>
      <c r="C21" s="73"/>
      <c r="D21" s="67" t="s">
        <v>9</v>
      </c>
      <c r="E21" s="67">
        <v>500</v>
      </c>
      <c r="F21" s="105">
        <v>0</v>
      </c>
      <c r="G21" s="105">
        <f t="shared" si="0"/>
        <v>0</v>
      </c>
      <c r="H21" s="68">
        <v>0.08</v>
      </c>
      <c r="I21" s="105">
        <f t="shared" si="1"/>
        <v>0</v>
      </c>
      <c r="J21" s="105">
        <f t="shared" si="2"/>
        <v>0</v>
      </c>
    </row>
    <row r="22" spans="1:10" s="1" customFormat="1" ht="55.5" customHeight="1">
      <c r="A22" s="65">
        <v>18</v>
      </c>
      <c r="B22" s="277" t="s">
        <v>48</v>
      </c>
      <c r="C22" s="73"/>
      <c r="D22" s="67" t="s">
        <v>9</v>
      </c>
      <c r="E22" s="67">
        <v>600</v>
      </c>
      <c r="F22" s="105">
        <v>0</v>
      </c>
      <c r="G22" s="105">
        <f t="shared" si="0"/>
        <v>0</v>
      </c>
      <c r="H22" s="68">
        <v>0.08</v>
      </c>
      <c r="I22" s="105">
        <f t="shared" si="1"/>
        <v>0</v>
      </c>
      <c r="J22" s="105">
        <f t="shared" si="2"/>
        <v>0</v>
      </c>
    </row>
    <row r="23" spans="1:10" s="1" customFormat="1" ht="69" customHeight="1">
      <c r="A23" s="65">
        <v>19</v>
      </c>
      <c r="B23" s="113" t="s">
        <v>49</v>
      </c>
      <c r="C23" s="73"/>
      <c r="D23" s="67" t="s">
        <v>9</v>
      </c>
      <c r="E23" s="67">
        <v>60</v>
      </c>
      <c r="F23" s="105">
        <v>0</v>
      </c>
      <c r="G23" s="105">
        <f t="shared" si="0"/>
        <v>0</v>
      </c>
      <c r="H23" s="68">
        <v>0.08</v>
      </c>
      <c r="I23" s="105">
        <f t="shared" si="1"/>
        <v>0</v>
      </c>
      <c r="J23" s="105">
        <f t="shared" si="2"/>
        <v>0</v>
      </c>
    </row>
    <row r="24" spans="1:10" s="1" customFormat="1" ht="29.25" customHeight="1">
      <c r="A24" s="65">
        <v>20</v>
      </c>
      <c r="B24" s="113" t="s">
        <v>50</v>
      </c>
      <c r="C24" s="73"/>
      <c r="D24" s="67" t="s">
        <v>9</v>
      </c>
      <c r="E24" s="67">
        <v>5000</v>
      </c>
      <c r="F24" s="105">
        <v>0</v>
      </c>
      <c r="G24" s="105">
        <f t="shared" si="0"/>
        <v>0</v>
      </c>
      <c r="H24" s="68">
        <v>0.08</v>
      </c>
      <c r="I24" s="105">
        <f t="shared" si="1"/>
        <v>0</v>
      </c>
      <c r="J24" s="105">
        <f t="shared" si="2"/>
        <v>0</v>
      </c>
    </row>
    <row r="25" spans="1:10" s="1" customFormat="1" ht="114.75" customHeight="1">
      <c r="A25" s="65">
        <v>21</v>
      </c>
      <c r="B25" s="113" t="s">
        <v>184</v>
      </c>
      <c r="C25" s="73"/>
      <c r="D25" s="67" t="s">
        <v>16</v>
      </c>
      <c r="E25" s="67">
        <v>10</v>
      </c>
      <c r="F25" s="105">
        <v>0</v>
      </c>
      <c r="G25" s="105">
        <f t="shared" si="0"/>
        <v>0</v>
      </c>
      <c r="H25" s="68">
        <v>0.08</v>
      </c>
      <c r="I25" s="105">
        <f t="shared" si="1"/>
        <v>0</v>
      </c>
      <c r="J25" s="105">
        <f t="shared" si="2"/>
        <v>0</v>
      </c>
    </row>
    <row r="26" spans="1:10" s="1" customFormat="1" ht="103.5" customHeight="1">
      <c r="A26" s="65">
        <v>22</v>
      </c>
      <c r="B26" s="113" t="s">
        <v>185</v>
      </c>
      <c r="C26" s="73"/>
      <c r="D26" s="67" t="s">
        <v>16</v>
      </c>
      <c r="E26" s="67">
        <v>5</v>
      </c>
      <c r="F26" s="105">
        <v>0</v>
      </c>
      <c r="G26" s="105">
        <f t="shared" si="0"/>
        <v>0</v>
      </c>
      <c r="H26" s="68">
        <v>0.08</v>
      </c>
      <c r="I26" s="105">
        <f t="shared" si="1"/>
        <v>0</v>
      </c>
      <c r="J26" s="105">
        <f t="shared" si="2"/>
        <v>0</v>
      </c>
    </row>
    <row r="27" spans="1:10" s="1" customFormat="1" ht="108" customHeight="1">
      <c r="A27" s="65">
        <v>23</v>
      </c>
      <c r="B27" s="113" t="s">
        <v>272</v>
      </c>
      <c r="C27" s="73"/>
      <c r="D27" s="67" t="s">
        <v>16</v>
      </c>
      <c r="E27" s="67">
        <v>10</v>
      </c>
      <c r="F27" s="105">
        <v>0</v>
      </c>
      <c r="G27" s="105">
        <f t="shared" si="0"/>
        <v>0</v>
      </c>
      <c r="H27" s="68">
        <v>0.08</v>
      </c>
      <c r="I27" s="105">
        <f t="shared" si="1"/>
        <v>0</v>
      </c>
      <c r="J27" s="105">
        <f t="shared" si="2"/>
        <v>0</v>
      </c>
    </row>
    <row r="28" spans="1:10" s="1" customFormat="1" ht="100.5" customHeight="1">
      <c r="A28" s="65">
        <v>24</v>
      </c>
      <c r="B28" s="113" t="s">
        <v>186</v>
      </c>
      <c r="C28" s="73"/>
      <c r="D28" s="67" t="s">
        <v>16</v>
      </c>
      <c r="E28" s="67">
        <v>10</v>
      </c>
      <c r="F28" s="105">
        <v>0</v>
      </c>
      <c r="G28" s="105">
        <f t="shared" si="0"/>
        <v>0</v>
      </c>
      <c r="H28" s="68">
        <v>0.08</v>
      </c>
      <c r="I28" s="105">
        <f t="shared" si="1"/>
        <v>0</v>
      </c>
      <c r="J28" s="105">
        <f t="shared" si="2"/>
        <v>0</v>
      </c>
    </row>
    <row r="29" spans="1:10" s="1" customFormat="1" ht="108" customHeight="1">
      <c r="A29" s="65">
        <v>25</v>
      </c>
      <c r="B29" s="113" t="s">
        <v>265</v>
      </c>
      <c r="C29" s="73"/>
      <c r="D29" s="67" t="s">
        <v>16</v>
      </c>
      <c r="E29" s="67">
        <v>5</v>
      </c>
      <c r="F29" s="105">
        <v>0</v>
      </c>
      <c r="G29" s="105">
        <f t="shared" si="0"/>
        <v>0</v>
      </c>
      <c r="H29" s="68">
        <v>0.08</v>
      </c>
      <c r="I29" s="105">
        <f t="shared" si="1"/>
        <v>0</v>
      </c>
      <c r="J29" s="105">
        <f t="shared" si="2"/>
        <v>0</v>
      </c>
    </row>
    <row r="30" spans="1:10" s="1" customFormat="1" ht="102" customHeight="1">
      <c r="A30" s="65">
        <v>26</v>
      </c>
      <c r="B30" s="113" t="s">
        <v>187</v>
      </c>
      <c r="C30" s="73"/>
      <c r="D30" s="67" t="s">
        <v>16</v>
      </c>
      <c r="E30" s="67">
        <v>10</v>
      </c>
      <c r="F30" s="105">
        <v>0</v>
      </c>
      <c r="G30" s="105">
        <f t="shared" si="0"/>
        <v>0</v>
      </c>
      <c r="H30" s="68">
        <v>0.08</v>
      </c>
      <c r="I30" s="105">
        <f t="shared" si="1"/>
        <v>0</v>
      </c>
      <c r="J30" s="105">
        <f t="shared" si="2"/>
        <v>0</v>
      </c>
    </row>
    <row r="31" spans="1:10" s="1" customFormat="1" ht="32.25" customHeight="1">
      <c r="A31" s="339"/>
      <c r="B31" s="339"/>
      <c r="C31" s="339"/>
      <c r="D31" s="330" t="s">
        <v>10</v>
      </c>
      <c r="E31" s="330"/>
      <c r="F31" s="330"/>
      <c r="G31" s="178">
        <f>SUM(G5:G30)</f>
        <v>0</v>
      </c>
      <c r="H31" s="275"/>
      <c r="I31" s="178">
        <f>SUM(I5:I30)</f>
        <v>0</v>
      </c>
      <c r="J31" s="178">
        <v>0</v>
      </c>
    </row>
    <row r="32" spans="1:10" s="1" customFormat="1" ht="14.25" customHeight="1">
      <c r="A32" s="76"/>
      <c r="B32" s="95"/>
      <c r="D32" s="4"/>
      <c r="E32" s="4"/>
      <c r="F32" s="132"/>
      <c r="G32" s="132"/>
      <c r="H32" s="5"/>
      <c r="I32" s="132"/>
      <c r="J32" s="132"/>
    </row>
  </sheetData>
  <sheetProtection/>
  <mergeCells count="4">
    <mergeCell ref="A1:J1"/>
    <mergeCell ref="A2:J2"/>
    <mergeCell ref="A31:C31"/>
    <mergeCell ref="D31:F3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11"/>
  <sheetViews>
    <sheetView view="pageBreakPreview" zoomScale="90" zoomScaleSheetLayoutView="90" zoomScalePageLayoutView="0" workbookViewId="0" topLeftCell="A2">
      <selection activeCell="B7" sqref="B7"/>
    </sheetView>
  </sheetViews>
  <sheetFormatPr defaultColWidth="8.875" defaultRowHeight="12.75"/>
  <cols>
    <col min="1" max="1" width="5.00390625" style="57" customWidth="1"/>
    <col min="2" max="2" width="51.00390625" style="57" customWidth="1"/>
    <col min="3" max="3" width="21.875" style="55" customWidth="1"/>
    <col min="4" max="4" width="5.625" style="55" customWidth="1"/>
    <col min="5" max="5" width="5.625" style="58" customWidth="1"/>
    <col min="6" max="6" width="8.50390625" style="56" customWidth="1"/>
    <col min="7" max="7" width="10.375" style="55" customWidth="1"/>
    <col min="8" max="8" width="5.50390625" style="55" customWidth="1"/>
    <col min="9" max="9" width="8.875" style="55" customWidth="1"/>
    <col min="10" max="10" width="11.625" style="55" customWidth="1"/>
    <col min="11" max="16384" width="8.875" style="54" customWidth="1"/>
  </cols>
  <sheetData>
    <row r="1" spans="1:16" ht="18" customHeight="1">
      <c r="A1" s="325" t="s">
        <v>144</v>
      </c>
      <c r="B1" s="325"/>
      <c r="C1" s="325"/>
      <c r="D1" s="325"/>
      <c r="E1" s="325"/>
      <c r="F1" s="325"/>
      <c r="G1" s="325"/>
      <c r="H1" s="325"/>
      <c r="I1" s="325"/>
      <c r="J1" s="325"/>
      <c r="K1" s="53"/>
      <c r="L1" s="53"/>
      <c r="M1" s="53"/>
      <c r="N1" s="53"/>
      <c r="O1" s="53"/>
      <c r="P1" s="53"/>
    </row>
    <row r="2" spans="1:14" ht="18" customHeight="1">
      <c r="A2" s="329" t="s">
        <v>11</v>
      </c>
      <c r="B2" s="329"/>
      <c r="C2" s="329"/>
      <c r="D2" s="329"/>
      <c r="E2" s="329"/>
      <c r="F2" s="329"/>
      <c r="G2" s="329"/>
      <c r="H2" s="329"/>
      <c r="I2" s="329"/>
      <c r="J2" s="329"/>
      <c r="K2" s="53"/>
      <c r="L2" s="53"/>
      <c r="M2" s="53"/>
      <c r="N2" s="53"/>
    </row>
    <row r="3" spans="1:10" s="6" customFormat="1" ht="12.75" customHeight="1">
      <c r="A3" s="17"/>
      <c r="B3" s="14"/>
      <c r="C3" s="24"/>
      <c r="D3" s="24"/>
      <c r="E3" s="59"/>
      <c r="F3" s="25"/>
      <c r="G3" s="26"/>
      <c r="H3" s="27"/>
      <c r="I3" s="26"/>
      <c r="J3" s="26"/>
    </row>
    <row r="4" spans="1:10" s="6" customFormat="1" ht="37.5" customHeight="1">
      <c r="A4" s="15" t="s">
        <v>151</v>
      </c>
      <c r="B4" s="15" t="s">
        <v>2</v>
      </c>
      <c r="C4" s="15" t="s">
        <v>3</v>
      </c>
      <c r="D4" s="28" t="s">
        <v>4</v>
      </c>
      <c r="E4" s="15" t="s">
        <v>5</v>
      </c>
      <c r="F4" s="30" t="s">
        <v>6</v>
      </c>
      <c r="G4" s="15" t="s">
        <v>143</v>
      </c>
      <c r="H4" s="15" t="s">
        <v>7</v>
      </c>
      <c r="I4" s="15" t="s">
        <v>142</v>
      </c>
      <c r="J4" s="15" t="s">
        <v>139</v>
      </c>
    </row>
    <row r="5" spans="1:10" s="7" customFormat="1" ht="15" customHeight="1" thickBot="1">
      <c r="A5" s="31">
        <v>1</v>
      </c>
      <c r="B5" s="16">
        <v>2</v>
      </c>
      <c r="C5" s="16">
        <v>3</v>
      </c>
      <c r="D5" s="16">
        <v>4</v>
      </c>
      <c r="E5" s="46">
        <v>5</v>
      </c>
      <c r="F5" s="32">
        <v>6</v>
      </c>
      <c r="G5" s="16">
        <v>7</v>
      </c>
      <c r="H5" s="16">
        <v>8</v>
      </c>
      <c r="I5" s="16">
        <v>9</v>
      </c>
      <c r="J5" s="47">
        <v>10</v>
      </c>
    </row>
    <row r="6" spans="1:10" s="1" customFormat="1" ht="61.5" customHeight="1">
      <c r="A6" s="34" t="s">
        <v>12</v>
      </c>
      <c r="B6" s="21" t="s">
        <v>242</v>
      </c>
      <c r="C6" s="35"/>
      <c r="D6" s="35" t="s">
        <v>13</v>
      </c>
      <c r="E6" s="60">
        <v>100</v>
      </c>
      <c r="F6" s="78">
        <v>0</v>
      </c>
      <c r="G6" s="78">
        <f>E6*F6</f>
        <v>0</v>
      </c>
      <c r="H6" s="37">
        <v>0.08</v>
      </c>
      <c r="I6" s="78">
        <f>G6*H6</f>
        <v>0</v>
      </c>
      <c r="J6" s="78">
        <f>G6+I6</f>
        <v>0</v>
      </c>
    </row>
    <row r="7" spans="1:10" s="1" customFormat="1" ht="62.25" customHeight="1">
      <c r="A7" s="34" t="s">
        <v>8</v>
      </c>
      <c r="B7" s="21" t="s">
        <v>243</v>
      </c>
      <c r="C7" s="35"/>
      <c r="D7" s="35" t="s">
        <v>13</v>
      </c>
      <c r="E7" s="60">
        <v>100</v>
      </c>
      <c r="F7" s="78">
        <v>0</v>
      </c>
      <c r="G7" s="78">
        <f>E7*F7</f>
        <v>0</v>
      </c>
      <c r="H7" s="37">
        <v>0.08</v>
      </c>
      <c r="I7" s="78">
        <f>G7*H7</f>
        <v>0</v>
      </c>
      <c r="J7" s="78">
        <f>G7+I7</f>
        <v>0</v>
      </c>
    </row>
    <row r="8" spans="1:10" s="1" customFormat="1" ht="58.5" customHeight="1">
      <c r="A8" s="61" t="s">
        <v>149</v>
      </c>
      <c r="B8" s="22" t="s">
        <v>244</v>
      </c>
      <c r="C8" s="62"/>
      <c r="D8" s="62" t="s">
        <v>13</v>
      </c>
      <c r="E8" s="63">
        <v>100</v>
      </c>
      <c r="F8" s="78">
        <v>0</v>
      </c>
      <c r="G8" s="78">
        <f>E8*F8</f>
        <v>0</v>
      </c>
      <c r="H8" s="64">
        <v>0.08</v>
      </c>
      <c r="I8" s="78">
        <f>G8*H8</f>
        <v>0</v>
      </c>
      <c r="J8" s="78">
        <f>G8+I8</f>
        <v>0</v>
      </c>
    </row>
    <row r="9" spans="1:10" s="1" customFormat="1" ht="78.75" customHeight="1">
      <c r="A9" s="160" t="s">
        <v>150</v>
      </c>
      <c r="B9" s="181" t="s">
        <v>245</v>
      </c>
      <c r="C9" s="182"/>
      <c r="D9" s="182" t="s">
        <v>13</v>
      </c>
      <c r="E9" s="150">
        <v>100</v>
      </c>
      <c r="F9" s="136">
        <v>0</v>
      </c>
      <c r="G9" s="136">
        <f>E9*F9</f>
        <v>0</v>
      </c>
      <c r="H9" s="183">
        <v>0.08</v>
      </c>
      <c r="I9" s="136">
        <f>G9*H9</f>
        <v>0</v>
      </c>
      <c r="J9" s="136">
        <f>G9+I9</f>
        <v>0</v>
      </c>
    </row>
    <row r="10" spans="1:10" s="6" customFormat="1" ht="30" customHeight="1">
      <c r="A10" s="184"/>
      <c r="B10" s="184"/>
      <c r="C10" s="184"/>
      <c r="D10" s="330" t="s">
        <v>10</v>
      </c>
      <c r="E10" s="330"/>
      <c r="F10" s="330"/>
      <c r="G10" s="178">
        <f>SUM(G6:G9)</f>
        <v>0</v>
      </c>
      <c r="H10" s="179"/>
      <c r="I10" s="178">
        <f>SUM(I6:I9)</f>
        <v>0</v>
      </c>
      <c r="J10" s="178">
        <f>SUM(J6:J9)</f>
        <v>0</v>
      </c>
    </row>
    <row r="11" spans="1:10" s="6" customFormat="1" ht="12.75" hidden="1">
      <c r="A11" s="17"/>
      <c r="B11" s="14"/>
      <c r="C11" s="24"/>
      <c r="D11" s="24"/>
      <c r="E11" s="59"/>
      <c r="F11" s="25"/>
      <c r="G11" s="26"/>
      <c r="H11" s="27"/>
      <c r="I11" s="26"/>
      <c r="J11" s="26"/>
    </row>
  </sheetData>
  <sheetProtection selectLockedCells="1" selectUnlockedCells="1"/>
  <mergeCells count="3">
    <mergeCell ref="A1:J1"/>
    <mergeCell ref="A2:J2"/>
    <mergeCell ref="D10:F10"/>
  </mergeCells>
  <printOptions/>
  <pageMargins left="0.31496062992125984" right="0.31496062992125984" top="0.1968503937007874" bottom="0.15748031496062992"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P6"/>
  <sheetViews>
    <sheetView view="pageBreakPreview" zoomScale="90" zoomScaleNormal="90" zoomScaleSheetLayoutView="90" zoomScalePageLayoutView="0" workbookViewId="0" topLeftCell="B1">
      <selection activeCell="M5" sqref="M5"/>
    </sheetView>
  </sheetViews>
  <sheetFormatPr defaultColWidth="8.875" defaultRowHeight="12.75"/>
  <cols>
    <col min="1" max="1" width="4.875" style="54" customWidth="1"/>
    <col min="2" max="2" width="45.375" style="54" customWidth="1"/>
    <col min="3" max="3" width="27.875" style="54" customWidth="1"/>
    <col min="4" max="4" width="6.875" style="55" customWidth="1"/>
    <col min="5" max="5" width="6.00390625" style="55" customWidth="1"/>
    <col min="6" max="6" width="8.875" style="55" customWidth="1"/>
    <col min="7" max="7" width="10.50390625" style="55" customWidth="1"/>
    <col min="8" max="8" width="6.50390625" style="55" customWidth="1"/>
    <col min="9" max="9" width="8.875" style="55" customWidth="1"/>
    <col min="10" max="10" width="10.50390625" style="55" customWidth="1"/>
    <col min="11" max="16384" width="8.875" style="54" customWidth="1"/>
  </cols>
  <sheetData>
    <row r="1" spans="1:16" ht="18" customHeight="1">
      <c r="A1" s="336" t="s">
        <v>239</v>
      </c>
      <c r="B1" s="336"/>
      <c r="C1" s="336"/>
      <c r="D1" s="336"/>
      <c r="E1" s="336"/>
      <c r="F1" s="336"/>
      <c r="G1" s="336"/>
      <c r="H1" s="336"/>
      <c r="I1" s="336"/>
      <c r="J1" s="336"/>
      <c r="K1" s="53"/>
      <c r="L1" s="53"/>
      <c r="M1" s="53"/>
      <c r="N1" s="53"/>
      <c r="O1" s="53"/>
      <c r="P1" s="53"/>
    </row>
    <row r="2" spans="1:14" ht="18" customHeight="1">
      <c r="A2" s="337" t="s">
        <v>62</v>
      </c>
      <c r="B2" s="337"/>
      <c r="C2" s="337"/>
      <c r="D2" s="337"/>
      <c r="E2" s="337"/>
      <c r="F2" s="337"/>
      <c r="G2" s="337"/>
      <c r="H2" s="337"/>
      <c r="I2" s="337"/>
      <c r="J2" s="337"/>
      <c r="K2" s="53"/>
      <c r="L2" s="53"/>
      <c r="M2" s="53"/>
      <c r="N2" s="53"/>
    </row>
    <row r="3" spans="1:10" s="1" customFormat="1" ht="39" customHeight="1">
      <c r="A3" s="15" t="s">
        <v>1</v>
      </c>
      <c r="B3" s="15" t="s">
        <v>2</v>
      </c>
      <c r="C3" s="15" t="s">
        <v>3</v>
      </c>
      <c r="D3" s="28" t="s">
        <v>4</v>
      </c>
      <c r="E3" s="15" t="s">
        <v>5</v>
      </c>
      <c r="F3" s="15" t="s">
        <v>6</v>
      </c>
      <c r="G3" s="15" t="s">
        <v>191</v>
      </c>
      <c r="H3" s="15" t="s">
        <v>7</v>
      </c>
      <c r="I3" s="15" t="s">
        <v>142</v>
      </c>
      <c r="J3" s="15" t="s">
        <v>139</v>
      </c>
    </row>
    <row r="4" spans="1:10" s="1" customFormat="1" ht="16.5" customHeight="1" thickBot="1">
      <c r="A4" s="31">
        <v>1</v>
      </c>
      <c r="B4" s="16">
        <v>2</v>
      </c>
      <c r="C4" s="16">
        <v>3</v>
      </c>
      <c r="D4" s="16">
        <v>4</v>
      </c>
      <c r="E4" s="46">
        <v>5</v>
      </c>
      <c r="F4" s="16">
        <v>6</v>
      </c>
      <c r="G4" s="16">
        <v>7</v>
      </c>
      <c r="H4" s="16">
        <v>8</v>
      </c>
      <c r="I4" s="16">
        <v>9</v>
      </c>
      <c r="J4" s="47">
        <v>10</v>
      </c>
    </row>
    <row r="5" spans="1:10" s="1" customFormat="1" ht="56.25" customHeight="1">
      <c r="A5" s="61">
        <v>1</v>
      </c>
      <c r="B5" s="151" t="s">
        <v>51</v>
      </c>
      <c r="C5" s="72"/>
      <c r="D5" s="61" t="s">
        <v>9</v>
      </c>
      <c r="E5" s="63">
        <v>200</v>
      </c>
      <c r="F5" s="136">
        <v>0</v>
      </c>
      <c r="G5" s="136">
        <f>E5*F5</f>
        <v>0</v>
      </c>
      <c r="H5" s="64">
        <v>0.08</v>
      </c>
      <c r="I5" s="136">
        <f>G5*H5</f>
        <v>0</v>
      </c>
      <c r="J5" s="136">
        <f>G5+I5</f>
        <v>0</v>
      </c>
    </row>
    <row r="6" spans="1:10" s="1" customFormat="1" ht="36.75" customHeight="1">
      <c r="A6" s="168"/>
      <c r="B6" s="170"/>
      <c r="C6" s="170"/>
      <c r="D6" s="330" t="s">
        <v>10</v>
      </c>
      <c r="E6" s="330"/>
      <c r="F6" s="330"/>
      <c r="G6" s="193">
        <f>SUM(G5)</f>
        <v>0</v>
      </c>
      <c r="H6" s="179"/>
      <c r="I6" s="193">
        <f>SUM(I5)</f>
        <v>0</v>
      </c>
      <c r="J6" s="193">
        <f>SUM(J5)</f>
        <v>0</v>
      </c>
    </row>
  </sheetData>
  <sheetProtection/>
  <mergeCells count="3">
    <mergeCell ref="A1:J1"/>
    <mergeCell ref="A2:J2"/>
    <mergeCell ref="D6:F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selection activeCell="B8" sqref="B8"/>
    </sheetView>
  </sheetViews>
  <sheetFormatPr defaultColWidth="8.875" defaultRowHeight="12.75"/>
  <cols>
    <col min="1" max="1" width="4.625" style="54" customWidth="1"/>
    <col min="2" max="2" width="48.50390625" style="54" customWidth="1"/>
    <col min="3" max="3" width="24.125" style="54" customWidth="1"/>
    <col min="4" max="4" width="5.375" style="54" customWidth="1"/>
    <col min="5" max="5" width="6.875" style="54" customWidth="1"/>
    <col min="6" max="6" width="7.875" style="54" customWidth="1"/>
    <col min="7" max="7" width="8.875" style="54" customWidth="1"/>
    <col min="8" max="8" width="5.625" style="54" customWidth="1"/>
    <col min="9" max="16384" width="8.875" style="54" customWidth="1"/>
  </cols>
  <sheetData>
    <row r="1" spans="1:16" ht="18" customHeight="1">
      <c r="A1" s="336" t="s">
        <v>175</v>
      </c>
      <c r="B1" s="336"/>
      <c r="C1" s="336"/>
      <c r="D1" s="336"/>
      <c r="E1" s="336"/>
      <c r="F1" s="336"/>
      <c r="G1" s="336"/>
      <c r="H1" s="336"/>
      <c r="I1" s="336"/>
      <c r="J1" s="336"/>
      <c r="K1" s="53"/>
      <c r="L1" s="53"/>
      <c r="M1" s="53"/>
      <c r="N1" s="53"/>
      <c r="O1" s="53"/>
      <c r="P1" s="53"/>
    </row>
    <row r="2" spans="1:14" ht="18" customHeight="1">
      <c r="A2" s="337" t="s">
        <v>174</v>
      </c>
      <c r="B2" s="337"/>
      <c r="C2" s="337"/>
      <c r="D2" s="337"/>
      <c r="E2" s="337"/>
      <c r="F2" s="337"/>
      <c r="G2" s="337"/>
      <c r="H2" s="337"/>
      <c r="I2" s="337"/>
      <c r="J2" s="337"/>
      <c r="K2" s="53"/>
      <c r="L2" s="53"/>
      <c r="M2" s="53"/>
      <c r="N2" s="53"/>
    </row>
    <row r="3" spans="1:10" s="1" customFormat="1" ht="53.25" customHeight="1">
      <c r="A3" s="15" t="s">
        <v>1</v>
      </c>
      <c r="B3" s="15" t="s">
        <v>2</v>
      </c>
      <c r="C3" s="15" t="s">
        <v>3</v>
      </c>
      <c r="D3" s="28" t="s">
        <v>4</v>
      </c>
      <c r="E3" s="15" t="s">
        <v>5</v>
      </c>
      <c r="F3" s="15" t="s">
        <v>6</v>
      </c>
      <c r="G3" s="15" t="s">
        <v>148</v>
      </c>
      <c r="H3" s="15" t="s">
        <v>7</v>
      </c>
      <c r="I3" s="15" t="s">
        <v>159</v>
      </c>
      <c r="J3" s="15" t="s">
        <v>139</v>
      </c>
    </row>
    <row r="4" spans="1:10" s="1" customFormat="1" ht="13.5" thickBot="1">
      <c r="A4" s="31">
        <v>1</v>
      </c>
      <c r="B4" s="16">
        <v>2</v>
      </c>
      <c r="C4" s="16">
        <v>3</v>
      </c>
      <c r="D4" s="16">
        <v>4</v>
      </c>
      <c r="E4" s="46">
        <v>5</v>
      </c>
      <c r="F4" s="16">
        <v>6</v>
      </c>
      <c r="G4" s="16">
        <v>7</v>
      </c>
      <c r="H4" s="16">
        <v>8</v>
      </c>
      <c r="I4" s="16">
        <v>9</v>
      </c>
      <c r="J4" s="47">
        <v>10</v>
      </c>
    </row>
    <row r="5" spans="1:10" s="1" customFormat="1" ht="54" customHeight="1">
      <c r="A5" s="61" t="s">
        <v>12</v>
      </c>
      <c r="B5" s="196" t="s">
        <v>286</v>
      </c>
      <c r="C5" s="72"/>
      <c r="D5" s="61" t="s">
        <v>9</v>
      </c>
      <c r="E5" s="63">
        <v>500</v>
      </c>
      <c r="F5" s="136">
        <v>0</v>
      </c>
      <c r="G5" s="79">
        <f>E5*F5</f>
        <v>0</v>
      </c>
      <c r="H5" s="64">
        <v>0.08</v>
      </c>
      <c r="I5" s="79">
        <f>G5*H5</f>
        <v>0</v>
      </c>
      <c r="J5" s="79">
        <f>G5+I5</f>
        <v>0</v>
      </c>
    </row>
    <row r="6" spans="1:10" s="1" customFormat="1" ht="33" customHeight="1">
      <c r="A6" s="168"/>
      <c r="B6" s="190"/>
      <c r="C6" s="170"/>
      <c r="D6" s="330" t="s">
        <v>10</v>
      </c>
      <c r="E6" s="330"/>
      <c r="F6" s="330"/>
      <c r="G6" s="171">
        <f>SUM(G5)</f>
        <v>0</v>
      </c>
      <c r="H6" s="179"/>
      <c r="I6" s="171">
        <f>SUM(I5)</f>
        <v>0</v>
      </c>
      <c r="J6" s="171">
        <f>SUM(J5)</f>
        <v>0</v>
      </c>
    </row>
    <row r="7" spans="1:8" s="1" customFormat="1" ht="12">
      <c r="A7" s="42"/>
      <c r="D7" s="42"/>
      <c r="E7" s="92"/>
      <c r="F7" s="42"/>
      <c r="G7" s="42"/>
      <c r="H7" s="42"/>
    </row>
  </sheetData>
  <sheetProtection/>
  <mergeCells count="3">
    <mergeCell ref="A1:J1"/>
    <mergeCell ref="A2:J2"/>
    <mergeCell ref="D6:F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P12"/>
  <sheetViews>
    <sheetView view="pageBreakPreview" zoomScale="90" zoomScaleNormal="90" zoomScaleSheetLayoutView="90" zoomScalePageLayoutView="0" workbookViewId="0" topLeftCell="A1">
      <selection activeCell="M5" sqref="M5"/>
    </sheetView>
  </sheetViews>
  <sheetFormatPr defaultColWidth="8.875" defaultRowHeight="12.75"/>
  <cols>
    <col min="1" max="1" width="4.625" style="54" customWidth="1"/>
    <col min="2" max="2" width="44.125" style="88" customWidth="1"/>
    <col min="3" max="3" width="24.50390625" style="54" customWidth="1"/>
    <col min="4" max="4" width="5.125" style="58" customWidth="1"/>
    <col min="5" max="5" width="7.50390625" style="58" customWidth="1"/>
    <col min="6" max="6" width="8.875" style="55" customWidth="1"/>
    <col min="7" max="7" width="9.875" style="55" customWidth="1"/>
    <col min="8" max="8" width="5.50390625" style="55" customWidth="1"/>
    <col min="9" max="9" width="8.875" style="55" customWidth="1"/>
    <col min="10" max="10" width="10.50390625" style="55" customWidth="1"/>
    <col min="11" max="16384" width="8.875" style="54" customWidth="1"/>
  </cols>
  <sheetData>
    <row r="1" spans="1:16" ht="18" customHeight="1">
      <c r="A1" s="336" t="s">
        <v>189</v>
      </c>
      <c r="B1" s="336"/>
      <c r="C1" s="336"/>
      <c r="D1" s="336"/>
      <c r="E1" s="336"/>
      <c r="F1" s="336"/>
      <c r="G1" s="336"/>
      <c r="H1" s="336"/>
      <c r="I1" s="336"/>
      <c r="J1" s="336"/>
      <c r="K1" s="53"/>
      <c r="L1" s="53"/>
      <c r="M1" s="53"/>
      <c r="N1" s="53"/>
      <c r="O1" s="53"/>
      <c r="P1" s="53"/>
    </row>
    <row r="2" spans="1:14" ht="18" customHeight="1">
      <c r="A2" s="337" t="s">
        <v>188</v>
      </c>
      <c r="B2" s="337"/>
      <c r="C2" s="337"/>
      <c r="D2" s="337"/>
      <c r="E2" s="337"/>
      <c r="F2" s="337"/>
      <c r="G2" s="337"/>
      <c r="H2" s="337"/>
      <c r="I2" s="337"/>
      <c r="J2" s="337"/>
      <c r="K2" s="53"/>
      <c r="L2" s="53"/>
      <c r="M2" s="53"/>
      <c r="N2" s="53"/>
    </row>
    <row r="3" spans="1:10" s="1" customFormat="1" ht="50.25" customHeight="1">
      <c r="A3" s="15" t="s">
        <v>1</v>
      </c>
      <c r="B3" s="15" t="s">
        <v>2</v>
      </c>
      <c r="C3" s="15" t="s">
        <v>3</v>
      </c>
      <c r="D3" s="28" t="s">
        <v>4</v>
      </c>
      <c r="E3" s="15" t="s">
        <v>5</v>
      </c>
      <c r="F3" s="15" t="s">
        <v>6</v>
      </c>
      <c r="G3" s="15" t="s">
        <v>153</v>
      </c>
      <c r="H3" s="15" t="s">
        <v>7</v>
      </c>
      <c r="I3" s="15" t="s">
        <v>164</v>
      </c>
      <c r="J3" s="15" t="s">
        <v>139</v>
      </c>
    </row>
    <row r="4" spans="1:10" s="8" customFormat="1" ht="13.5" customHeight="1" thickBot="1">
      <c r="A4" s="31">
        <v>1</v>
      </c>
      <c r="B4" s="16">
        <v>2</v>
      </c>
      <c r="C4" s="16">
        <v>3</v>
      </c>
      <c r="D4" s="16">
        <v>4</v>
      </c>
      <c r="E4" s="46">
        <v>5</v>
      </c>
      <c r="F4" s="16">
        <v>6</v>
      </c>
      <c r="G4" s="16">
        <v>7</v>
      </c>
      <c r="H4" s="16">
        <v>8</v>
      </c>
      <c r="I4" s="16">
        <v>9</v>
      </c>
      <c r="J4" s="47">
        <v>10</v>
      </c>
    </row>
    <row r="5" spans="1:10" s="1" customFormat="1" ht="111" customHeight="1">
      <c r="A5" s="35">
        <v>1</v>
      </c>
      <c r="B5" s="114" t="s">
        <v>69</v>
      </c>
      <c r="C5" s="71"/>
      <c r="D5" s="34" t="s">
        <v>16</v>
      </c>
      <c r="E5" s="60">
        <v>100</v>
      </c>
      <c r="F5" s="78">
        <v>0</v>
      </c>
      <c r="G5" s="36">
        <f>E5*F5</f>
        <v>0</v>
      </c>
      <c r="H5" s="37">
        <v>0.08</v>
      </c>
      <c r="I5" s="36">
        <f aca="true" t="shared" si="0" ref="I5:I11">G5*H5</f>
        <v>0</v>
      </c>
      <c r="J5" s="36">
        <f aca="true" t="shared" si="1" ref="J5:J11">G5+I5</f>
        <v>0</v>
      </c>
    </row>
    <row r="6" spans="1:10" s="1" customFormat="1" ht="107.25" customHeight="1">
      <c r="A6" s="35">
        <v>2</v>
      </c>
      <c r="B6" s="114" t="s">
        <v>70</v>
      </c>
      <c r="C6" s="71"/>
      <c r="D6" s="34" t="s">
        <v>16</v>
      </c>
      <c r="E6" s="60">
        <v>40</v>
      </c>
      <c r="F6" s="78">
        <v>0</v>
      </c>
      <c r="G6" s="36">
        <f aca="true" t="shared" si="2" ref="G6:G11">E6*F6</f>
        <v>0</v>
      </c>
      <c r="H6" s="37">
        <v>0.08</v>
      </c>
      <c r="I6" s="36">
        <f t="shared" si="0"/>
        <v>0</v>
      </c>
      <c r="J6" s="36">
        <f t="shared" si="1"/>
        <v>0</v>
      </c>
    </row>
    <row r="7" spans="1:10" s="1" customFormat="1" ht="155.25" customHeight="1">
      <c r="A7" s="35">
        <v>3</v>
      </c>
      <c r="B7" s="114" t="s">
        <v>71</v>
      </c>
      <c r="C7" s="71"/>
      <c r="D7" s="34" t="s">
        <v>16</v>
      </c>
      <c r="E7" s="60">
        <v>180</v>
      </c>
      <c r="F7" s="78">
        <v>0</v>
      </c>
      <c r="G7" s="36">
        <f t="shared" si="2"/>
        <v>0</v>
      </c>
      <c r="H7" s="37">
        <v>0.08</v>
      </c>
      <c r="I7" s="36">
        <f t="shared" si="0"/>
        <v>0</v>
      </c>
      <c r="J7" s="36">
        <f t="shared" si="1"/>
        <v>0</v>
      </c>
    </row>
    <row r="8" spans="1:10" s="1" customFormat="1" ht="156.75" customHeight="1">
      <c r="A8" s="35">
        <v>4</v>
      </c>
      <c r="B8" s="151" t="s">
        <v>72</v>
      </c>
      <c r="C8" s="71"/>
      <c r="D8" s="34" t="s">
        <v>16</v>
      </c>
      <c r="E8" s="60">
        <v>60</v>
      </c>
      <c r="F8" s="78">
        <v>0</v>
      </c>
      <c r="G8" s="36">
        <f t="shared" si="2"/>
        <v>0</v>
      </c>
      <c r="H8" s="37">
        <v>0.08</v>
      </c>
      <c r="I8" s="36">
        <f t="shared" si="0"/>
        <v>0</v>
      </c>
      <c r="J8" s="36">
        <f t="shared" si="1"/>
        <v>0</v>
      </c>
    </row>
    <row r="9" spans="1:10" s="1" customFormat="1" ht="93.75" customHeight="1">
      <c r="A9" s="125">
        <v>5</v>
      </c>
      <c r="B9" s="145" t="s">
        <v>73</v>
      </c>
      <c r="C9" s="126"/>
      <c r="D9" s="61" t="s">
        <v>16</v>
      </c>
      <c r="E9" s="63">
        <v>60</v>
      </c>
      <c r="F9" s="78">
        <v>0</v>
      </c>
      <c r="G9" s="36">
        <f t="shared" si="2"/>
        <v>0</v>
      </c>
      <c r="H9" s="64">
        <v>0.08</v>
      </c>
      <c r="I9" s="79">
        <f t="shared" si="0"/>
        <v>0</v>
      </c>
      <c r="J9" s="79">
        <f t="shared" si="1"/>
        <v>0</v>
      </c>
    </row>
    <row r="10" spans="1:10" s="1" customFormat="1" ht="62.25" customHeight="1">
      <c r="A10" s="134">
        <v>6</v>
      </c>
      <c r="B10" s="145" t="s">
        <v>76</v>
      </c>
      <c r="C10" s="127"/>
      <c r="D10" s="65" t="s">
        <v>16</v>
      </c>
      <c r="E10" s="67">
        <v>10</v>
      </c>
      <c r="F10" s="78">
        <v>0</v>
      </c>
      <c r="G10" s="36">
        <f t="shared" si="2"/>
        <v>0</v>
      </c>
      <c r="H10" s="68">
        <v>0.08</v>
      </c>
      <c r="I10" s="80">
        <f t="shared" si="0"/>
        <v>0</v>
      </c>
      <c r="J10" s="80">
        <f t="shared" si="1"/>
        <v>0</v>
      </c>
    </row>
    <row r="11" spans="1:10" s="1" customFormat="1" ht="63.75" customHeight="1">
      <c r="A11" s="197">
        <v>7</v>
      </c>
      <c r="B11" s="195" t="s">
        <v>75</v>
      </c>
      <c r="C11" s="159"/>
      <c r="D11" s="160" t="s">
        <v>16</v>
      </c>
      <c r="E11" s="150">
        <v>10</v>
      </c>
      <c r="F11" s="78">
        <v>0</v>
      </c>
      <c r="G11" s="79">
        <f t="shared" si="2"/>
        <v>0</v>
      </c>
      <c r="H11" s="183">
        <v>0.08</v>
      </c>
      <c r="I11" s="186">
        <f t="shared" si="0"/>
        <v>0</v>
      </c>
      <c r="J11" s="186">
        <f t="shared" si="1"/>
        <v>0</v>
      </c>
    </row>
    <row r="12" spans="1:10" s="1" customFormat="1" ht="33.75" customHeight="1">
      <c r="A12" s="168"/>
      <c r="B12" s="169"/>
      <c r="C12" s="170"/>
      <c r="D12" s="330" t="s">
        <v>10</v>
      </c>
      <c r="E12" s="330"/>
      <c r="F12" s="330"/>
      <c r="G12" s="171">
        <f>SUM(G5:G11)</f>
        <v>0</v>
      </c>
      <c r="H12" s="198"/>
      <c r="I12" s="171">
        <f>SUM(I5:I11)</f>
        <v>0</v>
      </c>
      <c r="J12" s="171">
        <f>SUM(J5:J11)</f>
        <v>0</v>
      </c>
    </row>
  </sheetData>
  <sheetProtection/>
  <mergeCells count="3">
    <mergeCell ref="A1:J1"/>
    <mergeCell ref="A2:J2"/>
    <mergeCell ref="D12:F1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J12"/>
  <sheetViews>
    <sheetView view="pageBreakPreview" zoomScale="90" zoomScaleNormal="80" zoomScaleSheetLayoutView="90" workbookViewId="0" topLeftCell="A1">
      <selection activeCell="O5" sqref="O5"/>
    </sheetView>
  </sheetViews>
  <sheetFormatPr defaultColWidth="8.875" defaultRowHeight="12.75"/>
  <cols>
    <col min="1" max="1" width="4.50390625" style="57" customWidth="1"/>
    <col min="2" max="2" width="49.875" style="86" customWidth="1"/>
    <col min="3" max="3" width="27.875" style="86" customWidth="1"/>
    <col min="4" max="4" width="5.50390625" style="58" customWidth="1"/>
    <col min="5" max="5" width="6.375" style="58" customWidth="1"/>
    <col min="6" max="6" width="8.875" style="205" customWidth="1"/>
    <col min="7" max="7" width="10.875" style="130" customWidth="1"/>
    <col min="8" max="8" width="5.625" style="55" customWidth="1"/>
    <col min="9" max="9" width="8.875" style="130" customWidth="1"/>
    <col min="10" max="10" width="9.625" style="130" customWidth="1"/>
    <col min="11" max="16384" width="8.875" style="54" customWidth="1"/>
  </cols>
  <sheetData>
    <row r="1" spans="1:10" ht="12.75" customHeight="1">
      <c r="A1" s="137"/>
      <c r="B1" s="340" t="s">
        <v>283</v>
      </c>
      <c r="C1" s="340"/>
      <c r="D1" s="340"/>
      <c r="E1" s="340"/>
      <c r="F1" s="340"/>
      <c r="G1" s="340"/>
      <c r="H1" s="340"/>
      <c r="I1" s="340"/>
      <c r="J1" s="341"/>
    </row>
    <row r="2" spans="1:10" ht="21" customHeight="1">
      <c r="A2" s="143"/>
      <c r="B2" s="342" t="s">
        <v>190</v>
      </c>
      <c r="C2" s="343"/>
      <c r="D2" s="344"/>
      <c r="E2" s="344"/>
      <c r="F2" s="344"/>
      <c r="G2" s="344"/>
      <c r="H2" s="344"/>
      <c r="I2" s="344"/>
      <c r="J2" s="344"/>
    </row>
    <row r="3" spans="1:10" s="1" customFormat="1" ht="45.75" customHeight="1">
      <c r="A3" s="138" t="s">
        <v>1</v>
      </c>
      <c r="B3" s="142" t="s">
        <v>2</v>
      </c>
      <c r="C3" s="15" t="s">
        <v>3</v>
      </c>
      <c r="D3" s="139" t="s">
        <v>4</v>
      </c>
      <c r="E3" s="138" t="s">
        <v>5</v>
      </c>
      <c r="F3" s="140" t="s">
        <v>6</v>
      </c>
      <c r="G3" s="140" t="s">
        <v>158</v>
      </c>
      <c r="H3" s="138" t="s">
        <v>7</v>
      </c>
      <c r="I3" s="140" t="s">
        <v>197</v>
      </c>
      <c r="J3" s="140" t="s">
        <v>147</v>
      </c>
    </row>
    <row r="4" spans="1:10" s="8" customFormat="1" ht="12.75">
      <c r="A4" s="269">
        <v>1</v>
      </c>
      <c r="B4" s="149">
        <v>2</v>
      </c>
      <c r="C4" s="149">
        <v>3</v>
      </c>
      <c r="D4" s="97">
        <v>4</v>
      </c>
      <c r="E4" s="98">
        <v>5</v>
      </c>
      <c r="F4" s="100">
        <v>6</v>
      </c>
      <c r="G4" s="100">
        <v>7</v>
      </c>
      <c r="H4" s="97">
        <v>8</v>
      </c>
      <c r="I4" s="100">
        <v>9</v>
      </c>
      <c r="J4" s="101">
        <v>10</v>
      </c>
    </row>
    <row r="5" spans="1:10" s="8" customFormat="1" ht="150">
      <c r="A5" s="65" t="s">
        <v>12</v>
      </c>
      <c r="B5" s="145" t="s">
        <v>119</v>
      </c>
      <c r="C5" s="145"/>
      <c r="D5" s="65" t="s">
        <v>16</v>
      </c>
      <c r="E5" s="67">
        <v>10</v>
      </c>
      <c r="F5" s="270">
        <v>0</v>
      </c>
      <c r="G5" s="105">
        <f>E5*F5</f>
        <v>0</v>
      </c>
      <c r="H5" s="68">
        <v>0.08</v>
      </c>
      <c r="I5" s="105">
        <f aca="true" t="shared" si="0" ref="I5:I11">G5*H5</f>
        <v>0</v>
      </c>
      <c r="J5" s="105">
        <f aca="true" t="shared" si="1" ref="J5:J11">G5+I5</f>
        <v>0</v>
      </c>
    </row>
    <row r="6" spans="1:10" s="1" customFormat="1" ht="140.25" customHeight="1">
      <c r="A6" s="65" t="s">
        <v>8</v>
      </c>
      <c r="B6" s="145" t="s">
        <v>120</v>
      </c>
      <c r="C6" s="145"/>
      <c r="D6" s="65" t="s">
        <v>16</v>
      </c>
      <c r="E6" s="67">
        <v>10</v>
      </c>
      <c r="F6" s="270">
        <v>0</v>
      </c>
      <c r="G6" s="105">
        <f aca="true" t="shared" si="2" ref="G6:G11">E6*F6</f>
        <v>0</v>
      </c>
      <c r="H6" s="68">
        <v>0.08</v>
      </c>
      <c r="I6" s="105">
        <f t="shared" si="0"/>
        <v>0</v>
      </c>
      <c r="J6" s="105">
        <f t="shared" si="1"/>
        <v>0</v>
      </c>
    </row>
    <row r="7" spans="1:10" s="1" customFormat="1" ht="73.5" customHeight="1">
      <c r="A7" s="65" t="s">
        <v>149</v>
      </c>
      <c r="B7" s="145" t="s">
        <v>116</v>
      </c>
      <c r="C7" s="145"/>
      <c r="D7" s="65"/>
      <c r="E7" s="67">
        <v>20</v>
      </c>
      <c r="F7" s="270">
        <v>0</v>
      </c>
      <c r="G7" s="105">
        <f t="shared" si="2"/>
        <v>0</v>
      </c>
      <c r="H7" s="68">
        <v>0.08</v>
      </c>
      <c r="I7" s="105">
        <f t="shared" si="0"/>
        <v>0</v>
      </c>
      <c r="J7" s="105">
        <f t="shared" si="1"/>
        <v>0</v>
      </c>
    </row>
    <row r="8" spans="1:10" s="1" customFormat="1" ht="74.25" customHeight="1">
      <c r="A8" s="65" t="s">
        <v>150</v>
      </c>
      <c r="B8" s="145" t="s">
        <v>74</v>
      </c>
      <c r="C8" s="145"/>
      <c r="D8" s="65" t="s">
        <v>16</v>
      </c>
      <c r="E8" s="67">
        <v>40</v>
      </c>
      <c r="F8" s="270">
        <v>0</v>
      </c>
      <c r="G8" s="105">
        <f t="shared" si="2"/>
        <v>0</v>
      </c>
      <c r="H8" s="68">
        <v>0.08</v>
      </c>
      <c r="I8" s="105">
        <f t="shared" si="0"/>
        <v>0</v>
      </c>
      <c r="J8" s="105">
        <f t="shared" si="1"/>
        <v>0</v>
      </c>
    </row>
    <row r="9" spans="1:10" s="1" customFormat="1" ht="129.75" customHeight="1">
      <c r="A9" s="65" t="s">
        <v>200</v>
      </c>
      <c r="B9" s="145" t="s">
        <v>121</v>
      </c>
      <c r="C9" s="145"/>
      <c r="D9" s="65" t="s">
        <v>16</v>
      </c>
      <c r="E9" s="67">
        <v>10</v>
      </c>
      <c r="F9" s="270">
        <v>0</v>
      </c>
      <c r="G9" s="105">
        <f t="shared" si="2"/>
        <v>0</v>
      </c>
      <c r="H9" s="68">
        <v>0.08</v>
      </c>
      <c r="I9" s="105">
        <f t="shared" si="0"/>
        <v>0</v>
      </c>
      <c r="J9" s="105">
        <f t="shared" si="1"/>
        <v>0</v>
      </c>
    </row>
    <row r="10" spans="1:10" s="1" customFormat="1" ht="48" customHeight="1">
      <c r="A10" s="65" t="s">
        <v>201</v>
      </c>
      <c r="B10" s="145" t="s">
        <v>118</v>
      </c>
      <c r="C10" s="145"/>
      <c r="D10" s="65" t="s">
        <v>16</v>
      </c>
      <c r="E10" s="67">
        <v>20</v>
      </c>
      <c r="F10" s="270">
        <v>0</v>
      </c>
      <c r="G10" s="105">
        <f t="shared" si="2"/>
        <v>0</v>
      </c>
      <c r="H10" s="68">
        <v>0.08</v>
      </c>
      <c r="I10" s="105">
        <f t="shared" si="0"/>
        <v>0</v>
      </c>
      <c r="J10" s="105">
        <f t="shared" si="1"/>
        <v>0</v>
      </c>
    </row>
    <row r="11" spans="1:10" s="1" customFormat="1" ht="119.25" customHeight="1">
      <c r="A11" s="65" t="s">
        <v>202</v>
      </c>
      <c r="B11" s="145" t="s">
        <v>117</v>
      </c>
      <c r="C11" s="145"/>
      <c r="D11" s="65" t="s">
        <v>16</v>
      </c>
      <c r="E11" s="67">
        <v>5</v>
      </c>
      <c r="F11" s="270">
        <v>0</v>
      </c>
      <c r="G11" s="105">
        <f t="shared" si="2"/>
        <v>0</v>
      </c>
      <c r="H11" s="68">
        <v>0.08</v>
      </c>
      <c r="I11" s="105">
        <f t="shared" si="0"/>
        <v>0</v>
      </c>
      <c r="J11" s="105">
        <f t="shared" si="1"/>
        <v>0</v>
      </c>
    </row>
    <row r="12" spans="1:10" s="1" customFormat="1" ht="33" customHeight="1">
      <c r="A12" s="207"/>
      <c r="B12" s="169"/>
      <c r="C12" s="169"/>
      <c r="D12" s="330" t="s">
        <v>10</v>
      </c>
      <c r="E12" s="330"/>
      <c r="F12" s="330"/>
      <c r="G12" s="178">
        <f>SUM(G5:G11)</f>
        <v>0</v>
      </c>
      <c r="H12" s="206"/>
      <c r="I12" s="178">
        <f>SUM(I5:I11)</f>
        <v>0</v>
      </c>
      <c r="J12" s="178">
        <f>SUM(J5:J11)</f>
        <v>0</v>
      </c>
    </row>
  </sheetData>
  <sheetProtection/>
  <mergeCells count="3">
    <mergeCell ref="B1:J1"/>
    <mergeCell ref="B2:J2"/>
    <mergeCell ref="D12:F1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dimension ref="A1:L12"/>
  <sheetViews>
    <sheetView view="pageBreakPreview" zoomScale="90" zoomScaleNormal="80" zoomScaleSheetLayoutView="90" zoomScalePageLayoutView="0" workbookViewId="0" topLeftCell="A1">
      <selection activeCell="L11" sqref="L11"/>
    </sheetView>
  </sheetViews>
  <sheetFormatPr defaultColWidth="8.875" defaultRowHeight="12.75"/>
  <cols>
    <col min="1" max="1" width="4.50390625" style="57" customWidth="1"/>
    <col min="2" max="2" width="49.875" style="86" customWidth="1"/>
    <col min="3" max="3" width="29.875" style="86" customWidth="1"/>
    <col min="4" max="4" width="5.50390625" style="58" customWidth="1"/>
    <col min="5" max="5" width="6.375" style="58" customWidth="1"/>
    <col min="6" max="6" width="8.875" style="130" customWidth="1"/>
    <col min="7" max="7" width="9.875" style="130" customWidth="1"/>
    <col min="8" max="8" width="5.625" style="55" customWidth="1"/>
    <col min="9" max="10" width="8.875" style="130" customWidth="1"/>
    <col min="11" max="11" width="11.375" style="54" customWidth="1"/>
    <col min="12" max="16384" width="8.875" style="54" customWidth="1"/>
  </cols>
  <sheetData>
    <row r="1" spans="1:10" ht="21" customHeight="1">
      <c r="A1" s="137"/>
      <c r="B1" s="340" t="s">
        <v>284</v>
      </c>
      <c r="C1" s="340"/>
      <c r="D1" s="340"/>
      <c r="E1" s="340"/>
      <c r="F1" s="340"/>
      <c r="G1" s="340"/>
      <c r="H1" s="340"/>
      <c r="I1" s="340"/>
      <c r="J1" s="341"/>
    </row>
    <row r="2" spans="1:10" ht="21" customHeight="1">
      <c r="A2" s="143"/>
      <c r="B2" s="342" t="s">
        <v>192</v>
      </c>
      <c r="C2" s="343"/>
      <c r="D2" s="344"/>
      <c r="E2" s="344"/>
      <c r="F2" s="344"/>
      <c r="G2" s="344"/>
      <c r="H2" s="344"/>
      <c r="I2" s="344"/>
      <c r="J2" s="344"/>
    </row>
    <row r="3" spans="1:10" s="1" customFormat="1" ht="45.75" customHeight="1">
      <c r="A3" s="138" t="s">
        <v>1</v>
      </c>
      <c r="B3" s="138" t="s">
        <v>2</v>
      </c>
      <c r="C3" s="15" t="s">
        <v>3</v>
      </c>
      <c r="D3" s="139" t="s">
        <v>4</v>
      </c>
      <c r="E3" s="138" t="s">
        <v>5</v>
      </c>
      <c r="F3" s="140" t="s">
        <v>6</v>
      </c>
      <c r="G3" s="140" t="s">
        <v>158</v>
      </c>
      <c r="H3" s="138" t="s">
        <v>7</v>
      </c>
      <c r="I3" s="140" t="s">
        <v>197</v>
      </c>
      <c r="J3" s="140" t="s">
        <v>147</v>
      </c>
    </row>
    <row r="4" spans="1:10" s="8" customFormat="1" ht="21" customHeight="1" thickBot="1">
      <c r="A4" s="269">
        <v>1</v>
      </c>
      <c r="B4" s="85">
        <v>2</v>
      </c>
      <c r="C4" s="149">
        <v>3</v>
      </c>
      <c r="D4" s="16">
        <v>4</v>
      </c>
      <c r="E4" s="46">
        <v>5</v>
      </c>
      <c r="F4" s="32">
        <v>6</v>
      </c>
      <c r="G4" s="32">
        <v>7</v>
      </c>
      <c r="H4" s="16">
        <v>8</v>
      </c>
      <c r="I4" s="100">
        <v>9</v>
      </c>
      <c r="J4" s="101">
        <v>10</v>
      </c>
    </row>
    <row r="5" spans="1:10" s="8" customFormat="1" ht="79.5" customHeight="1">
      <c r="A5" s="65" t="s">
        <v>12</v>
      </c>
      <c r="B5" s="271" t="s">
        <v>206</v>
      </c>
      <c r="C5" s="145"/>
      <c r="D5" s="135" t="s">
        <v>33</v>
      </c>
      <c r="E5" s="63">
        <v>50</v>
      </c>
      <c r="F5" s="136">
        <v>0</v>
      </c>
      <c r="G5" s="136">
        <f>E5*F5</f>
        <v>0</v>
      </c>
      <c r="H5" s="141">
        <v>0.08</v>
      </c>
      <c r="I5" s="105">
        <f aca="true" t="shared" si="0" ref="I5:I11">G5*H5</f>
        <v>0</v>
      </c>
      <c r="J5" s="105">
        <f aca="true" t="shared" si="1" ref="J5:J11">G5+I5</f>
        <v>0</v>
      </c>
    </row>
    <row r="6" spans="1:11" s="1" customFormat="1" ht="71.25" customHeight="1">
      <c r="A6" s="272" t="s">
        <v>8</v>
      </c>
      <c r="B6" s="201" t="s">
        <v>205</v>
      </c>
      <c r="C6" s="145"/>
      <c r="D6" s="135" t="s">
        <v>33</v>
      </c>
      <c r="E6" s="63">
        <v>50</v>
      </c>
      <c r="F6" s="136">
        <v>0</v>
      </c>
      <c r="G6" s="136">
        <f aca="true" t="shared" si="2" ref="G6:G11">E6*F6</f>
        <v>0</v>
      </c>
      <c r="H6" s="141">
        <v>0.08</v>
      </c>
      <c r="I6" s="105">
        <f t="shared" si="0"/>
        <v>0</v>
      </c>
      <c r="J6" s="105">
        <f t="shared" si="1"/>
        <v>0</v>
      </c>
      <c r="K6" s="202"/>
    </row>
    <row r="7" spans="1:11" s="1" customFormat="1" ht="69" customHeight="1">
      <c r="A7" s="34" t="s">
        <v>149</v>
      </c>
      <c r="B7" s="201" t="s">
        <v>207</v>
      </c>
      <c r="C7" s="145"/>
      <c r="D7" s="135" t="s">
        <v>33</v>
      </c>
      <c r="E7" s="67">
        <v>50</v>
      </c>
      <c r="F7" s="136">
        <v>0</v>
      </c>
      <c r="G7" s="136">
        <f t="shared" si="2"/>
        <v>0</v>
      </c>
      <c r="H7" s="141">
        <v>0.08</v>
      </c>
      <c r="I7" s="105">
        <f t="shared" si="0"/>
        <v>0</v>
      </c>
      <c r="J7" s="105">
        <f t="shared" si="1"/>
        <v>0</v>
      </c>
      <c r="K7" s="202"/>
    </row>
    <row r="8" spans="1:10" s="1" customFormat="1" ht="49.5" customHeight="1">
      <c r="A8" s="61" t="s">
        <v>150</v>
      </c>
      <c r="B8" s="144" t="s">
        <v>208</v>
      </c>
      <c r="C8" s="145"/>
      <c r="D8" s="135" t="s">
        <v>33</v>
      </c>
      <c r="E8" s="67">
        <v>100</v>
      </c>
      <c r="F8" s="136">
        <v>0</v>
      </c>
      <c r="G8" s="136">
        <f t="shared" si="2"/>
        <v>0</v>
      </c>
      <c r="H8" s="141">
        <v>0.08</v>
      </c>
      <c r="I8" s="105">
        <f t="shared" si="0"/>
        <v>0</v>
      </c>
      <c r="J8" s="105">
        <f t="shared" si="1"/>
        <v>0</v>
      </c>
    </row>
    <row r="9" spans="1:10" s="1" customFormat="1" ht="51" customHeight="1">
      <c r="A9" s="65" t="s">
        <v>200</v>
      </c>
      <c r="B9" s="147" t="s">
        <v>209</v>
      </c>
      <c r="C9" s="145"/>
      <c r="D9" s="135" t="s">
        <v>33</v>
      </c>
      <c r="E9" s="67">
        <v>100</v>
      </c>
      <c r="F9" s="136">
        <v>0</v>
      </c>
      <c r="G9" s="136">
        <f t="shared" si="2"/>
        <v>0</v>
      </c>
      <c r="H9" s="141">
        <v>0.08</v>
      </c>
      <c r="I9" s="105">
        <f t="shared" si="0"/>
        <v>0</v>
      </c>
      <c r="J9" s="105">
        <f t="shared" si="1"/>
        <v>0</v>
      </c>
    </row>
    <row r="10" spans="1:10" s="1" customFormat="1" ht="55.5" customHeight="1">
      <c r="A10" s="65" t="s">
        <v>201</v>
      </c>
      <c r="B10" s="148" t="s">
        <v>210</v>
      </c>
      <c r="C10" s="145"/>
      <c r="D10" s="135" t="s">
        <v>33</v>
      </c>
      <c r="E10" s="150">
        <v>50</v>
      </c>
      <c r="F10" s="136">
        <v>0</v>
      </c>
      <c r="G10" s="136">
        <f t="shared" si="2"/>
        <v>0</v>
      </c>
      <c r="H10" s="141">
        <v>0.08</v>
      </c>
      <c r="I10" s="105">
        <f t="shared" si="0"/>
        <v>0</v>
      </c>
      <c r="J10" s="105">
        <f t="shared" si="1"/>
        <v>0</v>
      </c>
    </row>
    <row r="11" spans="1:12" s="1" customFormat="1" ht="99" customHeight="1">
      <c r="A11" s="160" t="s">
        <v>202</v>
      </c>
      <c r="B11" s="161" t="s">
        <v>275</v>
      </c>
      <c r="C11" s="148"/>
      <c r="D11" s="160" t="s">
        <v>33</v>
      </c>
      <c r="E11" s="150">
        <v>50</v>
      </c>
      <c r="F11" s="136">
        <v>0</v>
      </c>
      <c r="G11" s="136">
        <f t="shared" si="2"/>
        <v>0</v>
      </c>
      <c r="H11" s="141">
        <v>0.08</v>
      </c>
      <c r="I11" s="146">
        <f t="shared" si="0"/>
        <v>0</v>
      </c>
      <c r="J11" s="146">
        <f t="shared" si="1"/>
        <v>0</v>
      </c>
      <c r="K11" s="203"/>
      <c r="L11" s="9"/>
    </row>
    <row r="12" spans="1:10" s="1" customFormat="1" ht="33" customHeight="1">
      <c r="A12" s="180"/>
      <c r="B12" s="169"/>
      <c r="C12" s="169"/>
      <c r="D12" s="330" t="s">
        <v>10</v>
      </c>
      <c r="E12" s="330"/>
      <c r="F12" s="330"/>
      <c r="G12" s="178">
        <f>SUM(G5:G11)</f>
        <v>0</v>
      </c>
      <c r="H12" s="179"/>
      <c r="I12" s="178">
        <f>SUM(I5:I11)</f>
        <v>0</v>
      </c>
      <c r="J12" s="178">
        <f>SUM(J5:J11)</f>
        <v>0</v>
      </c>
    </row>
  </sheetData>
  <sheetProtection/>
  <mergeCells count="3">
    <mergeCell ref="B1:J1"/>
    <mergeCell ref="B2:J2"/>
    <mergeCell ref="D12:F12"/>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O33"/>
  <sheetViews>
    <sheetView view="pageBreakPreview" zoomScale="90" zoomScaleNormal="80" zoomScaleSheetLayoutView="90" zoomScalePageLayoutView="0" workbookViewId="0" topLeftCell="A1">
      <selection activeCell="K6" sqref="K6"/>
    </sheetView>
  </sheetViews>
  <sheetFormatPr defaultColWidth="8.875" defaultRowHeight="12.75"/>
  <cols>
    <col min="1" max="1" width="4.625" style="54" customWidth="1"/>
    <col min="2" max="2" width="55.50390625" style="88" customWidth="1"/>
    <col min="3" max="3" width="21.125" style="55" customWidth="1"/>
    <col min="4" max="4" width="7.00390625" style="55" customWidth="1"/>
    <col min="5" max="5" width="6.625" style="117" customWidth="1"/>
    <col min="6" max="6" width="8.875" style="55" customWidth="1"/>
    <col min="7" max="7" width="9.875" style="55" customWidth="1"/>
    <col min="8" max="8" width="5.50390625" style="55" customWidth="1"/>
    <col min="9" max="9" width="8.875" style="55" customWidth="1"/>
    <col min="10" max="10" width="13.00390625" style="157" customWidth="1"/>
    <col min="11" max="16384" width="8.875" style="54" customWidth="1"/>
  </cols>
  <sheetData>
    <row r="1" spans="1:15" ht="18" customHeight="1">
      <c r="A1" s="336" t="s">
        <v>285</v>
      </c>
      <c r="B1" s="336"/>
      <c r="C1" s="336"/>
      <c r="D1" s="336"/>
      <c r="E1" s="336"/>
      <c r="F1" s="336"/>
      <c r="G1" s="336"/>
      <c r="H1" s="336"/>
      <c r="I1" s="336"/>
      <c r="J1" s="336"/>
      <c r="K1" s="53"/>
      <c r="L1" s="53"/>
      <c r="M1" s="53"/>
      <c r="N1" s="53"/>
      <c r="O1" s="53"/>
    </row>
    <row r="2" spans="1:13" ht="18" customHeight="1">
      <c r="A2" s="337" t="s">
        <v>198</v>
      </c>
      <c r="B2" s="337"/>
      <c r="C2" s="337"/>
      <c r="D2" s="337"/>
      <c r="E2" s="337"/>
      <c r="F2" s="337"/>
      <c r="G2" s="337"/>
      <c r="H2" s="337"/>
      <c r="I2" s="337"/>
      <c r="J2" s="337"/>
      <c r="K2" s="53"/>
      <c r="L2" s="53"/>
      <c r="M2" s="53"/>
    </row>
    <row r="3" spans="1:10" s="1" customFormat="1" ht="51.75" customHeight="1">
      <c r="A3" s="318" t="s">
        <v>1</v>
      </c>
      <c r="B3" s="318" t="s">
        <v>2</v>
      </c>
      <c r="C3" s="318" t="s">
        <v>3</v>
      </c>
      <c r="D3" s="318" t="s">
        <v>247</v>
      </c>
      <c r="E3" s="318" t="s">
        <v>5</v>
      </c>
      <c r="F3" s="318" t="s">
        <v>6</v>
      </c>
      <c r="G3" s="318" t="s">
        <v>153</v>
      </c>
      <c r="H3" s="318" t="s">
        <v>7</v>
      </c>
      <c r="I3" s="318" t="s">
        <v>197</v>
      </c>
      <c r="J3" s="318" t="s">
        <v>147</v>
      </c>
    </row>
    <row r="4" spans="1:10" s="8" customFormat="1" ht="12.75">
      <c r="A4" s="318">
        <v>1</v>
      </c>
      <c r="B4" s="318">
        <v>2</v>
      </c>
      <c r="C4" s="318">
        <v>3</v>
      </c>
      <c r="D4" s="318"/>
      <c r="E4" s="279">
        <v>5</v>
      </c>
      <c r="F4" s="318">
        <v>6</v>
      </c>
      <c r="G4" s="318">
        <v>7</v>
      </c>
      <c r="H4" s="318">
        <v>8</v>
      </c>
      <c r="I4" s="318">
        <v>9</v>
      </c>
      <c r="J4" s="318">
        <v>10</v>
      </c>
    </row>
    <row r="5" spans="1:10" s="1" customFormat="1" ht="31.5" customHeight="1">
      <c r="A5" s="66">
        <v>1</v>
      </c>
      <c r="B5" s="273" t="s">
        <v>108</v>
      </c>
      <c r="C5" s="66"/>
      <c r="D5" s="66" t="s">
        <v>248</v>
      </c>
      <c r="E5" s="274">
        <v>10</v>
      </c>
      <c r="F5" s="105">
        <v>0</v>
      </c>
      <c r="G5" s="80">
        <f>E5*F5</f>
        <v>0</v>
      </c>
      <c r="H5" s="68">
        <v>0.08</v>
      </c>
      <c r="I5" s="80">
        <f aca="true" t="shared" si="0" ref="I5:I32">G5*H5</f>
        <v>0</v>
      </c>
      <c r="J5" s="80">
        <f aca="true" t="shared" si="1" ref="J5:J32">G5+I5</f>
        <v>0</v>
      </c>
    </row>
    <row r="6" spans="1:10" s="1" customFormat="1" ht="21" customHeight="1">
      <c r="A6" s="66">
        <v>2</v>
      </c>
      <c r="B6" s="87" t="s">
        <v>110</v>
      </c>
      <c r="C6" s="66"/>
      <c r="D6" s="66" t="s">
        <v>248</v>
      </c>
      <c r="E6" s="274">
        <v>10</v>
      </c>
      <c r="F6" s="105">
        <v>0</v>
      </c>
      <c r="G6" s="80">
        <f aca="true" t="shared" si="2" ref="G6:G32">E6*F6</f>
        <v>0</v>
      </c>
      <c r="H6" s="68">
        <v>0.08</v>
      </c>
      <c r="I6" s="80">
        <f t="shared" si="0"/>
        <v>0</v>
      </c>
      <c r="J6" s="80">
        <f t="shared" si="1"/>
        <v>0</v>
      </c>
    </row>
    <row r="7" spans="1:10" s="1" customFormat="1" ht="66" customHeight="1">
      <c r="A7" s="66">
        <v>3</v>
      </c>
      <c r="B7" s="87" t="s">
        <v>109</v>
      </c>
      <c r="C7" s="66"/>
      <c r="D7" s="66" t="s">
        <v>248</v>
      </c>
      <c r="E7" s="274">
        <v>10</v>
      </c>
      <c r="F7" s="105">
        <v>0</v>
      </c>
      <c r="G7" s="80">
        <f t="shared" si="2"/>
        <v>0</v>
      </c>
      <c r="H7" s="68">
        <v>0.08</v>
      </c>
      <c r="I7" s="80">
        <f t="shared" si="0"/>
        <v>0</v>
      </c>
      <c r="J7" s="80">
        <f t="shared" si="1"/>
        <v>0</v>
      </c>
    </row>
    <row r="8" spans="1:10" s="1" customFormat="1" ht="60" customHeight="1">
      <c r="A8" s="66">
        <v>4</v>
      </c>
      <c r="B8" s="145" t="s">
        <v>111</v>
      </c>
      <c r="C8" s="66"/>
      <c r="D8" s="66" t="s">
        <v>248</v>
      </c>
      <c r="E8" s="274">
        <v>6</v>
      </c>
      <c r="F8" s="105">
        <v>0</v>
      </c>
      <c r="G8" s="80">
        <f t="shared" si="2"/>
        <v>0</v>
      </c>
      <c r="H8" s="68">
        <v>0.08</v>
      </c>
      <c r="I8" s="80">
        <f t="shared" si="0"/>
        <v>0</v>
      </c>
      <c r="J8" s="80">
        <f t="shared" si="1"/>
        <v>0</v>
      </c>
    </row>
    <row r="9" spans="1:10" s="1" customFormat="1" ht="67.5" customHeight="1">
      <c r="A9" s="66">
        <v>5</v>
      </c>
      <c r="B9" s="145" t="s">
        <v>112</v>
      </c>
      <c r="C9" s="66"/>
      <c r="D9" s="66" t="s">
        <v>248</v>
      </c>
      <c r="E9" s="274">
        <v>6</v>
      </c>
      <c r="F9" s="105">
        <v>0</v>
      </c>
      <c r="G9" s="80">
        <f t="shared" si="2"/>
        <v>0</v>
      </c>
      <c r="H9" s="68">
        <v>0.08</v>
      </c>
      <c r="I9" s="80">
        <f t="shared" si="0"/>
        <v>0</v>
      </c>
      <c r="J9" s="80">
        <f t="shared" si="1"/>
        <v>0</v>
      </c>
    </row>
    <row r="10" spans="1:10" s="1" customFormat="1" ht="69" customHeight="1">
      <c r="A10" s="66">
        <v>6</v>
      </c>
      <c r="B10" s="145" t="s">
        <v>219</v>
      </c>
      <c r="C10" s="66"/>
      <c r="D10" s="66" t="s">
        <v>248</v>
      </c>
      <c r="E10" s="274">
        <v>6</v>
      </c>
      <c r="F10" s="105">
        <v>0</v>
      </c>
      <c r="G10" s="80">
        <f t="shared" si="2"/>
        <v>0</v>
      </c>
      <c r="H10" s="68">
        <v>0.08</v>
      </c>
      <c r="I10" s="80">
        <f t="shared" si="0"/>
        <v>0</v>
      </c>
      <c r="J10" s="80">
        <f t="shared" si="1"/>
        <v>0</v>
      </c>
    </row>
    <row r="11" spans="1:10" s="1" customFormat="1" ht="64.5" customHeight="1">
      <c r="A11" s="66">
        <v>7</v>
      </c>
      <c r="B11" s="158" t="s">
        <v>218</v>
      </c>
      <c r="C11" s="66"/>
      <c r="D11" s="66" t="s">
        <v>248</v>
      </c>
      <c r="E11" s="199">
        <v>6</v>
      </c>
      <c r="F11" s="105">
        <v>0</v>
      </c>
      <c r="G11" s="80">
        <f t="shared" si="2"/>
        <v>0</v>
      </c>
      <c r="H11" s="68">
        <v>0.08</v>
      </c>
      <c r="I11" s="80">
        <f t="shared" si="0"/>
        <v>0</v>
      </c>
      <c r="J11" s="80">
        <f t="shared" si="1"/>
        <v>0</v>
      </c>
    </row>
    <row r="12" spans="1:10" s="1" customFormat="1" ht="33" customHeight="1">
      <c r="A12" s="66">
        <v>8</v>
      </c>
      <c r="B12" s="145" t="s">
        <v>113</v>
      </c>
      <c r="C12" s="66"/>
      <c r="D12" s="66" t="s">
        <v>248</v>
      </c>
      <c r="E12" s="199">
        <v>10</v>
      </c>
      <c r="F12" s="105">
        <v>0</v>
      </c>
      <c r="G12" s="80">
        <f t="shared" si="2"/>
        <v>0</v>
      </c>
      <c r="H12" s="68">
        <v>0.08</v>
      </c>
      <c r="I12" s="80">
        <f t="shared" si="0"/>
        <v>0</v>
      </c>
      <c r="J12" s="80">
        <f t="shared" si="1"/>
        <v>0</v>
      </c>
    </row>
    <row r="13" spans="1:10" s="1" customFormat="1" ht="32.25" customHeight="1">
      <c r="A13" s="66">
        <v>9</v>
      </c>
      <c r="B13" s="145" t="s">
        <v>114</v>
      </c>
      <c r="C13" s="66"/>
      <c r="D13" s="66" t="s">
        <v>248</v>
      </c>
      <c r="E13" s="199">
        <v>10</v>
      </c>
      <c r="F13" s="105">
        <v>0</v>
      </c>
      <c r="G13" s="80">
        <f t="shared" si="2"/>
        <v>0</v>
      </c>
      <c r="H13" s="68">
        <v>0.08</v>
      </c>
      <c r="I13" s="80">
        <f t="shared" si="0"/>
        <v>0</v>
      </c>
      <c r="J13" s="80">
        <f t="shared" si="1"/>
        <v>0</v>
      </c>
    </row>
    <row r="14" spans="1:10" s="1" customFormat="1" ht="31.5" customHeight="1">
      <c r="A14" s="66">
        <v>10</v>
      </c>
      <c r="B14" s="145" t="s">
        <v>115</v>
      </c>
      <c r="C14" s="66"/>
      <c r="D14" s="66" t="s">
        <v>248</v>
      </c>
      <c r="E14" s="199">
        <v>10</v>
      </c>
      <c r="F14" s="105">
        <v>0</v>
      </c>
      <c r="G14" s="80">
        <f t="shared" si="2"/>
        <v>0</v>
      </c>
      <c r="H14" s="68">
        <v>0.08</v>
      </c>
      <c r="I14" s="80">
        <f t="shared" si="0"/>
        <v>0</v>
      </c>
      <c r="J14" s="80">
        <f t="shared" si="1"/>
        <v>0</v>
      </c>
    </row>
    <row r="15" spans="1:10" s="1" customFormat="1" ht="55.5" customHeight="1">
      <c r="A15" s="66">
        <v>11</v>
      </c>
      <c r="B15" s="87" t="s">
        <v>216</v>
      </c>
      <c r="C15" s="66"/>
      <c r="D15" s="66" t="s">
        <v>248</v>
      </c>
      <c r="E15" s="199">
        <v>6</v>
      </c>
      <c r="F15" s="105">
        <v>0</v>
      </c>
      <c r="G15" s="80">
        <f t="shared" si="2"/>
        <v>0</v>
      </c>
      <c r="H15" s="68">
        <v>0.08</v>
      </c>
      <c r="I15" s="80">
        <f t="shared" si="0"/>
        <v>0</v>
      </c>
      <c r="J15" s="80">
        <f t="shared" si="1"/>
        <v>0</v>
      </c>
    </row>
    <row r="16" spans="1:10" s="1" customFormat="1" ht="64.5" customHeight="1">
      <c r="A16" s="66">
        <v>12</v>
      </c>
      <c r="B16" s="87" t="s">
        <v>122</v>
      </c>
      <c r="C16" s="66"/>
      <c r="D16" s="66" t="s">
        <v>248</v>
      </c>
      <c r="E16" s="199">
        <v>30</v>
      </c>
      <c r="F16" s="105">
        <v>0</v>
      </c>
      <c r="G16" s="80">
        <f t="shared" si="2"/>
        <v>0</v>
      </c>
      <c r="H16" s="68">
        <v>0.08</v>
      </c>
      <c r="I16" s="80">
        <f t="shared" si="0"/>
        <v>0</v>
      </c>
      <c r="J16" s="80">
        <f t="shared" si="1"/>
        <v>0</v>
      </c>
    </row>
    <row r="17" spans="1:10" s="1" customFormat="1" ht="44.25" customHeight="1">
      <c r="A17" s="66">
        <v>13</v>
      </c>
      <c r="B17" s="23" t="s">
        <v>98</v>
      </c>
      <c r="C17" s="66"/>
      <c r="D17" s="66" t="s">
        <v>248</v>
      </c>
      <c r="E17" s="199">
        <v>10</v>
      </c>
      <c r="F17" s="105">
        <v>0</v>
      </c>
      <c r="G17" s="80">
        <f t="shared" si="2"/>
        <v>0</v>
      </c>
      <c r="H17" s="68">
        <v>0.08</v>
      </c>
      <c r="I17" s="80">
        <f t="shared" si="0"/>
        <v>0</v>
      </c>
      <c r="J17" s="80">
        <f t="shared" si="1"/>
        <v>0</v>
      </c>
    </row>
    <row r="18" spans="1:10" s="1" customFormat="1" ht="44.25" customHeight="1">
      <c r="A18" s="66">
        <v>14</v>
      </c>
      <c r="B18" s="23" t="s">
        <v>217</v>
      </c>
      <c r="C18" s="66"/>
      <c r="D18" s="66" t="s">
        <v>248</v>
      </c>
      <c r="E18" s="199">
        <v>10</v>
      </c>
      <c r="F18" s="105">
        <v>0</v>
      </c>
      <c r="G18" s="80">
        <f t="shared" si="2"/>
        <v>0</v>
      </c>
      <c r="H18" s="68">
        <v>0.08</v>
      </c>
      <c r="I18" s="80">
        <f t="shared" si="0"/>
        <v>0</v>
      </c>
      <c r="J18" s="80">
        <f t="shared" si="1"/>
        <v>0</v>
      </c>
    </row>
    <row r="19" spans="1:10" s="1" customFormat="1" ht="44.25" customHeight="1">
      <c r="A19" s="66">
        <v>15</v>
      </c>
      <c r="B19" s="23" t="s">
        <v>99</v>
      </c>
      <c r="C19" s="66"/>
      <c r="D19" s="66" t="s">
        <v>248</v>
      </c>
      <c r="E19" s="199">
        <v>10</v>
      </c>
      <c r="F19" s="105">
        <v>0</v>
      </c>
      <c r="G19" s="80">
        <f t="shared" si="2"/>
        <v>0</v>
      </c>
      <c r="H19" s="68">
        <v>0.08</v>
      </c>
      <c r="I19" s="80">
        <f t="shared" si="0"/>
        <v>0</v>
      </c>
      <c r="J19" s="80">
        <f t="shared" si="1"/>
        <v>0</v>
      </c>
    </row>
    <row r="20" spans="1:10" s="1" customFormat="1" ht="38.25" customHeight="1">
      <c r="A20" s="66">
        <v>16</v>
      </c>
      <c r="B20" s="23" t="s">
        <v>100</v>
      </c>
      <c r="C20" s="66"/>
      <c r="D20" s="66" t="s">
        <v>248</v>
      </c>
      <c r="E20" s="199">
        <v>5</v>
      </c>
      <c r="F20" s="105">
        <v>0</v>
      </c>
      <c r="G20" s="80">
        <f t="shared" si="2"/>
        <v>0</v>
      </c>
      <c r="H20" s="68">
        <v>0.08</v>
      </c>
      <c r="I20" s="80">
        <f t="shared" si="0"/>
        <v>0</v>
      </c>
      <c r="J20" s="80">
        <f t="shared" si="1"/>
        <v>0</v>
      </c>
    </row>
    <row r="21" spans="1:10" s="1" customFormat="1" ht="44.25" customHeight="1">
      <c r="A21" s="66">
        <v>17</v>
      </c>
      <c r="B21" s="23" t="s">
        <v>123</v>
      </c>
      <c r="C21" s="66"/>
      <c r="D21" s="66" t="s">
        <v>248</v>
      </c>
      <c r="E21" s="199">
        <v>5</v>
      </c>
      <c r="F21" s="105">
        <v>0</v>
      </c>
      <c r="G21" s="80">
        <f t="shared" si="2"/>
        <v>0</v>
      </c>
      <c r="H21" s="68">
        <v>0.08</v>
      </c>
      <c r="I21" s="80">
        <f t="shared" si="0"/>
        <v>0</v>
      </c>
      <c r="J21" s="80">
        <f t="shared" si="1"/>
        <v>0</v>
      </c>
    </row>
    <row r="22" spans="1:10" s="1" customFormat="1" ht="44.25" customHeight="1">
      <c r="A22" s="66">
        <v>18</v>
      </c>
      <c r="B22" s="23" t="s">
        <v>101</v>
      </c>
      <c r="C22" s="66"/>
      <c r="D22" s="66" t="s">
        <v>248</v>
      </c>
      <c r="E22" s="199">
        <v>20</v>
      </c>
      <c r="F22" s="105">
        <v>0</v>
      </c>
      <c r="G22" s="80">
        <f t="shared" si="2"/>
        <v>0</v>
      </c>
      <c r="H22" s="68">
        <v>0.08</v>
      </c>
      <c r="I22" s="80">
        <f t="shared" si="0"/>
        <v>0</v>
      </c>
      <c r="J22" s="80">
        <f t="shared" si="1"/>
        <v>0</v>
      </c>
    </row>
    <row r="23" spans="1:10" s="1" customFormat="1" ht="44.25" customHeight="1">
      <c r="A23" s="66">
        <v>19</v>
      </c>
      <c r="B23" s="23" t="s">
        <v>102</v>
      </c>
      <c r="C23" s="66"/>
      <c r="D23" s="66" t="s">
        <v>248</v>
      </c>
      <c r="E23" s="199">
        <v>20</v>
      </c>
      <c r="F23" s="105">
        <v>0</v>
      </c>
      <c r="G23" s="80">
        <f t="shared" si="2"/>
        <v>0</v>
      </c>
      <c r="H23" s="68">
        <v>0.08</v>
      </c>
      <c r="I23" s="80">
        <f t="shared" si="0"/>
        <v>0</v>
      </c>
      <c r="J23" s="80">
        <f t="shared" si="1"/>
        <v>0</v>
      </c>
    </row>
    <row r="24" spans="1:10" s="1" customFormat="1" ht="44.25" customHeight="1">
      <c r="A24" s="66">
        <v>20</v>
      </c>
      <c r="B24" s="23" t="s">
        <v>103</v>
      </c>
      <c r="C24" s="66"/>
      <c r="D24" s="66" t="s">
        <v>248</v>
      </c>
      <c r="E24" s="199">
        <v>20</v>
      </c>
      <c r="F24" s="105">
        <v>0</v>
      </c>
      <c r="G24" s="80">
        <f t="shared" si="2"/>
        <v>0</v>
      </c>
      <c r="H24" s="68">
        <v>0.08</v>
      </c>
      <c r="I24" s="80">
        <f t="shared" si="0"/>
        <v>0</v>
      </c>
      <c r="J24" s="80">
        <f t="shared" si="1"/>
        <v>0</v>
      </c>
    </row>
    <row r="25" spans="1:10" s="1" customFormat="1" ht="44.25" customHeight="1">
      <c r="A25" s="66">
        <v>21</v>
      </c>
      <c r="B25" s="23" t="s">
        <v>124</v>
      </c>
      <c r="C25" s="66"/>
      <c r="D25" s="66" t="s">
        <v>248</v>
      </c>
      <c r="E25" s="199">
        <v>20</v>
      </c>
      <c r="F25" s="105">
        <v>0</v>
      </c>
      <c r="G25" s="80">
        <f t="shared" si="2"/>
        <v>0</v>
      </c>
      <c r="H25" s="68">
        <v>0.08</v>
      </c>
      <c r="I25" s="80">
        <f t="shared" si="0"/>
        <v>0</v>
      </c>
      <c r="J25" s="80">
        <f t="shared" si="1"/>
        <v>0</v>
      </c>
    </row>
    <row r="26" spans="1:10" s="1" customFormat="1" ht="44.25" customHeight="1">
      <c r="A26" s="66">
        <v>22</v>
      </c>
      <c r="B26" s="23" t="s">
        <v>125</v>
      </c>
      <c r="C26" s="66"/>
      <c r="D26" s="66" t="s">
        <v>248</v>
      </c>
      <c r="E26" s="199">
        <v>10</v>
      </c>
      <c r="F26" s="105">
        <v>0</v>
      </c>
      <c r="G26" s="80">
        <f t="shared" si="2"/>
        <v>0</v>
      </c>
      <c r="H26" s="68">
        <v>0.08</v>
      </c>
      <c r="I26" s="80">
        <f t="shared" si="0"/>
        <v>0</v>
      </c>
      <c r="J26" s="80">
        <f t="shared" si="1"/>
        <v>0</v>
      </c>
    </row>
    <row r="27" spans="1:10" s="1" customFormat="1" ht="44.25" customHeight="1">
      <c r="A27" s="66">
        <v>23</v>
      </c>
      <c r="B27" s="23" t="s">
        <v>104</v>
      </c>
      <c r="C27" s="66"/>
      <c r="D27" s="66" t="s">
        <v>248</v>
      </c>
      <c r="E27" s="199">
        <v>10</v>
      </c>
      <c r="F27" s="105">
        <v>0</v>
      </c>
      <c r="G27" s="80">
        <f t="shared" si="2"/>
        <v>0</v>
      </c>
      <c r="H27" s="68">
        <v>0.08</v>
      </c>
      <c r="I27" s="80">
        <f t="shared" si="0"/>
        <v>0</v>
      </c>
      <c r="J27" s="80">
        <f t="shared" si="1"/>
        <v>0</v>
      </c>
    </row>
    <row r="28" spans="1:10" s="1" customFormat="1" ht="44.25" customHeight="1">
      <c r="A28" s="66">
        <v>24</v>
      </c>
      <c r="B28" s="23" t="s">
        <v>105</v>
      </c>
      <c r="C28" s="66"/>
      <c r="D28" s="66" t="s">
        <v>248</v>
      </c>
      <c r="E28" s="199">
        <v>5</v>
      </c>
      <c r="F28" s="105">
        <v>0</v>
      </c>
      <c r="G28" s="80">
        <f t="shared" si="2"/>
        <v>0</v>
      </c>
      <c r="H28" s="68">
        <v>0.08</v>
      </c>
      <c r="I28" s="80">
        <f t="shared" si="0"/>
        <v>0</v>
      </c>
      <c r="J28" s="80">
        <f t="shared" si="1"/>
        <v>0</v>
      </c>
    </row>
    <row r="29" spans="1:10" s="1" customFormat="1" ht="44.25" customHeight="1">
      <c r="A29" s="66">
        <v>25</v>
      </c>
      <c r="B29" s="23" t="s">
        <v>106</v>
      </c>
      <c r="C29" s="66"/>
      <c r="D29" s="66" t="s">
        <v>248</v>
      </c>
      <c r="E29" s="199">
        <v>5</v>
      </c>
      <c r="F29" s="105">
        <v>0</v>
      </c>
      <c r="G29" s="80">
        <f t="shared" si="2"/>
        <v>0</v>
      </c>
      <c r="H29" s="68">
        <v>0.08</v>
      </c>
      <c r="I29" s="80">
        <f t="shared" si="0"/>
        <v>0</v>
      </c>
      <c r="J29" s="80">
        <f t="shared" si="1"/>
        <v>0</v>
      </c>
    </row>
    <row r="30" spans="1:10" s="1" customFormat="1" ht="51" customHeight="1">
      <c r="A30" s="66">
        <v>26</v>
      </c>
      <c r="B30" s="23" t="s">
        <v>107</v>
      </c>
      <c r="C30" s="66"/>
      <c r="D30" s="66" t="s">
        <v>248</v>
      </c>
      <c r="E30" s="199">
        <v>10</v>
      </c>
      <c r="F30" s="105">
        <v>0</v>
      </c>
      <c r="G30" s="80">
        <f t="shared" si="2"/>
        <v>0</v>
      </c>
      <c r="H30" s="68">
        <v>0.08</v>
      </c>
      <c r="I30" s="80">
        <f t="shared" si="0"/>
        <v>0</v>
      </c>
      <c r="J30" s="80">
        <f t="shared" si="1"/>
        <v>0</v>
      </c>
    </row>
    <row r="31" spans="1:10" s="1" customFormat="1" ht="54.75" customHeight="1">
      <c r="A31" s="66">
        <v>27</v>
      </c>
      <c r="B31" s="23" t="s">
        <v>126</v>
      </c>
      <c r="C31" s="66"/>
      <c r="D31" s="66" t="s">
        <v>248</v>
      </c>
      <c r="E31" s="199">
        <v>10</v>
      </c>
      <c r="F31" s="105">
        <v>0</v>
      </c>
      <c r="G31" s="80">
        <f t="shared" si="2"/>
        <v>0</v>
      </c>
      <c r="H31" s="68">
        <v>0.08</v>
      </c>
      <c r="I31" s="80">
        <f t="shared" si="0"/>
        <v>0</v>
      </c>
      <c r="J31" s="80">
        <f t="shared" si="1"/>
        <v>0</v>
      </c>
    </row>
    <row r="32" spans="1:10" s="1" customFormat="1" ht="54.75" customHeight="1">
      <c r="A32" s="66">
        <v>28</v>
      </c>
      <c r="B32" s="23" t="s">
        <v>230</v>
      </c>
      <c r="C32" s="66"/>
      <c r="D32" s="66" t="s">
        <v>248</v>
      </c>
      <c r="E32" s="199">
        <v>10</v>
      </c>
      <c r="F32" s="105">
        <v>0</v>
      </c>
      <c r="G32" s="80">
        <f t="shared" si="2"/>
        <v>0</v>
      </c>
      <c r="H32" s="68">
        <v>0.08</v>
      </c>
      <c r="I32" s="80">
        <f t="shared" si="0"/>
        <v>0</v>
      </c>
      <c r="J32" s="80">
        <f t="shared" si="1"/>
        <v>0</v>
      </c>
    </row>
    <row r="33" spans="1:10" s="1" customFormat="1" ht="24.75" customHeight="1">
      <c r="A33" s="168"/>
      <c r="B33" s="200"/>
      <c r="C33" s="330" t="s">
        <v>246</v>
      </c>
      <c r="D33" s="330"/>
      <c r="E33" s="330"/>
      <c r="F33" s="330"/>
      <c r="G33" s="178">
        <f>SUM(G5:G32)</f>
        <v>0</v>
      </c>
      <c r="H33" s="200"/>
      <c r="I33" s="178">
        <f>SUM(I5:I32)</f>
        <v>0</v>
      </c>
      <c r="J33" s="178">
        <f>SUM(J5:J32)</f>
        <v>0</v>
      </c>
    </row>
  </sheetData>
  <sheetProtection/>
  <mergeCells count="3">
    <mergeCell ref="A1:J1"/>
    <mergeCell ref="A2:J2"/>
    <mergeCell ref="C33:F3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sheetPr>
    <tabColor rgb="FFCA10DE"/>
  </sheetPr>
  <dimension ref="A1:O19"/>
  <sheetViews>
    <sheetView tabSelected="1" view="pageBreakPreview" zoomScale="90" zoomScaleNormal="80" zoomScaleSheetLayoutView="90" zoomScalePageLayoutView="0" workbookViewId="0" topLeftCell="A16">
      <selection activeCell="B26" sqref="B26"/>
    </sheetView>
  </sheetViews>
  <sheetFormatPr defaultColWidth="8.875" defaultRowHeight="12.75"/>
  <cols>
    <col min="1" max="1" width="4.625" style="54" customWidth="1"/>
    <col min="2" max="2" width="52.00390625" style="88" customWidth="1"/>
    <col min="3" max="3" width="27.375" style="54" customWidth="1"/>
    <col min="4" max="4" width="7.50390625" style="58" customWidth="1"/>
    <col min="5" max="5" width="6.625" style="58" customWidth="1"/>
    <col min="6" max="6" width="8.875" style="55" customWidth="1"/>
    <col min="7" max="7" width="10.875" style="55" customWidth="1"/>
    <col min="8" max="8" width="5.50390625" style="55" customWidth="1"/>
    <col min="9" max="9" width="8.875" style="55" customWidth="1"/>
    <col min="10" max="10" width="12.25390625" style="157" customWidth="1"/>
    <col min="11" max="16384" width="8.875" style="54" customWidth="1"/>
  </cols>
  <sheetData>
    <row r="1" spans="1:15" ht="18" customHeight="1">
      <c r="A1" s="336" t="s">
        <v>259</v>
      </c>
      <c r="B1" s="336"/>
      <c r="C1" s="336"/>
      <c r="D1" s="336"/>
      <c r="E1" s="336"/>
      <c r="F1" s="336"/>
      <c r="G1" s="336"/>
      <c r="H1" s="336"/>
      <c r="I1" s="336"/>
      <c r="J1" s="336"/>
      <c r="K1" s="53"/>
      <c r="L1" s="53"/>
      <c r="M1" s="53"/>
      <c r="N1" s="53"/>
      <c r="O1" s="53"/>
    </row>
    <row r="2" spans="1:13" ht="18" customHeight="1">
      <c r="A2" s="337" t="s">
        <v>199</v>
      </c>
      <c r="B2" s="337"/>
      <c r="C2" s="337"/>
      <c r="D2" s="337"/>
      <c r="E2" s="337"/>
      <c r="F2" s="337"/>
      <c r="G2" s="337"/>
      <c r="H2" s="337"/>
      <c r="I2" s="337"/>
      <c r="J2" s="337"/>
      <c r="K2" s="53"/>
      <c r="L2" s="53"/>
      <c r="M2" s="53"/>
    </row>
    <row r="3" spans="1:10" s="1" customFormat="1" ht="51.75" customHeight="1">
      <c r="A3" s="275" t="s">
        <v>1</v>
      </c>
      <c r="B3" s="275" t="s">
        <v>2</v>
      </c>
      <c r="C3" s="275" t="s">
        <v>3</v>
      </c>
      <c r="D3" s="275" t="s">
        <v>247</v>
      </c>
      <c r="E3" s="275" t="s">
        <v>5</v>
      </c>
      <c r="F3" s="275" t="s">
        <v>6</v>
      </c>
      <c r="G3" s="275" t="s">
        <v>153</v>
      </c>
      <c r="H3" s="275" t="s">
        <v>7</v>
      </c>
      <c r="I3" s="275" t="s">
        <v>197</v>
      </c>
      <c r="J3" s="275" t="s">
        <v>147</v>
      </c>
    </row>
    <row r="4" spans="1:10" s="8" customFormat="1" ht="12.75">
      <c r="A4" s="275">
        <v>1</v>
      </c>
      <c r="B4" s="275">
        <v>2</v>
      </c>
      <c r="C4" s="275">
        <v>3</v>
      </c>
      <c r="D4" s="275"/>
      <c r="E4" s="279">
        <v>5</v>
      </c>
      <c r="F4" s="275">
        <v>6</v>
      </c>
      <c r="G4" s="275">
        <v>7</v>
      </c>
      <c r="H4" s="275">
        <v>8</v>
      </c>
      <c r="I4" s="275">
        <v>9</v>
      </c>
      <c r="J4" s="275">
        <v>10</v>
      </c>
    </row>
    <row r="5" spans="1:10" s="1" customFormat="1" ht="111" customHeight="1">
      <c r="A5" s="66">
        <v>1</v>
      </c>
      <c r="B5" s="155" t="s">
        <v>87</v>
      </c>
      <c r="C5" s="73"/>
      <c r="D5" s="65" t="s">
        <v>248</v>
      </c>
      <c r="E5" s="67">
        <v>250</v>
      </c>
      <c r="F5" s="105">
        <v>0</v>
      </c>
      <c r="G5" s="80">
        <f aca="true" t="shared" si="0" ref="G5:G18">E5*F5</f>
        <v>0</v>
      </c>
      <c r="H5" s="68">
        <v>0.08</v>
      </c>
      <c r="I5" s="80">
        <f aca="true" t="shared" si="1" ref="I5:I19">G5*H5</f>
        <v>0</v>
      </c>
      <c r="J5" s="80">
        <f aca="true" t="shared" si="2" ref="J5:J19">G5+I5</f>
        <v>0</v>
      </c>
    </row>
    <row r="6" spans="1:10" s="1" customFormat="1" ht="111" customHeight="1">
      <c r="A6" s="66">
        <v>2</v>
      </c>
      <c r="B6" s="155" t="s">
        <v>88</v>
      </c>
      <c r="C6" s="73"/>
      <c r="D6" s="65" t="s">
        <v>248</v>
      </c>
      <c r="E6" s="67">
        <v>250</v>
      </c>
      <c r="F6" s="105">
        <v>0</v>
      </c>
      <c r="G6" s="80">
        <f t="shared" si="0"/>
        <v>0</v>
      </c>
      <c r="H6" s="68">
        <v>0.08</v>
      </c>
      <c r="I6" s="80">
        <f t="shared" si="1"/>
        <v>0</v>
      </c>
      <c r="J6" s="80">
        <f t="shared" si="2"/>
        <v>0</v>
      </c>
    </row>
    <row r="7" spans="1:10" s="1" customFormat="1" ht="63" customHeight="1">
      <c r="A7" s="66">
        <v>3</v>
      </c>
      <c r="B7" s="155" t="s">
        <v>276</v>
      </c>
      <c r="C7" s="73"/>
      <c r="D7" s="65" t="s">
        <v>248</v>
      </c>
      <c r="E7" s="67">
        <v>50</v>
      </c>
      <c r="F7" s="105">
        <v>0</v>
      </c>
      <c r="G7" s="80">
        <f t="shared" si="0"/>
        <v>0</v>
      </c>
      <c r="H7" s="68">
        <v>0.08</v>
      </c>
      <c r="I7" s="80">
        <f t="shared" si="1"/>
        <v>0</v>
      </c>
      <c r="J7" s="80">
        <f t="shared" si="2"/>
        <v>0</v>
      </c>
    </row>
    <row r="8" spans="1:10" s="1" customFormat="1" ht="49.5" customHeight="1">
      <c r="A8" s="66">
        <v>4</v>
      </c>
      <c r="B8" s="152" t="s">
        <v>89</v>
      </c>
      <c r="C8" s="73"/>
      <c r="D8" s="65" t="s">
        <v>248</v>
      </c>
      <c r="E8" s="67">
        <v>100</v>
      </c>
      <c r="F8" s="105">
        <v>0</v>
      </c>
      <c r="G8" s="80">
        <f t="shared" si="0"/>
        <v>0</v>
      </c>
      <c r="H8" s="68">
        <v>0.08</v>
      </c>
      <c r="I8" s="80">
        <f t="shared" si="1"/>
        <v>0</v>
      </c>
      <c r="J8" s="80">
        <f t="shared" si="2"/>
        <v>0</v>
      </c>
    </row>
    <row r="9" spans="1:10" s="1" customFormat="1" ht="46.5" customHeight="1">
      <c r="A9" s="66">
        <v>5</v>
      </c>
      <c r="B9" s="152" t="s">
        <v>90</v>
      </c>
      <c r="C9" s="73"/>
      <c r="D9" s="65" t="s">
        <v>248</v>
      </c>
      <c r="E9" s="67">
        <v>100</v>
      </c>
      <c r="F9" s="105">
        <v>0</v>
      </c>
      <c r="G9" s="80">
        <f t="shared" si="0"/>
        <v>0</v>
      </c>
      <c r="H9" s="68">
        <v>0.08</v>
      </c>
      <c r="I9" s="80">
        <f t="shared" si="1"/>
        <v>0</v>
      </c>
      <c r="J9" s="80">
        <f t="shared" si="2"/>
        <v>0</v>
      </c>
    </row>
    <row r="10" spans="1:10" s="1" customFormat="1" ht="48" customHeight="1">
      <c r="A10" s="66">
        <v>6</v>
      </c>
      <c r="B10" s="152" t="s">
        <v>91</v>
      </c>
      <c r="C10" s="73"/>
      <c r="D10" s="65" t="s">
        <v>248</v>
      </c>
      <c r="E10" s="67">
        <v>100</v>
      </c>
      <c r="F10" s="105">
        <v>0</v>
      </c>
      <c r="G10" s="80">
        <f t="shared" si="0"/>
        <v>0</v>
      </c>
      <c r="H10" s="68">
        <v>0.08</v>
      </c>
      <c r="I10" s="80">
        <f t="shared" si="1"/>
        <v>0</v>
      </c>
      <c r="J10" s="80">
        <f t="shared" si="2"/>
        <v>0</v>
      </c>
    </row>
    <row r="11" spans="1:10" s="1" customFormat="1" ht="49.5" customHeight="1">
      <c r="A11" s="66">
        <v>7</v>
      </c>
      <c r="B11" s="152" t="s">
        <v>92</v>
      </c>
      <c r="C11" s="73"/>
      <c r="D11" s="65" t="s">
        <v>248</v>
      </c>
      <c r="E11" s="67">
        <v>100</v>
      </c>
      <c r="F11" s="105">
        <v>0</v>
      </c>
      <c r="G11" s="80">
        <f t="shared" si="0"/>
        <v>0</v>
      </c>
      <c r="H11" s="68">
        <v>0.08</v>
      </c>
      <c r="I11" s="80">
        <f t="shared" si="1"/>
        <v>0</v>
      </c>
      <c r="J11" s="80">
        <f t="shared" si="2"/>
        <v>0</v>
      </c>
    </row>
    <row r="12" spans="1:10" s="1" customFormat="1" ht="47.25" customHeight="1">
      <c r="A12" s="66">
        <v>8</v>
      </c>
      <c r="B12" s="156" t="s">
        <v>93</v>
      </c>
      <c r="C12" s="73"/>
      <c r="D12" s="65" t="s">
        <v>248</v>
      </c>
      <c r="E12" s="128">
        <v>100</v>
      </c>
      <c r="F12" s="105">
        <v>0</v>
      </c>
      <c r="G12" s="80">
        <f t="shared" si="0"/>
        <v>0</v>
      </c>
      <c r="H12" s="68">
        <v>0.08</v>
      </c>
      <c r="I12" s="80">
        <f t="shared" si="1"/>
        <v>0</v>
      </c>
      <c r="J12" s="80">
        <f t="shared" si="2"/>
        <v>0</v>
      </c>
    </row>
    <row r="13" spans="1:10" s="1" customFormat="1" ht="45" customHeight="1">
      <c r="A13" s="66">
        <v>9</v>
      </c>
      <c r="B13" s="152" t="s">
        <v>94</v>
      </c>
      <c r="C13" s="73"/>
      <c r="D13" s="65" t="s">
        <v>248</v>
      </c>
      <c r="E13" s="128">
        <v>100</v>
      </c>
      <c r="F13" s="105">
        <v>0</v>
      </c>
      <c r="G13" s="80">
        <f t="shared" si="0"/>
        <v>0</v>
      </c>
      <c r="H13" s="68">
        <v>0.08</v>
      </c>
      <c r="I13" s="80">
        <f t="shared" si="1"/>
        <v>0</v>
      </c>
      <c r="J13" s="80">
        <f t="shared" si="2"/>
        <v>0</v>
      </c>
    </row>
    <row r="14" spans="1:10" s="1" customFormat="1" ht="48" customHeight="1">
      <c r="A14" s="66">
        <v>10</v>
      </c>
      <c r="B14" s="152" t="s">
        <v>95</v>
      </c>
      <c r="C14" s="73"/>
      <c r="D14" s="65" t="s">
        <v>248</v>
      </c>
      <c r="E14" s="128">
        <v>100</v>
      </c>
      <c r="F14" s="105">
        <v>0</v>
      </c>
      <c r="G14" s="80">
        <f t="shared" si="0"/>
        <v>0</v>
      </c>
      <c r="H14" s="68">
        <v>0.08</v>
      </c>
      <c r="I14" s="80">
        <f t="shared" si="1"/>
        <v>0</v>
      </c>
      <c r="J14" s="80">
        <f t="shared" si="2"/>
        <v>0</v>
      </c>
    </row>
    <row r="15" spans="1:10" s="1" customFormat="1" ht="45.75" customHeight="1">
      <c r="A15" s="66">
        <v>11</v>
      </c>
      <c r="B15" s="152" t="s">
        <v>96</v>
      </c>
      <c r="C15" s="73"/>
      <c r="D15" s="65" t="s">
        <v>248</v>
      </c>
      <c r="E15" s="128">
        <v>100</v>
      </c>
      <c r="F15" s="105">
        <v>0</v>
      </c>
      <c r="G15" s="80">
        <f t="shared" si="0"/>
        <v>0</v>
      </c>
      <c r="H15" s="68">
        <v>0.08</v>
      </c>
      <c r="I15" s="80">
        <f t="shared" si="1"/>
        <v>0</v>
      </c>
      <c r="J15" s="80">
        <f t="shared" si="2"/>
        <v>0</v>
      </c>
    </row>
    <row r="16" spans="1:10" s="1" customFormat="1" ht="72" customHeight="1">
      <c r="A16" s="66">
        <v>12</v>
      </c>
      <c r="B16" s="155" t="s">
        <v>97</v>
      </c>
      <c r="C16" s="73"/>
      <c r="D16" s="65" t="s">
        <v>248</v>
      </c>
      <c r="E16" s="128">
        <v>100</v>
      </c>
      <c r="F16" s="105">
        <v>0</v>
      </c>
      <c r="G16" s="80">
        <f t="shared" si="0"/>
        <v>0</v>
      </c>
      <c r="H16" s="68">
        <v>0.08</v>
      </c>
      <c r="I16" s="80">
        <f t="shared" si="1"/>
        <v>0</v>
      </c>
      <c r="J16" s="80">
        <f t="shared" si="2"/>
        <v>0</v>
      </c>
    </row>
    <row r="17" spans="1:10" s="1" customFormat="1" ht="57" customHeight="1">
      <c r="A17" s="66">
        <v>13</v>
      </c>
      <c r="B17" s="152" t="s">
        <v>211</v>
      </c>
      <c r="C17" s="73"/>
      <c r="D17" s="65" t="s">
        <v>248</v>
      </c>
      <c r="E17" s="128">
        <v>200</v>
      </c>
      <c r="F17" s="105">
        <v>0</v>
      </c>
      <c r="G17" s="80">
        <f t="shared" si="0"/>
        <v>0</v>
      </c>
      <c r="H17" s="68">
        <v>0.08</v>
      </c>
      <c r="I17" s="80">
        <f t="shared" si="1"/>
        <v>0</v>
      </c>
      <c r="J17" s="80">
        <f t="shared" si="2"/>
        <v>0</v>
      </c>
    </row>
    <row r="18" spans="1:10" s="1" customFormat="1" ht="57" customHeight="1">
      <c r="A18" s="350">
        <v>14</v>
      </c>
      <c r="B18" s="352" t="s">
        <v>302</v>
      </c>
      <c r="C18" s="353"/>
      <c r="D18" s="350" t="s">
        <v>248</v>
      </c>
      <c r="E18" s="351">
        <v>100</v>
      </c>
      <c r="F18" s="354">
        <v>0</v>
      </c>
      <c r="G18" s="355">
        <f t="shared" si="0"/>
        <v>0</v>
      </c>
      <c r="H18" s="356">
        <v>0.08</v>
      </c>
      <c r="I18" s="355">
        <f t="shared" si="1"/>
        <v>0</v>
      </c>
      <c r="J18" s="355">
        <f t="shared" si="2"/>
        <v>0</v>
      </c>
    </row>
    <row r="19" spans="1:10" s="3" customFormat="1" ht="25.5" customHeight="1">
      <c r="A19" s="276"/>
      <c r="B19" s="204"/>
      <c r="C19" s="184"/>
      <c r="D19" s="275"/>
      <c r="E19" s="330" t="s">
        <v>246</v>
      </c>
      <c r="F19" s="330"/>
      <c r="G19" s="171">
        <v>0</v>
      </c>
      <c r="H19" s="275"/>
      <c r="I19" s="171">
        <f t="shared" si="1"/>
        <v>0</v>
      </c>
      <c r="J19" s="171">
        <f t="shared" si="2"/>
        <v>0</v>
      </c>
    </row>
  </sheetData>
  <sheetProtection/>
  <mergeCells count="3">
    <mergeCell ref="A1:J1"/>
    <mergeCell ref="A2:J2"/>
    <mergeCell ref="E19:F1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O17"/>
  <sheetViews>
    <sheetView view="pageBreakPreview" zoomScale="90" zoomScaleNormal="80" zoomScaleSheetLayoutView="90" zoomScalePageLayoutView="0" workbookViewId="0" topLeftCell="A1">
      <selection activeCell="G25" sqref="G25"/>
    </sheetView>
  </sheetViews>
  <sheetFormatPr defaultColWidth="8.875" defaultRowHeight="12.75"/>
  <cols>
    <col min="1" max="1" width="4.625" style="57" customWidth="1"/>
    <col min="2" max="2" width="66.125" style="88" customWidth="1"/>
    <col min="3" max="3" width="27.375" style="55" customWidth="1"/>
    <col min="4" max="4" width="5.00390625" style="58" customWidth="1"/>
    <col min="5" max="5" width="6.625" style="117" customWidth="1"/>
    <col min="6" max="6" width="8.875" style="55" customWidth="1"/>
    <col min="7" max="7" width="9.875" style="55" customWidth="1"/>
    <col min="8" max="8" width="5.50390625" style="55" customWidth="1"/>
    <col min="9" max="9" width="10.25390625" style="55" customWidth="1"/>
    <col min="10" max="10" width="8.875" style="157" customWidth="1"/>
    <col min="11" max="16384" width="8.875" style="54" customWidth="1"/>
  </cols>
  <sheetData>
    <row r="1" spans="1:15" ht="18" customHeight="1">
      <c r="A1" s="336" t="s">
        <v>240</v>
      </c>
      <c r="B1" s="336"/>
      <c r="C1" s="336"/>
      <c r="D1" s="336"/>
      <c r="E1" s="336"/>
      <c r="F1" s="336"/>
      <c r="G1" s="336"/>
      <c r="H1" s="336"/>
      <c r="I1" s="336"/>
      <c r="J1" s="336"/>
      <c r="K1" s="53"/>
      <c r="L1" s="53"/>
      <c r="M1" s="53"/>
      <c r="N1" s="53"/>
      <c r="O1" s="53"/>
    </row>
    <row r="2" spans="1:13" ht="18" customHeight="1">
      <c r="A2" s="337" t="s">
        <v>203</v>
      </c>
      <c r="B2" s="337"/>
      <c r="C2" s="337"/>
      <c r="D2" s="337"/>
      <c r="E2" s="337"/>
      <c r="F2" s="337"/>
      <c r="G2" s="337"/>
      <c r="H2" s="337"/>
      <c r="I2" s="337"/>
      <c r="J2" s="337"/>
      <c r="K2" s="53"/>
      <c r="L2" s="53"/>
      <c r="M2" s="53"/>
    </row>
    <row r="3" spans="1:10" s="1" customFormat="1" ht="51.75" customHeight="1">
      <c r="A3" s="275" t="s">
        <v>1</v>
      </c>
      <c r="B3" s="275" t="s">
        <v>2</v>
      </c>
      <c r="C3" s="275" t="s">
        <v>3</v>
      </c>
      <c r="D3" s="279" t="s">
        <v>4</v>
      </c>
      <c r="E3" s="275" t="s">
        <v>5</v>
      </c>
      <c r="F3" s="275" t="s">
        <v>6</v>
      </c>
      <c r="G3" s="275" t="s">
        <v>153</v>
      </c>
      <c r="H3" s="275" t="s">
        <v>7</v>
      </c>
      <c r="I3" s="275" t="s">
        <v>197</v>
      </c>
      <c r="J3" s="275" t="s">
        <v>147</v>
      </c>
    </row>
    <row r="4" spans="1:10" s="8" customFormat="1" ht="12.75">
      <c r="A4" s="275">
        <v>1</v>
      </c>
      <c r="B4" s="275">
        <v>2</v>
      </c>
      <c r="C4" s="275">
        <v>3</v>
      </c>
      <c r="D4" s="275">
        <v>4</v>
      </c>
      <c r="E4" s="279">
        <v>5</v>
      </c>
      <c r="F4" s="275">
        <v>6</v>
      </c>
      <c r="G4" s="275">
        <v>7</v>
      </c>
      <c r="H4" s="275">
        <v>8</v>
      </c>
      <c r="I4" s="275">
        <v>9</v>
      </c>
      <c r="J4" s="275">
        <v>10</v>
      </c>
    </row>
    <row r="5" spans="1:10" s="1" customFormat="1" ht="66" customHeight="1">
      <c r="A5" s="65">
        <v>1</v>
      </c>
      <c r="B5" s="158" t="s">
        <v>249</v>
      </c>
      <c r="C5" s="66"/>
      <c r="D5" s="65" t="s">
        <v>248</v>
      </c>
      <c r="E5" s="274">
        <v>8</v>
      </c>
      <c r="F5" s="105">
        <v>0</v>
      </c>
      <c r="G5" s="80">
        <f>E5*F5</f>
        <v>0</v>
      </c>
      <c r="H5" s="68">
        <v>0.08</v>
      </c>
      <c r="I5" s="80">
        <f aca="true" t="shared" si="0" ref="I5:I16">G5*H5</f>
        <v>0</v>
      </c>
      <c r="J5" s="80">
        <f aca="true" t="shared" si="1" ref="J5:J16">G5+I5</f>
        <v>0</v>
      </c>
    </row>
    <row r="6" spans="1:10" s="1" customFormat="1" ht="60" customHeight="1">
      <c r="A6" s="65">
        <v>2</v>
      </c>
      <c r="B6" s="158" t="s">
        <v>250</v>
      </c>
      <c r="C6" s="66"/>
      <c r="D6" s="65" t="s">
        <v>248</v>
      </c>
      <c r="E6" s="274">
        <v>5</v>
      </c>
      <c r="F6" s="105">
        <v>0</v>
      </c>
      <c r="G6" s="80">
        <f aca="true" t="shared" si="2" ref="G6:G16">E6*F6</f>
        <v>0</v>
      </c>
      <c r="H6" s="68">
        <v>0.08</v>
      </c>
      <c r="I6" s="80">
        <f t="shared" si="0"/>
        <v>0</v>
      </c>
      <c r="J6" s="80">
        <f t="shared" si="1"/>
        <v>0</v>
      </c>
    </row>
    <row r="7" spans="1:10" s="1" customFormat="1" ht="85.5" customHeight="1">
      <c r="A7" s="65">
        <v>3</v>
      </c>
      <c r="B7" s="158" t="s">
        <v>221</v>
      </c>
      <c r="C7" s="66"/>
      <c r="D7" s="65" t="s">
        <v>248</v>
      </c>
      <c r="E7" s="274">
        <v>10</v>
      </c>
      <c r="F7" s="105">
        <v>0</v>
      </c>
      <c r="G7" s="80">
        <f t="shared" si="2"/>
        <v>0</v>
      </c>
      <c r="H7" s="68">
        <v>0.08</v>
      </c>
      <c r="I7" s="80">
        <f t="shared" si="0"/>
        <v>0</v>
      </c>
      <c r="J7" s="80">
        <f t="shared" si="1"/>
        <v>0</v>
      </c>
    </row>
    <row r="8" spans="1:10" s="1" customFormat="1" ht="91.5" customHeight="1">
      <c r="A8" s="65">
        <v>4</v>
      </c>
      <c r="B8" s="158" t="s">
        <v>220</v>
      </c>
      <c r="C8" s="66"/>
      <c r="D8" s="65" t="s">
        <v>248</v>
      </c>
      <c r="E8" s="274">
        <v>5</v>
      </c>
      <c r="F8" s="105">
        <v>0</v>
      </c>
      <c r="G8" s="80">
        <f t="shared" si="2"/>
        <v>0</v>
      </c>
      <c r="H8" s="68">
        <v>0.08</v>
      </c>
      <c r="I8" s="80">
        <f t="shared" si="0"/>
        <v>0</v>
      </c>
      <c r="J8" s="80">
        <f t="shared" si="1"/>
        <v>0</v>
      </c>
    </row>
    <row r="9" spans="1:10" s="1" customFormat="1" ht="88.5" customHeight="1">
      <c r="A9" s="65">
        <v>5</v>
      </c>
      <c r="B9" s="158" t="s">
        <v>223</v>
      </c>
      <c r="C9" s="66"/>
      <c r="D9" s="65" t="s">
        <v>248</v>
      </c>
      <c r="E9" s="274">
        <v>5</v>
      </c>
      <c r="F9" s="105">
        <v>0</v>
      </c>
      <c r="G9" s="80">
        <f t="shared" si="2"/>
        <v>0</v>
      </c>
      <c r="H9" s="68">
        <v>0.08</v>
      </c>
      <c r="I9" s="80">
        <f t="shared" si="0"/>
        <v>0</v>
      </c>
      <c r="J9" s="80">
        <f t="shared" si="1"/>
        <v>0</v>
      </c>
    </row>
    <row r="10" spans="1:10" s="1" customFormat="1" ht="124.5" customHeight="1">
      <c r="A10" s="65">
        <v>6</v>
      </c>
      <c r="B10" s="158" t="s">
        <v>222</v>
      </c>
      <c r="C10" s="66"/>
      <c r="D10" s="65" t="s">
        <v>248</v>
      </c>
      <c r="E10" s="274">
        <v>5</v>
      </c>
      <c r="F10" s="105">
        <v>0</v>
      </c>
      <c r="G10" s="80">
        <f t="shared" si="2"/>
        <v>0</v>
      </c>
      <c r="H10" s="68">
        <v>0.08</v>
      </c>
      <c r="I10" s="80">
        <f t="shared" si="0"/>
        <v>0</v>
      </c>
      <c r="J10" s="80">
        <f t="shared" si="1"/>
        <v>0</v>
      </c>
    </row>
    <row r="11" spans="1:10" s="1" customFormat="1" ht="121.5" customHeight="1">
      <c r="A11" s="65">
        <v>7</v>
      </c>
      <c r="B11" s="158" t="s">
        <v>224</v>
      </c>
      <c r="C11" s="66"/>
      <c r="D11" s="65" t="s">
        <v>248</v>
      </c>
      <c r="E11" s="199">
        <v>3</v>
      </c>
      <c r="F11" s="105">
        <v>0</v>
      </c>
      <c r="G11" s="80">
        <f t="shared" si="2"/>
        <v>0</v>
      </c>
      <c r="H11" s="68">
        <v>0.08</v>
      </c>
      <c r="I11" s="80">
        <f t="shared" si="0"/>
        <v>0</v>
      </c>
      <c r="J11" s="80">
        <f t="shared" si="1"/>
        <v>0</v>
      </c>
    </row>
    <row r="12" spans="1:10" s="1" customFormat="1" ht="78" customHeight="1">
      <c r="A12" s="65">
        <v>8</v>
      </c>
      <c r="B12" s="158" t="s">
        <v>225</v>
      </c>
      <c r="C12" s="66"/>
      <c r="D12" s="65" t="s">
        <v>248</v>
      </c>
      <c r="E12" s="199">
        <v>1</v>
      </c>
      <c r="F12" s="105">
        <v>0</v>
      </c>
      <c r="G12" s="80">
        <f t="shared" si="2"/>
        <v>0</v>
      </c>
      <c r="H12" s="68">
        <v>0.08</v>
      </c>
      <c r="I12" s="80">
        <f t="shared" si="0"/>
        <v>0</v>
      </c>
      <c r="J12" s="80">
        <f t="shared" si="1"/>
        <v>0</v>
      </c>
    </row>
    <row r="13" spans="1:10" s="1" customFormat="1" ht="73.5" customHeight="1">
      <c r="A13" s="65">
        <v>9</v>
      </c>
      <c r="B13" s="158" t="s">
        <v>226</v>
      </c>
      <c r="C13" s="66"/>
      <c r="D13" s="65" t="s">
        <v>248</v>
      </c>
      <c r="E13" s="199">
        <v>2</v>
      </c>
      <c r="F13" s="105">
        <v>0</v>
      </c>
      <c r="G13" s="80">
        <f t="shared" si="2"/>
        <v>0</v>
      </c>
      <c r="H13" s="68">
        <v>0.08</v>
      </c>
      <c r="I13" s="80">
        <f t="shared" si="0"/>
        <v>0</v>
      </c>
      <c r="J13" s="80">
        <f t="shared" si="1"/>
        <v>0</v>
      </c>
    </row>
    <row r="14" spans="1:10" s="1" customFormat="1" ht="63" customHeight="1">
      <c r="A14" s="65">
        <v>10</v>
      </c>
      <c r="B14" s="158" t="s">
        <v>227</v>
      </c>
      <c r="C14" s="66"/>
      <c r="D14" s="65" t="s">
        <v>248</v>
      </c>
      <c r="E14" s="199">
        <v>8</v>
      </c>
      <c r="F14" s="105">
        <v>0</v>
      </c>
      <c r="G14" s="80">
        <f t="shared" si="2"/>
        <v>0</v>
      </c>
      <c r="H14" s="68">
        <v>0.08</v>
      </c>
      <c r="I14" s="80">
        <f t="shared" si="0"/>
        <v>0</v>
      </c>
      <c r="J14" s="80">
        <f t="shared" si="1"/>
        <v>0</v>
      </c>
    </row>
    <row r="15" spans="1:10" s="1" customFormat="1" ht="63.75" customHeight="1">
      <c r="A15" s="65">
        <v>11</v>
      </c>
      <c r="B15" s="158" t="s">
        <v>228</v>
      </c>
      <c r="C15" s="66"/>
      <c r="D15" s="65" t="s">
        <v>248</v>
      </c>
      <c r="E15" s="199">
        <v>8</v>
      </c>
      <c r="F15" s="105">
        <v>0</v>
      </c>
      <c r="G15" s="80">
        <f t="shared" si="2"/>
        <v>0</v>
      </c>
      <c r="H15" s="68">
        <v>0.08</v>
      </c>
      <c r="I15" s="80">
        <f t="shared" si="0"/>
        <v>0</v>
      </c>
      <c r="J15" s="80">
        <f t="shared" si="1"/>
        <v>0</v>
      </c>
    </row>
    <row r="16" spans="1:10" s="1" customFormat="1" ht="61.5" customHeight="1">
      <c r="A16" s="65">
        <v>12</v>
      </c>
      <c r="B16" s="23" t="s">
        <v>229</v>
      </c>
      <c r="C16" s="66"/>
      <c r="D16" s="65" t="s">
        <v>248</v>
      </c>
      <c r="E16" s="199">
        <v>6</v>
      </c>
      <c r="F16" s="105">
        <v>0</v>
      </c>
      <c r="G16" s="80">
        <f t="shared" si="2"/>
        <v>0</v>
      </c>
      <c r="H16" s="68">
        <v>0.08</v>
      </c>
      <c r="I16" s="80">
        <f t="shared" si="0"/>
        <v>0</v>
      </c>
      <c r="J16" s="80">
        <f t="shared" si="1"/>
        <v>0</v>
      </c>
    </row>
    <row r="17" spans="1:10" s="1" customFormat="1" ht="25.5" customHeight="1">
      <c r="A17" s="276"/>
      <c r="B17" s="169"/>
      <c r="C17" s="200"/>
      <c r="D17" s="330" t="s">
        <v>10</v>
      </c>
      <c r="E17" s="330"/>
      <c r="F17" s="330"/>
      <c r="G17" s="171">
        <f>SUM(G5:G16)</f>
        <v>0</v>
      </c>
      <c r="H17" s="275"/>
      <c r="I17" s="171">
        <f>SUM(I5:I16)</f>
        <v>0</v>
      </c>
      <c r="J17" s="171">
        <f>SUM(J5:J16)</f>
        <v>0</v>
      </c>
    </row>
  </sheetData>
  <sheetProtection/>
  <mergeCells count="3">
    <mergeCell ref="A1:J1"/>
    <mergeCell ref="A2:J2"/>
    <mergeCell ref="D17:F1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dimension ref="A1:P10"/>
  <sheetViews>
    <sheetView view="pageBreakPreview" zoomScale="90" zoomScaleNormal="80" zoomScaleSheetLayoutView="90" zoomScalePageLayoutView="0" workbookViewId="0" topLeftCell="A1">
      <selection activeCell="M7" sqref="M7"/>
    </sheetView>
  </sheetViews>
  <sheetFormatPr defaultColWidth="8.875" defaultRowHeight="12.75"/>
  <cols>
    <col min="1" max="1" width="8.875" style="54" customWidth="1"/>
    <col min="2" max="2" width="44.875" style="88" customWidth="1"/>
    <col min="3" max="3" width="23.50390625" style="55" customWidth="1"/>
    <col min="4" max="9" width="8.875" style="55" customWidth="1"/>
    <col min="10" max="10" width="9.75390625" style="55" customWidth="1"/>
    <col min="11" max="16384" width="8.875" style="54" customWidth="1"/>
  </cols>
  <sheetData>
    <row r="1" spans="1:16" ht="12.75">
      <c r="A1" s="345" t="s">
        <v>241</v>
      </c>
      <c r="B1" s="345"/>
      <c r="C1" s="345"/>
      <c r="D1" s="345"/>
      <c r="E1" s="345"/>
      <c r="F1" s="345"/>
      <c r="G1" s="345"/>
      <c r="H1" s="345"/>
      <c r="I1" s="345"/>
      <c r="J1" s="345"/>
      <c r="K1" s="115"/>
      <c r="L1" s="115"/>
      <c r="M1" s="115"/>
      <c r="N1" s="115"/>
      <c r="O1" s="115"/>
      <c r="P1" s="115"/>
    </row>
    <row r="2" spans="1:16" ht="12.75">
      <c r="A2" s="346" t="s">
        <v>204</v>
      </c>
      <c r="B2" s="346"/>
      <c r="C2" s="346"/>
      <c r="D2" s="346"/>
      <c r="E2" s="346"/>
      <c r="F2" s="346"/>
      <c r="G2" s="346"/>
      <c r="H2" s="346"/>
      <c r="I2" s="346"/>
      <c r="J2" s="346"/>
      <c r="K2" s="115"/>
      <c r="L2" s="115"/>
      <c r="M2" s="115"/>
      <c r="N2" s="115"/>
      <c r="O2" s="116"/>
      <c r="P2" s="116"/>
    </row>
    <row r="3" spans="1:16" ht="12.75">
      <c r="A3" s="118"/>
      <c r="B3" s="122"/>
      <c r="C3" s="123"/>
      <c r="D3" s="123"/>
      <c r="E3" s="162"/>
      <c r="F3" s="123"/>
      <c r="G3" s="69"/>
      <c r="H3" s="163"/>
      <c r="I3" s="69"/>
      <c r="J3" s="69"/>
      <c r="K3" s="9"/>
      <c r="L3" s="9"/>
      <c r="M3" s="9"/>
      <c r="N3" s="9"/>
      <c r="O3" s="9"/>
      <c r="P3" s="9"/>
    </row>
    <row r="4" spans="1:16" ht="25.5">
      <c r="A4" s="275" t="s">
        <v>1</v>
      </c>
      <c r="B4" s="286" t="s">
        <v>2</v>
      </c>
      <c r="C4" s="275" t="s">
        <v>3</v>
      </c>
      <c r="D4" s="279" t="s">
        <v>4</v>
      </c>
      <c r="E4" s="275" t="s">
        <v>5</v>
      </c>
      <c r="F4" s="275" t="s">
        <v>6</v>
      </c>
      <c r="G4" s="275" t="s">
        <v>153</v>
      </c>
      <c r="H4" s="275" t="s">
        <v>7</v>
      </c>
      <c r="I4" s="275" t="s">
        <v>156</v>
      </c>
      <c r="J4" s="275" t="s">
        <v>139</v>
      </c>
      <c r="K4" s="9"/>
      <c r="L4" s="9"/>
      <c r="M4" s="9"/>
      <c r="N4" s="9"/>
      <c r="O4" s="9"/>
      <c r="P4" s="9"/>
    </row>
    <row r="5" spans="1:16" ht="12.75">
      <c r="A5" s="275">
        <v>1</v>
      </c>
      <c r="B5" s="275">
        <v>2</v>
      </c>
      <c r="C5" s="275">
        <v>3</v>
      </c>
      <c r="D5" s="275">
        <v>4</v>
      </c>
      <c r="E5" s="279">
        <v>5</v>
      </c>
      <c r="F5" s="275">
        <v>6</v>
      </c>
      <c r="G5" s="275">
        <v>7</v>
      </c>
      <c r="H5" s="275">
        <v>8</v>
      </c>
      <c r="I5" s="275">
        <v>9</v>
      </c>
      <c r="J5" s="275">
        <v>10</v>
      </c>
      <c r="K5" s="10"/>
      <c r="L5" s="10"/>
      <c r="M5" s="10"/>
      <c r="N5" s="10"/>
      <c r="O5" s="10"/>
      <c r="P5" s="10"/>
    </row>
    <row r="6" spans="1:16" ht="85.5" customHeight="1">
      <c r="A6" s="280">
        <v>1</v>
      </c>
      <c r="B6" s="145" t="s">
        <v>136</v>
      </c>
      <c r="C6" s="280"/>
      <c r="D6" s="280" t="s">
        <v>248</v>
      </c>
      <c r="E6" s="281">
        <v>30</v>
      </c>
      <c r="F6" s="282">
        <v>0</v>
      </c>
      <c r="G6" s="283">
        <f>E6*F6</f>
        <v>0</v>
      </c>
      <c r="H6" s="284">
        <v>0.08</v>
      </c>
      <c r="I6" s="283">
        <f>G6*H6</f>
        <v>0</v>
      </c>
      <c r="J6" s="283">
        <f>G6+I6</f>
        <v>0</v>
      </c>
      <c r="K6" s="9"/>
      <c r="L6" s="9"/>
      <c r="M6" s="9"/>
      <c r="N6" s="9"/>
      <c r="O6" s="9"/>
      <c r="P6" s="9"/>
    </row>
    <row r="7" spans="1:16" ht="100.5" customHeight="1">
      <c r="A7" s="280">
        <v>2</v>
      </c>
      <c r="B7" s="285" t="s">
        <v>137</v>
      </c>
      <c r="C7" s="280"/>
      <c r="D7" s="280" t="s">
        <v>248</v>
      </c>
      <c r="E7" s="281">
        <v>40</v>
      </c>
      <c r="F7" s="282">
        <v>0</v>
      </c>
      <c r="G7" s="283">
        <f>E7*F7</f>
        <v>0</v>
      </c>
      <c r="H7" s="284">
        <v>0.08</v>
      </c>
      <c r="I7" s="283">
        <f>G7*H7</f>
        <v>0</v>
      </c>
      <c r="J7" s="283">
        <f>G7+I7</f>
        <v>0</v>
      </c>
      <c r="K7" s="9"/>
      <c r="L7" s="9"/>
      <c r="M7" s="9"/>
      <c r="N7" s="9"/>
      <c r="O7" s="9"/>
      <c r="P7" s="9"/>
    </row>
    <row r="8" spans="1:16" ht="99" customHeight="1">
      <c r="A8" s="280">
        <v>3</v>
      </c>
      <c r="B8" s="285" t="s">
        <v>138</v>
      </c>
      <c r="C8" s="280"/>
      <c r="D8" s="280" t="s">
        <v>248</v>
      </c>
      <c r="E8" s="281">
        <v>40</v>
      </c>
      <c r="F8" s="282">
        <v>0</v>
      </c>
      <c r="G8" s="283">
        <f>E8*F8</f>
        <v>0</v>
      </c>
      <c r="H8" s="284">
        <v>0.08</v>
      </c>
      <c r="I8" s="283">
        <f>G8*H8</f>
        <v>0</v>
      </c>
      <c r="J8" s="283">
        <f>G8+I8</f>
        <v>0</v>
      </c>
      <c r="K8" s="9"/>
      <c r="L8" s="9"/>
      <c r="M8" s="9"/>
      <c r="N8" s="9"/>
      <c r="O8" s="9"/>
      <c r="P8" s="9"/>
    </row>
    <row r="9" spans="1:16" ht="24" customHeight="1">
      <c r="A9" s="168"/>
      <c r="B9" s="169"/>
      <c r="C9" s="200"/>
      <c r="D9" s="330" t="s">
        <v>10</v>
      </c>
      <c r="E9" s="330"/>
      <c r="F9" s="330"/>
      <c r="G9" s="171">
        <f>SUM(G6:G8)</f>
        <v>0</v>
      </c>
      <c r="H9" s="172"/>
      <c r="I9" s="171">
        <f>SUM(I6:I8)</f>
        <v>0</v>
      </c>
      <c r="J9" s="171">
        <f>SUM(J6:J8)</f>
        <v>0</v>
      </c>
      <c r="K9" s="9"/>
      <c r="L9" s="9"/>
      <c r="M9" s="9"/>
      <c r="N9" s="9"/>
      <c r="O9" s="9"/>
      <c r="P9" s="9"/>
    </row>
    <row r="10" spans="1:16" ht="12">
      <c r="A10" s="153"/>
      <c r="B10" s="83"/>
      <c r="C10" s="41"/>
      <c r="D10" s="41"/>
      <c r="E10" s="102"/>
      <c r="F10" s="103"/>
      <c r="G10" s="99"/>
      <c r="H10" s="164"/>
      <c r="I10" s="99"/>
      <c r="J10" s="99"/>
      <c r="K10" s="9"/>
      <c r="L10" s="9"/>
      <c r="M10" s="9"/>
      <c r="N10" s="9"/>
      <c r="O10" s="9"/>
      <c r="P10" s="9"/>
    </row>
  </sheetData>
  <sheetProtection/>
  <mergeCells count="3">
    <mergeCell ref="A1:J1"/>
    <mergeCell ref="A2:J2"/>
    <mergeCell ref="D9:F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dimension ref="A1:P21"/>
  <sheetViews>
    <sheetView view="pageBreakPreview" zoomScale="80" zoomScaleNormal="90" zoomScaleSheetLayoutView="80" zoomScalePageLayoutView="0" workbookViewId="0" topLeftCell="A5">
      <selection activeCell="C5" sqref="C5"/>
    </sheetView>
  </sheetViews>
  <sheetFormatPr defaultColWidth="8.875" defaultRowHeight="12.75"/>
  <cols>
    <col min="1" max="1" width="4.625" style="54" customWidth="1"/>
    <col min="2" max="2" width="49.00390625" style="88" customWidth="1"/>
    <col min="3" max="3" width="27.375" style="54" customWidth="1"/>
    <col min="4" max="4" width="5.00390625" style="58" customWidth="1"/>
    <col min="5" max="5" width="6.625" style="58" customWidth="1"/>
    <col min="6" max="6" width="8.875" style="55" customWidth="1"/>
    <col min="7" max="7" width="9.875" style="55" customWidth="1"/>
    <col min="8" max="8" width="5.50390625" style="55" customWidth="1"/>
    <col min="9" max="10" width="8.875" style="55" customWidth="1"/>
    <col min="11" max="16384" width="8.875" style="54" customWidth="1"/>
  </cols>
  <sheetData>
    <row r="1" spans="1:16" ht="18" customHeight="1">
      <c r="A1" s="336" t="s">
        <v>300</v>
      </c>
      <c r="B1" s="336"/>
      <c r="C1" s="336"/>
      <c r="D1" s="336"/>
      <c r="E1" s="336"/>
      <c r="F1" s="336"/>
      <c r="G1" s="336"/>
      <c r="H1" s="336"/>
      <c r="I1" s="336"/>
      <c r="J1" s="336"/>
      <c r="K1" s="53"/>
      <c r="L1" s="53"/>
      <c r="M1" s="53"/>
      <c r="N1" s="53"/>
      <c r="O1" s="53"/>
      <c r="P1" s="53"/>
    </row>
    <row r="2" spans="1:14" ht="18" customHeight="1">
      <c r="A2" s="337" t="s">
        <v>299</v>
      </c>
      <c r="B2" s="337"/>
      <c r="C2" s="337"/>
      <c r="D2" s="337"/>
      <c r="E2" s="337"/>
      <c r="F2" s="337"/>
      <c r="G2" s="337"/>
      <c r="H2" s="337"/>
      <c r="I2" s="337"/>
      <c r="J2" s="337"/>
      <c r="K2" s="53"/>
      <c r="L2" s="53"/>
      <c r="M2" s="53"/>
      <c r="N2" s="53"/>
    </row>
    <row r="3" spans="1:10" s="1" customFormat="1" ht="51.75" customHeight="1">
      <c r="A3" s="15" t="s">
        <v>1</v>
      </c>
      <c r="B3" s="15" t="s">
        <v>2</v>
      </c>
      <c r="C3" s="15" t="s">
        <v>3</v>
      </c>
      <c r="D3" s="28" t="s">
        <v>4</v>
      </c>
      <c r="E3" s="15" t="s">
        <v>5</v>
      </c>
      <c r="F3" s="15" t="s">
        <v>6</v>
      </c>
      <c r="G3" s="15" t="s">
        <v>153</v>
      </c>
      <c r="H3" s="15" t="s">
        <v>7</v>
      </c>
      <c r="I3" s="15" t="s">
        <v>197</v>
      </c>
      <c r="J3" s="15" t="s">
        <v>147</v>
      </c>
    </row>
    <row r="4" spans="1:10" s="8" customFormat="1" ht="13.5" thickBot="1">
      <c r="A4" s="31">
        <v>1</v>
      </c>
      <c r="B4" s="16">
        <v>2</v>
      </c>
      <c r="C4" s="16">
        <v>3</v>
      </c>
      <c r="D4" s="16">
        <v>4</v>
      </c>
      <c r="E4" s="46">
        <v>5</v>
      </c>
      <c r="F4" s="16">
        <v>6</v>
      </c>
      <c r="G4" s="16">
        <v>7</v>
      </c>
      <c r="H4" s="16">
        <v>8</v>
      </c>
      <c r="I4" s="16">
        <v>9</v>
      </c>
      <c r="J4" s="47">
        <v>10</v>
      </c>
    </row>
    <row r="5" spans="1:10" s="1" customFormat="1" ht="57" customHeight="1">
      <c r="A5" s="35">
        <v>1</v>
      </c>
      <c r="B5" s="114" t="s">
        <v>287</v>
      </c>
      <c r="C5" s="71"/>
      <c r="D5" s="34" t="s">
        <v>9</v>
      </c>
      <c r="E5" s="60">
        <v>40</v>
      </c>
      <c r="F5" s="311">
        <v>0</v>
      </c>
      <c r="G5" s="312">
        <f>E5*F5</f>
        <v>0</v>
      </c>
      <c r="H5" s="37">
        <v>0.08</v>
      </c>
      <c r="I5" s="36">
        <f>G5*H5</f>
        <v>0</v>
      </c>
      <c r="J5" s="36">
        <f>G5+I5</f>
        <v>0</v>
      </c>
    </row>
    <row r="6" spans="1:10" s="1" customFormat="1" ht="63" customHeight="1">
      <c r="A6" s="35">
        <v>2</v>
      </c>
      <c r="B6" s="114" t="s">
        <v>288</v>
      </c>
      <c r="C6" s="71"/>
      <c r="D6" s="34" t="s">
        <v>9</v>
      </c>
      <c r="E6" s="60">
        <v>50</v>
      </c>
      <c r="F6" s="311">
        <v>0</v>
      </c>
      <c r="G6" s="312">
        <f aca="true" t="shared" si="0" ref="G6:G16">E6*F6</f>
        <v>0</v>
      </c>
      <c r="H6" s="37">
        <v>0.08</v>
      </c>
      <c r="I6" s="36">
        <f aca="true" t="shared" si="1" ref="I6:I16">G6*H6</f>
        <v>0</v>
      </c>
      <c r="J6" s="36">
        <f aca="true" t="shared" si="2" ref="J6:J16">G6+I6</f>
        <v>0</v>
      </c>
    </row>
    <row r="7" spans="1:10" s="1" customFormat="1" ht="57" customHeight="1">
      <c r="A7" s="35">
        <v>3</v>
      </c>
      <c r="B7" s="114" t="s">
        <v>289</v>
      </c>
      <c r="C7" s="71"/>
      <c r="D7" s="34" t="s">
        <v>9</v>
      </c>
      <c r="E7" s="60">
        <v>50</v>
      </c>
      <c r="F7" s="311">
        <v>0</v>
      </c>
      <c r="G7" s="312">
        <f t="shared" si="0"/>
        <v>0</v>
      </c>
      <c r="H7" s="37">
        <v>0.08</v>
      </c>
      <c r="I7" s="36">
        <f t="shared" si="1"/>
        <v>0</v>
      </c>
      <c r="J7" s="36">
        <f t="shared" si="2"/>
        <v>0</v>
      </c>
    </row>
    <row r="8" spans="1:10" s="1" customFormat="1" ht="55.5" customHeight="1">
      <c r="A8" s="35">
        <v>4</v>
      </c>
      <c r="B8" s="114" t="s">
        <v>290</v>
      </c>
      <c r="C8" s="71"/>
      <c r="D8" s="34" t="s">
        <v>9</v>
      </c>
      <c r="E8" s="60">
        <v>50</v>
      </c>
      <c r="F8" s="311">
        <v>0</v>
      </c>
      <c r="G8" s="312">
        <f t="shared" si="0"/>
        <v>0</v>
      </c>
      <c r="H8" s="37">
        <v>0.08</v>
      </c>
      <c r="I8" s="36">
        <f t="shared" si="1"/>
        <v>0</v>
      </c>
      <c r="J8" s="36">
        <f t="shared" si="2"/>
        <v>0</v>
      </c>
    </row>
    <row r="9" spans="1:10" s="1" customFormat="1" ht="54.75" customHeight="1">
      <c r="A9" s="35">
        <v>5</v>
      </c>
      <c r="B9" s="114" t="s">
        <v>291</v>
      </c>
      <c r="C9" s="71"/>
      <c r="D9" s="34" t="s">
        <v>9</v>
      </c>
      <c r="E9" s="60">
        <v>6</v>
      </c>
      <c r="F9" s="311">
        <v>0</v>
      </c>
      <c r="G9" s="312">
        <f t="shared" si="0"/>
        <v>0</v>
      </c>
      <c r="H9" s="37">
        <v>0.08</v>
      </c>
      <c r="I9" s="36">
        <f t="shared" si="1"/>
        <v>0</v>
      </c>
      <c r="J9" s="36">
        <f t="shared" si="2"/>
        <v>0</v>
      </c>
    </row>
    <row r="10" spans="1:10" s="1" customFormat="1" ht="37.5" customHeight="1">
      <c r="A10" s="35">
        <v>6</v>
      </c>
      <c r="B10" s="151" t="s">
        <v>292</v>
      </c>
      <c r="C10" s="71"/>
      <c r="D10" s="34" t="s">
        <v>16</v>
      </c>
      <c r="E10" s="60">
        <v>20</v>
      </c>
      <c r="F10" s="311">
        <v>0</v>
      </c>
      <c r="G10" s="312">
        <f t="shared" si="0"/>
        <v>0</v>
      </c>
      <c r="H10" s="37">
        <v>0.08</v>
      </c>
      <c r="I10" s="36">
        <f t="shared" si="1"/>
        <v>0</v>
      </c>
      <c r="J10" s="36">
        <f t="shared" si="2"/>
        <v>0</v>
      </c>
    </row>
    <row r="11" spans="1:10" s="1" customFormat="1" ht="33.75" customHeight="1">
      <c r="A11" s="125">
        <v>7</v>
      </c>
      <c r="B11" s="145" t="s">
        <v>293</v>
      </c>
      <c r="C11" s="126"/>
      <c r="D11" s="61" t="s">
        <v>9</v>
      </c>
      <c r="E11" s="63">
        <v>20</v>
      </c>
      <c r="F11" s="311">
        <v>0</v>
      </c>
      <c r="G11" s="312">
        <f t="shared" si="0"/>
        <v>0</v>
      </c>
      <c r="H11" s="64">
        <v>0.08</v>
      </c>
      <c r="I11" s="36">
        <f t="shared" si="1"/>
        <v>0</v>
      </c>
      <c r="J11" s="36">
        <f t="shared" si="2"/>
        <v>0</v>
      </c>
    </row>
    <row r="12" spans="1:10" s="1" customFormat="1" ht="97.5" customHeight="1">
      <c r="A12" s="313">
        <v>8</v>
      </c>
      <c r="B12" s="145" t="s">
        <v>294</v>
      </c>
      <c r="C12" s="127"/>
      <c r="D12" s="65" t="s">
        <v>16</v>
      </c>
      <c r="E12" s="128">
        <v>300</v>
      </c>
      <c r="F12" s="311">
        <v>0</v>
      </c>
      <c r="G12" s="312">
        <f t="shared" si="0"/>
        <v>0</v>
      </c>
      <c r="H12" s="68">
        <v>0.08</v>
      </c>
      <c r="I12" s="36">
        <f t="shared" si="1"/>
        <v>0</v>
      </c>
      <c r="J12" s="36">
        <f t="shared" si="2"/>
        <v>0</v>
      </c>
    </row>
    <row r="13" spans="1:10" s="1" customFormat="1" ht="99.75" customHeight="1">
      <c r="A13" s="125">
        <v>9</v>
      </c>
      <c r="B13" s="145" t="s">
        <v>295</v>
      </c>
      <c r="C13" s="127"/>
      <c r="D13" s="65" t="s">
        <v>16</v>
      </c>
      <c r="E13" s="128">
        <v>200</v>
      </c>
      <c r="F13" s="311">
        <v>0</v>
      </c>
      <c r="G13" s="312">
        <f t="shared" si="0"/>
        <v>0</v>
      </c>
      <c r="H13" s="68">
        <v>0.08</v>
      </c>
      <c r="I13" s="36">
        <f t="shared" si="1"/>
        <v>0</v>
      </c>
      <c r="J13" s="36">
        <f t="shared" si="2"/>
        <v>0</v>
      </c>
    </row>
    <row r="14" spans="1:10" s="1" customFormat="1" ht="99" customHeight="1">
      <c r="A14" s="313">
        <v>10</v>
      </c>
      <c r="B14" s="145" t="s">
        <v>296</v>
      </c>
      <c r="C14" s="127"/>
      <c r="D14" s="65" t="s">
        <v>16</v>
      </c>
      <c r="E14" s="128">
        <v>200</v>
      </c>
      <c r="F14" s="311">
        <v>0</v>
      </c>
      <c r="G14" s="312">
        <f t="shared" si="0"/>
        <v>0</v>
      </c>
      <c r="H14" s="68">
        <v>0.08</v>
      </c>
      <c r="I14" s="36">
        <f t="shared" si="1"/>
        <v>0</v>
      </c>
      <c r="J14" s="36">
        <f t="shared" si="2"/>
        <v>0</v>
      </c>
    </row>
    <row r="15" spans="1:10" s="1" customFormat="1" ht="97.5" customHeight="1">
      <c r="A15" s="125">
        <v>11</v>
      </c>
      <c r="B15" s="145" t="s">
        <v>297</v>
      </c>
      <c r="C15" s="127"/>
      <c r="D15" s="65" t="s">
        <v>16</v>
      </c>
      <c r="E15" s="314">
        <v>200</v>
      </c>
      <c r="F15" s="311">
        <v>0</v>
      </c>
      <c r="G15" s="312">
        <f t="shared" si="0"/>
        <v>0</v>
      </c>
      <c r="H15" s="68">
        <v>0.08</v>
      </c>
      <c r="I15" s="36">
        <f t="shared" si="1"/>
        <v>0</v>
      </c>
      <c r="J15" s="36">
        <f t="shared" si="2"/>
        <v>0</v>
      </c>
    </row>
    <row r="16" spans="1:10" s="1" customFormat="1" ht="96" customHeight="1">
      <c r="A16" s="125">
        <v>12</v>
      </c>
      <c r="B16" s="195" t="s">
        <v>298</v>
      </c>
      <c r="C16" s="159"/>
      <c r="D16" s="160" t="s">
        <v>16</v>
      </c>
      <c r="E16" s="314">
        <v>100</v>
      </c>
      <c r="F16" s="311">
        <v>0</v>
      </c>
      <c r="G16" s="312">
        <f t="shared" si="0"/>
        <v>0</v>
      </c>
      <c r="H16" s="183">
        <v>0.08</v>
      </c>
      <c r="I16" s="36">
        <f t="shared" si="1"/>
        <v>0</v>
      </c>
      <c r="J16" s="36">
        <f t="shared" si="2"/>
        <v>0</v>
      </c>
    </row>
    <row r="17" spans="1:10" s="1" customFormat="1" ht="25.5" customHeight="1">
      <c r="A17" s="168"/>
      <c r="B17" s="169"/>
      <c r="C17" s="170"/>
      <c r="D17" s="330" t="s">
        <v>10</v>
      </c>
      <c r="E17" s="330"/>
      <c r="F17" s="330"/>
      <c r="G17" s="171">
        <f>SUM(G5:G16)</f>
        <v>0</v>
      </c>
      <c r="H17" s="310"/>
      <c r="I17" s="171">
        <f>SUM(I5:I16)</f>
        <v>0</v>
      </c>
      <c r="J17" s="171">
        <f>SUM(J5:J16)</f>
        <v>0</v>
      </c>
    </row>
    <row r="18" spans="1:10" s="1" customFormat="1" ht="12.75">
      <c r="A18" s="42"/>
      <c r="B18" s="315"/>
      <c r="D18" s="4"/>
      <c r="E18" s="81"/>
      <c r="F18" s="5"/>
      <c r="G18" s="5"/>
      <c r="H18" s="5"/>
      <c r="I18" s="5"/>
      <c r="J18" s="5"/>
    </row>
    <row r="21" spans="1:14" s="45" customFormat="1" ht="16.5" customHeight="1">
      <c r="A21" s="347"/>
      <c r="B21" s="347"/>
      <c r="C21" s="347"/>
      <c r="D21" s="316"/>
      <c r="E21" s="316"/>
      <c r="F21" s="348"/>
      <c r="G21" s="348"/>
      <c r="H21" s="348"/>
      <c r="I21" s="348"/>
      <c r="J21" s="348"/>
      <c r="K21" s="317"/>
      <c r="L21" s="317"/>
      <c r="M21" s="317"/>
      <c r="N21" s="317"/>
    </row>
  </sheetData>
  <sheetProtection/>
  <mergeCells count="5">
    <mergeCell ref="A1:J1"/>
    <mergeCell ref="A2:J2"/>
    <mergeCell ref="D17:F17"/>
    <mergeCell ref="A21:C21"/>
    <mergeCell ref="F21:J2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B1">
      <selection activeCell="M7" sqref="M7"/>
    </sheetView>
  </sheetViews>
  <sheetFormatPr defaultColWidth="8.875" defaultRowHeight="12.75"/>
  <cols>
    <col min="1" max="1" width="4.50390625" style="54" customWidth="1"/>
    <col min="2" max="2" width="54.625" style="54" customWidth="1"/>
    <col min="3" max="3" width="19.125" style="58" customWidth="1"/>
    <col min="4" max="4" width="5.375" style="55" customWidth="1"/>
    <col min="5" max="5" width="8.125" style="91" customWidth="1"/>
    <col min="6" max="6" width="8.00390625" style="56" customWidth="1"/>
    <col min="7" max="7" width="10.375" style="55" customWidth="1"/>
    <col min="8" max="8" width="6.125" style="55" customWidth="1"/>
    <col min="9" max="9" width="8.875" style="56" customWidth="1"/>
    <col min="10" max="10" width="10.625" style="56" customWidth="1"/>
    <col min="11" max="16384" width="8.875" style="54" customWidth="1"/>
  </cols>
  <sheetData>
    <row r="1" spans="1:16" ht="18" customHeight="1">
      <c r="A1" s="325" t="s">
        <v>146</v>
      </c>
      <c r="B1" s="325"/>
      <c r="C1" s="325"/>
      <c r="D1" s="325"/>
      <c r="E1" s="325"/>
      <c r="F1" s="325"/>
      <c r="G1" s="325"/>
      <c r="H1" s="325"/>
      <c r="I1" s="325"/>
      <c r="J1" s="325"/>
      <c r="K1" s="53"/>
      <c r="L1" s="53"/>
      <c r="M1" s="53"/>
      <c r="N1" s="53"/>
      <c r="O1" s="53"/>
      <c r="P1" s="53"/>
    </row>
    <row r="2" spans="1:14" ht="18" customHeight="1">
      <c r="A2" s="329" t="s">
        <v>83</v>
      </c>
      <c r="B2" s="329"/>
      <c r="C2" s="329"/>
      <c r="D2" s="329"/>
      <c r="E2" s="329"/>
      <c r="F2" s="329"/>
      <c r="G2" s="329"/>
      <c r="H2" s="329"/>
      <c r="I2" s="329"/>
      <c r="J2" s="329"/>
      <c r="K2" s="53"/>
      <c r="L2" s="53"/>
      <c r="M2" s="53"/>
      <c r="N2" s="53"/>
    </row>
    <row r="3" spans="1:10" s="6" customFormat="1" ht="25.5" hidden="1">
      <c r="A3" s="17" t="s">
        <v>14</v>
      </c>
      <c r="C3" s="39"/>
      <c r="D3" s="24"/>
      <c r="E3" s="40"/>
      <c r="F3" s="25"/>
      <c r="G3" s="26"/>
      <c r="H3" s="27"/>
      <c r="I3" s="25"/>
      <c r="J3" s="25"/>
    </row>
    <row r="4" spans="1:10" s="6" customFormat="1" ht="42" customHeight="1">
      <c r="A4" s="15" t="s">
        <v>151</v>
      </c>
      <c r="B4" s="15" t="s">
        <v>2</v>
      </c>
      <c r="C4" s="15" t="s">
        <v>3</v>
      </c>
      <c r="D4" s="28" t="s">
        <v>4</v>
      </c>
      <c r="E4" s="29" t="s">
        <v>5</v>
      </c>
      <c r="F4" s="30" t="s">
        <v>6</v>
      </c>
      <c r="G4" s="15" t="s">
        <v>148</v>
      </c>
      <c r="H4" s="15" t="s">
        <v>7</v>
      </c>
      <c r="I4" s="30" t="s">
        <v>140</v>
      </c>
      <c r="J4" s="30" t="s">
        <v>147</v>
      </c>
    </row>
    <row r="5" spans="1:10" s="7" customFormat="1" ht="12" customHeight="1" thickBot="1">
      <c r="A5" s="31">
        <v>1</v>
      </c>
      <c r="B5" s="16">
        <v>2</v>
      </c>
      <c r="C5" s="16">
        <v>3</v>
      </c>
      <c r="D5" s="16">
        <v>4</v>
      </c>
      <c r="E5" s="32">
        <v>5</v>
      </c>
      <c r="F5" s="32">
        <v>6</v>
      </c>
      <c r="G5" s="16">
        <v>7</v>
      </c>
      <c r="H5" s="16">
        <v>8</v>
      </c>
      <c r="I5" s="32">
        <v>9</v>
      </c>
      <c r="J5" s="33">
        <v>10</v>
      </c>
    </row>
    <row r="6" spans="1:10" s="1" customFormat="1" ht="124.5" customHeight="1">
      <c r="A6" s="34" t="s">
        <v>12</v>
      </c>
      <c r="B6" s="21" t="s">
        <v>79</v>
      </c>
      <c r="C6" s="2"/>
      <c r="D6" s="34" t="s">
        <v>33</v>
      </c>
      <c r="E6" s="90">
        <v>500</v>
      </c>
      <c r="F6" s="78">
        <v>0</v>
      </c>
      <c r="G6" s="78">
        <f>E6*F6</f>
        <v>0</v>
      </c>
      <c r="H6" s="37">
        <v>0.08</v>
      </c>
      <c r="I6" s="78">
        <f>G6*H6</f>
        <v>0</v>
      </c>
      <c r="J6" s="78">
        <f>G6+I6</f>
        <v>0</v>
      </c>
    </row>
    <row r="7" spans="1:10" s="1" customFormat="1" ht="127.5" customHeight="1">
      <c r="A7" s="61" t="s">
        <v>8</v>
      </c>
      <c r="B7" s="22" t="s">
        <v>80</v>
      </c>
      <c r="C7" s="13"/>
      <c r="D7" s="61" t="s">
        <v>33</v>
      </c>
      <c r="E7" s="63">
        <v>20000</v>
      </c>
      <c r="F7" s="136">
        <v>0</v>
      </c>
      <c r="G7" s="136">
        <f>E7*F7</f>
        <v>0</v>
      </c>
      <c r="H7" s="64">
        <v>0.08</v>
      </c>
      <c r="I7" s="136">
        <f>G7*H7</f>
        <v>0</v>
      </c>
      <c r="J7" s="136">
        <f>G7+I7</f>
        <v>0</v>
      </c>
    </row>
    <row r="8" spans="1:10" s="6" customFormat="1" ht="23.25" customHeight="1">
      <c r="A8" s="168"/>
      <c r="B8" s="177"/>
      <c r="C8" s="179"/>
      <c r="D8" s="330" t="s">
        <v>10</v>
      </c>
      <c r="E8" s="330"/>
      <c r="F8" s="330"/>
      <c r="G8" s="178">
        <f>SUM(G6:G7)</f>
        <v>0</v>
      </c>
      <c r="H8" s="179"/>
      <c r="I8" s="178">
        <f>SUM(I6:I7)</f>
        <v>0</v>
      </c>
      <c r="J8" s="178">
        <f>SUM(J6:J7)</f>
        <v>0</v>
      </c>
    </row>
  </sheetData>
  <sheetProtection selectLockedCells="1" selectUnlockedCells="1"/>
  <mergeCells count="3">
    <mergeCell ref="A1:J1"/>
    <mergeCell ref="A2:J2"/>
    <mergeCell ref="D8:F8"/>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1"/>
  <sheetViews>
    <sheetView view="pageBreakPreview" zoomScale="90" zoomScaleSheetLayoutView="90" zoomScalePageLayoutView="0" workbookViewId="0" topLeftCell="B11">
      <selection activeCell="N17" sqref="N17"/>
    </sheetView>
  </sheetViews>
  <sheetFormatPr defaultColWidth="8.875" defaultRowHeight="12.75"/>
  <cols>
    <col min="1" max="1" width="4.00390625" style="263" customWidth="1"/>
    <col min="2" max="2" width="53.375" style="264" customWidth="1"/>
    <col min="3" max="3" width="24.00390625" style="211" customWidth="1"/>
    <col min="4" max="4" width="5.50390625" style="265" customWidth="1"/>
    <col min="5" max="5" width="6.625" style="265" customWidth="1"/>
    <col min="6" max="6" width="7.625" style="266" customWidth="1"/>
    <col min="7" max="7" width="11.375" style="266" customWidth="1"/>
    <col min="8" max="8" width="5.625" style="266" customWidth="1"/>
    <col min="9" max="9" width="10.50390625" style="266" customWidth="1"/>
    <col min="10" max="10" width="11.50390625" style="266" customWidth="1"/>
    <col min="11" max="16384" width="8.875" style="211" customWidth="1"/>
  </cols>
  <sheetData>
    <row r="1" spans="1:16" ht="18" customHeight="1">
      <c r="A1" s="331" t="s">
        <v>152</v>
      </c>
      <c r="B1" s="331"/>
      <c r="C1" s="331"/>
      <c r="D1" s="331"/>
      <c r="E1" s="331"/>
      <c r="F1" s="331"/>
      <c r="G1" s="331"/>
      <c r="H1" s="331"/>
      <c r="I1" s="331"/>
      <c r="J1" s="331"/>
      <c r="K1" s="210"/>
      <c r="L1" s="210"/>
      <c r="M1" s="210"/>
      <c r="N1" s="210"/>
      <c r="O1" s="210"/>
      <c r="P1" s="210"/>
    </row>
    <row r="2" spans="1:14" ht="18" customHeight="1">
      <c r="A2" s="332" t="s">
        <v>84</v>
      </c>
      <c r="B2" s="332"/>
      <c r="C2" s="332"/>
      <c r="D2" s="332"/>
      <c r="E2" s="332"/>
      <c r="F2" s="332"/>
      <c r="G2" s="332"/>
      <c r="H2" s="332"/>
      <c r="I2" s="332"/>
      <c r="J2" s="332"/>
      <c r="K2" s="210"/>
      <c r="L2" s="210"/>
      <c r="M2" s="210"/>
      <c r="N2" s="210"/>
    </row>
    <row r="3" spans="1:10" s="215" customFormat="1" ht="42.75" customHeight="1">
      <c r="A3" s="212" t="s">
        <v>1</v>
      </c>
      <c r="B3" s="213" t="s">
        <v>2</v>
      </c>
      <c r="C3" s="212" t="s">
        <v>3</v>
      </c>
      <c r="D3" s="214" t="s">
        <v>4</v>
      </c>
      <c r="E3" s="212" t="s">
        <v>5</v>
      </c>
      <c r="F3" s="212" t="s">
        <v>6</v>
      </c>
      <c r="G3" s="212" t="s">
        <v>153</v>
      </c>
      <c r="H3" s="212" t="s">
        <v>7</v>
      </c>
      <c r="I3" s="212" t="s">
        <v>142</v>
      </c>
      <c r="J3" s="212" t="s">
        <v>147</v>
      </c>
    </row>
    <row r="4" spans="1:10" s="221" customFormat="1" ht="12" customHeight="1" thickBot="1">
      <c r="A4" s="216">
        <v>1</v>
      </c>
      <c r="B4" s="217">
        <v>2</v>
      </c>
      <c r="C4" s="218">
        <v>3</v>
      </c>
      <c r="D4" s="218">
        <v>4</v>
      </c>
      <c r="E4" s="219">
        <v>5</v>
      </c>
      <c r="F4" s="218">
        <v>6</v>
      </c>
      <c r="G4" s="218">
        <v>7</v>
      </c>
      <c r="H4" s="218">
        <v>8</v>
      </c>
      <c r="I4" s="218">
        <v>9</v>
      </c>
      <c r="J4" s="220">
        <v>10</v>
      </c>
    </row>
    <row r="5" spans="1:10" s="228" customFormat="1" ht="87.75" customHeight="1">
      <c r="A5" s="222">
        <v>1</v>
      </c>
      <c r="B5" s="209" t="s">
        <v>260</v>
      </c>
      <c r="C5" s="223"/>
      <c r="D5" s="222" t="s">
        <v>16</v>
      </c>
      <c r="E5" s="224">
        <v>5000</v>
      </c>
      <c r="F5" s="225">
        <v>0</v>
      </c>
      <c r="G5" s="225">
        <f>E5*F5</f>
        <v>0</v>
      </c>
      <c r="H5" s="226">
        <v>0.08</v>
      </c>
      <c r="I5" s="227">
        <f aca="true" t="shared" si="0" ref="I5:I17">G5*H5</f>
        <v>0</v>
      </c>
      <c r="J5" s="227">
        <f aca="true" t="shared" si="1" ref="J5:J17">G5+I5</f>
        <v>0</v>
      </c>
    </row>
    <row r="6" spans="1:10" s="228" customFormat="1" ht="84.75" customHeight="1">
      <c r="A6" s="222">
        <v>2</v>
      </c>
      <c r="B6" s="209" t="s">
        <v>254</v>
      </c>
      <c r="C6" s="223"/>
      <c r="D6" s="222" t="s">
        <v>16</v>
      </c>
      <c r="E6" s="224">
        <v>8000</v>
      </c>
      <c r="F6" s="225">
        <v>0</v>
      </c>
      <c r="G6" s="225">
        <f aca="true" t="shared" si="2" ref="G6:G17">E6*F6</f>
        <v>0</v>
      </c>
      <c r="H6" s="226">
        <v>0.08</v>
      </c>
      <c r="I6" s="227">
        <f t="shared" si="0"/>
        <v>0</v>
      </c>
      <c r="J6" s="227">
        <f t="shared" si="1"/>
        <v>0</v>
      </c>
    </row>
    <row r="7" spans="1:10" s="228" customFormat="1" ht="87" customHeight="1">
      <c r="A7" s="222">
        <v>3</v>
      </c>
      <c r="B7" s="209" t="s">
        <v>255</v>
      </c>
      <c r="C7" s="223"/>
      <c r="D7" s="222" t="s">
        <v>16</v>
      </c>
      <c r="E7" s="224">
        <v>8000</v>
      </c>
      <c r="F7" s="225">
        <v>0</v>
      </c>
      <c r="G7" s="225">
        <f t="shared" si="2"/>
        <v>0</v>
      </c>
      <c r="H7" s="226">
        <v>0.08</v>
      </c>
      <c r="I7" s="227">
        <f t="shared" si="0"/>
        <v>0</v>
      </c>
      <c r="J7" s="227">
        <f t="shared" si="1"/>
        <v>0</v>
      </c>
    </row>
    <row r="8" spans="1:10" s="228" customFormat="1" ht="245.25" customHeight="1">
      <c r="A8" s="222">
        <v>4</v>
      </c>
      <c r="B8" s="209" t="s">
        <v>261</v>
      </c>
      <c r="C8" s="229"/>
      <c r="D8" s="222" t="s">
        <v>16</v>
      </c>
      <c r="E8" s="224">
        <v>15000</v>
      </c>
      <c r="F8" s="225">
        <v>0</v>
      </c>
      <c r="G8" s="225">
        <f t="shared" si="2"/>
        <v>0</v>
      </c>
      <c r="H8" s="226">
        <v>0.08</v>
      </c>
      <c r="I8" s="227">
        <f t="shared" si="0"/>
        <v>0</v>
      </c>
      <c r="J8" s="227">
        <f t="shared" si="1"/>
        <v>0</v>
      </c>
    </row>
    <row r="9" spans="1:10" s="228" customFormat="1" ht="238.5" customHeight="1">
      <c r="A9" s="222">
        <v>5</v>
      </c>
      <c r="B9" s="209" t="s">
        <v>256</v>
      </c>
      <c r="C9" s="229"/>
      <c r="D9" s="222" t="s">
        <v>16</v>
      </c>
      <c r="E9" s="224">
        <v>8000</v>
      </c>
      <c r="F9" s="225">
        <v>0</v>
      </c>
      <c r="G9" s="225">
        <f t="shared" si="2"/>
        <v>0</v>
      </c>
      <c r="H9" s="226">
        <v>0.08</v>
      </c>
      <c r="I9" s="227">
        <f t="shared" si="0"/>
        <v>0</v>
      </c>
      <c r="J9" s="227">
        <f t="shared" si="1"/>
        <v>0</v>
      </c>
    </row>
    <row r="10" spans="1:10" s="228" customFormat="1" ht="237" customHeight="1">
      <c r="A10" s="222">
        <v>6</v>
      </c>
      <c r="B10" s="209" t="s">
        <v>257</v>
      </c>
      <c r="C10" s="229"/>
      <c r="D10" s="222" t="s">
        <v>16</v>
      </c>
      <c r="E10" s="224">
        <v>5000</v>
      </c>
      <c r="F10" s="225">
        <v>0</v>
      </c>
      <c r="G10" s="225">
        <f t="shared" si="2"/>
        <v>0</v>
      </c>
      <c r="H10" s="226">
        <v>0.08</v>
      </c>
      <c r="I10" s="227">
        <f t="shared" si="0"/>
        <v>0</v>
      </c>
      <c r="J10" s="227">
        <f t="shared" si="1"/>
        <v>0</v>
      </c>
    </row>
    <row r="11" spans="1:10" s="228" customFormat="1" ht="238.5" customHeight="1">
      <c r="A11" s="222">
        <v>7</v>
      </c>
      <c r="B11" s="209" t="s">
        <v>262</v>
      </c>
      <c r="C11" s="229"/>
      <c r="D11" s="222" t="s">
        <v>16</v>
      </c>
      <c r="E11" s="224">
        <v>1500</v>
      </c>
      <c r="F11" s="225">
        <v>0</v>
      </c>
      <c r="G11" s="225">
        <f t="shared" si="2"/>
        <v>0</v>
      </c>
      <c r="H11" s="226">
        <v>0.08</v>
      </c>
      <c r="I11" s="227">
        <f t="shared" si="0"/>
        <v>0</v>
      </c>
      <c r="J11" s="227">
        <f t="shared" si="1"/>
        <v>0</v>
      </c>
    </row>
    <row r="12" spans="1:10" s="228" customFormat="1" ht="240" customHeight="1">
      <c r="A12" s="222">
        <v>8</v>
      </c>
      <c r="B12" s="209" t="s">
        <v>263</v>
      </c>
      <c r="C12" s="229"/>
      <c r="D12" s="222" t="s">
        <v>16</v>
      </c>
      <c r="E12" s="224">
        <v>8000</v>
      </c>
      <c r="F12" s="225">
        <v>0</v>
      </c>
      <c r="G12" s="225">
        <f t="shared" si="2"/>
        <v>0</v>
      </c>
      <c r="H12" s="226">
        <v>0.08</v>
      </c>
      <c r="I12" s="227">
        <f t="shared" si="0"/>
        <v>0</v>
      </c>
      <c r="J12" s="227">
        <f t="shared" si="1"/>
        <v>0</v>
      </c>
    </row>
    <row r="13" spans="1:10" s="228" customFormat="1" ht="240.75" customHeight="1">
      <c r="A13" s="222">
        <v>9</v>
      </c>
      <c r="B13" s="209" t="s">
        <v>258</v>
      </c>
      <c r="C13" s="229"/>
      <c r="D13" s="222" t="s">
        <v>16</v>
      </c>
      <c r="E13" s="224">
        <v>500</v>
      </c>
      <c r="F13" s="225">
        <v>0</v>
      </c>
      <c r="G13" s="225">
        <f t="shared" si="2"/>
        <v>0</v>
      </c>
      <c r="H13" s="226">
        <v>0.08</v>
      </c>
      <c r="I13" s="227">
        <f t="shared" si="0"/>
        <v>0</v>
      </c>
      <c r="J13" s="227">
        <f t="shared" si="1"/>
        <v>0</v>
      </c>
    </row>
    <row r="14" spans="1:10" s="228" customFormat="1" ht="153" customHeight="1">
      <c r="A14" s="230">
        <v>10</v>
      </c>
      <c r="B14" s="231" t="s">
        <v>264</v>
      </c>
      <c r="C14" s="232"/>
      <c r="D14" s="230" t="s">
        <v>16</v>
      </c>
      <c r="E14" s="233">
        <v>5000</v>
      </c>
      <c r="F14" s="225">
        <v>0</v>
      </c>
      <c r="G14" s="225">
        <f t="shared" si="2"/>
        <v>0</v>
      </c>
      <c r="H14" s="234">
        <v>0.08</v>
      </c>
      <c r="I14" s="235">
        <f t="shared" si="0"/>
        <v>0</v>
      </c>
      <c r="J14" s="235">
        <f t="shared" si="1"/>
        <v>0</v>
      </c>
    </row>
    <row r="15" spans="1:10" s="228" customFormat="1" ht="72" customHeight="1">
      <c r="A15" s="236">
        <v>11</v>
      </c>
      <c r="B15" s="237" t="s">
        <v>277</v>
      </c>
      <c r="C15" s="238"/>
      <c r="D15" s="236" t="s">
        <v>16</v>
      </c>
      <c r="E15" s="239">
        <v>50</v>
      </c>
      <c r="F15" s="225">
        <v>0</v>
      </c>
      <c r="G15" s="225">
        <f t="shared" si="2"/>
        <v>0</v>
      </c>
      <c r="H15" s="240">
        <v>0.08</v>
      </c>
      <c r="I15" s="241">
        <f t="shared" si="0"/>
        <v>0</v>
      </c>
      <c r="J15" s="241">
        <f t="shared" si="1"/>
        <v>0</v>
      </c>
    </row>
    <row r="16" spans="1:10" s="228" customFormat="1" ht="55.5" customHeight="1">
      <c r="A16" s="236">
        <v>12</v>
      </c>
      <c r="B16" s="23" t="s">
        <v>278</v>
      </c>
      <c r="C16" s="238"/>
      <c r="D16" s="236" t="s">
        <v>16</v>
      </c>
      <c r="E16" s="239">
        <v>10</v>
      </c>
      <c r="F16" s="225">
        <v>0</v>
      </c>
      <c r="G16" s="225">
        <f t="shared" si="2"/>
        <v>0</v>
      </c>
      <c r="H16" s="240">
        <v>0.08</v>
      </c>
      <c r="I16" s="241">
        <f t="shared" si="0"/>
        <v>0</v>
      </c>
      <c r="J16" s="241">
        <f t="shared" si="1"/>
        <v>0</v>
      </c>
    </row>
    <row r="17" spans="1:10" s="228" customFormat="1" ht="54" customHeight="1">
      <c r="A17" s="242">
        <v>13</v>
      </c>
      <c r="B17" s="243" t="s">
        <v>279</v>
      </c>
      <c r="C17" s="244"/>
      <c r="D17" s="242" t="s">
        <v>16</v>
      </c>
      <c r="E17" s="245">
        <v>5</v>
      </c>
      <c r="F17" s="246">
        <v>0</v>
      </c>
      <c r="G17" s="246">
        <f t="shared" si="2"/>
        <v>0</v>
      </c>
      <c r="H17" s="247">
        <v>0.08</v>
      </c>
      <c r="I17" s="248">
        <f t="shared" si="0"/>
        <v>0</v>
      </c>
      <c r="J17" s="248">
        <f t="shared" si="1"/>
        <v>0</v>
      </c>
    </row>
    <row r="18" spans="1:10" s="228" customFormat="1" ht="25.5" customHeight="1">
      <c r="A18" s="249"/>
      <c r="B18" s="250"/>
      <c r="C18" s="250"/>
      <c r="D18" s="335" t="s">
        <v>10</v>
      </c>
      <c r="E18" s="335"/>
      <c r="F18" s="335"/>
      <c r="G18" s="251">
        <f>SUM(G5:G17)</f>
        <v>0</v>
      </c>
      <c r="H18" s="252"/>
      <c r="I18" s="251">
        <f>SUM(I5:I17)</f>
        <v>0</v>
      </c>
      <c r="J18" s="251">
        <f>SUM(J5:J17)</f>
        <v>0</v>
      </c>
    </row>
    <row r="19" spans="1:10" s="228" customFormat="1" ht="17.25" customHeight="1" hidden="1">
      <c r="A19" s="253"/>
      <c r="B19" s="254"/>
      <c r="C19" s="215"/>
      <c r="D19" s="255"/>
      <c r="E19" s="256"/>
      <c r="F19" s="257"/>
      <c r="G19" s="258"/>
      <c r="H19" s="259"/>
      <c r="I19" s="258"/>
      <c r="J19" s="258"/>
    </row>
    <row r="21" spans="1:14" s="262" customFormat="1" ht="73.5" customHeight="1">
      <c r="A21" s="333"/>
      <c r="B21" s="333"/>
      <c r="C21" s="333"/>
      <c r="D21" s="260"/>
      <c r="E21" s="260"/>
      <c r="F21" s="334"/>
      <c r="G21" s="334"/>
      <c r="H21" s="334"/>
      <c r="I21" s="334"/>
      <c r="J21" s="334"/>
      <c r="K21" s="261"/>
      <c r="L21" s="261"/>
      <c r="M21" s="261"/>
      <c r="N21" s="261"/>
    </row>
  </sheetData>
  <sheetProtection selectLockedCells="1" selectUnlockedCells="1"/>
  <mergeCells count="5">
    <mergeCell ref="A1:J1"/>
    <mergeCell ref="A2:J2"/>
    <mergeCell ref="A21:C21"/>
    <mergeCell ref="F21:J21"/>
    <mergeCell ref="D18:F18"/>
  </mergeCells>
  <printOptions/>
  <pageMargins left="0.11811023622047245" right="0.11811023622047245" top="0.35433070866141736"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5">
      <selection activeCell="M15" sqref="M15"/>
    </sheetView>
  </sheetViews>
  <sheetFormatPr defaultColWidth="8.875" defaultRowHeight="12.75"/>
  <cols>
    <col min="1" max="1" width="4.50390625" style="57" customWidth="1"/>
    <col min="2" max="2" width="43.375" style="88" customWidth="1"/>
    <col min="3" max="3" width="27.625" style="54" customWidth="1"/>
    <col min="4" max="4" width="5.00390625" style="58" customWidth="1"/>
    <col min="5" max="5" width="7.375" style="58" customWidth="1"/>
    <col min="6" max="6" width="8.875" style="55" customWidth="1"/>
    <col min="7" max="7" width="10.375" style="55" customWidth="1"/>
    <col min="8" max="8" width="6.125" style="55" customWidth="1"/>
    <col min="9" max="9" width="8.875" style="55" customWidth="1"/>
    <col min="10" max="10" width="11.50390625" style="55" customWidth="1"/>
    <col min="11" max="16384" width="8.875" style="54" customWidth="1"/>
  </cols>
  <sheetData>
    <row r="1" spans="1:10" s="1" customFormat="1" ht="17.25" customHeight="1" hidden="1">
      <c r="A1" s="17"/>
      <c r="B1" s="83"/>
      <c r="C1" s="6"/>
      <c r="D1" s="39"/>
      <c r="E1" s="59"/>
      <c r="F1" s="49"/>
      <c r="G1" s="26"/>
      <c r="H1" s="27"/>
      <c r="I1" s="26"/>
      <c r="J1" s="26"/>
    </row>
    <row r="2" spans="1:16" ht="18" customHeight="1">
      <c r="A2" s="325" t="s">
        <v>154</v>
      </c>
      <c r="B2" s="325"/>
      <c r="C2" s="325"/>
      <c r="D2" s="325"/>
      <c r="E2" s="325"/>
      <c r="F2" s="325"/>
      <c r="G2" s="325"/>
      <c r="H2" s="325"/>
      <c r="I2" s="325"/>
      <c r="J2" s="325"/>
      <c r="K2" s="53"/>
      <c r="L2" s="53"/>
      <c r="M2" s="53"/>
      <c r="N2" s="53"/>
      <c r="O2" s="53"/>
      <c r="P2" s="53"/>
    </row>
    <row r="3" spans="1:14" ht="18" customHeight="1">
      <c r="A3" s="329" t="s">
        <v>155</v>
      </c>
      <c r="B3" s="329"/>
      <c r="C3" s="329"/>
      <c r="D3" s="329"/>
      <c r="E3" s="329"/>
      <c r="F3" s="329"/>
      <c r="G3" s="329"/>
      <c r="H3" s="329"/>
      <c r="I3" s="329"/>
      <c r="J3" s="329"/>
      <c r="K3" s="53"/>
      <c r="L3" s="53"/>
      <c r="M3" s="53"/>
      <c r="N3" s="53"/>
    </row>
    <row r="4" spans="1:10" s="1" customFormat="1" ht="37.5" customHeight="1">
      <c r="A4" s="15" t="s">
        <v>1</v>
      </c>
      <c r="B4" s="15" t="s">
        <v>2</v>
      </c>
      <c r="C4" s="15" t="s">
        <v>3</v>
      </c>
      <c r="D4" s="28" t="s">
        <v>4</v>
      </c>
      <c r="E4" s="15" t="s">
        <v>5</v>
      </c>
      <c r="F4" s="15" t="s">
        <v>6</v>
      </c>
      <c r="G4" s="15" t="s">
        <v>148</v>
      </c>
      <c r="H4" s="15" t="s">
        <v>7</v>
      </c>
      <c r="I4" s="15" t="s">
        <v>156</v>
      </c>
      <c r="J4" s="15" t="s">
        <v>147</v>
      </c>
    </row>
    <row r="5" spans="1:10" s="8" customFormat="1" ht="12.75" customHeight="1">
      <c r="A5" s="31">
        <v>1</v>
      </c>
      <c r="B5" s="16">
        <v>2</v>
      </c>
      <c r="C5" s="16">
        <v>3</v>
      </c>
      <c r="D5" s="16">
        <v>4</v>
      </c>
      <c r="E5" s="46">
        <v>5</v>
      </c>
      <c r="F5" s="16">
        <v>6</v>
      </c>
      <c r="G5" s="16">
        <v>7</v>
      </c>
      <c r="H5" s="16">
        <v>8</v>
      </c>
      <c r="I5" s="16">
        <v>9</v>
      </c>
      <c r="J5" s="47">
        <v>10</v>
      </c>
    </row>
    <row r="6" spans="1:10" s="6" customFormat="1" ht="59.25" customHeight="1">
      <c r="A6" s="34">
        <v>1</v>
      </c>
      <c r="B6" s="21" t="s">
        <v>251</v>
      </c>
      <c r="C6" s="75"/>
      <c r="D6" s="82" t="s">
        <v>9</v>
      </c>
      <c r="E6" s="60">
        <v>10000</v>
      </c>
      <c r="F6" s="78">
        <v>0</v>
      </c>
      <c r="G6" s="36">
        <f>E6*F6</f>
        <v>0</v>
      </c>
      <c r="H6" s="37">
        <v>0.08</v>
      </c>
      <c r="I6" s="36">
        <f aca="true" t="shared" si="0" ref="I6:I12">G6*H6</f>
        <v>0</v>
      </c>
      <c r="J6" s="36">
        <f aca="true" t="shared" si="1" ref="J6:J12">G6+I6</f>
        <v>0</v>
      </c>
    </row>
    <row r="7" spans="1:10" s="6" customFormat="1" ht="58.5" customHeight="1">
      <c r="A7" s="34">
        <v>2</v>
      </c>
      <c r="B7" s="21" t="s">
        <v>252</v>
      </c>
      <c r="C7" s="75"/>
      <c r="D7" s="82" t="s">
        <v>9</v>
      </c>
      <c r="E7" s="60">
        <v>10000</v>
      </c>
      <c r="F7" s="78">
        <v>0</v>
      </c>
      <c r="G7" s="36">
        <f aca="true" t="shared" si="2" ref="G7:G12">E7*F7</f>
        <v>0</v>
      </c>
      <c r="H7" s="37">
        <v>0.08</v>
      </c>
      <c r="I7" s="36">
        <f t="shared" si="0"/>
        <v>0</v>
      </c>
      <c r="J7" s="36">
        <f t="shared" si="1"/>
        <v>0</v>
      </c>
    </row>
    <row r="8" spans="1:10" s="1" customFormat="1" ht="64.5" customHeight="1">
      <c r="A8" s="34">
        <v>3</v>
      </c>
      <c r="B8" s="21" t="s">
        <v>253</v>
      </c>
      <c r="C8" s="71"/>
      <c r="D8" s="34" t="s">
        <v>9</v>
      </c>
      <c r="E8" s="60">
        <v>600</v>
      </c>
      <c r="F8" s="78">
        <v>0</v>
      </c>
      <c r="G8" s="36">
        <f t="shared" si="2"/>
        <v>0</v>
      </c>
      <c r="H8" s="37">
        <v>0.08</v>
      </c>
      <c r="I8" s="36">
        <f t="shared" si="0"/>
        <v>0</v>
      </c>
      <c r="J8" s="36">
        <f t="shared" si="1"/>
        <v>0</v>
      </c>
    </row>
    <row r="9" spans="1:10" s="1" customFormat="1" ht="28.5" customHeight="1">
      <c r="A9" s="34">
        <v>4</v>
      </c>
      <c r="B9" s="21" t="s">
        <v>17</v>
      </c>
      <c r="C9" s="71"/>
      <c r="D9" s="34" t="s">
        <v>9</v>
      </c>
      <c r="E9" s="60">
        <v>1000</v>
      </c>
      <c r="F9" s="78">
        <v>0</v>
      </c>
      <c r="G9" s="36">
        <f t="shared" si="2"/>
        <v>0</v>
      </c>
      <c r="H9" s="37">
        <v>0.08</v>
      </c>
      <c r="I9" s="36">
        <f t="shared" si="0"/>
        <v>0</v>
      </c>
      <c r="J9" s="36">
        <f t="shared" si="1"/>
        <v>0</v>
      </c>
    </row>
    <row r="10" spans="1:10" s="1" customFormat="1" ht="30" customHeight="1">
      <c r="A10" s="61">
        <v>5</v>
      </c>
      <c r="B10" s="22" t="s">
        <v>18</v>
      </c>
      <c r="C10" s="72"/>
      <c r="D10" s="61" t="s">
        <v>9</v>
      </c>
      <c r="E10" s="63">
        <v>4000</v>
      </c>
      <c r="F10" s="78">
        <v>0</v>
      </c>
      <c r="G10" s="36">
        <f t="shared" si="2"/>
        <v>0</v>
      </c>
      <c r="H10" s="64">
        <v>0.08</v>
      </c>
      <c r="I10" s="79">
        <f t="shared" si="0"/>
        <v>0</v>
      </c>
      <c r="J10" s="79">
        <f t="shared" si="1"/>
        <v>0</v>
      </c>
    </row>
    <row r="11" spans="1:10" s="1" customFormat="1" ht="118.5" customHeight="1">
      <c r="A11" s="65">
        <v>6</v>
      </c>
      <c r="B11" s="158" t="s">
        <v>281</v>
      </c>
      <c r="C11" s="73"/>
      <c r="D11" s="65" t="s">
        <v>248</v>
      </c>
      <c r="E11" s="67">
        <v>1000</v>
      </c>
      <c r="F11" s="78">
        <v>0</v>
      </c>
      <c r="G11" s="36">
        <f t="shared" si="2"/>
        <v>0</v>
      </c>
      <c r="H11" s="68">
        <v>0.08</v>
      </c>
      <c r="I11" s="80">
        <f t="shared" si="0"/>
        <v>0</v>
      </c>
      <c r="J11" s="80">
        <f t="shared" si="1"/>
        <v>0</v>
      </c>
    </row>
    <row r="12" spans="1:10" s="1" customFormat="1" ht="116.25" customHeight="1">
      <c r="A12" s="160">
        <v>7</v>
      </c>
      <c r="B12" s="187" t="s">
        <v>280</v>
      </c>
      <c r="C12" s="185"/>
      <c r="D12" s="160" t="s">
        <v>248</v>
      </c>
      <c r="E12" s="150">
        <v>800</v>
      </c>
      <c r="F12" s="136">
        <v>0</v>
      </c>
      <c r="G12" s="79">
        <f t="shared" si="2"/>
        <v>0</v>
      </c>
      <c r="H12" s="183">
        <v>0.08</v>
      </c>
      <c r="I12" s="186">
        <f t="shared" si="0"/>
        <v>0</v>
      </c>
      <c r="J12" s="186">
        <f t="shared" si="1"/>
        <v>0</v>
      </c>
    </row>
    <row r="13" spans="1:10" s="1" customFormat="1" ht="28.5" customHeight="1">
      <c r="A13" s="180"/>
      <c r="B13" s="188"/>
      <c r="C13" s="168"/>
      <c r="D13" s="330" t="s">
        <v>10</v>
      </c>
      <c r="E13" s="330"/>
      <c r="F13" s="330"/>
      <c r="G13" s="171">
        <f>SUM(G6:G12)</f>
        <v>0</v>
      </c>
      <c r="H13" s="179"/>
      <c r="I13" s="171">
        <f>SUM(I6:I12)</f>
        <v>0</v>
      </c>
      <c r="J13" s="171">
        <f>SUM(J6:J12)</f>
        <v>0</v>
      </c>
    </row>
  </sheetData>
  <sheetProtection selectLockedCells="1" selectUnlockedCells="1"/>
  <mergeCells count="3">
    <mergeCell ref="A2:J2"/>
    <mergeCell ref="A3:J3"/>
    <mergeCell ref="D13:F13"/>
  </mergeCells>
  <printOptions/>
  <pageMargins left="0.31496062992125984" right="0.31496062992125984" top="0.7480314960629921" bottom="0.7480314960629921"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9"/>
  <sheetViews>
    <sheetView view="pageBreakPreview" zoomScale="90" zoomScaleSheetLayoutView="90" zoomScalePageLayoutView="0" workbookViewId="0" topLeftCell="A1">
      <selection activeCell="J12" sqref="J12"/>
    </sheetView>
  </sheetViews>
  <sheetFormatPr defaultColWidth="8.875" defaultRowHeight="12.75"/>
  <cols>
    <col min="1" max="1" width="4.50390625" style="54" customWidth="1"/>
    <col min="2" max="2" width="47.375" style="54" customWidth="1"/>
    <col min="3" max="3" width="27.375" style="54" customWidth="1"/>
    <col min="4" max="4" width="5.375" style="53" customWidth="1"/>
    <col min="5" max="5" width="6.50390625" style="53" customWidth="1"/>
    <col min="6" max="6" width="8.875" style="55" customWidth="1"/>
    <col min="7" max="7" width="10.50390625" style="55" customWidth="1"/>
    <col min="8" max="8" width="5.875" style="55" customWidth="1"/>
    <col min="9" max="9" width="8.875" style="55" customWidth="1"/>
    <col min="10" max="10" width="11.00390625" style="55" customWidth="1"/>
    <col min="11" max="16384" width="8.875" style="54" customWidth="1"/>
  </cols>
  <sheetData>
    <row r="1" spans="1:16" ht="18" customHeight="1">
      <c r="A1" s="325" t="s">
        <v>157</v>
      </c>
      <c r="B1" s="325"/>
      <c r="C1" s="325"/>
      <c r="D1" s="325"/>
      <c r="E1" s="325"/>
      <c r="F1" s="325"/>
      <c r="G1" s="325"/>
      <c r="H1" s="325"/>
      <c r="I1" s="325"/>
      <c r="J1" s="325"/>
      <c r="K1" s="53"/>
      <c r="L1" s="53"/>
      <c r="M1" s="53"/>
      <c r="N1" s="53"/>
      <c r="O1" s="53"/>
      <c r="P1" s="53"/>
    </row>
    <row r="2" spans="1:14" ht="18" customHeight="1">
      <c r="A2" s="329" t="s">
        <v>85</v>
      </c>
      <c r="B2" s="329"/>
      <c r="C2" s="329"/>
      <c r="D2" s="329"/>
      <c r="E2" s="329"/>
      <c r="F2" s="329"/>
      <c r="G2" s="329"/>
      <c r="H2" s="329"/>
      <c r="I2" s="329"/>
      <c r="J2" s="329"/>
      <c r="K2" s="53"/>
      <c r="L2" s="53"/>
      <c r="M2" s="53"/>
      <c r="N2" s="53"/>
    </row>
    <row r="3" spans="1:10" s="1" customFormat="1" ht="25.5">
      <c r="A3" s="15" t="s">
        <v>1</v>
      </c>
      <c r="B3" s="15" t="s">
        <v>2</v>
      </c>
      <c r="C3" s="15" t="s">
        <v>3</v>
      </c>
      <c r="D3" s="28" t="s">
        <v>4</v>
      </c>
      <c r="E3" s="15" t="s">
        <v>5</v>
      </c>
      <c r="F3" s="15" t="s">
        <v>6</v>
      </c>
      <c r="G3" s="15" t="s">
        <v>158</v>
      </c>
      <c r="H3" s="15" t="s">
        <v>7</v>
      </c>
      <c r="I3" s="15" t="s">
        <v>159</v>
      </c>
      <c r="J3" s="15" t="s">
        <v>147</v>
      </c>
    </row>
    <row r="4" spans="1:10" s="8" customFormat="1" ht="15" customHeight="1" thickBot="1">
      <c r="A4" s="31">
        <v>1</v>
      </c>
      <c r="B4" s="16">
        <v>2</v>
      </c>
      <c r="C4" s="16">
        <v>3</v>
      </c>
      <c r="D4" s="16">
        <v>4</v>
      </c>
      <c r="E4" s="46">
        <v>5</v>
      </c>
      <c r="F4" s="16">
        <v>6</v>
      </c>
      <c r="G4" s="16">
        <v>7</v>
      </c>
      <c r="H4" s="16">
        <v>8</v>
      </c>
      <c r="I4" s="16">
        <v>9</v>
      </c>
      <c r="J4" s="47">
        <v>10</v>
      </c>
    </row>
    <row r="5" spans="1:10" s="6" customFormat="1" ht="71.25" customHeight="1">
      <c r="A5" s="35">
        <v>1</v>
      </c>
      <c r="B5" s="20" t="s">
        <v>213</v>
      </c>
      <c r="C5" s="48"/>
      <c r="D5" s="82" t="s">
        <v>9</v>
      </c>
      <c r="E5" s="60">
        <v>600</v>
      </c>
      <c r="F5" s="78">
        <v>0</v>
      </c>
      <c r="G5" s="36">
        <f>E5*F5</f>
        <v>0</v>
      </c>
      <c r="H5" s="37">
        <v>0.08</v>
      </c>
      <c r="I5" s="36">
        <f>G5*H5</f>
        <v>0</v>
      </c>
      <c r="J5" s="36">
        <f>G5+I5</f>
        <v>0</v>
      </c>
    </row>
    <row r="6" spans="1:10" s="6" customFormat="1" ht="66" customHeight="1">
      <c r="A6" s="35">
        <v>2</v>
      </c>
      <c r="B6" s="20" t="s">
        <v>214</v>
      </c>
      <c r="C6" s="48"/>
      <c r="D6" s="82" t="s">
        <v>9</v>
      </c>
      <c r="E6" s="60">
        <v>2000</v>
      </c>
      <c r="F6" s="78">
        <v>0</v>
      </c>
      <c r="G6" s="36">
        <f>E6*F6</f>
        <v>0</v>
      </c>
      <c r="H6" s="37">
        <v>0.08</v>
      </c>
      <c r="I6" s="36">
        <f>G6*H6</f>
        <v>0</v>
      </c>
      <c r="J6" s="36">
        <f>G6+I6</f>
        <v>0</v>
      </c>
    </row>
    <row r="7" spans="1:10" s="1" customFormat="1" ht="69.75" customHeight="1">
      <c r="A7" s="62">
        <v>3</v>
      </c>
      <c r="B7" s="189" t="s">
        <v>215</v>
      </c>
      <c r="C7" s="175"/>
      <c r="D7" s="61" t="s">
        <v>9</v>
      </c>
      <c r="E7" s="63">
        <v>3000</v>
      </c>
      <c r="F7" s="136">
        <v>0</v>
      </c>
      <c r="G7" s="79">
        <f>E7*F7</f>
        <v>0</v>
      </c>
      <c r="H7" s="64">
        <v>0.08</v>
      </c>
      <c r="I7" s="79">
        <f>G7*H7</f>
        <v>0</v>
      </c>
      <c r="J7" s="79">
        <f>G7+I7</f>
        <v>0</v>
      </c>
    </row>
    <row r="8" spans="1:11" s="1" customFormat="1" ht="27.75" customHeight="1">
      <c r="A8" s="168"/>
      <c r="B8" s="170"/>
      <c r="C8" s="170"/>
      <c r="D8" s="330" t="s">
        <v>10</v>
      </c>
      <c r="E8" s="330"/>
      <c r="F8" s="330"/>
      <c r="G8" s="171">
        <f>SUM(G5:G7)</f>
        <v>0</v>
      </c>
      <c r="H8" s="179"/>
      <c r="I8" s="171">
        <f>SUM(I5:I7)</f>
        <v>0</v>
      </c>
      <c r="J8" s="171">
        <f>SUM(J5:J7)</f>
        <v>0</v>
      </c>
      <c r="K8" s="3"/>
    </row>
    <row r="9" spans="1:10" s="1" customFormat="1" ht="12.75">
      <c r="A9" s="42"/>
      <c r="D9" s="4"/>
      <c r="E9" s="81"/>
      <c r="F9" s="5"/>
      <c r="G9" s="5"/>
      <c r="H9" s="5"/>
      <c r="I9" s="24"/>
      <c r="J9" s="24"/>
    </row>
  </sheetData>
  <sheetProtection selectLockedCells="1" selectUnlockedCells="1"/>
  <mergeCells count="3">
    <mergeCell ref="A1:J1"/>
    <mergeCell ref="A2:J2"/>
    <mergeCell ref="D8:F8"/>
  </mergeCells>
  <printOptions/>
  <pageMargins left="0.31496062992125984" right="0.11811023622047245" top="0.7480314960629921" bottom="0.7480314960629921"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90" zoomScaleSheetLayoutView="90" zoomScalePageLayoutView="0" workbookViewId="0" topLeftCell="A7">
      <selection activeCell="B6" sqref="B6"/>
    </sheetView>
  </sheetViews>
  <sheetFormatPr defaultColWidth="8.875" defaultRowHeight="12.75"/>
  <cols>
    <col min="1" max="1" width="5.00390625" style="54" customWidth="1"/>
    <col min="2" max="2" width="45.00390625" style="54" customWidth="1"/>
    <col min="3" max="3" width="25.50390625" style="54" customWidth="1"/>
    <col min="4" max="4" width="5.625" style="58" customWidth="1"/>
    <col min="5" max="5" width="6.875" style="58" customWidth="1"/>
    <col min="6" max="6" width="8.875" style="55" customWidth="1"/>
    <col min="7" max="7" width="11.625" style="55" customWidth="1"/>
    <col min="8" max="8" width="5.875" style="55" customWidth="1"/>
    <col min="9" max="9" width="8.875" style="55" customWidth="1"/>
    <col min="10" max="10" width="10.625" style="55" customWidth="1"/>
    <col min="11" max="16384" width="8.875" style="54" customWidth="1"/>
  </cols>
  <sheetData>
    <row r="1" spans="1:16" ht="18" customHeight="1">
      <c r="A1" s="325" t="s">
        <v>160</v>
      </c>
      <c r="B1" s="325"/>
      <c r="C1" s="325"/>
      <c r="D1" s="325"/>
      <c r="E1" s="325"/>
      <c r="F1" s="325"/>
      <c r="G1" s="325"/>
      <c r="H1" s="325"/>
      <c r="I1" s="325"/>
      <c r="J1" s="325"/>
      <c r="K1" s="53"/>
      <c r="L1" s="53"/>
      <c r="M1" s="53"/>
      <c r="N1" s="53"/>
      <c r="O1" s="53"/>
      <c r="P1" s="53"/>
    </row>
    <row r="2" spans="1:14" ht="18" customHeight="1">
      <c r="A2" s="329" t="s">
        <v>86</v>
      </c>
      <c r="B2" s="329"/>
      <c r="C2" s="329"/>
      <c r="D2" s="329"/>
      <c r="E2" s="329"/>
      <c r="F2" s="329"/>
      <c r="G2" s="329"/>
      <c r="H2" s="329"/>
      <c r="I2" s="329"/>
      <c r="J2" s="329"/>
      <c r="K2" s="53"/>
      <c r="L2" s="53"/>
      <c r="M2" s="53"/>
      <c r="N2" s="53"/>
    </row>
    <row r="3" spans="1:10" s="1" customFormat="1" ht="41.25" customHeight="1">
      <c r="A3" s="15" t="s">
        <v>1</v>
      </c>
      <c r="B3" s="15" t="s">
        <v>2</v>
      </c>
      <c r="C3" s="15" t="s">
        <v>3</v>
      </c>
      <c r="D3" s="28" t="s">
        <v>4</v>
      </c>
      <c r="E3" s="15" t="s">
        <v>5</v>
      </c>
      <c r="F3" s="15" t="s">
        <v>6</v>
      </c>
      <c r="G3" s="15" t="s">
        <v>161</v>
      </c>
      <c r="H3" s="15" t="s">
        <v>7</v>
      </c>
      <c r="I3" s="15" t="s">
        <v>162</v>
      </c>
      <c r="J3" s="15" t="s">
        <v>139</v>
      </c>
    </row>
    <row r="4" spans="1:10" s="8" customFormat="1" ht="12" customHeight="1" thickBot="1">
      <c r="A4" s="31">
        <v>1</v>
      </c>
      <c r="B4" s="16">
        <v>2</v>
      </c>
      <c r="C4" s="16">
        <v>3</v>
      </c>
      <c r="D4" s="16">
        <v>4</v>
      </c>
      <c r="E4" s="46">
        <v>5</v>
      </c>
      <c r="F4" s="16">
        <v>6</v>
      </c>
      <c r="G4" s="16">
        <v>7</v>
      </c>
      <c r="H4" s="16">
        <v>8</v>
      </c>
      <c r="I4" s="16">
        <v>9</v>
      </c>
      <c r="J4" s="47">
        <v>10</v>
      </c>
    </row>
    <row r="5" spans="1:10" s="1" customFormat="1" ht="47.25" customHeight="1">
      <c r="A5" s="35">
        <v>1</v>
      </c>
      <c r="B5" s="20" t="s">
        <v>19</v>
      </c>
      <c r="C5" s="71"/>
      <c r="D5" s="34" t="s">
        <v>9</v>
      </c>
      <c r="E5" s="60">
        <v>1000</v>
      </c>
      <c r="F5" s="78">
        <v>0</v>
      </c>
      <c r="G5" s="36">
        <v>0</v>
      </c>
      <c r="H5" s="37">
        <v>0.08</v>
      </c>
      <c r="I5" s="36">
        <f aca="true" t="shared" si="0" ref="I5:I14">G5*H5</f>
        <v>0</v>
      </c>
      <c r="J5" s="36">
        <f aca="true" t="shared" si="1" ref="J5:J14">G5+I5</f>
        <v>0</v>
      </c>
    </row>
    <row r="6" spans="1:10" s="1" customFormat="1" ht="41.25" customHeight="1">
      <c r="A6" s="35">
        <v>2</v>
      </c>
      <c r="B6" s="20" t="s">
        <v>81</v>
      </c>
      <c r="C6" s="71"/>
      <c r="D6" s="34" t="s">
        <v>9</v>
      </c>
      <c r="E6" s="60">
        <v>100</v>
      </c>
      <c r="F6" s="78">
        <v>0</v>
      </c>
      <c r="G6" s="36">
        <v>0</v>
      </c>
      <c r="H6" s="37">
        <v>0.08</v>
      </c>
      <c r="I6" s="36">
        <f t="shared" si="0"/>
        <v>0</v>
      </c>
      <c r="J6" s="36">
        <f t="shared" si="1"/>
        <v>0</v>
      </c>
    </row>
    <row r="7" spans="1:10" s="1" customFormat="1" ht="43.5" customHeight="1">
      <c r="A7" s="35">
        <v>3</v>
      </c>
      <c r="B7" s="20" t="s">
        <v>20</v>
      </c>
      <c r="C7" s="71"/>
      <c r="D7" s="34" t="s">
        <v>9</v>
      </c>
      <c r="E7" s="60">
        <v>400</v>
      </c>
      <c r="F7" s="78">
        <v>0</v>
      </c>
      <c r="G7" s="36">
        <v>0</v>
      </c>
      <c r="H7" s="37">
        <v>0.08</v>
      </c>
      <c r="I7" s="36">
        <f t="shared" si="0"/>
        <v>0</v>
      </c>
      <c r="J7" s="36">
        <f t="shared" si="1"/>
        <v>0</v>
      </c>
    </row>
    <row r="8" spans="1:10" s="1" customFormat="1" ht="42.75" customHeight="1">
      <c r="A8" s="35">
        <v>4</v>
      </c>
      <c r="B8" s="20" t="s">
        <v>82</v>
      </c>
      <c r="C8" s="71"/>
      <c r="D8" s="34" t="s">
        <v>9</v>
      </c>
      <c r="E8" s="60">
        <v>200</v>
      </c>
      <c r="F8" s="78">
        <v>0</v>
      </c>
      <c r="G8" s="36">
        <v>0</v>
      </c>
      <c r="H8" s="37">
        <v>0.08</v>
      </c>
      <c r="I8" s="36">
        <f t="shared" si="0"/>
        <v>0</v>
      </c>
      <c r="J8" s="36">
        <f t="shared" si="1"/>
        <v>0</v>
      </c>
    </row>
    <row r="9" spans="1:10" s="1" customFormat="1" ht="52.5" customHeight="1">
      <c r="A9" s="35">
        <v>5</v>
      </c>
      <c r="B9" s="20" t="s">
        <v>21</v>
      </c>
      <c r="C9" s="71"/>
      <c r="D9" s="34" t="s">
        <v>9</v>
      </c>
      <c r="E9" s="60">
        <v>3500</v>
      </c>
      <c r="F9" s="78">
        <v>0</v>
      </c>
      <c r="G9" s="36">
        <v>0</v>
      </c>
      <c r="H9" s="37">
        <v>0.08</v>
      </c>
      <c r="I9" s="36">
        <f t="shared" si="0"/>
        <v>0</v>
      </c>
      <c r="J9" s="36">
        <f t="shared" si="1"/>
        <v>0</v>
      </c>
    </row>
    <row r="10" spans="1:10" s="1" customFormat="1" ht="69" customHeight="1">
      <c r="A10" s="35">
        <v>6</v>
      </c>
      <c r="B10" s="20" t="s">
        <v>22</v>
      </c>
      <c r="C10" s="71"/>
      <c r="D10" s="34" t="s">
        <v>9</v>
      </c>
      <c r="E10" s="60">
        <v>300</v>
      </c>
      <c r="F10" s="78">
        <v>0</v>
      </c>
      <c r="G10" s="36">
        <v>0</v>
      </c>
      <c r="H10" s="37">
        <v>0.08</v>
      </c>
      <c r="I10" s="36">
        <f t="shared" si="0"/>
        <v>0</v>
      </c>
      <c r="J10" s="36">
        <f t="shared" si="1"/>
        <v>0</v>
      </c>
    </row>
    <row r="11" spans="1:13" s="1" customFormat="1" ht="58.5" customHeight="1">
      <c r="A11" s="35">
        <v>7</v>
      </c>
      <c r="B11" s="20" t="s">
        <v>23</v>
      </c>
      <c r="C11" s="71"/>
      <c r="D11" s="34" t="s">
        <v>9</v>
      </c>
      <c r="E11" s="60">
        <v>65000</v>
      </c>
      <c r="F11" s="78">
        <v>0</v>
      </c>
      <c r="G11" s="36">
        <v>0</v>
      </c>
      <c r="H11" s="37">
        <v>0.08</v>
      </c>
      <c r="I11" s="36">
        <f t="shared" si="0"/>
        <v>0</v>
      </c>
      <c r="J11" s="36">
        <f t="shared" si="1"/>
        <v>0</v>
      </c>
      <c r="M11" s="5"/>
    </row>
    <row r="12" spans="1:10" s="1" customFormat="1" ht="57" customHeight="1">
      <c r="A12" s="35">
        <v>8</v>
      </c>
      <c r="B12" s="20" t="s">
        <v>282</v>
      </c>
      <c r="C12" s="71"/>
      <c r="D12" s="34" t="s">
        <v>24</v>
      </c>
      <c r="E12" s="60">
        <v>500</v>
      </c>
      <c r="F12" s="78">
        <v>0</v>
      </c>
      <c r="G12" s="36">
        <v>0</v>
      </c>
      <c r="H12" s="37">
        <v>0.08</v>
      </c>
      <c r="I12" s="36">
        <f t="shared" si="0"/>
        <v>0</v>
      </c>
      <c r="J12" s="36">
        <f t="shared" si="1"/>
        <v>0</v>
      </c>
    </row>
    <row r="13" spans="1:10" s="1" customFormat="1" ht="40.5" customHeight="1">
      <c r="A13" s="35">
        <v>9</v>
      </c>
      <c r="B13" s="20" t="s">
        <v>25</v>
      </c>
      <c r="C13" s="71"/>
      <c r="D13" s="34" t="s">
        <v>9</v>
      </c>
      <c r="E13" s="60">
        <v>50</v>
      </c>
      <c r="F13" s="78">
        <v>0</v>
      </c>
      <c r="G13" s="36">
        <v>0</v>
      </c>
      <c r="H13" s="37">
        <v>0.08</v>
      </c>
      <c r="I13" s="36">
        <f t="shared" si="0"/>
        <v>0</v>
      </c>
      <c r="J13" s="36">
        <f t="shared" si="1"/>
        <v>0</v>
      </c>
    </row>
    <row r="14" spans="1:10" s="1" customFormat="1" ht="37.5" customHeight="1">
      <c r="A14" s="62">
        <v>10</v>
      </c>
      <c r="B14" s="189" t="s">
        <v>26</v>
      </c>
      <c r="C14" s="72"/>
      <c r="D14" s="61" t="s">
        <v>9</v>
      </c>
      <c r="E14" s="63">
        <v>40</v>
      </c>
      <c r="F14" s="136">
        <v>0</v>
      </c>
      <c r="G14" s="79">
        <v>0</v>
      </c>
      <c r="H14" s="64">
        <v>0.08</v>
      </c>
      <c r="I14" s="79">
        <f t="shared" si="0"/>
        <v>0</v>
      </c>
      <c r="J14" s="79">
        <f t="shared" si="1"/>
        <v>0</v>
      </c>
    </row>
    <row r="15" spans="1:10" s="1" customFormat="1" ht="28.5" customHeight="1">
      <c r="A15" s="168"/>
      <c r="B15" s="190"/>
      <c r="C15" s="170"/>
      <c r="D15" s="330" t="s">
        <v>10</v>
      </c>
      <c r="E15" s="330"/>
      <c r="F15" s="330"/>
      <c r="G15" s="171">
        <v>0</v>
      </c>
      <c r="H15" s="179"/>
      <c r="I15" s="171">
        <f>SUM(I5:I14)</f>
        <v>0</v>
      </c>
      <c r="J15" s="171">
        <f>SUM(J5:J14)</f>
        <v>0</v>
      </c>
    </row>
    <row r="16" spans="1:10" s="1" customFormat="1" ht="13.5" customHeight="1">
      <c r="A16" s="38"/>
      <c r="B16" s="74"/>
      <c r="C16" s="6"/>
      <c r="D16" s="39"/>
      <c r="E16" s="39"/>
      <c r="F16" s="39"/>
      <c r="G16" s="69"/>
      <c r="H16" s="4"/>
      <c r="I16" s="69"/>
      <c r="J16" s="70"/>
    </row>
    <row r="17" spans="1:10" s="1" customFormat="1" ht="9" customHeight="1">
      <c r="A17" s="38"/>
      <c r="B17" s="74"/>
      <c r="C17" s="6"/>
      <c r="D17" s="39"/>
      <c r="E17" s="39"/>
      <c r="F17" s="39"/>
      <c r="G17" s="69"/>
      <c r="H17" s="4"/>
      <c r="I17" s="69"/>
      <c r="J17" s="70"/>
    </row>
  </sheetData>
  <sheetProtection selectLockedCells="1" selectUnlockedCells="1"/>
  <mergeCells count="3">
    <mergeCell ref="A1:J1"/>
    <mergeCell ref="A2:J2"/>
    <mergeCell ref="D15:F15"/>
  </mergeCells>
  <printOptions/>
  <pageMargins left="0.31496062992125984" right="0.31496062992125984" top="0.5511811023622047" bottom="0.551181102362204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P8"/>
  <sheetViews>
    <sheetView view="pageBreakPreview" zoomScale="90" zoomScaleSheetLayoutView="90" zoomScalePageLayoutView="0" workbookViewId="0" topLeftCell="A1">
      <selection activeCell="L17" sqref="L17"/>
    </sheetView>
  </sheetViews>
  <sheetFormatPr defaultColWidth="8.875" defaultRowHeight="12.75"/>
  <cols>
    <col min="1" max="1" width="4.125" style="54" customWidth="1"/>
    <col min="2" max="2" width="49.375" style="54" customWidth="1"/>
    <col min="3" max="3" width="26.00390625" style="54" customWidth="1"/>
    <col min="4" max="4" width="5.50390625" style="55" customWidth="1"/>
    <col min="5" max="5" width="6.375" style="55" customWidth="1"/>
    <col min="6" max="7" width="8.875" style="55" customWidth="1"/>
    <col min="8" max="8" width="5.875" style="55" customWidth="1"/>
    <col min="9" max="10" width="8.875" style="55" customWidth="1"/>
    <col min="11" max="16384" width="8.875" style="54" customWidth="1"/>
  </cols>
  <sheetData>
    <row r="1" spans="1:16" ht="18" customHeight="1">
      <c r="A1" s="325" t="s">
        <v>163</v>
      </c>
      <c r="B1" s="325"/>
      <c r="C1" s="325"/>
      <c r="D1" s="325"/>
      <c r="E1" s="325"/>
      <c r="F1" s="325"/>
      <c r="G1" s="325"/>
      <c r="H1" s="325"/>
      <c r="I1" s="325"/>
      <c r="J1" s="325"/>
      <c r="K1" s="53"/>
      <c r="L1" s="53"/>
      <c r="M1" s="53"/>
      <c r="N1" s="53"/>
      <c r="O1" s="53"/>
      <c r="P1" s="53"/>
    </row>
    <row r="2" spans="1:14" ht="18" customHeight="1">
      <c r="A2" s="329" t="s">
        <v>27</v>
      </c>
      <c r="B2" s="329"/>
      <c r="C2" s="329"/>
      <c r="D2" s="329"/>
      <c r="E2" s="329"/>
      <c r="F2" s="329"/>
      <c r="G2" s="329"/>
      <c r="H2" s="329"/>
      <c r="I2" s="329"/>
      <c r="J2" s="329"/>
      <c r="K2" s="53"/>
      <c r="L2" s="53"/>
      <c r="M2" s="53"/>
      <c r="N2" s="53"/>
    </row>
    <row r="3" spans="1:10" s="1" customFormat="1" ht="15" customHeight="1">
      <c r="A3" s="42"/>
      <c r="D3" s="5"/>
      <c r="E3" s="52"/>
      <c r="F3" s="5"/>
      <c r="G3" s="5"/>
      <c r="H3" s="5"/>
      <c r="I3" s="5"/>
      <c r="J3" s="5"/>
    </row>
    <row r="4" spans="1:10" s="1" customFormat="1" ht="36" customHeight="1">
      <c r="A4" s="15" t="s">
        <v>1</v>
      </c>
      <c r="B4" s="15" t="s">
        <v>2</v>
      </c>
      <c r="C4" s="15" t="s">
        <v>3</v>
      </c>
      <c r="D4" s="28" t="s">
        <v>4</v>
      </c>
      <c r="E4" s="15" t="s">
        <v>5</v>
      </c>
      <c r="F4" s="15" t="s">
        <v>6</v>
      </c>
      <c r="G4" s="15" t="s">
        <v>153</v>
      </c>
      <c r="H4" s="15" t="s">
        <v>7</v>
      </c>
      <c r="I4" s="15" t="s">
        <v>164</v>
      </c>
      <c r="J4" s="15" t="s">
        <v>139</v>
      </c>
    </row>
    <row r="5" spans="1:10" s="1" customFormat="1" ht="15.75" customHeight="1" thickBot="1">
      <c r="A5" s="31">
        <v>1</v>
      </c>
      <c r="B5" s="16">
        <v>2</v>
      </c>
      <c r="C5" s="16">
        <v>3</v>
      </c>
      <c r="D5" s="16">
        <v>4</v>
      </c>
      <c r="E5" s="46">
        <v>5</v>
      </c>
      <c r="F5" s="16">
        <v>6</v>
      </c>
      <c r="G5" s="16">
        <v>7</v>
      </c>
      <c r="H5" s="16">
        <v>8</v>
      </c>
      <c r="I5" s="16">
        <v>9</v>
      </c>
      <c r="J5" s="47">
        <v>10</v>
      </c>
    </row>
    <row r="6" spans="1:10" s="1" customFormat="1" ht="48" customHeight="1">
      <c r="A6" s="34">
        <v>1</v>
      </c>
      <c r="B6" s="20" t="s">
        <v>28</v>
      </c>
      <c r="C6" s="71"/>
      <c r="D6" s="34" t="s">
        <v>9</v>
      </c>
      <c r="E6" s="60">
        <v>240</v>
      </c>
      <c r="F6" s="78">
        <v>0</v>
      </c>
      <c r="G6" s="36">
        <f>E6*F6</f>
        <v>0</v>
      </c>
      <c r="H6" s="37">
        <v>0.08</v>
      </c>
      <c r="I6" s="36">
        <f>G6*H6</f>
        <v>0</v>
      </c>
      <c r="J6" s="36">
        <f>G6+I6</f>
        <v>0</v>
      </c>
    </row>
    <row r="7" spans="1:10" s="1" customFormat="1" ht="51" customHeight="1">
      <c r="A7" s="61">
        <v>2</v>
      </c>
      <c r="B7" s="189" t="s">
        <v>29</v>
      </c>
      <c r="C7" s="72"/>
      <c r="D7" s="61" t="s">
        <v>9</v>
      </c>
      <c r="E7" s="63">
        <v>340</v>
      </c>
      <c r="F7" s="136">
        <v>0</v>
      </c>
      <c r="G7" s="79">
        <f>E7*F7</f>
        <v>0</v>
      </c>
      <c r="H7" s="64">
        <v>0.08</v>
      </c>
      <c r="I7" s="79">
        <f>G7*H7</f>
        <v>0</v>
      </c>
      <c r="J7" s="79">
        <f>G7+I7</f>
        <v>0</v>
      </c>
    </row>
    <row r="8" spans="1:10" s="1" customFormat="1" ht="30.75" customHeight="1">
      <c r="A8" s="168"/>
      <c r="B8" s="170"/>
      <c r="C8" s="170"/>
      <c r="D8" s="330" t="s">
        <v>10</v>
      </c>
      <c r="E8" s="330"/>
      <c r="F8" s="330"/>
      <c r="G8" s="171">
        <f>SUM(G6:G7)</f>
        <v>0</v>
      </c>
      <c r="H8" s="179"/>
      <c r="I8" s="171">
        <f>SUM(I6:I7)</f>
        <v>0</v>
      </c>
      <c r="J8" s="171">
        <f>SUM(J6:J7)</f>
        <v>0</v>
      </c>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0"/>
  <sheetViews>
    <sheetView view="pageBreakPreview" zoomScale="90" zoomScaleSheetLayoutView="90" zoomScalePageLayoutView="0" workbookViewId="0" topLeftCell="A4">
      <selection activeCell="M6" sqref="M6"/>
    </sheetView>
  </sheetViews>
  <sheetFormatPr defaultColWidth="8.875" defaultRowHeight="12.75"/>
  <cols>
    <col min="1" max="1" width="5.50390625" style="58" customWidth="1"/>
    <col min="2" max="2" width="40.125" style="86" customWidth="1"/>
    <col min="3" max="3" width="30.375" style="54" customWidth="1"/>
    <col min="4" max="4" width="5.50390625" style="55" customWidth="1"/>
    <col min="5" max="5" width="6.50390625" style="55" customWidth="1"/>
    <col min="6" max="7" width="8.875" style="55" customWidth="1"/>
    <col min="8" max="8" width="5.875" style="55" customWidth="1"/>
    <col min="9" max="10" width="8.875" style="55" customWidth="1"/>
    <col min="11" max="16384" width="8.875" style="54" customWidth="1"/>
  </cols>
  <sheetData>
    <row r="1" spans="1:16" s="94" customFormat="1" ht="18" customHeight="1">
      <c r="A1" s="325" t="s">
        <v>165</v>
      </c>
      <c r="B1" s="325"/>
      <c r="C1" s="325"/>
      <c r="D1" s="325"/>
      <c r="E1" s="325"/>
      <c r="F1" s="325"/>
      <c r="G1" s="325"/>
      <c r="H1" s="325"/>
      <c r="I1" s="325"/>
      <c r="J1" s="325"/>
      <c r="K1" s="93"/>
      <c r="L1" s="93"/>
      <c r="M1" s="93"/>
      <c r="N1" s="93"/>
      <c r="O1" s="93"/>
      <c r="P1" s="93"/>
    </row>
    <row r="2" spans="1:14" s="94" customFormat="1" ht="18" customHeight="1">
      <c r="A2" s="329" t="s">
        <v>166</v>
      </c>
      <c r="B2" s="329"/>
      <c r="C2" s="329"/>
      <c r="D2" s="329"/>
      <c r="E2" s="329"/>
      <c r="F2" s="329"/>
      <c r="G2" s="329"/>
      <c r="H2" s="329"/>
      <c r="I2" s="329"/>
      <c r="J2" s="329"/>
      <c r="K2" s="93"/>
      <c r="L2" s="93"/>
      <c r="M2" s="93"/>
      <c r="N2" s="93"/>
    </row>
    <row r="3" spans="1:10" s="11" customFormat="1" ht="33.75" customHeight="1">
      <c r="A3" s="15" t="s">
        <v>1</v>
      </c>
      <c r="B3" s="84" t="s">
        <v>2</v>
      </c>
      <c r="C3" s="15" t="s">
        <v>3</v>
      </c>
      <c r="D3" s="28" t="s">
        <v>4</v>
      </c>
      <c r="E3" s="15" t="s">
        <v>5</v>
      </c>
      <c r="F3" s="15" t="s">
        <v>6</v>
      </c>
      <c r="G3" s="15" t="s">
        <v>148</v>
      </c>
      <c r="H3" s="15" t="s">
        <v>7</v>
      </c>
      <c r="I3" s="15" t="s">
        <v>159</v>
      </c>
      <c r="J3" s="15" t="s">
        <v>139</v>
      </c>
    </row>
    <row r="4" spans="1:10" s="12" customFormat="1" ht="13.5" thickBot="1">
      <c r="A4" s="31">
        <v>1</v>
      </c>
      <c r="B4" s="85">
        <v>2</v>
      </c>
      <c r="C4" s="16">
        <v>3</v>
      </c>
      <c r="D4" s="16">
        <v>4</v>
      </c>
      <c r="E4" s="46">
        <v>5</v>
      </c>
      <c r="F4" s="16">
        <v>6</v>
      </c>
      <c r="G4" s="16">
        <v>7</v>
      </c>
      <c r="H4" s="16">
        <v>8</v>
      </c>
      <c r="I4" s="16">
        <v>9</v>
      </c>
      <c r="J4" s="47">
        <v>10</v>
      </c>
    </row>
    <row r="5" spans="1:10" s="11" customFormat="1" ht="145.5" customHeight="1">
      <c r="A5" s="34" t="s">
        <v>12</v>
      </c>
      <c r="B5" s="89" t="s">
        <v>78</v>
      </c>
      <c r="C5" s="77"/>
      <c r="D5" s="34" t="s">
        <v>9</v>
      </c>
      <c r="E5" s="60">
        <v>48</v>
      </c>
      <c r="F5" s="78">
        <v>0</v>
      </c>
      <c r="G5" s="36">
        <f>E5*F5</f>
        <v>0</v>
      </c>
      <c r="H5" s="37">
        <v>0.08</v>
      </c>
      <c r="I5" s="36">
        <f>G5*H5</f>
        <v>0</v>
      </c>
      <c r="J5" s="36">
        <f>G5+I5</f>
        <v>0</v>
      </c>
    </row>
    <row r="6" spans="1:10" s="11" customFormat="1" ht="149.25" customHeight="1">
      <c r="A6" s="61" t="s">
        <v>8</v>
      </c>
      <c r="B6" s="194" t="s">
        <v>77</v>
      </c>
      <c r="C6" s="267"/>
      <c r="D6" s="61" t="s">
        <v>9</v>
      </c>
      <c r="E6" s="63">
        <v>12</v>
      </c>
      <c r="F6" s="136">
        <v>0</v>
      </c>
      <c r="G6" s="79">
        <f>E6*F6</f>
        <v>0</v>
      </c>
      <c r="H6" s="64">
        <v>0.08</v>
      </c>
      <c r="I6" s="79">
        <f>G6*H6</f>
        <v>0</v>
      </c>
      <c r="J6" s="79">
        <f>G6+I6</f>
        <v>0</v>
      </c>
    </row>
    <row r="7" spans="1:10" s="11" customFormat="1" ht="32.25" customHeight="1">
      <c r="A7" s="206"/>
      <c r="B7" s="268"/>
      <c r="C7" s="184"/>
      <c r="D7" s="330" t="s">
        <v>10</v>
      </c>
      <c r="E7" s="330"/>
      <c r="F7" s="330"/>
      <c r="G7" s="171">
        <f>SUM(G5:G6)</f>
        <v>0</v>
      </c>
      <c r="H7" s="206"/>
      <c r="I7" s="171">
        <f>SUM(I5:I6)</f>
        <v>0</v>
      </c>
      <c r="J7" s="171">
        <f>SUM(J5:J6)</f>
        <v>0</v>
      </c>
    </row>
    <row r="8" spans="1:10" s="1" customFormat="1" ht="11.25" customHeight="1">
      <c r="A8" s="4"/>
      <c r="B8" s="95"/>
      <c r="D8" s="5"/>
      <c r="E8" s="52"/>
      <c r="F8" s="5"/>
      <c r="G8" s="5"/>
      <c r="H8" s="5"/>
      <c r="I8" s="5"/>
      <c r="J8" s="5"/>
    </row>
    <row r="9" spans="1:10" s="1" customFormat="1" ht="11.25" customHeight="1">
      <c r="A9" s="4"/>
      <c r="B9" s="95"/>
      <c r="D9" s="5"/>
      <c r="E9" s="52"/>
      <c r="F9" s="5"/>
      <c r="G9" s="5"/>
      <c r="H9" s="5"/>
      <c r="I9" s="5"/>
      <c r="J9" s="5"/>
    </row>
    <row r="10" spans="1:10" s="1" customFormat="1" ht="11.25" customHeight="1">
      <c r="A10" s="4"/>
      <c r="B10" s="95"/>
      <c r="D10" s="5"/>
      <c r="E10" s="52"/>
      <c r="F10" s="5"/>
      <c r="G10" s="5"/>
      <c r="H10" s="5"/>
      <c r="I10" s="5"/>
      <c r="J10" s="5"/>
    </row>
  </sheetData>
  <sheetProtection selectLockedCells="1" selectUnlockedCells="1"/>
  <mergeCells count="3">
    <mergeCell ref="A1:J1"/>
    <mergeCell ref="A2:J2"/>
    <mergeCell ref="D7:F7"/>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Radek_J</dc:creator>
  <cp:keywords/>
  <dc:description/>
  <cp:lastModifiedBy>Łukasz</cp:lastModifiedBy>
  <cp:lastPrinted>2022-03-10T08:46:18Z</cp:lastPrinted>
  <dcterms:created xsi:type="dcterms:W3CDTF">2020-09-18T07:51:14Z</dcterms:created>
  <dcterms:modified xsi:type="dcterms:W3CDTF">2022-03-17T12:38:40Z</dcterms:modified>
  <cp:category/>
  <cp:version/>
  <cp:contentType/>
  <cp:contentStatus/>
</cp:coreProperties>
</file>