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" sheetId="1" r:id="rId1"/>
  </sheets>
  <definedNames>
    <definedName name="Excel_BuiltIn__FilterDatabase" localSheetId="0">'2023'!#REF!</definedName>
    <definedName name="_xlnm.Print_Area" localSheetId="0">'2023'!$A$1:$S$61</definedName>
    <definedName name="OLE_LINK2" localSheetId="0">'2023'!#REF!</definedName>
  </definedNames>
  <calcPr fullCalcOnLoad="1"/>
</workbook>
</file>

<file path=xl/sharedStrings.xml><?xml version="1.0" encoding="utf-8"?>
<sst xmlns="http://schemas.openxmlformats.org/spreadsheetml/2006/main" count="136" uniqueCount="43">
  <si>
    <t>Lp.</t>
  </si>
  <si>
    <t>Opis produktu</t>
  </si>
  <si>
    <t>Nazwa handlowa, nr katal</t>
  </si>
  <si>
    <t>J. m.</t>
  </si>
  <si>
    <t xml:space="preserve">Zapotrzebowanie </t>
  </si>
  <si>
    <t>Cena jedn. netto zł</t>
  </si>
  <si>
    <t>Wartość netto zł</t>
  </si>
  <si>
    <t>Vat [%]</t>
  </si>
  <si>
    <t xml:space="preserve">Wartość brutto zł (poz. 8x9) </t>
  </si>
  <si>
    <t>CKD</t>
  </si>
  <si>
    <t>CSK</t>
  </si>
  <si>
    <t>STOM.</t>
  </si>
  <si>
    <t>SPOR.</t>
  </si>
  <si>
    <t>RAZEM</t>
  </si>
  <si>
    <t>szt</t>
  </si>
  <si>
    <t xml:space="preserve">Razem wartość </t>
  </si>
  <si>
    <t>STOM</t>
  </si>
  <si>
    <t>SPOR</t>
  </si>
  <si>
    <t>szt.</t>
  </si>
  <si>
    <t>xxx</t>
  </si>
  <si>
    <t>Maska chirurgiczna trzywarstwowa z paskiem zapobiegającym przed parowaniem dla osób noszących okulary, wyposażona w miękki sztywnik na nos o długości 13 cm oraz troki (górne 2 x 43m i dolne 2 x 37 cm). Wymiary 18 x 9,5/19 cm. Warstwa wewnętrzna wykonana z miękkiej włókniny polipropylenowej. Maska typu II R odporna na rozpryski zgodnie z normą 14683. Skuteczność filtracji bakterii (BFE) 99,88 %, ciśnienie różnicowe 30,88 Pa/cm, odporność na rozpryski &gt; 120 mmHg.  Bez zawartości lateksu. Opakowanie 50 szt.</t>
  </si>
  <si>
    <t>Fartuch flizelinowy wykonany z włókniny polipropylenowej o gram. 40 g/m2, wiązany na troki w okolicy talii i kołnierza.Rękaw długi wykończony elastycznymi mankietami z dzianiny . Poły fartucha zachodzące na siebie na plecach. Rozmiar M, L, XL</t>
  </si>
  <si>
    <t>Włókninowy czepek chirurgiczny  w kształcie hełmu o gramaturze 28g/m2, ze wstawką na czole pochłaniającą pot. Całkowita wysokość czepka 28cm. Czepek osłaniajacy głowę i szyję. Wiązany na troki wokół szyi. Pakowany w kartonik w formie podajnika po 70 szt.</t>
  </si>
  <si>
    <t xml:space="preserve">Bluza operacyjna jednorazowego użytku wykonana z włókniny  bawełnopodobnej spunbond o gramaturze minimalnej 49 g/m2  zawierającej 100% polipropylenu.  Antystatyczna niepyląca, oddychająca, przeznaczona  do stosowania przez personel medyczny w środowisku bloku operacyjnego. Podwyższona odporności na wypychanie – na sucho min. 190 kPa (badanie wg EN ISO 13938-1); czystość pod względem cząstek stałych równa 2,0 IPM (badanie wg EN ISO 9073-10), pylenie równe 2,1 Log10 (liczba cząstek) (badanie wg EN ISO 9073-10). Bluza z krótkim rękawem,  wyposażona w napy (pod szyją), trzy praktyczne  kieszenie: jedna na piersi oraz dwie kieszenie na dole bluzy. Bluza   w rozmiarach:  XS – XXXXL w kolorze  zielonym , posiadająca indywidualne widoczne oznakowanie rozmiaru. </t>
  </si>
  <si>
    <t xml:space="preserve">Spodnie operacyjne jednorazowego użytku wykonane z włókniny  bawełnopodobnej spunbond o gramaturze minimalnej 49 g/m2  zawierającej 100% polipropylenu,  antystatyczne niepylące, oddychające, przeznaczone  do stosowania przez personel medyczny w środowisku bloku operacyjnego. Spodnie o podwyższonej odporności na wypychanie – na sucho min. 190 kPa (badanie wg EN ISO 13938-1); czystość pod względem cząstek stałych równa 2,0 IPM (badanie wg EN ISO 9073-10), pylenie równe 2,1 Log10 (liczba cząstek) (badanie wg EN ISO 9073-10). . Spodnie ściągane trokiem, kieszeń boczna na nogawicy z klapką wyposażoną w nap. Spodnie  dostępne w rozmiarach:  XS – XXXXL w kolorze  zielonym  posiadające indywidualne widoczne oznakowanie rozmiaru. </t>
  </si>
  <si>
    <t>Bluza z krótkim rękawem wykonana z miękkiej włókniny bawełnopodobnej o gramaturze 47g/m² w kolorze niebieskim. Rękawy krótkie zakończone obszyciem. Bluza wyposażona w  3 duże kieszenie (2 na dole bluzy, 1 na piersi). Dekolt wyposażony z przodu w zapięcie na biały nap. Rozmiary S- XXL, wszyta metka informująca o rozmiarze. Dół bluzy obszyty.  Wytrzymałość na wypychanie – na sucho 106 kPa , wytrzymałość na rozciąganie- na sucho 44,3 N,  czystość pod względem cząstek stałych 2,0 IPM, poziom pylenia 2,1 Log10.  Bluza pakowana jednostkowo z etykietą zawierającą informacje z nazwą, nr kat. Produktu, producentem, datą produkcji, ważności.</t>
  </si>
  <si>
    <t>Spodnie  wykonane z miękkiej włókniny bawełnopodobnej o gramaturze 49g/m² w kolorze niebieskim. Wiązane na troki w pasie. Wyposażone w  1 dużą kieszeń zapinaną na nap. Rozmiary S- XXL, wszyta metka informująca o rozmiarze. Nogawki obszyte. Wytrzymałość na wypychanie – na sucho 106 kPa , wytrzymałość na rozciąganie- na sucho 44,3 N,  czystość pod względem cząstek stałych 2,0 IPM, poziom pylenia 2,1 Log10.  Bluza pakowana jednostkowo z etykietą zawierającą informacje z nazwą, nr kat. Produktu, producentem, datą produkcji, ważności.</t>
  </si>
  <si>
    <t>Nazwa i nr dokumentu dopuszczającego do obrotu i używania</t>
  </si>
  <si>
    <t>FORMULARZ ASORTYMENTOWO -ILOŚCIOWO -CENOWY</t>
  </si>
  <si>
    <t>W Formularzu  należy wykreślić bądź usunąć pakiety, na które Wykonawca nie składa oferty.</t>
  </si>
  <si>
    <r>
      <t xml:space="preserve">Zgodnie zapisami w SWZ, </t>
    </r>
    <r>
      <rPr>
        <b/>
        <sz val="10"/>
        <color indexed="10"/>
        <rFont val="Calibri"/>
        <family val="2"/>
      </rPr>
      <t>termin dostaw cząstkowych,  termin płatności</t>
    </r>
    <r>
      <rPr>
        <sz val="10"/>
        <color indexed="10"/>
        <rFont val="Calibri"/>
        <family val="2"/>
      </rPr>
      <t xml:space="preserve"> stanowią kryterium oceny ofert - </t>
    </r>
    <r>
      <rPr>
        <b/>
        <sz val="10"/>
        <color indexed="10"/>
        <rFont val="Calibri"/>
        <family val="2"/>
      </rPr>
      <t>należy podać pod każdym zaoferowanym Pakietem.</t>
    </r>
  </si>
  <si>
    <r>
      <rPr>
        <b/>
        <sz val="8"/>
        <color indexed="10"/>
        <rFont val="Tahoma"/>
        <family val="2"/>
      </rPr>
      <t>Deklarowany termin dostaw cząstkowych</t>
    </r>
    <r>
      <rPr>
        <sz val="8"/>
        <color indexed="10"/>
        <rFont val="Tahoma"/>
        <family val="2"/>
      </rPr>
      <t xml:space="preserve">  …………. (od 1 do max. 5 dni w dni rob. (pon. – pt.) od złożenia zapotrzebowania)</t>
    </r>
  </si>
  <si>
    <r>
      <rPr>
        <b/>
        <sz val="8"/>
        <color indexed="10"/>
        <rFont val="Tahoma"/>
        <family val="2"/>
      </rPr>
      <t xml:space="preserve">Deklarowany termin płatności  ………… </t>
    </r>
    <r>
      <rPr>
        <sz val="8"/>
        <color indexed="10"/>
        <rFont val="Tahoma"/>
        <family val="2"/>
      </rPr>
      <t>(od 45 dni do max. 60 dni), licząc od daty otrzymania przez Zamawiającego faktury VAT)</t>
    </r>
  </si>
  <si>
    <t>SPORNA</t>
  </si>
  <si>
    <t>RYDYGIER</t>
  </si>
  <si>
    <t>Załącznik Nr 2 do SWZ</t>
  </si>
  <si>
    <t xml:space="preserve">Określenie właściwej stawki VAT należy do Wykonawcy. </t>
  </si>
  <si>
    <t>Pakiet 1. Dostawa masek chirurgicznych</t>
  </si>
  <si>
    <t xml:space="preserve">Pakiet 2. Dostawa fartuców </t>
  </si>
  <si>
    <t>Pakiet 3 .Dostawa  czepków typu hełm</t>
  </si>
  <si>
    <t>Pakiet 4. Dostawa ubrań operacyjnych</t>
  </si>
  <si>
    <t>Pakiet 5.  Dostawa odzieży z włókniny bawełnopodnej</t>
  </si>
  <si>
    <t>ZP/57/2023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</si>
</sst>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#,##0.00&quot; zł&quot;"/>
    <numFmt numFmtId="168" formatCode="_-* #,##0.00\ [$zł-415]_-;\-* #,##0.00\ [$zł-415]_-;_-* \-??\ [$zł-415]_-;_-@_-"/>
    <numFmt numFmtId="169" formatCode="_-* #,##0.00&quot; zł&quot;_-;\-* #,##0.00&quot; zł&quot;_-;_-* \-??&quot; zł&quot;_-;_-@_-"/>
    <numFmt numFmtId="170" formatCode="_-* #,##0.00\ _z_ł_-;\-* #,##0.00\ _z_ł_-;_-* \-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;[Red]#,##0.000"/>
    <numFmt numFmtId="176" formatCode="#,##0.0;[Red]#,##0.0"/>
    <numFmt numFmtId="177" formatCode="#,##0;[Red]#,##0"/>
    <numFmt numFmtId="178" formatCode="_-* #,##0.00\ [$zł-415]_-;\-* #,##0.00\ [$zł-415]_-;_-* &quot;-&quot;??\ [$zł-415]_-;_-@_-"/>
    <numFmt numFmtId="179" formatCode="#,##0.00\ &quot;zł&quot;"/>
    <numFmt numFmtId="180" formatCode="0.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Tahoma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5" borderId="10" xfId="58" applyNumberFormat="1" applyFont="1" applyFill="1" applyBorder="1" applyAlignment="1">
      <alignment horizontal="center" vertical="center" wrapText="1"/>
      <protection/>
    </xf>
    <xf numFmtId="0" fontId="8" fillId="35" borderId="10" xfId="58" applyNumberFormat="1" applyFont="1" applyFill="1" applyBorder="1" applyAlignment="1">
      <alignment horizontal="center" vertical="center" wrapText="1" shrinkToFit="1"/>
      <protection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9" fontId="8" fillId="0" borderId="11" xfId="0" applyNumberFormat="1" applyFont="1" applyBorder="1" applyAlignment="1">
      <alignment horizontal="center" vertical="center"/>
    </xf>
    <xf numFmtId="168" fontId="8" fillId="33" borderId="12" xfId="0" applyNumberFormat="1" applyFont="1" applyFill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9" fontId="8" fillId="33" borderId="15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169" fontId="8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35" borderId="17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69" fontId="8" fillId="33" borderId="13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169" fontId="4" fillId="33" borderId="0" xfId="0" applyNumberFormat="1" applyFont="1" applyFill="1" applyBorder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69" fontId="8" fillId="38" borderId="0" xfId="0" applyNumberFormat="1" applyFont="1" applyFill="1" applyBorder="1" applyAlignment="1">
      <alignment horizontal="center" vertical="center"/>
    </xf>
    <xf numFmtId="168" fontId="8" fillId="39" borderId="0" xfId="0" applyNumberFormat="1" applyFont="1" applyFill="1" applyBorder="1" applyAlignment="1">
      <alignment horizontal="center" vertical="center"/>
    </xf>
    <xf numFmtId="0" fontId="12" fillId="38" borderId="0" xfId="0" applyFont="1" applyFill="1" applyAlignment="1">
      <alignment vertical="center"/>
    </xf>
    <xf numFmtId="169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169" fontId="8" fillId="39" borderId="0" xfId="0" applyNumberFormat="1" applyFont="1" applyFill="1" applyBorder="1" applyAlignment="1">
      <alignment horizontal="center" vertical="center"/>
    </xf>
    <xf numFmtId="4" fontId="8" fillId="39" borderId="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168" fontId="8" fillId="33" borderId="0" xfId="0" applyNumberFormat="1" applyFont="1" applyFill="1" applyBorder="1" applyAlignment="1">
      <alignment vertical="center"/>
    </xf>
    <xf numFmtId="169" fontId="8" fillId="33" borderId="0" xfId="0" applyNumberFormat="1" applyFont="1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69" fontId="7" fillId="39" borderId="0" xfId="0" applyNumberFormat="1" applyFont="1" applyFill="1" applyBorder="1" applyAlignment="1">
      <alignment horizontal="center" vertical="center"/>
    </xf>
    <xf numFmtId="4" fontId="10" fillId="39" borderId="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 vertical="center"/>
    </xf>
    <xf numFmtId="0" fontId="5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36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61" fillId="38" borderId="0" xfId="0" applyFont="1" applyFill="1" applyAlignment="1">
      <alignment vertical="center"/>
    </xf>
    <xf numFmtId="0" fontId="60" fillId="38" borderId="0" xfId="0" applyFont="1" applyFill="1" applyAlignment="1">
      <alignment vertical="center"/>
    </xf>
    <xf numFmtId="0" fontId="62" fillId="38" borderId="0" xfId="0" applyFont="1" applyFill="1" applyBorder="1" applyAlignment="1">
      <alignment horizontal="center" vertical="center"/>
    </xf>
    <xf numFmtId="6" fontId="63" fillId="38" borderId="0" xfId="0" applyNumberFormat="1" applyFont="1" applyFill="1" applyBorder="1" applyAlignment="1">
      <alignment horizontal="right" vertical="center"/>
    </xf>
    <xf numFmtId="178" fontId="63" fillId="38" borderId="0" xfId="0" applyNumberFormat="1" applyFont="1" applyFill="1" applyBorder="1" applyAlignment="1">
      <alignment horizontal="right" vertical="center"/>
    </xf>
    <xf numFmtId="179" fontId="63" fillId="38" borderId="0" xfId="0" applyNumberFormat="1" applyFont="1" applyFill="1" applyBorder="1" applyAlignment="1">
      <alignment horizontal="right" vertical="center"/>
    </xf>
    <xf numFmtId="0" fontId="62" fillId="37" borderId="0" xfId="0" applyFont="1" applyFill="1" applyBorder="1" applyAlignment="1">
      <alignment horizontal="center" vertical="center"/>
    </xf>
    <xf numFmtId="169" fontId="62" fillId="33" borderId="0" xfId="0" applyNumberFormat="1" applyFont="1" applyFill="1" applyBorder="1" applyAlignment="1">
      <alignment horizontal="center" vertical="center"/>
    </xf>
    <xf numFmtId="0" fontId="61" fillId="38" borderId="0" xfId="0" applyFont="1" applyFill="1" applyBorder="1" applyAlignment="1">
      <alignment vertical="center"/>
    </xf>
    <xf numFmtId="0" fontId="60" fillId="38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horizontal="center"/>
    </xf>
    <xf numFmtId="0" fontId="6" fillId="4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6" fillId="41" borderId="10" xfId="0" applyFont="1" applyFill="1" applyBorder="1" applyAlignment="1">
      <alignment horizontal="center" vertical="center" wrapText="1"/>
    </xf>
    <xf numFmtId="0" fontId="7" fillId="39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 wrapText="1"/>
    </xf>
    <xf numFmtId="0" fontId="9" fillId="38" borderId="10" xfId="44" applyFont="1" applyFill="1" applyBorder="1" applyAlignment="1">
      <alignment vertical="center" wrapText="1"/>
      <protection/>
    </xf>
    <xf numFmtId="0" fontId="7" fillId="39" borderId="10" xfId="55" applyFont="1" applyFill="1" applyBorder="1" applyAlignment="1">
      <alignment horizontal="center" vertical="center" wrapText="1"/>
      <protection/>
    </xf>
    <xf numFmtId="3" fontId="7" fillId="39" borderId="17" xfId="56" applyNumberFormat="1" applyFont="1" applyFill="1" applyBorder="1" applyAlignment="1">
      <alignment horizontal="center" vertical="center" wrapText="1" shrinkToFit="1"/>
      <protection/>
    </xf>
    <xf numFmtId="3" fontId="7" fillId="38" borderId="17" xfId="56" applyNumberFormat="1" applyFont="1" applyFill="1" applyBorder="1" applyAlignment="1">
      <alignment horizontal="center" vertical="center" wrapText="1" shrinkToFit="1"/>
      <protection/>
    </xf>
    <xf numFmtId="3" fontId="7" fillId="37" borderId="10" xfId="56" applyNumberFormat="1" applyFont="1" applyFill="1" applyBorder="1" applyAlignment="1">
      <alignment horizontal="center" vertical="center" wrapText="1" shrinkToFit="1"/>
      <protection/>
    </xf>
    <xf numFmtId="168" fontId="7" fillId="38" borderId="10" xfId="0" applyNumberFormat="1" applyFont="1" applyFill="1" applyBorder="1" applyAlignment="1">
      <alignment horizontal="center" vertical="center" wrapText="1"/>
    </xf>
    <xf numFmtId="9" fontId="7" fillId="38" borderId="10" xfId="61" applyFont="1" applyFill="1" applyBorder="1" applyAlignment="1" applyProtection="1">
      <alignment horizontal="center" vertical="center"/>
      <protection/>
    </xf>
    <xf numFmtId="169" fontId="7" fillId="38" borderId="14" xfId="0" applyNumberFormat="1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vertical="center"/>
    </xf>
    <xf numFmtId="0" fontId="8" fillId="39" borderId="10" xfId="0" applyNumberFormat="1" applyFont="1" applyFill="1" applyBorder="1" applyAlignment="1">
      <alignment horizontal="center" vertical="center" wrapText="1"/>
    </xf>
    <xf numFmtId="0" fontId="7" fillId="39" borderId="10" xfId="55" applyFont="1" applyFill="1" applyBorder="1" applyAlignment="1">
      <alignment vertical="center" wrapText="1"/>
      <protection/>
    </xf>
    <xf numFmtId="0" fontId="7" fillId="39" borderId="17" xfId="56" applyFont="1" applyFill="1" applyBorder="1" applyAlignment="1">
      <alignment horizontal="center" vertical="center" wrapText="1" shrinkToFit="1"/>
      <protection/>
    </xf>
    <xf numFmtId="0" fontId="7" fillId="39" borderId="17" xfId="56" applyNumberFormat="1" applyFont="1" applyFill="1" applyBorder="1" applyAlignment="1">
      <alignment horizontal="center" vertical="center" wrapText="1" shrinkToFit="1"/>
      <protection/>
    </xf>
    <xf numFmtId="0" fontId="7" fillId="38" borderId="17" xfId="56" applyNumberFormat="1" applyFont="1" applyFill="1" applyBorder="1" applyAlignment="1">
      <alignment horizontal="center" vertical="center" wrapText="1" shrinkToFit="1"/>
      <protection/>
    </xf>
    <xf numFmtId="0" fontId="7" fillId="37" borderId="10" xfId="56" applyFont="1" applyFill="1" applyBorder="1" applyAlignment="1">
      <alignment horizontal="center" vertical="center" wrapText="1" shrinkToFit="1"/>
      <protection/>
    </xf>
    <xf numFmtId="167" fontId="7" fillId="38" borderId="10" xfId="0" applyNumberFormat="1" applyFont="1" applyFill="1" applyBorder="1" applyAlignment="1">
      <alignment vertical="center"/>
    </xf>
    <xf numFmtId="9" fontId="7" fillId="38" borderId="17" xfId="61" applyFont="1" applyFill="1" applyBorder="1" applyAlignment="1" applyProtection="1">
      <alignment horizontal="center" vertical="center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0" fontId="7" fillId="38" borderId="10" xfId="56" applyFont="1" applyFill="1" applyBorder="1" applyAlignment="1">
      <alignment horizontal="left" vertical="center" wrapText="1" shrinkToFit="1"/>
      <protection/>
    </xf>
    <xf numFmtId="0" fontId="7" fillId="39" borderId="10" xfId="56" applyFont="1" applyFill="1" applyBorder="1" applyAlignment="1">
      <alignment horizontal="center" vertical="center" wrapText="1" shrinkToFit="1"/>
      <protection/>
    </xf>
    <xf numFmtId="0" fontId="8" fillId="39" borderId="10" xfId="58" applyNumberFormat="1" applyFont="1" applyFill="1" applyBorder="1" applyAlignment="1">
      <alignment horizontal="center" vertical="center" wrapText="1"/>
      <protection/>
    </xf>
    <xf numFmtId="0" fontId="7" fillId="38" borderId="10" xfId="44" applyFont="1" applyFill="1" applyBorder="1" applyAlignment="1">
      <alignment vertical="center" wrapText="1"/>
      <protection/>
    </xf>
    <xf numFmtId="0" fontId="8" fillId="38" borderId="10" xfId="58" applyNumberFormat="1" applyFont="1" applyFill="1" applyBorder="1" applyAlignment="1">
      <alignment horizontal="center" vertical="center" wrapText="1"/>
      <protection/>
    </xf>
    <xf numFmtId="0" fontId="7" fillId="38" borderId="10" xfId="58" applyNumberFormat="1" applyFont="1" applyFill="1" applyBorder="1" applyAlignment="1">
      <alignment horizontal="center" vertical="center" wrapText="1"/>
      <protection/>
    </xf>
    <xf numFmtId="168" fontId="7" fillId="39" borderId="10" xfId="0" applyNumberFormat="1" applyFont="1" applyFill="1" applyBorder="1" applyAlignment="1">
      <alignment horizontal="center" vertical="center" wrapText="1"/>
    </xf>
    <xf numFmtId="9" fontId="7" fillId="39" borderId="10" xfId="61" applyFont="1" applyFill="1" applyBorder="1" applyAlignment="1" applyProtection="1">
      <alignment horizontal="center" vertical="center"/>
      <protection/>
    </xf>
    <xf numFmtId="169" fontId="7" fillId="39" borderId="14" xfId="0" applyNumberFormat="1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vertical="center"/>
    </xf>
    <xf numFmtId="0" fontId="9" fillId="38" borderId="10" xfId="0" applyFont="1" applyFill="1" applyBorder="1" applyAlignment="1">
      <alignment wrapText="1"/>
    </xf>
    <xf numFmtId="0" fontId="7" fillId="38" borderId="10" xfId="44" applyFont="1" applyFill="1" applyBorder="1" applyAlignment="1">
      <alignment vertical="top" wrapText="1"/>
      <protection/>
    </xf>
    <xf numFmtId="0" fontId="7" fillId="39" borderId="10" xfId="55" applyFont="1" applyFill="1" applyBorder="1" applyAlignment="1">
      <alignment horizontal="center" vertical="center" wrapText="1" shrinkToFit="1"/>
      <protection/>
    </xf>
    <xf numFmtId="0" fontId="12" fillId="38" borderId="18" xfId="0" applyFont="1" applyFill="1" applyBorder="1" applyAlignment="1">
      <alignment vertical="center"/>
    </xf>
    <xf numFmtId="0" fontId="8" fillId="39" borderId="17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vertical="top" wrapText="1"/>
    </xf>
    <xf numFmtId="167" fontId="7" fillId="39" borderId="10" xfId="0" applyNumberFormat="1" applyFont="1" applyFill="1" applyBorder="1" applyAlignment="1">
      <alignment vertical="center"/>
    </xf>
    <xf numFmtId="166" fontId="7" fillId="35" borderId="10" xfId="58" applyNumberFormat="1" applyFont="1" applyFill="1" applyBorder="1" applyAlignment="1">
      <alignment horizontal="center" vertical="center" wrapText="1"/>
      <protection/>
    </xf>
    <xf numFmtId="166" fontId="7" fillId="35" borderId="10" xfId="58" applyNumberFormat="1" applyFont="1" applyFill="1" applyBorder="1" applyAlignment="1">
      <alignment horizontal="center" vertical="center" wrapText="1" shrinkToFit="1"/>
      <protection/>
    </xf>
    <xf numFmtId="10" fontId="7" fillId="35" borderId="10" xfId="58" applyNumberFormat="1" applyFont="1" applyFill="1" applyBorder="1" applyAlignment="1">
      <alignment horizontal="center" vertical="center" wrapText="1" shrinkToFit="1"/>
      <protection/>
    </xf>
    <xf numFmtId="0" fontId="8" fillId="35" borderId="14" xfId="58" applyNumberFormat="1" applyFont="1" applyFill="1" applyBorder="1" applyAlignment="1">
      <alignment horizontal="center" vertical="center" wrapText="1"/>
      <protection/>
    </xf>
    <xf numFmtId="0" fontId="8" fillId="35" borderId="19" xfId="58" applyNumberFormat="1" applyFont="1" applyFill="1" applyBorder="1" applyAlignment="1">
      <alignment horizontal="center" vertical="center" wrapText="1"/>
      <protection/>
    </xf>
    <xf numFmtId="0" fontId="8" fillId="35" borderId="20" xfId="58" applyNumberFormat="1" applyFont="1" applyFill="1" applyBorder="1" applyAlignment="1">
      <alignment horizontal="center" vertical="center" wrapText="1"/>
      <protection/>
    </xf>
    <xf numFmtId="0" fontId="8" fillId="35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35" borderId="10" xfId="58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166" fontId="6" fillId="35" borderId="10" xfId="58" applyNumberFormat="1" applyFont="1" applyFill="1" applyBorder="1" applyAlignment="1">
      <alignment horizontal="center" vertical="center" wrapText="1"/>
      <protection/>
    </xf>
    <xf numFmtId="166" fontId="6" fillId="35" borderId="10" xfId="58" applyNumberFormat="1" applyFont="1" applyFill="1" applyBorder="1" applyAlignment="1">
      <alignment horizontal="center" vertical="center" wrapText="1" shrinkToFit="1"/>
      <protection/>
    </xf>
    <xf numFmtId="10" fontId="6" fillId="35" borderId="10" xfId="58" applyNumberFormat="1" applyFont="1" applyFill="1" applyBorder="1" applyAlignment="1">
      <alignment horizontal="center" vertical="center" wrapText="1" shrinkToFit="1"/>
      <protection/>
    </xf>
    <xf numFmtId="0" fontId="10" fillId="3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6" fillId="35" borderId="10" xfId="58" applyFont="1" applyFill="1" applyBorder="1" applyAlignment="1">
      <alignment horizontal="center" vertical="center" wrapText="1"/>
      <protection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Normalny_Arkusz1" xfId="55"/>
    <cellStyle name="Normalny_Arkusz1_Arkusz2" xfId="56"/>
    <cellStyle name="Normalny_Arkusz2" xfId="57"/>
    <cellStyle name="Normalny_Pakiet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BreakPreview" zoomScaleSheetLayoutView="100" zoomScalePageLayoutView="10" workbookViewId="0" topLeftCell="A1">
      <selection activeCell="N56" sqref="N56"/>
    </sheetView>
  </sheetViews>
  <sheetFormatPr defaultColWidth="9.140625" defaultRowHeight="12.75"/>
  <cols>
    <col min="1" max="1" width="4.00390625" style="1" customWidth="1"/>
    <col min="2" max="2" width="42.28125" style="1" customWidth="1"/>
    <col min="3" max="3" width="8.8515625" style="1" customWidth="1"/>
    <col min="4" max="4" width="5.7109375" style="1" customWidth="1"/>
    <col min="5" max="5" width="6.8515625" style="2" hidden="1" customWidth="1"/>
    <col min="6" max="6" width="7.00390625" style="2" hidden="1" customWidth="1"/>
    <col min="7" max="7" width="7.00390625" style="1" hidden="1" customWidth="1"/>
    <col min="8" max="12" width="8.421875" style="3" hidden="1" customWidth="1"/>
    <col min="13" max="13" width="15.28125" style="4" customWidth="1"/>
    <col min="14" max="14" width="9.28125" style="1" customWidth="1"/>
    <col min="15" max="15" width="14.8515625" style="1" bestFit="1" customWidth="1"/>
    <col min="16" max="16" width="5.8515625" style="5" customWidth="1"/>
    <col min="17" max="17" width="12.7109375" style="1" customWidth="1"/>
    <col min="18" max="18" width="14.57421875" style="6" customWidth="1"/>
    <col min="19" max="19" width="17.57421875" style="6" customWidth="1"/>
    <col min="20" max="16384" width="9.140625" style="6" customWidth="1"/>
  </cols>
  <sheetData>
    <row r="1" spans="2:17" ht="12.75">
      <c r="B1" s="18" t="s">
        <v>42</v>
      </c>
      <c r="M1" s="42"/>
      <c r="Q1" s="18" t="s">
        <v>35</v>
      </c>
    </row>
    <row r="2" spans="2:16" ht="15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2:16" ht="15">
      <c r="B3" s="63"/>
      <c r="C3" s="63"/>
      <c r="D3" s="63"/>
      <c r="E3" s="63"/>
      <c r="F3" s="63"/>
      <c r="G3" s="63"/>
      <c r="H3" s="63"/>
      <c r="I3" s="88"/>
      <c r="J3" s="86"/>
      <c r="K3" s="88"/>
      <c r="L3" s="88"/>
      <c r="M3" s="63"/>
      <c r="N3" s="63"/>
      <c r="O3" s="63"/>
      <c r="P3" s="63"/>
    </row>
    <row r="4" spans="3:13" ht="12.75">
      <c r="C4" s="72"/>
      <c r="D4" s="73"/>
      <c r="E4" s="73"/>
      <c r="F4" s="72"/>
      <c r="G4" s="74"/>
      <c r="H4" s="72"/>
      <c r="I4" s="72"/>
      <c r="J4" s="72"/>
      <c r="K4" s="72"/>
      <c r="L4" s="72"/>
      <c r="M4" s="72"/>
    </row>
    <row r="5" spans="2:13" ht="12.75">
      <c r="B5" s="71" t="s">
        <v>36</v>
      </c>
      <c r="M5" s="42"/>
    </row>
    <row r="6" spans="2:18" ht="12.75">
      <c r="B6" s="65" t="s">
        <v>30</v>
      </c>
      <c r="C6" s="65"/>
      <c r="D6" s="65"/>
      <c r="E6" s="66"/>
      <c r="F6" s="66"/>
      <c r="G6" s="65"/>
      <c r="H6" s="67"/>
      <c r="I6" s="67"/>
      <c r="J6" s="67"/>
      <c r="K6" s="67"/>
      <c r="L6" s="67"/>
      <c r="M6" s="68"/>
      <c r="N6" s="65"/>
      <c r="O6" s="65"/>
      <c r="P6" s="69"/>
      <c r="Q6" s="65"/>
      <c r="R6" s="70"/>
    </row>
    <row r="7" ht="12.75">
      <c r="M7" s="42"/>
    </row>
    <row r="8" spans="2:13" ht="12.75">
      <c r="B8" s="64" t="s">
        <v>29</v>
      </c>
      <c r="M8" s="42"/>
    </row>
    <row r="9" spans="1:17" s="10" customFormat="1" ht="11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3"/>
      <c r="P9" s="44"/>
      <c r="Q9" s="43"/>
    </row>
    <row r="10" spans="1:17" ht="12.75">
      <c r="A10" s="134" t="s">
        <v>37</v>
      </c>
      <c r="B10" s="134"/>
      <c r="C10" s="7"/>
      <c r="D10" s="7"/>
      <c r="E10" s="8"/>
      <c r="F10" s="35"/>
      <c r="G10" s="9"/>
      <c r="H10" s="36"/>
      <c r="I10" s="36"/>
      <c r="J10" s="36"/>
      <c r="K10" s="36"/>
      <c r="L10" s="36"/>
      <c r="M10" s="36"/>
      <c r="N10" s="7"/>
      <c r="O10" s="7"/>
      <c r="P10" s="9"/>
      <c r="Q10" s="7"/>
    </row>
    <row r="11" spans="1:18" ht="12.75" customHeight="1">
      <c r="A11" s="135" t="s">
        <v>0</v>
      </c>
      <c r="B11" s="136" t="s">
        <v>1</v>
      </c>
      <c r="C11" s="137" t="s">
        <v>2</v>
      </c>
      <c r="D11" s="135" t="s">
        <v>3</v>
      </c>
      <c r="E11" s="138" t="s">
        <v>4</v>
      </c>
      <c r="F11" s="139"/>
      <c r="G11" s="139"/>
      <c r="H11" s="139"/>
      <c r="I11" s="139"/>
      <c r="J11" s="139"/>
      <c r="K11" s="139"/>
      <c r="L11" s="139"/>
      <c r="M11" s="140"/>
      <c r="N11" s="127" t="s">
        <v>5</v>
      </c>
      <c r="O11" s="128" t="s">
        <v>6</v>
      </c>
      <c r="P11" s="129" t="s">
        <v>7</v>
      </c>
      <c r="Q11" s="127" t="s">
        <v>8</v>
      </c>
      <c r="R11" s="127" t="s">
        <v>27</v>
      </c>
    </row>
    <row r="12" spans="1:18" ht="59.25" customHeight="1">
      <c r="A12" s="135"/>
      <c r="B12" s="136"/>
      <c r="C12" s="137"/>
      <c r="D12" s="135"/>
      <c r="E12" s="21" t="s">
        <v>9</v>
      </c>
      <c r="F12" s="21" t="s">
        <v>10</v>
      </c>
      <c r="G12" s="21" t="s">
        <v>11</v>
      </c>
      <c r="H12" s="21" t="s">
        <v>12</v>
      </c>
      <c r="I12" s="89" t="s">
        <v>9</v>
      </c>
      <c r="J12" s="87" t="s">
        <v>10</v>
      </c>
      <c r="K12" s="87" t="s">
        <v>33</v>
      </c>
      <c r="L12" s="87" t="s">
        <v>34</v>
      </c>
      <c r="M12" s="21" t="s">
        <v>13</v>
      </c>
      <c r="N12" s="127"/>
      <c r="O12" s="128"/>
      <c r="P12" s="129"/>
      <c r="Q12" s="127"/>
      <c r="R12" s="127"/>
    </row>
    <row r="13" spans="1:18" ht="12.75" customHeight="1">
      <c r="A13" s="11">
        <v>1</v>
      </c>
      <c r="B13" s="11">
        <v>2</v>
      </c>
      <c r="C13" s="11">
        <v>3</v>
      </c>
      <c r="D13" s="11">
        <v>4</v>
      </c>
      <c r="E13" s="130">
        <v>5</v>
      </c>
      <c r="F13" s="131"/>
      <c r="G13" s="131"/>
      <c r="H13" s="131"/>
      <c r="I13" s="131"/>
      <c r="J13" s="131"/>
      <c r="K13" s="131"/>
      <c r="L13" s="131"/>
      <c r="M13" s="132"/>
      <c r="N13" s="11">
        <v>6</v>
      </c>
      <c r="O13" s="12">
        <v>8</v>
      </c>
      <c r="P13" s="12">
        <v>9</v>
      </c>
      <c r="Q13" s="11">
        <v>10</v>
      </c>
      <c r="R13" s="38">
        <v>11</v>
      </c>
    </row>
    <row r="14" spans="1:18" ht="113.25" thickBot="1">
      <c r="A14" s="90">
        <v>2</v>
      </c>
      <c r="B14" s="91" t="s">
        <v>20</v>
      </c>
      <c r="C14" s="92"/>
      <c r="D14" s="93" t="s">
        <v>14</v>
      </c>
      <c r="E14" s="94">
        <v>32000</v>
      </c>
      <c r="F14" s="94">
        <v>0</v>
      </c>
      <c r="G14" s="94">
        <v>5000</v>
      </c>
      <c r="H14" s="95">
        <v>5000</v>
      </c>
      <c r="I14" s="95">
        <v>42000</v>
      </c>
      <c r="J14" s="95">
        <v>0</v>
      </c>
      <c r="K14" s="95">
        <v>0</v>
      </c>
      <c r="L14" s="95">
        <v>0</v>
      </c>
      <c r="M14" s="96">
        <f>E14+F14+G14+H14</f>
        <v>42000</v>
      </c>
      <c r="N14" s="107"/>
      <c r="O14" s="97">
        <f>M14*N14</f>
        <v>0</v>
      </c>
      <c r="P14" s="98">
        <v>0.08</v>
      </c>
      <c r="Q14" s="99">
        <f>O14*P14+O14</f>
        <v>0</v>
      </c>
      <c r="R14" s="100"/>
    </row>
    <row r="15" spans="1:17" ht="13.5" thickBot="1">
      <c r="A15" s="152" t="s">
        <v>15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32">
        <f>SUM(O14:O14)</f>
        <v>0</v>
      </c>
      <c r="P15" s="33"/>
      <c r="Q15" s="34">
        <f>SUM(Q14:Q14)</f>
        <v>0</v>
      </c>
    </row>
    <row r="16" spans="1:17" s="55" customFormat="1" ht="18" customHeight="1">
      <c r="A16" s="46"/>
      <c r="B16" s="75" t="s">
        <v>31</v>
      </c>
      <c r="C16" s="76"/>
      <c r="D16" s="76"/>
      <c r="E16" s="76"/>
      <c r="F16" s="77"/>
      <c r="G16" s="78"/>
      <c r="H16" s="79"/>
      <c r="I16" s="79"/>
      <c r="J16" s="79"/>
      <c r="K16" s="79"/>
      <c r="L16" s="79"/>
      <c r="M16" s="80"/>
      <c r="N16" s="81"/>
      <c r="O16" s="82"/>
      <c r="P16" s="54"/>
      <c r="Q16" s="53"/>
    </row>
    <row r="17" spans="1:17" s="55" customFormat="1" ht="11.25" customHeight="1">
      <c r="A17" s="46"/>
      <c r="B17" s="76" t="s">
        <v>32</v>
      </c>
      <c r="C17" s="76"/>
      <c r="D17" s="76"/>
      <c r="E17" s="76"/>
      <c r="F17" s="77"/>
      <c r="G17" s="78"/>
      <c r="H17" s="79"/>
      <c r="I17" s="79"/>
      <c r="J17" s="79"/>
      <c r="K17" s="79"/>
      <c r="L17" s="79"/>
      <c r="M17" s="80"/>
      <c r="N17" s="81"/>
      <c r="O17" s="82"/>
      <c r="P17" s="54"/>
      <c r="Q17" s="53"/>
    </row>
    <row r="18" spans="1:17" s="55" customFormat="1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53"/>
      <c r="P18" s="54"/>
      <c r="Q18" s="53"/>
    </row>
    <row r="19" spans="1:18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6"/>
      <c r="P19" s="51"/>
      <c r="Q19" s="57"/>
      <c r="R19" s="85"/>
    </row>
    <row r="20" spans="1:17" ht="13.5" thickBot="1">
      <c r="A20" s="151" t="s">
        <v>38</v>
      </c>
      <c r="B20" s="151"/>
      <c r="C20" s="20"/>
      <c r="D20" s="20"/>
      <c r="E20" s="28"/>
      <c r="F20" s="29"/>
      <c r="G20" s="30"/>
      <c r="H20" s="31"/>
      <c r="I20" s="31"/>
      <c r="J20" s="31"/>
      <c r="K20" s="31"/>
      <c r="L20" s="31"/>
      <c r="M20" s="31"/>
      <c r="N20" s="20"/>
      <c r="O20" s="20"/>
      <c r="P20" s="30"/>
      <c r="Q20" s="20"/>
    </row>
    <row r="21" spans="1:18" ht="12.75" customHeight="1" thickBot="1">
      <c r="A21" s="146" t="s">
        <v>0</v>
      </c>
      <c r="B21" s="136" t="s">
        <v>1</v>
      </c>
      <c r="C21" s="147" t="s">
        <v>2</v>
      </c>
      <c r="D21" s="146" t="s">
        <v>3</v>
      </c>
      <c r="E21" s="148" t="s">
        <v>4</v>
      </c>
      <c r="F21" s="147"/>
      <c r="G21" s="147"/>
      <c r="H21" s="147"/>
      <c r="I21" s="147"/>
      <c r="J21" s="147"/>
      <c r="K21" s="147"/>
      <c r="L21" s="147"/>
      <c r="M21" s="149"/>
      <c r="N21" s="141" t="s">
        <v>5</v>
      </c>
      <c r="O21" s="142" t="s">
        <v>6</v>
      </c>
      <c r="P21" s="143" t="s">
        <v>7</v>
      </c>
      <c r="Q21" s="127" t="s">
        <v>8</v>
      </c>
      <c r="R21" s="127" t="s">
        <v>27</v>
      </c>
    </row>
    <row r="22" spans="1:18" ht="56.25" customHeight="1">
      <c r="A22" s="146"/>
      <c r="B22" s="136"/>
      <c r="C22" s="147"/>
      <c r="D22" s="146"/>
      <c r="E22" s="21" t="s">
        <v>9</v>
      </c>
      <c r="F22" s="21" t="s">
        <v>10</v>
      </c>
      <c r="G22" s="21" t="s">
        <v>16</v>
      </c>
      <c r="H22" s="21" t="s">
        <v>12</v>
      </c>
      <c r="I22" s="89" t="s">
        <v>9</v>
      </c>
      <c r="J22" s="87" t="s">
        <v>10</v>
      </c>
      <c r="K22" s="87" t="s">
        <v>33</v>
      </c>
      <c r="L22" s="87" t="s">
        <v>34</v>
      </c>
      <c r="M22" s="27" t="s">
        <v>13</v>
      </c>
      <c r="N22" s="141"/>
      <c r="O22" s="142"/>
      <c r="P22" s="143"/>
      <c r="Q22" s="127"/>
      <c r="R22" s="127"/>
    </row>
    <row r="23" spans="1:18" ht="12.75" customHeight="1">
      <c r="A23" s="11">
        <v>1</v>
      </c>
      <c r="B23" s="11">
        <v>2</v>
      </c>
      <c r="C23" s="11">
        <v>3</v>
      </c>
      <c r="D23" s="11">
        <v>4</v>
      </c>
      <c r="E23" s="130">
        <v>5</v>
      </c>
      <c r="F23" s="131"/>
      <c r="G23" s="131"/>
      <c r="H23" s="131"/>
      <c r="I23" s="131"/>
      <c r="J23" s="131"/>
      <c r="K23" s="131"/>
      <c r="L23" s="131"/>
      <c r="M23" s="132"/>
      <c r="N23" s="11">
        <v>6</v>
      </c>
      <c r="O23" s="12">
        <v>8</v>
      </c>
      <c r="P23" s="12">
        <v>9</v>
      </c>
      <c r="Q23" s="11">
        <v>10</v>
      </c>
      <c r="R23" s="38">
        <v>11</v>
      </c>
    </row>
    <row r="24" spans="1:18" ht="57" thickBot="1">
      <c r="A24" s="101">
        <v>1</v>
      </c>
      <c r="B24" s="102" t="s">
        <v>21</v>
      </c>
      <c r="C24" s="92"/>
      <c r="D24" s="93" t="s">
        <v>14</v>
      </c>
      <c r="E24" s="103">
        <v>10000</v>
      </c>
      <c r="F24" s="104">
        <v>0</v>
      </c>
      <c r="G24" s="104">
        <v>20000</v>
      </c>
      <c r="H24" s="105">
        <v>5500</v>
      </c>
      <c r="I24" s="105">
        <v>7000</v>
      </c>
      <c r="J24" s="105">
        <v>0</v>
      </c>
      <c r="K24" s="105">
        <v>0</v>
      </c>
      <c r="L24" s="105">
        <v>3000</v>
      </c>
      <c r="M24" s="106">
        <v>10000</v>
      </c>
      <c r="N24" s="107"/>
      <c r="O24" s="97">
        <f>M24*N24</f>
        <v>0</v>
      </c>
      <c r="P24" s="108">
        <v>0.08</v>
      </c>
      <c r="Q24" s="99">
        <f>O24*P24+O24</f>
        <v>0</v>
      </c>
      <c r="R24" s="100"/>
    </row>
    <row r="25" spans="1:17" ht="13.5" thickBot="1">
      <c r="A25" s="150" t="s">
        <v>15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32">
        <f>SUM(O24:O24)</f>
        <v>0</v>
      </c>
      <c r="P25" s="33"/>
      <c r="Q25" s="34">
        <f>SUM(Q24:Q24)</f>
        <v>0</v>
      </c>
    </row>
    <row r="26" spans="1:17" s="55" customFormat="1" ht="12.75">
      <c r="A26" s="46"/>
      <c r="B26" s="83" t="s">
        <v>31</v>
      </c>
      <c r="C26" s="76"/>
      <c r="D26" s="76"/>
      <c r="E26" s="76"/>
      <c r="F26" s="77"/>
      <c r="G26" s="78"/>
      <c r="H26" s="79"/>
      <c r="I26" s="79"/>
      <c r="J26" s="79"/>
      <c r="K26" s="79"/>
      <c r="L26" s="79"/>
      <c r="M26" s="80"/>
      <c r="N26" s="81"/>
      <c r="O26" s="82"/>
      <c r="P26" s="54"/>
      <c r="Q26" s="53"/>
    </row>
    <row r="27" spans="1:17" s="55" customFormat="1" ht="12.75">
      <c r="A27" s="46"/>
      <c r="B27" s="84" t="s">
        <v>32</v>
      </c>
      <c r="C27" s="76"/>
      <c r="D27" s="76"/>
      <c r="E27" s="76"/>
      <c r="F27" s="77"/>
      <c r="G27" s="78"/>
      <c r="H27" s="79"/>
      <c r="I27" s="79"/>
      <c r="J27" s="79"/>
      <c r="K27" s="79"/>
      <c r="L27" s="79"/>
      <c r="M27" s="80"/>
      <c r="N27" s="81"/>
      <c r="O27" s="82"/>
      <c r="P27" s="54"/>
      <c r="Q27" s="53"/>
    </row>
    <row r="28" spans="1:17" s="5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54"/>
      <c r="Q28" s="53"/>
    </row>
    <row r="29" spans="1:17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0"/>
      <c r="P29" s="59"/>
      <c r="Q29" s="50"/>
    </row>
    <row r="30" spans="1:17" ht="12.75">
      <c r="A30" s="134" t="s">
        <v>39</v>
      </c>
      <c r="B30" s="134"/>
      <c r="C30" s="18"/>
      <c r="D30" s="18"/>
      <c r="E30" s="14"/>
      <c r="F30" s="15"/>
      <c r="G30" s="26"/>
      <c r="H30" s="37"/>
      <c r="I30" s="37"/>
      <c r="J30" s="37"/>
      <c r="K30" s="37"/>
      <c r="L30" s="37"/>
      <c r="M30" s="37"/>
      <c r="N30" s="18"/>
      <c r="O30" s="18"/>
      <c r="P30" s="26"/>
      <c r="Q30" s="18"/>
    </row>
    <row r="31" spans="1:18" ht="12.75" customHeight="1">
      <c r="A31" s="135" t="s">
        <v>0</v>
      </c>
      <c r="B31" s="136" t="s">
        <v>1</v>
      </c>
      <c r="C31" s="137" t="s">
        <v>2</v>
      </c>
      <c r="D31" s="135" t="s">
        <v>3</v>
      </c>
      <c r="E31" s="138" t="s">
        <v>4</v>
      </c>
      <c r="F31" s="139"/>
      <c r="G31" s="139"/>
      <c r="H31" s="139"/>
      <c r="I31" s="139"/>
      <c r="J31" s="139"/>
      <c r="K31" s="139"/>
      <c r="L31" s="139"/>
      <c r="M31" s="140"/>
      <c r="N31" s="127" t="s">
        <v>5</v>
      </c>
      <c r="O31" s="128" t="s">
        <v>6</v>
      </c>
      <c r="P31" s="129" t="s">
        <v>7</v>
      </c>
      <c r="Q31" s="127" t="s">
        <v>8</v>
      </c>
      <c r="R31" s="127" t="s">
        <v>27</v>
      </c>
    </row>
    <row r="32" spans="1:18" ht="58.5" customHeight="1">
      <c r="A32" s="135"/>
      <c r="B32" s="136"/>
      <c r="C32" s="137"/>
      <c r="D32" s="135"/>
      <c r="E32" s="21" t="s">
        <v>9</v>
      </c>
      <c r="F32" s="21" t="s">
        <v>10</v>
      </c>
      <c r="G32" s="21" t="s">
        <v>16</v>
      </c>
      <c r="H32" s="21" t="s">
        <v>12</v>
      </c>
      <c r="I32" s="89" t="s">
        <v>9</v>
      </c>
      <c r="J32" s="87" t="s">
        <v>10</v>
      </c>
      <c r="K32" s="87" t="s">
        <v>33</v>
      </c>
      <c r="L32" s="87" t="s">
        <v>34</v>
      </c>
      <c r="M32" s="21" t="s">
        <v>13</v>
      </c>
      <c r="N32" s="127"/>
      <c r="O32" s="128"/>
      <c r="P32" s="129"/>
      <c r="Q32" s="127"/>
      <c r="R32" s="127"/>
    </row>
    <row r="33" spans="1:18" ht="12.75" customHeight="1">
      <c r="A33" s="11">
        <v>1</v>
      </c>
      <c r="B33" s="11">
        <v>2</v>
      </c>
      <c r="C33" s="11">
        <v>3</v>
      </c>
      <c r="D33" s="11">
        <v>4</v>
      </c>
      <c r="E33" s="130"/>
      <c r="F33" s="131"/>
      <c r="G33" s="131"/>
      <c r="H33" s="131"/>
      <c r="I33" s="131"/>
      <c r="J33" s="131"/>
      <c r="K33" s="131"/>
      <c r="L33" s="131"/>
      <c r="M33" s="132"/>
      <c r="N33" s="11">
        <v>6</v>
      </c>
      <c r="O33" s="12">
        <v>8</v>
      </c>
      <c r="P33" s="12">
        <v>9</v>
      </c>
      <c r="Q33" s="11">
        <v>10</v>
      </c>
      <c r="R33" s="38">
        <v>11</v>
      </c>
    </row>
    <row r="34" spans="1:18" ht="63" customHeight="1" thickBot="1">
      <c r="A34" s="109">
        <v>1</v>
      </c>
      <c r="B34" s="91" t="s">
        <v>22</v>
      </c>
      <c r="C34" s="110"/>
      <c r="D34" s="111" t="s">
        <v>18</v>
      </c>
      <c r="E34" s="103">
        <v>5000</v>
      </c>
      <c r="F34" s="104">
        <v>500</v>
      </c>
      <c r="G34" s="104">
        <v>0</v>
      </c>
      <c r="H34" s="105">
        <v>700</v>
      </c>
      <c r="I34" s="105">
        <v>700</v>
      </c>
      <c r="J34" s="105">
        <v>0</v>
      </c>
      <c r="K34" s="105">
        <v>0</v>
      </c>
      <c r="L34" s="105">
        <v>0</v>
      </c>
      <c r="M34" s="106">
        <v>700</v>
      </c>
      <c r="N34" s="107"/>
      <c r="O34" s="97">
        <f>M34*N34</f>
        <v>0</v>
      </c>
      <c r="P34" s="98">
        <v>0.08</v>
      </c>
      <c r="Q34" s="99">
        <f>O34*P34+O34</f>
        <v>0</v>
      </c>
      <c r="R34" s="100"/>
    </row>
    <row r="35" spans="1:17" ht="13.5" thickBot="1">
      <c r="A35" s="133" t="s">
        <v>15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32">
        <f>SUM(O34:O34)</f>
        <v>0</v>
      </c>
      <c r="P35" s="33"/>
      <c r="Q35" s="34">
        <f>SUM(Q34:Q34)</f>
        <v>0</v>
      </c>
    </row>
    <row r="36" spans="1:17" s="55" customFormat="1" ht="16.5" customHeight="1">
      <c r="A36" s="46"/>
      <c r="B36" s="83" t="s">
        <v>31</v>
      </c>
      <c r="C36" s="76"/>
      <c r="D36" s="76"/>
      <c r="E36" s="76"/>
      <c r="F36" s="77"/>
      <c r="G36" s="78"/>
      <c r="H36" s="79"/>
      <c r="I36" s="79"/>
      <c r="J36" s="79"/>
      <c r="K36" s="79"/>
      <c r="L36" s="79"/>
      <c r="M36" s="80"/>
      <c r="N36" s="81"/>
      <c r="O36" s="82"/>
      <c r="P36" s="54"/>
      <c r="Q36" s="53"/>
    </row>
    <row r="37" spans="1:17" s="55" customFormat="1" ht="10.5" customHeight="1">
      <c r="A37" s="46"/>
      <c r="B37" s="84" t="s">
        <v>32</v>
      </c>
      <c r="C37" s="76"/>
      <c r="D37" s="76"/>
      <c r="E37" s="76"/>
      <c r="F37" s="77"/>
      <c r="G37" s="78"/>
      <c r="H37" s="79"/>
      <c r="I37" s="79"/>
      <c r="J37" s="79"/>
      <c r="K37" s="79"/>
      <c r="L37" s="79"/>
      <c r="M37" s="80"/>
      <c r="N37" s="81"/>
      <c r="O37" s="82"/>
      <c r="P37" s="54"/>
      <c r="Q37" s="53"/>
    </row>
    <row r="38" spans="1:17" s="55" customFormat="1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3"/>
      <c r="P38" s="54"/>
      <c r="Q38" s="53"/>
    </row>
    <row r="39" spans="1:17" s="55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3"/>
      <c r="P39" s="54"/>
      <c r="Q39" s="53"/>
    </row>
    <row r="40" spans="1:17" s="7" customFormat="1" ht="14.25" customHeight="1" thickBot="1">
      <c r="A40" s="145" t="s">
        <v>40</v>
      </c>
      <c r="B40" s="145"/>
      <c r="C40" s="18"/>
      <c r="D40" s="18"/>
      <c r="E40" s="14"/>
      <c r="F40" s="15"/>
      <c r="G40" s="26"/>
      <c r="H40" s="37"/>
      <c r="I40" s="37"/>
      <c r="J40" s="37"/>
      <c r="K40" s="37"/>
      <c r="L40" s="37"/>
      <c r="M40" s="37"/>
      <c r="N40" s="18"/>
      <c r="O40" s="18"/>
      <c r="P40" s="26"/>
      <c r="Q40" s="18"/>
    </row>
    <row r="41" spans="1:18" s="7" customFormat="1" ht="17.25" customHeight="1" thickBot="1">
      <c r="A41" s="146" t="s">
        <v>0</v>
      </c>
      <c r="B41" s="136" t="s">
        <v>1</v>
      </c>
      <c r="C41" s="147" t="s">
        <v>2</v>
      </c>
      <c r="D41" s="146" t="s">
        <v>3</v>
      </c>
      <c r="E41" s="148" t="s">
        <v>4</v>
      </c>
      <c r="F41" s="147"/>
      <c r="G41" s="147"/>
      <c r="H41" s="147"/>
      <c r="I41" s="147"/>
      <c r="J41" s="147"/>
      <c r="K41" s="147"/>
      <c r="L41" s="147"/>
      <c r="M41" s="149"/>
      <c r="N41" s="141" t="s">
        <v>5</v>
      </c>
      <c r="O41" s="142" t="s">
        <v>6</v>
      </c>
      <c r="P41" s="143" t="s">
        <v>7</v>
      </c>
      <c r="Q41" s="127" t="s">
        <v>8</v>
      </c>
      <c r="R41" s="127" t="s">
        <v>27</v>
      </c>
    </row>
    <row r="42" spans="1:18" s="7" customFormat="1" ht="41.25" customHeight="1">
      <c r="A42" s="146"/>
      <c r="B42" s="136"/>
      <c r="C42" s="147"/>
      <c r="D42" s="146"/>
      <c r="E42" s="21" t="s">
        <v>9</v>
      </c>
      <c r="F42" s="21" t="s">
        <v>10</v>
      </c>
      <c r="G42" s="21" t="s">
        <v>16</v>
      </c>
      <c r="H42" s="21" t="s">
        <v>12</v>
      </c>
      <c r="I42" s="89" t="s">
        <v>9</v>
      </c>
      <c r="J42" s="87" t="s">
        <v>10</v>
      </c>
      <c r="K42" s="87" t="s">
        <v>33</v>
      </c>
      <c r="L42" s="87" t="s">
        <v>34</v>
      </c>
      <c r="M42" s="27" t="s">
        <v>13</v>
      </c>
      <c r="N42" s="141"/>
      <c r="O42" s="142"/>
      <c r="P42" s="143"/>
      <c r="Q42" s="127"/>
      <c r="R42" s="127"/>
    </row>
    <row r="43" spans="1:18" s="7" customFormat="1" ht="12" customHeight="1">
      <c r="A43" s="11">
        <v>1</v>
      </c>
      <c r="B43" s="11">
        <v>2</v>
      </c>
      <c r="C43" s="11">
        <v>3</v>
      </c>
      <c r="D43" s="11">
        <v>4</v>
      </c>
      <c r="E43" s="130">
        <v>5</v>
      </c>
      <c r="F43" s="131"/>
      <c r="G43" s="131"/>
      <c r="H43" s="131"/>
      <c r="I43" s="131"/>
      <c r="J43" s="131"/>
      <c r="K43" s="131"/>
      <c r="L43" s="131"/>
      <c r="M43" s="132"/>
      <c r="N43" s="11">
        <v>6</v>
      </c>
      <c r="O43" s="12">
        <v>8</v>
      </c>
      <c r="P43" s="12">
        <v>9</v>
      </c>
      <c r="Q43" s="11">
        <v>10</v>
      </c>
      <c r="R43" s="38">
        <v>11</v>
      </c>
    </row>
    <row r="44" spans="1:18" s="39" customFormat="1" ht="157.5">
      <c r="A44" s="112">
        <v>1</v>
      </c>
      <c r="B44" s="113" t="s">
        <v>23</v>
      </c>
      <c r="C44" s="114"/>
      <c r="D44" s="115" t="s">
        <v>18</v>
      </c>
      <c r="E44" s="103">
        <v>5000</v>
      </c>
      <c r="F44" s="104">
        <v>0</v>
      </c>
      <c r="G44" s="104">
        <v>0</v>
      </c>
      <c r="H44" s="105">
        <v>4800</v>
      </c>
      <c r="I44" s="105">
        <v>20000</v>
      </c>
      <c r="J44" s="105">
        <v>0</v>
      </c>
      <c r="K44" s="105">
        <v>0</v>
      </c>
      <c r="L44" s="105">
        <v>1000</v>
      </c>
      <c r="M44" s="106">
        <v>21000</v>
      </c>
      <c r="N44" s="116"/>
      <c r="O44" s="116">
        <f>M44*N44</f>
        <v>0</v>
      </c>
      <c r="P44" s="117">
        <v>0.08</v>
      </c>
      <c r="Q44" s="118">
        <f>O44*P44+O44</f>
        <v>0</v>
      </c>
      <c r="R44" s="119"/>
    </row>
    <row r="45" spans="1:18" s="39" customFormat="1" ht="158.25" thickBot="1">
      <c r="A45" s="109">
        <v>2</v>
      </c>
      <c r="B45" s="113" t="s">
        <v>24</v>
      </c>
      <c r="C45" s="120"/>
      <c r="D45" s="111" t="s">
        <v>18</v>
      </c>
      <c r="E45" s="103">
        <v>5000</v>
      </c>
      <c r="F45" s="104">
        <v>0</v>
      </c>
      <c r="G45" s="104">
        <v>0</v>
      </c>
      <c r="H45" s="105">
        <v>4800</v>
      </c>
      <c r="I45" s="105">
        <v>20000</v>
      </c>
      <c r="J45" s="105">
        <v>0</v>
      </c>
      <c r="K45" s="105">
        <v>0</v>
      </c>
      <c r="L45" s="105">
        <v>1000</v>
      </c>
      <c r="M45" s="106">
        <v>21000</v>
      </c>
      <c r="N45" s="126"/>
      <c r="O45" s="116">
        <f>M45*N45</f>
        <v>0</v>
      </c>
      <c r="P45" s="117">
        <v>0.08</v>
      </c>
      <c r="Q45" s="118">
        <f>O45*P45+O45</f>
        <v>0</v>
      </c>
      <c r="R45" s="119"/>
    </row>
    <row r="46" spans="1:17" s="1" customFormat="1" ht="13.5" thickBot="1">
      <c r="A46" s="144" t="s">
        <v>15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32">
        <f>SUM(O44:O45)</f>
        <v>0</v>
      </c>
      <c r="P46" s="41"/>
      <c r="Q46" s="40">
        <f>SUM(Q44:Q45)</f>
        <v>0</v>
      </c>
    </row>
    <row r="47" spans="1:17" s="62" customFormat="1" ht="12.75">
      <c r="A47" s="46"/>
      <c r="B47" s="83" t="s">
        <v>31</v>
      </c>
      <c r="C47" s="76"/>
      <c r="D47" s="76"/>
      <c r="E47" s="76"/>
      <c r="F47" s="77"/>
      <c r="G47" s="78"/>
      <c r="H47" s="79"/>
      <c r="I47" s="79"/>
      <c r="J47" s="79"/>
      <c r="K47" s="79"/>
      <c r="L47" s="79"/>
      <c r="M47" s="80"/>
      <c r="N47" s="81"/>
      <c r="O47" s="82"/>
      <c r="P47" s="61"/>
      <c r="Q47" s="53"/>
    </row>
    <row r="48" spans="1:17" s="62" customFormat="1" ht="12.75">
      <c r="A48" s="46"/>
      <c r="B48" s="84" t="s">
        <v>32</v>
      </c>
      <c r="C48" s="76"/>
      <c r="D48" s="76"/>
      <c r="E48" s="76"/>
      <c r="F48" s="77"/>
      <c r="G48" s="78"/>
      <c r="H48" s="79"/>
      <c r="I48" s="79"/>
      <c r="J48" s="79"/>
      <c r="K48" s="79"/>
      <c r="L48" s="79"/>
      <c r="M48" s="80"/>
      <c r="N48" s="81"/>
      <c r="O48" s="82"/>
      <c r="P48" s="61"/>
      <c r="Q48" s="53"/>
    </row>
    <row r="49" spans="1:17" s="62" customFormat="1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3"/>
      <c r="P49" s="61"/>
      <c r="Q49" s="53"/>
    </row>
    <row r="50" spans="1:17" s="5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54"/>
      <c r="Q50" s="53"/>
    </row>
    <row r="51" spans="1:18" ht="12.75">
      <c r="A51" s="134" t="s">
        <v>41</v>
      </c>
      <c r="B51" s="134"/>
      <c r="C51" s="13"/>
      <c r="D51" s="13"/>
      <c r="E51" s="14"/>
      <c r="F51" s="15"/>
      <c r="G51" s="16"/>
      <c r="H51" s="17"/>
      <c r="I51" s="17"/>
      <c r="J51" s="17"/>
      <c r="K51" s="17"/>
      <c r="L51" s="17"/>
      <c r="M51" s="17"/>
      <c r="N51" s="13"/>
      <c r="O51" s="13"/>
      <c r="P51" s="16"/>
      <c r="Q51" s="13"/>
      <c r="R51" s="19"/>
    </row>
    <row r="52" spans="1:18" ht="12.75" customHeight="1">
      <c r="A52" s="135" t="s">
        <v>0</v>
      </c>
      <c r="B52" s="136" t="s">
        <v>1</v>
      </c>
      <c r="C52" s="137" t="s">
        <v>2</v>
      </c>
      <c r="D52" s="135" t="s">
        <v>3</v>
      </c>
      <c r="E52" s="138" t="s">
        <v>4</v>
      </c>
      <c r="F52" s="139"/>
      <c r="G52" s="139"/>
      <c r="H52" s="139"/>
      <c r="I52" s="139"/>
      <c r="J52" s="139"/>
      <c r="K52" s="139"/>
      <c r="L52" s="139"/>
      <c r="M52" s="140"/>
      <c r="N52" s="127" t="s">
        <v>5</v>
      </c>
      <c r="O52" s="128" t="s">
        <v>6</v>
      </c>
      <c r="P52" s="129" t="s">
        <v>7</v>
      </c>
      <c r="Q52" s="127" t="s">
        <v>8</v>
      </c>
      <c r="R52" s="127" t="s">
        <v>27</v>
      </c>
    </row>
    <row r="53" spans="1:18" ht="36.75" customHeight="1">
      <c r="A53" s="135"/>
      <c r="B53" s="136"/>
      <c r="C53" s="137"/>
      <c r="D53" s="135"/>
      <c r="E53" s="21" t="s">
        <v>9</v>
      </c>
      <c r="F53" s="21" t="s">
        <v>10</v>
      </c>
      <c r="G53" s="21" t="s">
        <v>16</v>
      </c>
      <c r="H53" s="21" t="s">
        <v>17</v>
      </c>
      <c r="I53" s="89" t="s">
        <v>9</v>
      </c>
      <c r="J53" s="87" t="s">
        <v>10</v>
      </c>
      <c r="K53" s="87" t="s">
        <v>33</v>
      </c>
      <c r="L53" s="87" t="s">
        <v>34</v>
      </c>
      <c r="M53" s="21" t="s">
        <v>13</v>
      </c>
      <c r="N53" s="127"/>
      <c r="O53" s="128"/>
      <c r="P53" s="129"/>
      <c r="Q53" s="127"/>
      <c r="R53" s="127"/>
    </row>
    <row r="54" spans="1:18" ht="12.75" customHeight="1">
      <c r="A54" s="11">
        <v>1</v>
      </c>
      <c r="B54" s="11">
        <v>2</v>
      </c>
      <c r="C54" s="11">
        <v>3</v>
      </c>
      <c r="D54" s="11">
        <v>4</v>
      </c>
      <c r="E54" s="130">
        <v>5</v>
      </c>
      <c r="F54" s="131"/>
      <c r="G54" s="131"/>
      <c r="H54" s="131"/>
      <c r="I54" s="131"/>
      <c r="J54" s="131"/>
      <c r="K54" s="131"/>
      <c r="L54" s="131"/>
      <c r="M54" s="132"/>
      <c r="N54" s="11">
        <v>6</v>
      </c>
      <c r="O54" s="12">
        <v>8</v>
      </c>
      <c r="P54" s="12">
        <v>9</v>
      </c>
      <c r="Q54" s="11">
        <v>10</v>
      </c>
      <c r="R54" s="38">
        <v>11</v>
      </c>
    </row>
    <row r="55" spans="1:18" ht="148.5" customHeight="1">
      <c r="A55" s="109">
        <v>1</v>
      </c>
      <c r="B55" s="121" t="s">
        <v>25</v>
      </c>
      <c r="C55" s="120"/>
      <c r="D55" s="122" t="s">
        <v>18</v>
      </c>
      <c r="E55" s="103">
        <v>5000</v>
      </c>
      <c r="F55" s="104">
        <v>0</v>
      </c>
      <c r="G55" s="104">
        <v>0</v>
      </c>
      <c r="H55" s="105">
        <v>4800</v>
      </c>
      <c r="I55" s="105">
        <v>9800</v>
      </c>
      <c r="J55" s="105">
        <v>0</v>
      </c>
      <c r="K55" s="105">
        <v>0</v>
      </c>
      <c r="L55" s="105">
        <v>500</v>
      </c>
      <c r="M55" s="106">
        <v>10300</v>
      </c>
      <c r="N55" s="126"/>
      <c r="O55" s="97">
        <f>M55*N55</f>
        <v>0</v>
      </c>
      <c r="P55" s="98">
        <v>0.08</v>
      </c>
      <c r="Q55" s="99">
        <f>O55*P55+O55</f>
        <v>0</v>
      </c>
      <c r="R55" s="123"/>
    </row>
    <row r="56" spans="1:18" ht="129.75" customHeight="1" thickBot="1">
      <c r="A56" s="124">
        <v>2</v>
      </c>
      <c r="B56" s="121" t="s">
        <v>26</v>
      </c>
      <c r="C56" s="125"/>
      <c r="D56" s="122" t="s">
        <v>18</v>
      </c>
      <c r="E56" s="103">
        <v>5000</v>
      </c>
      <c r="F56" s="104">
        <v>0</v>
      </c>
      <c r="G56" s="104">
        <v>0</v>
      </c>
      <c r="H56" s="105">
        <v>4800</v>
      </c>
      <c r="I56" s="105">
        <v>9800</v>
      </c>
      <c r="J56" s="105">
        <v>0</v>
      </c>
      <c r="K56" s="105">
        <v>0</v>
      </c>
      <c r="L56" s="105">
        <v>500</v>
      </c>
      <c r="M56" s="106">
        <v>10300</v>
      </c>
      <c r="N56" s="126"/>
      <c r="O56" s="97">
        <f>M56*N56</f>
        <v>0</v>
      </c>
      <c r="P56" s="98">
        <v>0.08</v>
      </c>
      <c r="Q56" s="99">
        <f>O56*P56+O56</f>
        <v>0</v>
      </c>
      <c r="R56" s="123"/>
    </row>
    <row r="57" spans="1:18" ht="13.5" thickBot="1">
      <c r="A57" s="133" t="s">
        <v>15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23">
        <f>SUM(O55:O56)</f>
        <v>0</v>
      </c>
      <c r="P57" s="24" t="s">
        <v>19</v>
      </c>
      <c r="Q57" s="25">
        <f>SUM(Q55:Q56)</f>
        <v>0</v>
      </c>
      <c r="R57" s="22"/>
    </row>
    <row r="58" spans="1:18" s="55" customFormat="1" ht="12.75">
      <c r="A58" s="46"/>
      <c r="B58" s="83" t="s">
        <v>31</v>
      </c>
      <c r="C58" s="76"/>
      <c r="D58" s="76"/>
      <c r="E58" s="76"/>
      <c r="F58" s="77"/>
      <c r="G58" s="78"/>
      <c r="H58" s="79"/>
      <c r="I58" s="79"/>
      <c r="J58" s="79"/>
      <c r="K58" s="79"/>
      <c r="L58" s="79"/>
      <c r="M58" s="80"/>
      <c r="N58" s="81"/>
      <c r="O58" s="82"/>
      <c r="P58" s="48"/>
      <c r="Q58" s="47"/>
      <c r="R58" s="49"/>
    </row>
    <row r="59" spans="1:18" s="55" customFormat="1" ht="12.75">
      <c r="A59" s="46"/>
      <c r="B59" s="84" t="s">
        <v>32</v>
      </c>
      <c r="C59" s="76"/>
      <c r="D59" s="76"/>
      <c r="E59" s="76"/>
      <c r="F59" s="77"/>
      <c r="G59" s="78"/>
      <c r="H59" s="79"/>
      <c r="I59" s="79"/>
      <c r="J59" s="79"/>
      <c r="K59" s="79"/>
      <c r="L59" s="79"/>
      <c r="M59" s="80"/>
      <c r="N59" s="81"/>
      <c r="O59" s="82"/>
      <c r="P59" s="48"/>
      <c r="Q59" s="47"/>
      <c r="R59" s="49"/>
    </row>
    <row r="60" spans="1:18" s="55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8"/>
      <c r="Q60" s="47"/>
      <c r="R60" s="49"/>
    </row>
    <row r="61" spans="1:18" s="55" customFormat="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8"/>
      <c r="Q61" s="47"/>
      <c r="R61" s="49"/>
    </row>
  </sheetData>
  <sheetProtection selectLockedCells="1" selectUnlockedCells="1"/>
  <mergeCells count="66">
    <mergeCell ref="B2:P2"/>
    <mergeCell ref="B11:B12"/>
    <mergeCell ref="C11:C12"/>
    <mergeCell ref="D11:D12"/>
    <mergeCell ref="E11:M11"/>
    <mergeCell ref="N11:N12"/>
    <mergeCell ref="A10:B10"/>
    <mergeCell ref="O21:O22"/>
    <mergeCell ref="P21:P22"/>
    <mergeCell ref="Q21:Q22"/>
    <mergeCell ref="A20:B20"/>
    <mergeCell ref="O11:O12"/>
    <mergeCell ref="P11:P12"/>
    <mergeCell ref="Q11:Q12"/>
    <mergeCell ref="E13:M13"/>
    <mergeCell ref="A15:N15"/>
    <mergeCell ref="A11:A12"/>
    <mergeCell ref="A21:A22"/>
    <mergeCell ref="B21:B22"/>
    <mergeCell ref="C21:C22"/>
    <mergeCell ref="D21:D22"/>
    <mergeCell ref="A25:N25"/>
    <mergeCell ref="E21:M21"/>
    <mergeCell ref="N21:N22"/>
    <mergeCell ref="E23:M23"/>
    <mergeCell ref="Q31:Q32"/>
    <mergeCell ref="E33:M33"/>
    <mergeCell ref="A35:N35"/>
    <mergeCell ref="A30:B30"/>
    <mergeCell ref="A31:A32"/>
    <mergeCell ref="B31:B32"/>
    <mergeCell ref="C31:C32"/>
    <mergeCell ref="D31:D32"/>
    <mergeCell ref="E31:M31"/>
    <mergeCell ref="N31:N32"/>
    <mergeCell ref="A40:B40"/>
    <mergeCell ref="A41:A42"/>
    <mergeCell ref="B41:B42"/>
    <mergeCell ref="C41:C42"/>
    <mergeCell ref="D41:D42"/>
    <mergeCell ref="E41:M41"/>
    <mergeCell ref="N41:N42"/>
    <mergeCell ref="O41:O42"/>
    <mergeCell ref="P41:P42"/>
    <mergeCell ref="Q41:Q42"/>
    <mergeCell ref="E43:M43"/>
    <mergeCell ref="A46:N46"/>
    <mergeCell ref="E54:M54"/>
    <mergeCell ref="A57:N57"/>
    <mergeCell ref="A51:B51"/>
    <mergeCell ref="A52:A53"/>
    <mergeCell ref="B52:B53"/>
    <mergeCell ref="C52:C53"/>
    <mergeCell ref="D52:D53"/>
    <mergeCell ref="E52:M52"/>
    <mergeCell ref="N52:N53"/>
    <mergeCell ref="R31:R32"/>
    <mergeCell ref="R41:R42"/>
    <mergeCell ref="R52:R53"/>
    <mergeCell ref="R21:R22"/>
    <mergeCell ref="R11:R12"/>
    <mergeCell ref="O52:O53"/>
    <mergeCell ref="P52:P53"/>
    <mergeCell ref="Q52:Q53"/>
    <mergeCell ref="O31:O32"/>
    <mergeCell ref="P31:P32"/>
  </mergeCells>
  <printOptions/>
  <pageMargins left="0.27569444444444446" right="0.2361111111111111" top="0.31527777777777777" bottom="0.4722222222222222" header="0.5118055555555555" footer="0.5118055555555555"/>
  <pageSetup fitToHeight="0" fitToWidth="1" horizontalDpi="600" verticalDpi="600" orientation="landscape" paperSize="9" scale="96" r:id="rId1"/>
  <rowBreaks count="5" manualBreakCount="5">
    <brk id="9" max="14" man="1"/>
    <brk id="19" max="14" man="1"/>
    <brk id="29" max="14" man="1"/>
    <brk id="39" max="14" man="1"/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OIOM5</dc:creator>
  <cp:keywords/>
  <dc:description/>
  <cp:lastModifiedBy>Tomek</cp:lastModifiedBy>
  <cp:lastPrinted>2023-04-25T07:07:55Z</cp:lastPrinted>
  <dcterms:created xsi:type="dcterms:W3CDTF">2023-03-31T06:49:01Z</dcterms:created>
  <dcterms:modified xsi:type="dcterms:W3CDTF">2023-06-12T16:43:37Z</dcterms:modified>
  <cp:category/>
  <cp:version/>
  <cp:contentType/>
  <cp:contentStatus/>
</cp:coreProperties>
</file>