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\Desktop\INWESTYCJE\INWESTYCJE 2023\Dostawa energii elektrycznej\SWZ po poprawkach\"/>
    </mc:Choice>
  </mc:AlternateContent>
  <xr:revisionPtr revIDLastSave="0" documentId="13_ncr:1_{557008A3-1B49-4F5B-9CFF-38234CEB98A4}" xr6:coauthVersionLast="47" xr6:coauthVersionMax="47" xr10:uidLastSave="{00000000-0000-0000-0000-000000000000}"/>
  <bookViews>
    <workbookView xWindow="-120" yWindow="-120" windowWidth="29040" windowHeight="15720" xr2:uid="{C1087A0A-A109-4F73-91C7-2B57F1355DD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J33" i="1"/>
  <c r="J39" i="1" s="1"/>
  <c r="J38" i="1"/>
</calcChain>
</file>

<file path=xl/sharedStrings.xml><?xml version="1.0" encoding="utf-8"?>
<sst xmlns="http://schemas.openxmlformats.org/spreadsheetml/2006/main" count="361" uniqueCount="134">
  <si>
    <t xml:space="preserve">Lp. </t>
  </si>
  <si>
    <t xml:space="preserve">Nazwa punktu poboru </t>
  </si>
  <si>
    <t xml:space="preserve">Ulica </t>
  </si>
  <si>
    <t xml:space="preserve">Nr domu/nr działki </t>
  </si>
  <si>
    <t>PPE</t>
  </si>
  <si>
    <t xml:space="preserve">Nr licznika </t>
  </si>
  <si>
    <t xml:space="preserve">Taryfa </t>
  </si>
  <si>
    <t xml:space="preserve">Moc umowna </t>
  </si>
  <si>
    <t xml:space="preserve">Czas tawnia umowy </t>
  </si>
  <si>
    <t xml:space="preserve">Szacowane roczne zużycie (kWh) </t>
  </si>
  <si>
    <t xml:space="preserve">Dystrybutor energii </t>
  </si>
  <si>
    <t xml:space="preserve">Okres obowiązywania umowy dystrybucji </t>
  </si>
  <si>
    <t>Aktualny sprzedawca energii</t>
  </si>
  <si>
    <t xml:space="preserve">Rodzaj umowy </t>
  </si>
  <si>
    <t>Okres wypowiedzenia  umowy sprzedaży energii</t>
  </si>
  <si>
    <t>Termin obowiązywania umowy sprzedaży energii</t>
  </si>
  <si>
    <t>Nr aktualnie obowiązującej umowy sprzedaży energii</t>
  </si>
  <si>
    <t>Stacja Uzdatniania Wody Wisła</t>
  </si>
  <si>
    <t>Gen. Thommee</t>
  </si>
  <si>
    <t>2</t>
  </si>
  <si>
    <t>PL_ZEWD_1414000984_05</t>
  </si>
  <si>
    <t>C11</t>
  </si>
  <si>
    <t>PGE Dystrybucja S.A.</t>
  </si>
  <si>
    <t xml:space="preserve">czas nieokreślony </t>
  </si>
  <si>
    <t>PGE Obrót S.A.</t>
  </si>
  <si>
    <t>rozdzielna</t>
  </si>
  <si>
    <t xml:space="preserve">3 miesiące </t>
  </si>
  <si>
    <t>OW/001463/2019 Aneks nr OW/A2/001463/2019</t>
  </si>
  <si>
    <t>Górska</t>
  </si>
  <si>
    <t>Były punkt zlewny</t>
  </si>
  <si>
    <t>Woj. Polskiego</t>
  </si>
  <si>
    <t>PL_ZEWD_1414000972_02</t>
  </si>
  <si>
    <t>01899623</t>
  </si>
  <si>
    <t xml:space="preserve">2 miesiące </t>
  </si>
  <si>
    <t>OW/002066/2022</t>
  </si>
  <si>
    <t>Przepompownia ścieków Mieszka I nr 1</t>
  </si>
  <si>
    <t>Mieszka I</t>
  </si>
  <si>
    <t>PL_ZEWD_1414000976_00</t>
  </si>
  <si>
    <t>Przepompownia ścieków Mieszka I nr 2</t>
  </si>
  <si>
    <t>PL_ZEWD_1414000974_06</t>
  </si>
  <si>
    <t xml:space="preserve">Przepompownia ścieków Mieszka I nr 3 </t>
  </si>
  <si>
    <t>PL_ZEWD_1414000982_01</t>
  </si>
  <si>
    <t>Główna Przepompownia ścieków Mieszka I</t>
  </si>
  <si>
    <t>PL_ZEWD_1414000978_04</t>
  </si>
  <si>
    <t>00228755</t>
  </si>
  <si>
    <t>Przepompownia ścieków Gen. Thommee</t>
  </si>
  <si>
    <t>gen. Thommee</t>
  </si>
  <si>
    <t>dz 83/5</t>
  </si>
  <si>
    <t>PL_ZEWD_1414000981_09</t>
  </si>
  <si>
    <t>Przepompownia ścieków Boh. Modlina nr 3</t>
  </si>
  <si>
    <t>Bohaterów Modlina</t>
  </si>
  <si>
    <t>dz 30/24</t>
  </si>
  <si>
    <t>PL_ZEWD_1414001095_01</t>
  </si>
  <si>
    <t>Przepompownia ścieków Boh. Modlina nr 1</t>
  </si>
  <si>
    <t>dz 9-28/8</t>
  </si>
  <si>
    <t>PL_ZEWD_1414001014_07</t>
  </si>
  <si>
    <t>Przepompownia ścieków Przemysłowa</t>
  </si>
  <si>
    <t>Okunin</t>
  </si>
  <si>
    <t>13</t>
  </si>
  <si>
    <t>PL_ZEWD_1414000986_09</t>
  </si>
  <si>
    <t>Przepompownia ścieków Dębowa</t>
  </si>
  <si>
    <t>Dębowa</t>
  </si>
  <si>
    <t>PL_ZEWD_1414000987_01</t>
  </si>
  <si>
    <t>Przepompownia ścieków Nadwiślańska</t>
  </si>
  <si>
    <t>Nadwiślańska</t>
  </si>
  <si>
    <t>dz 64/5</t>
  </si>
  <si>
    <t>PL_ZEWD_1414000985_07</t>
  </si>
  <si>
    <t>Przepompownia ścieków Kolejowa</t>
  </si>
  <si>
    <t>Kolejowa</t>
  </si>
  <si>
    <t>PL_ZEWD_1414000973_04</t>
  </si>
  <si>
    <t>08135673</t>
  </si>
  <si>
    <t>Przepompownia ścieków w Twierdzy</t>
  </si>
  <si>
    <t>Twierdza</t>
  </si>
  <si>
    <t>PL_ZEWD_1414001013_05</t>
  </si>
  <si>
    <t>01899473</t>
  </si>
  <si>
    <t>Przepompownia ścieków Górska</t>
  </si>
  <si>
    <t>PL_ZEWD_1414001021_00</t>
  </si>
  <si>
    <t>Przepompownia ścieków Pólko</t>
  </si>
  <si>
    <t>Sempołowskiej</t>
  </si>
  <si>
    <t>PL_ZEWD_1414000977_02</t>
  </si>
  <si>
    <t>Przepompownia ścieków Sportowa</t>
  </si>
  <si>
    <t>Sportowa</t>
  </si>
  <si>
    <t>dz 79/12</t>
  </si>
  <si>
    <t>PL_ZEWD_1414000983_03</t>
  </si>
  <si>
    <t>08047710</t>
  </si>
  <si>
    <t>Przepompownia ścieków P.C.K.</t>
  </si>
  <si>
    <t>PCK</t>
  </si>
  <si>
    <t>PL_ZEWD_1414000980_07</t>
  </si>
  <si>
    <t>Przepompownia ścieków Sukienna nr 1</t>
  </si>
  <si>
    <t>Sukienna</t>
  </si>
  <si>
    <t>PL_ZEWD_1414001087_06</t>
  </si>
  <si>
    <t>Przepompownia ścieków Sukienna nr 2</t>
  </si>
  <si>
    <t>PL_ZEWD_1414000979_06</t>
  </si>
  <si>
    <t>Przepompownia ścieków  Słoneczna</t>
  </si>
  <si>
    <t>Słoneczna</t>
  </si>
  <si>
    <t>dz. 80/2</t>
  </si>
  <si>
    <t>PL_ZEWD_1414001099_09</t>
  </si>
  <si>
    <t>Przepompownia ścieków Okunin nr 2</t>
  </si>
  <si>
    <t>PL_ZEWD_1414001439_07</t>
  </si>
  <si>
    <t xml:space="preserve">Przepompownia ścieków Okunin nr 3 (Nowodworska) </t>
  </si>
  <si>
    <t>dz. 127/1</t>
  </si>
  <si>
    <t>PL_ZEWD_1414031131_05</t>
  </si>
  <si>
    <t>Przepompownia ścieków Boh. Modlina nr 2</t>
  </si>
  <si>
    <t>Boh. Modlina</t>
  </si>
  <si>
    <t>PL_ZEWD_1414001015_09</t>
  </si>
  <si>
    <t>Przepompownia ścieków Gospodarcz</t>
  </si>
  <si>
    <t>Gospodarcza</t>
  </si>
  <si>
    <t>59/1</t>
  </si>
  <si>
    <t>PL_ZEWD_1414003330_05</t>
  </si>
  <si>
    <t>Przepompownia ścieków Jasna</t>
  </si>
  <si>
    <t>Jasna</t>
  </si>
  <si>
    <t>dz 46/6 14/15</t>
  </si>
  <si>
    <t>PL_ZEWD_1414030057_00</t>
  </si>
  <si>
    <t>Przepompownie ścieków Spokojna</t>
  </si>
  <si>
    <t>Spokojna</t>
  </si>
  <si>
    <t>dz 416/36</t>
  </si>
  <si>
    <t>PL_ZEWD_1414031829_08</t>
  </si>
  <si>
    <t>Przepompownie ścieków Nowołęczna</t>
  </si>
  <si>
    <t>Nowołęczna</t>
  </si>
  <si>
    <t xml:space="preserve">dz 42 </t>
  </si>
  <si>
    <t>PL_ZEWD_1414031998_07</t>
  </si>
  <si>
    <t>Suma taryfa C11</t>
  </si>
  <si>
    <t>Stacja Uzdatniania Wody Warszawska</t>
  </si>
  <si>
    <t>Warszawska</t>
  </si>
  <si>
    <t>PL_ZEWD_1414001091_03</t>
  </si>
  <si>
    <t>B21</t>
  </si>
  <si>
    <t>PL_ZEWD_1414001093_07</t>
  </si>
  <si>
    <t>Oczyszczalnia ścieków "Południe"</t>
  </si>
  <si>
    <t>Rtm. W. Pileckiego</t>
  </si>
  <si>
    <t>PL_ZEWD_1414001090_01</t>
  </si>
  <si>
    <t>PL_ZEWD_1414001092_05</t>
  </si>
  <si>
    <t>Suma taryfa B21</t>
  </si>
  <si>
    <t>Suma taryfa C11 + B21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</si>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</sst>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\-??\ _z_ł_-;_-@_-"/>
    <numFmt numFmtId="165" formatCode="\ * #,##0.00&quot;      &quot;;\-* #,##0.00&quot;      &quot;;\ * \-#&quot;      &quot;;\ @\ "/>
    <numFmt numFmtId="166" formatCode="[$$-409]#,##0.00;[Red]\-[$$-409]#,##0.00"/>
    <numFmt numFmtId="167" formatCode="\ * #,##0.00&quot; zł &quot;;\-* #,##0.00&quot; zł &quot;;\ * \-#&quot; zł &quot;;\ @\ "/>
    <numFmt numFmtId="168" formatCode="_-* #,##0.00&quot; zł&quot;_-;\-* #,##0.00&quot; zł&quot;_-;_-* \-??&quot; zł&quot;_-;_-@_-"/>
    <numFmt numFmtId="169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3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1" fillId="0" borderId="0"/>
    <xf numFmtId="168" fontId="1" fillId="0" borderId="0" applyBorder="0" applyProtection="0"/>
    <xf numFmtId="0" fontId="2" fillId="2" borderId="0" applyBorder="0" applyProtection="0"/>
    <xf numFmtId="164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3" fillId="0" borderId="0">
      <alignment horizontal="center" textRotation="9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166" fontId="7" fillId="0" borderId="0"/>
    <xf numFmtId="0" fontId="1" fillId="0" borderId="0"/>
    <xf numFmtId="0" fontId="4" fillId="0" borderId="0"/>
    <xf numFmtId="167" fontId="1" fillId="0" borderId="0" applyBorder="0" applyProtection="0"/>
  </cellStyleXfs>
  <cellXfs count="44">
    <xf numFmtId="0" fontId="0" fillId="0" borderId="0" xfId="0"/>
    <xf numFmtId="0" fontId="1" fillId="0" borderId="0" xfId="1"/>
    <xf numFmtId="0" fontId="8" fillId="3" borderId="1" xfId="1" applyFont="1" applyFill="1" applyBorder="1" applyAlignment="1">
      <alignment horizontal="center" vertical="center"/>
    </xf>
    <xf numFmtId="49" fontId="8" fillId="0" borderId="1" xfId="27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 vertical="center"/>
    </xf>
    <xf numFmtId="4" fontId="8" fillId="0" borderId="1" xfId="4" applyNumberFormat="1" applyFont="1" applyBorder="1" applyAlignment="1" applyProtection="1">
      <alignment horizontal="right" vertical="center"/>
    </xf>
    <xf numFmtId="0" fontId="8" fillId="0" borderId="1" xfId="27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8" fillId="0" borderId="0" xfId="1" applyFont="1"/>
    <xf numFmtId="0" fontId="8" fillId="0" borderId="1" xfId="1" applyFont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49" fontId="8" fillId="7" borderId="1" xfId="1" applyNumberFormat="1" applyFont="1" applyFill="1" applyBorder="1" applyAlignment="1">
      <alignment horizontal="center" vertical="center"/>
    </xf>
    <xf numFmtId="4" fontId="1" fillId="0" borderId="0" xfId="1" applyNumberFormat="1"/>
    <xf numFmtId="2" fontId="1" fillId="0" borderId="0" xfId="1" applyNumberFormat="1"/>
    <xf numFmtId="0" fontId="8" fillId="0" borderId="2" xfId="27" applyFont="1" applyBorder="1" applyAlignment="1">
      <alignment horizontal="center" vertical="center"/>
    </xf>
    <xf numFmtId="4" fontId="11" fillId="0" borderId="1" xfId="4" applyNumberFormat="1" applyFont="1" applyBorder="1" applyAlignment="1" applyProtection="1">
      <alignment horizontal="right" vertical="center"/>
    </xf>
    <xf numFmtId="0" fontId="1" fillId="0" borderId="1" xfId="1" applyBorder="1"/>
    <xf numFmtId="0" fontId="10" fillId="0" borderId="1" xfId="1" applyFont="1" applyBorder="1"/>
    <xf numFmtId="49" fontId="12" fillId="0" borderId="1" xfId="27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2" xfId="27" applyFont="1" applyBorder="1" applyAlignment="1">
      <alignment horizontal="center" vertical="center"/>
    </xf>
    <xf numFmtId="0" fontId="12" fillId="0" borderId="1" xfId="27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" fontId="9" fillId="0" borderId="1" xfId="1" applyNumberFormat="1" applyFont="1" applyBorder="1"/>
    <xf numFmtId="169" fontId="10" fillId="0" borderId="1" xfId="1" applyNumberFormat="1" applyFont="1" applyBorder="1"/>
    <xf numFmtId="169" fontId="14" fillId="0" borderId="1" xfId="1" applyNumberFormat="1" applyFont="1" applyBorder="1"/>
    <xf numFmtId="0" fontId="11" fillId="0" borderId="1" xfId="1" applyFont="1" applyBorder="1" applyAlignment="1">
      <alignment horizontal="right"/>
    </xf>
    <xf numFmtId="0" fontId="14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</cellXfs>
  <cellStyles count="71">
    <cellStyle name="Accent 1 1" xfId="3" xr:uid="{8D8BABFD-27D5-4200-B06C-9DA8AE25A742}"/>
    <cellStyle name="Dziesiętny 10" xfId="5" xr:uid="{CD66C5A5-D154-42B5-A136-1E5F2EF6FD3F}"/>
    <cellStyle name="Dziesiętny 11" xfId="6" xr:uid="{77DA7F2E-BB78-43F4-8F1D-4C47FFB96957}"/>
    <cellStyle name="Dziesiętny 12" xfId="4" xr:uid="{E0BAFC94-FDF7-4871-B8E2-EB189A751B6D}"/>
    <cellStyle name="Dziesiętny 2" xfId="7" xr:uid="{7426C424-4E3A-4A50-8839-4F759EA6477C}"/>
    <cellStyle name="Dziesiętny 2 2" xfId="8" xr:uid="{D7FE10F1-DC4C-428F-ADA6-B0594C284A79}"/>
    <cellStyle name="Dziesiętny 2 3" xfId="9" xr:uid="{0CC87882-93F9-4C8C-9A5B-416181A16736}"/>
    <cellStyle name="Dziesiętny 2 3 2" xfId="10" xr:uid="{5ED6C1B7-1042-49D2-87D3-1DA1E4150140}"/>
    <cellStyle name="Dziesiętny 2 4" xfId="11" xr:uid="{BA03A452-0696-462E-9ABA-3A3B73072E5A}"/>
    <cellStyle name="Dziesiętny 3" xfId="12" xr:uid="{795C440C-F2EF-46BB-9604-07840FF0B846}"/>
    <cellStyle name="Dziesiętny 3 2" xfId="13" xr:uid="{D0ABD56A-14CC-48F5-B20D-495B1CBB7999}"/>
    <cellStyle name="Dziesiętny 3 3" xfId="14" xr:uid="{432DACEB-3867-4278-BE4A-FB7C346E3D70}"/>
    <cellStyle name="Dziesiętny 3 3 2" xfId="15" xr:uid="{5A1DC0A0-4E3D-4B86-AFD3-89519606DFE7}"/>
    <cellStyle name="Dziesiętny 4" xfId="16" xr:uid="{041E2186-EA4D-47B7-A8D2-1FDB3AC1EFB1}"/>
    <cellStyle name="Dziesiętny 5" xfId="17" xr:uid="{59AD7AA1-1399-4769-B9CC-65B47EE34AD2}"/>
    <cellStyle name="Dziesiętny 5 2" xfId="18" xr:uid="{84259229-D1F3-4F1B-9F29-EF2AA6D29279}"/>
    <cellStyle name="Dziesiętny 6" xfId="19" xr:uid="{9A90F3EC-AD25-459F-ACF4-8D8BA7D50321}"/>
    <cellStyle name="Dziesiętny 7" xfId="20" xr:uid="{30F70FD5-73A8-4C25-9F75-CC046FD69248}"/>
    <cellStyle name="Dziesiętny 8" xfId="21" xr:uid="{D67C02AA-FD6C-49AA-88D2-41FE3A7A6459}"/>
    <cellStyle name="Dziesiętny 9" xfId="22" xr:uid="{5380B87E-B4B5-4B22-9ABA-129F134236EB}"/>
    <cellStyle name="Heading1" xfId="23" xr:uid="{99E39CB6-406F-4A77-A3F4-6DA880CD302C}"/>
    <cellStyle name="Normalny" xfId="0" builtinId="0"/>
    <cellStyle name="Normalny 10" xfId="24" xr:uid="{104E6620-3394-4DCB-8B7B-B87094B36159}"/>
    <cellStyle name="Normalny 10 2" xfId="25" xr:uid="{E22B8754-9E11-440F-A3FB-4229AABCCDAB}"/>
    <cellStyle name="Normalny 11" xfId="1" xr:uid="{B461A043-04CD-45F4-A282-2140268FD76E}"/>
    <cellStyle name="Normalny 12" xfId="26" xr:uid="{A8AD21E1-120B-4DC9-ACF6-22F4806BEAEC}"/>
    <cellStyle name="Normalny 12 2" xfId="27" xr:uid="{D4B6DF97-279D-45F3-893B-BB5783FC6996}"/>
    <cellStyle name="Normalny 15 2" xfId="28" xr:uid="{F7135A44-A474-47C7-AB0E-A806655F4B83}"/>
    <cellStyle name="Normalny 18" xfId="29" xr:uid="{9F923ACD-73D2-4940-AD56-6753D7482CF0}"/>
    <cellStyle name="Normalny 19" xfId="30" xr:uid="{697BC817-05C7-4577-BDF0-5D0FD688E4DA}"/>
    <cellStyle name="Normalny 19 2" xfId="31" xr:uid="{3B5A7018-A753-47F8-AE76-DFE15CB8DB35}"/>
    <cellStyle name="Normalny 2" xfId="32" xr:uid="{1451FA54-BA5D-4762-A249-7C3DFAB6CBF9}"/>
    <cellStyle name="Normalny 2 10" xfId="33" xr:uid="{A0DDA55D-3026-47F1-A30F-4415DCF92880}"/>
    <cellStyle name="Normalny 2 2" xfId="34" xr:uid="{2FAD39F5-4F40-413B-9649-792560AEBBAD}"/>
    <cellStyle name="Normalny 2 3" xfId="35" xr:uid="{2CA78418-91C9-483C-B374-028F495C2241}"/>
    <cellStyle name="Normalny 2 3 2" xfId="36" xr:uid="{313FD87A-CBB3-4EE9-8C3E-1888BF339965}"/>
    <cellStyle name="Normalny 2 4" xfId="37" xr:uid="{27BF840C-E102-463B-AE1B-D9B3AC1A2A0F}"/>
    <cellStyle name="Normalny 2 4 2" xfId="38" xr:uid="{DDC6B64A-0465-4D4A-ADE7-7EA49AF7BCFD}"/>
    <cellStyle name="Normalny 2 5" xfId="39" xr:uid="{0D2B3AA2-F796-4C2B-A239-32178DEAB58D}"/>
    <cellStyle name="Normalny 2 6" xfId="40" xr:uid="{112FF315-4038-488D-8E54-8F1EE27F9ED3}"/>
    <cellStyle name="Normalny 3" xfId="41" xr:uid="{39B02CAC-F0DA-48BF-9DF0-AE1A2B9DC2D6}"/>
    <cellStyle name="Normalny 3 2" xfId="42" xr:uid="{5510B6E3-4F60-411A-ACAE-0209D97231C2}"/>
    <cellStyle name="Normalny 3 3" xfId="43" xr:uid="{2B1A50E0-4052-4616-96A2-AA0ECD0CE38E}"/>
    <cellStyle name="Normalny 3 3 2" xfId="44" xr:uid="{DED7F353-52B1-4610-BB84-7E90DA9BA806}"/>
    <cellStyle name="Normalny 3 4" xfId="45" xr:uid="{2DB61190-10FC-49C4-B510-E69B19B85C19}"/>
    <cellStyle name="Normalny 4" xfId="46" xr:uid="{28DDB441-D719-4EF8-BFCB-1F888DD8EA6B}"/>
    <cellStyle name="Normalny 4 2" xfId="47" xr:uid="{BC689279-F480-42B7-92CA-A5BBCCA8DF22}"/>
    <cellStyle name="Normalny 4 2 2" xfId="48" xr:uid="{D37D5DAA-6215-4168-8110-B76BFC3C5CD2}"/>
    <cellStyle name="Normalny 4 2 2 2" xfId="49" xr:uid="{35FCC034-1EEE-45A1-9724-62FABC969DAA}"/>
    <cellStyle name="Normalny 4 2 2 2 2" xfId="50" xr:uid="{90DEE2C5-7836-4571-80A8-27416F16E70B}"/>
    <cellStyle name="Normalny 4 3" xfId="51" xr:uid="{25DF435E-997B-4C30-BDE8-181888B6B426}"/>
    <cellStyle name="Normalny 5" xfId="52" xr:uid="{7E703EF4-E8F7-4527-AF45-DD1229FACAD5}"/>
    <cellStyle name="Normalny 6" xfId="53" xr:uid="{A9E83C71-D030-4AA8-BE9D-D74C6433C0C3}"/>
    <cellStyle name="Normalny 6 2" xfId="54" xr:uid="{E94D77FE-B0A2-4661-BE10-23D3745B5827}"/>
    <cellStyle name="Normalny 7" xfId="55" xr:uid="{B46C0C33-3B6B-46B2-97DA-673F334C735F}"/>
    <cellStyle name="Normalny 8" xfId="56" xr:uid="{E0E682BD-77A0-4CDD-9BC8-405D2021EC36}"/>
    <cellStyle name="Normalny 9" xfId="57" xr:uid="{61AEF767-3C6A-4208-A3DD-35D153D7B5DA}"/>
    <cellStyle name="Procentowy 2" xfId="58" xr:uid="{99427261-B909-41DD-97FD-4EBC6AEC619D}"/>
    <cellStyle name="Procentowy 2 2" xfId="59" xr:uid="{B29D6C04-79B5-4528-89B9-0EEE59942199}"/>
    <cellStyle name="Procentowy 2 3" xfId="60" xr:uid="{03F2C016-B0EF-4EE1-849A-B5696AB0CDD0}"/>
    <cellStyle name="Procentowy 2 3 2" xfId="61" xr:uid="{6B0BF935-4F68-4DE6-865D-B2C1CBA3F3F9}"/>
    <cellStyle name="Procentowy 3" xfId="62" xr:uid="{4B74B2F0-28D7-4D27-9972-3CCD632250D3}"/>
    <cellStyle name="Procentowy 3 2" xfId="63" xr:uid="{6B836540-F447-4816-8A6B-30B80A1D4A3F}"/>
    <cellStyle name="Procentowy 3 3" xfId="64" xr:uid="{7243EC3E-9832-4AC0-A162-55C18C8390AD}"/>
    <cellStyle name="Procentowy 3 3 2" xfId="65" xr:uid="{308FFBCC-3E70-42DF-A1D6-0D0A16CF56F1}"/>
    <cellStyle name="Procentowy 4" xfId="66" xr:uid="{88DFD09C-BAF7-4965-99D7-0E74CB6D6D2A}"/>
    <cellStyle name="Result2" xfId="67" xr:uid="{2D217EB1-F563-4451-832D-A9AE9B1049C6}"/>
    <cellStyle name="TableStyleLight1" xfId="68" xr:uid="{AD9262F7-418B-4B54-A9CE-19C2EDB54625}"/>
    <cellStyle name="Tekst objaśnienia 4" xfId="69" xr:uid="{7931EF5B-07A9-4068-9E97-B1EA8A5F9A0F}"/>
    <cellStyle name="Walutowy 2" xfId="70" xr:uid="{AAC0C37B-A7B0-428B-9562-1BC67F4C5CD3}"/>
    <cellStyle name="Walutowy 3" xfId="2" xr:uid="{752F41E5-9A59-4EC5-B8A7-5E59AB860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9949-9330-477E-9504-9677597EAADE}">
  <dimension ref="A2:S44"/>
  <sheetViews>
    <sheetView tabSelected="1" topLeftCell="A10" workbookViewId="0">
      <selection activeCell="C37" sqref="C37"/>
    </sheetView>
  </sheetViews>
  <sheetFormatPr defaultRowHeight="15"/>
  <cols>
    <col min="2" max="2" width="39.7109375" customWidth="1"/>
    <col min="3" max="3" width="21.85546875" customWidth="1"/>
    <col min="4" max="4" width="16.85546875" customWidth="1"/>
    <col min="5" max="5" width="31.140625" customWidth="1"/>
    <col min="6" max="6" width="13" customWidth="1"/>
    <col min="10" max="10" width="16.7109375" customWidth="1"/>
    <col min="11" max="11" width="22.5703125" customWidth="1"/>
    <col min="12" max="12" width="23" customWidth="1"/>
    <col min="13" max="13" width="22.5703125" customWidth="1"/>
    <col min="14" max="14" width="15" customWidth="1"/>
    <col min="15" max="15" width="14.7109375" customWidth="1"/>
    <col min="16" max="16" width="17.5703125" customWidth="1"/>
    <col min="17" max="17" width="44.28515625" customWidth="1"/>
  </cols>
  <sheetData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75">
      <c r="A4" s="13" t="s">
        <v>0</v>
      </c>
      <c r="B4" s="13" t="s">
        <v>1</v>
      </c>
      <c r="C4" s="13" t="s">
        <v>2</v>
      </c>
      <c r="D4" s="14" t="s">
        <v>3</v>
      </c>
      <c r="E4" s="13" t="s">
        <v>4</v>
      </c>
      <c r="F4" s="13" t="s">
        <v>5</v>
      </c>
      <c r="G4" s="13" t="s">
        <v>6</v>
      </c>
      <c r="H4" s="14" t="s">
        <v>7</v>
      </c>
      <c r="I4" s="14" t="s">
        <v>8</v>
      </c>
      <c r="J4" s="14" t="s">
        <v>9</v>
      </c>
      <c r="K4" s="15" t="s">
        <v>10</v>
      </c>
      <c r="L4" s="16" t="s">
        <v>11</v>
      </c>
      <c r="M4" s="18" t="s">
        <v>12</v>
      </c>
      <c r="N4" s="17" t="s">
        <v>13</v>
      </c>
      <c r="O4" s="18" t="s">
        <v>14</v>
      </c>
      <c r="P4" s="18" t="s">
        <v>15</v>
      </c>
      <c r="Q4" s="18" t="s">
        <v>16</v>
      </c>
    </row>
    <row r="5" spans="1:17">
      <c r="A5" s="12">
        <v>1</v>
      </c>
      <c r="B5" s="3" t="s">
        <v>17</v>
      </c>
      <c r="C5" s="4" t="s">
        <v>18</v>
      </c>
      <c r="D5" s="5" t="s">
        <v>19</v>
      </c>
      <c r="E5" s="6" t="s">
        <v>20</v>
      </c>
      <c r="F5" s="2">
        <v>3507258</v>
      </c>
      <c r="G5" s="2" t="s">
        <v>21</v>
      </c>
      <c r="H5" s="6">
        <v>32</v>
      </c>
      <c r="I5" s="2">
        <v>12</v>
      </c>
      <c r="J5" s="7">
        <v>159977</v>
      </c>
      <c r="K5" s="8" t="s">
        <v>22</v>
      </c>
      <c r="L5" s="8" t="s">
        <v>23</v>
      </c>
      <c r="M5" s="8" t="s">
        <v>24</v>
      </c>
      <c r="N5" s="9" t="s">
        <v>25</v>
      </c>
      <c r="O5" s="9" t="s">
        <v>26</v>
      </c>
      <c r="P5" s="10">
        <v>45291</v>
      </c>
      <c r="Q5" s="9" t="s">
        <v>27</v>
      </c>
    </row>
    <row r="6" spans="1:17">
      <c r="A6" s="12">
        <f>A5+1</f>
        <v>2</v>
      </c>
      <c r="B6" s="3" t="s">
        <v>29</v>
      </c>
      <c r="C6" s="4" t="s">
        <v>30</v>
      </c>
      <c r="D6" s="5" t="s">
        <v>19</v>
      </c>
      <c r="E6" s="6" t="s">
        <v>31</v>
      </c>
      <c r="F6" s="6" t="s">
        <v>32</v>
      </c>
      <c r="G6" s="2" t="s">
        <v>21</v>
      </c>
      <c r="H6" s="9">
        <v>7</v>
      </c>
      <c r="I6" s="2">
        <v>12</v>
      </c>
      <c r="J6" s="7">
        <v>7981</v>
      </c>
      <c r="K6" s="8" t="s">
        <v>22</v>
      </c>
      <c r="L6" s="8" t="s">
        <v>23</v>
      </c>
      <c r="M6" s="8" t="s">
        <v>24</v>
      </c>
      <c r="N6" s="9" t="s">
        <v>25</v>
      </c>
      <c r="O6" s="9" t="s">
        <v>26</v>
      </c>
      <c r="P6" s="10">
        <v>45291</v>
      </c>
      <c r="Q6" s="9" t="s">
        <v>27</v>
      </c>
    </row>
    <row r="7" spans="1:17">
      <c r="A7" s="12">
        <f t="shared" ref="A7:A32" si="0">A6+1</f>
        <v>3</v>
      </c>
      <c r="B7" s="3" t="s">
        <v>35</v>
      </c>
      <c r="C7" s="4" t="s">
        <v>36</v>
      </c>
      <c r="D7" s="5"/>
      <c r="E7" s="6" t="s">
        <v>37</v>
      </c>
      <c r="F7" s="2">
        <v>93769008</v>
      </c>
      <c r="G7" s="2" t="s">
        <v>21</v>
      </c>
      <c r="H7" s="2">
        <v>7</v>
      </c>
      <c r="I7" s="2">
        <v>12</v>
      </c>
      <c r="J7" s="7">
        <v>1413</v>
      </c>
      <c r="K7" s="8" t="s">
        <v>22</v>
      </c>
      <c r="L7" s="8" t="s">
        <v>23</v>
      </c>
      <c r="M7" s="8" t="s">
        <v>24</v>
      </c>
      <c r="N7" s="9" t="s">
        <v>25</v>
      </c>
      <c r="O7" s="9" t="s">
        <v>26</v>
      </c>
      <c r="P7" s="10">
        <v>44926</v>
      </c>
      <c r="Q7" s="9" t="s">
        <v>27</v>
      </c>
    </row>
    <row r="8" spans="1:17">
      <c r="A8" s="12">
        <f t="shared" si="0"/>
        <v>4</v>
      </c>
      <c r="B8" s="3" t="s">
        <v>38</v>
      </c>
      <c r="C8" s="4" t="s">
        <v>36</v>
      </c>
      <c r="D8" s="5"/>
      <c r="E8" s="6" t="s">
        <v>39</v>
      </c>
      <c r="F8" s="2">
        <v>93769006</v>
      </c>
      <c r="G8" s="2" t="s">
        <v>21</v>
      </c>
      <c r="H8" s="2">
        <v>7</v>
      </c>
      <c r="I8" s="2">
        <v>12</v>
      </c>
      <c r="J8" s="7">
        <v>2019</v>
      </c>
      <c r="K8" s="8" t="s">
        <v>22</v>
      </c>
      <c r="L8" s="8" t="s">
        <v>23</v>
      </c>
      <c r="M8" s="8" t="s">
        <v>24</v>
      </c>
      <c r="N8" s="9" t="s">
        <v>25</v>
      </c>
      <c r="O8" s="9" t="s">
        <v>26</v>
      </c>
      <c r="P8" s="10">
        <v>45291</v>
      </c>
      <c r="Q8" s="9" t="s">
        <v>27</v>
      </c>
    </row>
    <row r="9" spans="1:17">
      <c r="A9" s="12">
        <f t="shared" si="0"/>
        <v>5</v>
      </c>
      <c r="B9" s="3" t="s">
        <v>40</v>
      </c>
      <c r="C9" s="4" t="s">
        <v>36</v>
      </c>
      <c r="D9" s="5"/>
      <c r="E9" s="6" t="s">
        <v>41</v>
      </c>
      <c r="F9" s="2">
        <v>93769013</v>
      </c>
      <c r="G9" s="2" t="s">
        <v>21</v>
      </c>
      <c r="H9" s="2">
        <v>7</v>
      </c>
      <c r="I9" s="2">
        <v>12</v>
      </c>
      <c r="J9" s="7">
        <v>390</v>
      </c>
      <c r="K9" s="8" t="s">
        <v>22</v>
      </c>
      <c r="L9" s="8" t="s">
        <v>23</v>
      </c>
      <c r="M9" s="8" t="s">
        <v>24</v>
      </c>
      <c r="N9" s="9" t="s">
        <v>25</v>
      </c>
      <c r="O9" s="9" t="s">
        <v>26</v>
      </c>
      <c r="P9" s="10">
        <v>44926</v>
      </c>
      <c r="Q9" s="9" t="s">
        <v>27</v>
      </c>
    </row>
    <row r="10" spans="1:17">
      <c r="A10" s="12">
        <f t="shared" si="0"/>
        <v>6</v>
      </c>
      <c r="B10" s="3" t="s">
        <v>42</v>
      </c>
      <c r="C10" s="4" t="s">
        <v>36</v>
      </c>
      <c r="D10" s="12"/>
      <c r="E10" s="6" t="s">
        <v>43</v>
      </c>
      <c r="F10" s="6" t="s">
        <v>44</v>
      </c>
      <c r="G10" s="2" t="s">
        <v>21</v>
      </c>
      <c r="H10" s="2">
        <v>5</v>
      </c>
      <c r="I10" s="2">
        <v>12</v>
      </c>
      <c r="J10" s="7">
        <v>18327</v>
      </c>
      <c r="K10" s="8" t="s">
        <v>22</v>
      </c>
      <c r="L10" s="8" t="s">
        <v>23</v>
      </c>
      <c r="M10" s="8" t="s">
        <v>24</v>
      </c>
      <c r="N10" s="9" t="s">
        <v>25</v>
      </c>
      <c r="O10" s="9" t="s">
        <v>26</v>
      </c>
      <c r="P10" s="10">
        <v>45291</v>
      </c>
      <c r="Q10" s="9" t="s">
        <v>27</v>
      </c>
    </row>
    <row r="11" spans="1:17">
      <c r="A11" s="12">
        <f t="shared" si="0"/>
        <v>7</v>
      </c>
      <c r="B11" s="3" t="s">
        <v>45</v>
      </c>
      <c r="C11" s="4" t="s">
        <v>46</v>
      </c>
      <c r="D11" s="5" t="s">
        <v>47</v>
      </c>
      <c r="E11" s="6" t="s">
        <v>48</v>
      </c>
      <c r="F11" s="2">
        <v>71019490</v>
      </c>
      <c r="G11" s="2" t="s">
        <v>21</v>
      </c>
      <c r="H11" s="2">
        <v>5</v>
      </c>
      <c r="I11" s="2">
        <v>12</v>
      </c>
      <c r="J11" s="7">
        <v>335</v>
      </c>
      <c r="K11" s="8" t="s">
        <v>22</v>
      </c>
      <c r="L11" s="8" t="s">
        <v>23</v>
      </c>
      <c r="M11" s="8" t="s">
        <v>24</v>
      </c>
      <c r="N11" s="9" t="s">
        <v>25</v>
      </c>
      <c r="O11" s="9" t="s">
        <v>26</v>
      </c>
      <c r="P11" s="10">
        <v>44926</v>
      </c>
      <c r="Q11" s="9" t="s">
        <v>27</v>
      </c>
    </row>
    <row r="12" spans="1:17">
      <c r="A12" s="12">
        <f t="shared" si="0"/>
        <v>8</v>
      </c>
      <c r="B12" s="3" t="s">
        <v>49</v>
      </c>
      <c r="C12" s="4" t="s">
        <v>50</v>
      </c>
      <c r="D12" s="5" t="s">
        <v>51</v>
      </c>
      <c r="E12" s="6" t="s">
        <v>52</v>
      </c>
      <c r="F12" s="2">
        <v>11161262</v>
      </c>
      <c r="G12" s="2" t="s">
        <v>21</v>
      </c>
      <c r="H12" s="2">
        <v>5</v>
      </c>
      <c r="I12" s="2">
        <v>12</v>
      </c>
      <c r="J12" s="7">
        <v>9673</v>
      </c>
      <c r="K12" s="8" t="s">
        <v>22</v>
      </c>
      <c r="L12" s="8" t="s">
        <v>23</v>
      </c>
      <c r="M12" s="8" t="s">
        <v>24</v>
      </c>
      <c r="N12" s="9" t="s">
        <v>25</v>
      </c>
      <c r="O12" s="9" t="s">
        <v>26</v>
      </c>
      <c r="P12" s="10">
        <v>45291</v>
      </c>
      <c r="Q12" s="9" t="s">
        <v>27</v>
      </c>
    </row>
    <row r="13" spans="1:17">
      <c r="A13" s="12">
        <f t="shared" si="0"/>
        <v>9</v>
      </c>
      <c r="B13" s="3" t="s">
        <v>53</v>
      </c>
      <c r="C13" s="4" t="s">
        <v>50</v>
      </c>
      <c r="D13" s="5" t="s">
        <v>54</v>
      </c>
      <c r="E13" s="6" t="s">
        <v>55</v>
      </c>
      <c r="F13" s="2">
        <v>10780343</v>
      </c>
      <c r="G13" s="2" t="s">
        <v>21</v>
      </c>
      <c r="H13" s="2">
        <v>5</v>
      </c>
      <c r="I13" s="2">
        <v>12</v>
      </c>
      <c r="J13" s="7">
        <v>1845</v>
      </c>
      <c r="K13" s="8" t="s">
        <v>22</v>
      </c>
      <c r="L13" s="8" t="s">
        <v>23</v>
      </c>
      <c r="M13" s="8" t="s">
        <v>24</v>
      </c>
      <c r="N13" s="9" t="s">
        <v>25</v>
      </c>
      <c r="O13" s="9" t="s">
        <v>26</v>
      </c>
      <c r="P13" s="10">
        <v>45291</v>
      </c>
      <c r="Q13" s="9" t="s">
        <v>27</v>
      </c>
    </row>
    <row r="14" spans="1:17">
      <c r="A14" s="12">
        <f t="shared" si="0"/>
        <v>10</v>
      </c>
      <c r="B14" s="3" t="s">
        <v>56</v>
      </c>
      <c r="C14" s="4" t="s">
        <v>57</v>
      </c>
      <c r="D14" s="5" t="s">
        <v>58</v>
      </c>
      <c r="E14" s="6" t="s">
        <v>59</v>
      </c>
      <c r="F14" s="2">
        <v>10779806</v>
      </c>
      <c r="G14" s="2" t="s">
        <v>21</v>
      </c>
      <c r="H14" s="2">
        <v>7</v>
      </c>
      <c r="I14" s="2">
        <v>12</v>
      </c>
      <c r="J14" s="7">
        <v>2723</v>
      </c>
      <c r="K14" s="8" t="s">
        <v>22</v>
      </c>
      <c r="L14" s="8" t="s">
        <v>23</v>
      </c>
      <c r="M14" s="8" t="s">
        <v>24</v>
      </c>
      <c r="N14" s="9" t="s">
        <v>25</v>
      </c>
      <c r="O14" s="9" t="s">
        <v>26</v>
      </c>
      <c r="P14" s="10">
        <v>44926</v>
      </c>
      <c r="Q14" s="9" t="s">
        <v>27</v>
      </c>
    </row>
    <row r="15" spans="1:17">
      <c r="A15" s="12">
        <f t="shared" si="0"/>
        <v>11</v>
      </c>
      <c r="B15" s="3" t="s">
        <v>60</v>
      </c>
      <c r="C15" s="4" t="s">
        <v>61</v>
      </c>
      <c r="D15" s="5"/>
      <c r="E15" s="6" t="s">
        <v>62</v>
      </c>
      <c r="F15" s="2">
        <v>10632167</v>
      </c>
      <c r="G15" s="2" t="s">
        <v>21</v>
      </c>
      <c r="H15" s="2">
        <v>5</v>
      </c>
      <c r="I15" s="2">
        <v>12</v>
      </c>
      <c r="J15" s="7">
        <v>6190</v>
      </c>
      <c r="K15" s="8" t="s">
        <v>22</v>
      </c>
      <c r="L15" s="8" t="s">
        <v>23</v>
      </c>
      <c r="M15" s="8" t="s">
        <v>24</v>
      </c>
      <c r="N15" s="9" t="s">
        <v>25</v>
      </c>
      <c r="O15" s="9" t="s">
        <v>26</v>
      </c>
      <c r="P15" s="10">
        <v>45291</v>
      </c>
      <c r="Q15" s="9" t="s">
        <v>27</v>
      </c>
    </row>
    <row r="16" spans="1:17">
      <c r="A16" s="12">
        <f t="shared" si="0"/>
        <v>12</v>
      </c>
      <c r="B16" s="3" t="s">
        <v>63</v>
      </c>
      <c r="C16" s="4" t="s">
        <v>64</v>
      </c>
      <c r="D16" s="5" t="s">
        <v>65</v>
      </c>
      <c r="E16" s="6" t="s">
        <v>66</v>
      </c>
      <c r="F16" s="2">
        <v>70830910</v>
      </c>
      <c r="G16" s="2" t="s">
        <v>21</v>
      </c>
      <c r="H16" s="2">
        <v>10</v>
      </c>
      <c r="I16" s="2">
        <v>12</v>
      </c>
      <c r="J16" s="7">
        <v>552</v>
      </c>
      <c r="K16" s="8" t="s">
        <v>22</v>
      </c>
      <c r="L16" s="8" t="s">
        <v>23</v>
      </c>
      <c r="M16" s="8" t="s">
        <v>24</v>
      </c>
      <c r="N16" s="9" t="s">
        <v>25</v>
      </c>
      <c r="O16" s="9" t="s">
        <v>26</v>
      </c>
      <c r="P16" s="10">
        <v>44926</v>
      </c>
      <c r="Q16" s="9" t="s">
        <v>27</v>
      </c>
    </row>
    <row r="17" spans="1:19">
      <c r="A17" s="12">
        <f t="shared" si="0"/>
        <v>13</v>
      </c>
      <c r="B17" s="3" t="s">
        <v>67</v>
      </c>
      <c r="C17" s="4" t="s">
        <v>68</v>
      </c>
      <c r="D17" s="5"/>
      <c r="E17" s="6" t="s">
        <v>69</v>
      </c>
      <c r="F17" s="6" t="s">
        <v>70</v>
      </c>
      <c r="G17" s="2" t="s">
        <v>21</v>
      </c>
      <c r="H17" s="2">
        <v>4</v>
      </c>
      <c r="I17" s="2">
        <v>12</v>
      </c>
      <c r="J17" s="7">
        <v>636</v>
      </c>
      <c r="K17" s="8" t="s">
        <v>22</v>
      </c>
      <c r="L17" s="8" t="s">
        <v>23</v>
      </c>
      <c r="M17" s="8" t="s">
        <v>24</v>
      </c>
      <c r="N17" s="9" t="s">
        <v>25</v>
      </c>
      <c r="O17" s="9" t="s">
        <v>26</v>
      </c>
      <c r="P17" s="10">
        <v>45291</v>
      </c>
      <c r="Q17" s="9" t="s">
        <v>27</v>
      </c>
    </row>
    <row r="18" spans="1:19">
      <c r="A18" s="12">
        <f t="shared" si="0"/>
        <v>14</v>
      </c>
      <c r="B18" s="3" t="s">
        <v>71</v>
      </c>
      <c r="C18" s="4" t="s">
        <v>72</v>
      </c>
      <c r="D18" s="5"/>
      <c r="E18" s="6" t="s">
        <v>73</v>
      </c>
      <c r="F18" s="6" t="s">
        <v>74</v>
      </c>
      <c r="G18" s="2" t="s">
        <v>21</v>
      </c>
      <c r="H18" s="2">
        <v>50</v>
      </c>
      <c r="I18" s="2">
        <v>12</v>
      </c>
      <c r="J18" s="7">
        <v>56686</v>
      </c>
      <c r="K18" s="8" t="s">
        <v>22</v>
      </c>
      <c r="L18" s="8" t="s">
        <v>23</v>
      </c>
      <c r="M18" s="8" t="s">
        <v>24</v>
      </c>
      <c r="N18" s="9" t="s">
        <v>25</v>
      </c>
      <c r="O18" s="9" t="s">
        <v>26</v>
      </c>
      <c r="P18" s="10">
        <v>45291</v>
      </c>
      <c r="Q18" s="9" t="s">
        <v>27</v>
      </c>
    </row>
    <row r="19" spans="1:19">
      <c r="A19" s="12">
        <f t="shared" si="0"/>
        <v>15</v>
      </c>
      <c r="B19" s="3" t="s">
        <v>75</v>
      </c>
      <c r="C19" s="4" t="s">
        <v>28</v>
      </c>
      <c r="D19" s="5"/>
      <c r="E19" s="6" t="s">
        <v>76</v>
      </c>
      <c r="F19" s="2">
        <v>91228845</v>
      </c>
      <c r="G19" s="2" t="s">
        <v>21</v>
      </c>
      <c r="H19" s="2">
        <v>5</v>
      </c>
      <c r="I19" s="2">
        <v>12</v>
      </c>
      <c r="J19" s="7">
        <v>3312</v>
      </c>
      <c r="K19" s="8" t="s">
        <v>22</v>
      </c>
      <c r="L19" s="8" t="s">
        <v>23</v>
      </c>
      <c r="M19" s="8" t="s">
        <v>24</v>
      </c>
      <c r="N19" s="9" t="s">
        <v>25</v>
      </c>
      <c r="O19" s="9" t="s">
        <v>26</v>
      </c>
      <c r="P19" s="10">
        <v>44926</v>
      </c>
      <c r="Q19" s="9" t="s">
        <v>27</v>
      </c>
    </row>
    <row r="20" spans="1:19">
      <c r="A20" s="12">
        <f t="shared" si="0"/>
        <v>16</v>
      </c>
      <c r="B20" s="3" t="s">
        <v>77</v>
      </c>
      <c r="C20" s="4" t="s">
        <v>78</v>
      </c>
      <c r="D20" s="5"/>
      <c r="E20" s="6" t="s">
        <v>79</v>
      </c>
      <c r="F20" s="2">
        <v>91228864</v>
      </c>
      <c r="G20" s="2" t="s">
        <v>21</v>
      </c>
      <c r="H20" s="2">
        <v>16</v>
      </c>
      <c r="I20" s="2">
        <v>12</v>
      </c>
      <c r="J20" s="7">
        <v>8338</v>
      </c>
      <c r="K20" s="8" t="s">
        <v>22</v>
      </c>
      <c r="L20" s="8" t="s">
        <v>23</v>
      </c>
      <c r="M20" s="8" t="s">
        <v>24</v>
      </c>
      <c r="N20" s="9" t="s">
        <v>25</v>
      </c>
      <c r="O20" s="9" t="s">
        <v>26</v>
      </c>
      <c r="P20" s="10">
        <v>45291</v>
      </c>
      <c r="Q20" s="9" t="s">
        <v>27</v>
      </c>
    </row>
    <row r="21" spans="1:19">
      <c r="A21" s="12">
        <f t="shared" si="0"/>
        <v>17</v>
      </c>
      <c r="B21" s="3" t="s">
        <v>80</v>
      </c>
      <c r="C21" s="4" t="s">
        <v>81</v>
      </c>
      <c r="D21" s="5" t="s">
        <v>82</v>
      </c>
      <c r="E21" s="6" t="s">
        <v>83</v>
      </c>
      <c r="F21" s="6" t="s">
        <v>84</v>
      </c>
      <c r="G21" s="2" t="s">
        <v>21</v>
      </c>
      <c r="H21" s="2">
        <v>5</v>
      </c>
      <c r="I21" s="2">
        <v>12</v>
      </c>
      <c r="J21" s="7">
        <v>997</v>
      </c>
      <c r="K21" s="8" t="s">
        <v>22</v>
      </c>
      <c r="L21" s="8" t="s">
        <v>23</v>
      </c>
      <c r="M21" s="8" t="s">
        <v>24</v>
      </c>
      <c r="N21" s="9" t="s">
        <v>25</v>
      </c>
      <c r="O21" s="9" t="s">
        <v>26</v>
      </c>
      <c r="P21" s="10">
        <v>44926</v>
      </c>
      <c r="Q21" s="9" t="s">
        <v>27</v>
      </c>
    </row>
    <row r="22" spans="1:19">
      <c r="A22" s="12">
        <f t="shared" si="0"/>
        <v>18</v>
      </c>
      <c r="B22" s="3" t="s">
        <v>85</v>
      </c>
      <c r="C22" s="4" t="s">
        <v>86</v>
      </c>
      <c r="D22" s="5"/>
      <c r="E22" s="6" t="s">
        <v>87</v>
      </c>
      <c r="F22" s="2">
        <v>93131207</v>
      </c>
      <c r="G22" s="2" t="s">
        <v>21</v>
      </c>
      <c r="H22" s="2">
        <v>5</v>
      </c>
      <c r="I22" s="2">
        <v>12</v>
      </c>
      <c r="J22" s="7">
        <v>84</v>
      </c>
      <c r="K22" s="8" t="s">
        <v>22</v>
      </c>
      <c r="L22" s="8" t="s">
        <v>23</v>
      </c>
      <c r="M22" s="8" t="s">
        <v>24</v>
      </c>
      <c r="N22" s="9" t="s">
        <v>25</v>
      </c>
      <c r="O22" s="9" t="s">
        <v>26</v>
      </c>
      <c r="P22" s="10">
        <v>45291</v>
      </c>
      <c r="Q22" s="9" t="s">
        <v>27</v>
      </c>
    </row>
    <row r="23" spans="1:19">
      <c r="A23" s="12">
        <f t="shared" si="0"/>
        <v>19</v>
      </c>
      <c r="B23" s="3" t="s">
        <v>88</v>
      </c>
      <c r="C23" s="4" t="s">
        <v>89</v>
      </c>
      <c r="D23" s="5"/>
      <c r="E23" s="6" t="s">
        <v>90</v>
      </c>
      <c r="F23" s="2">
        <v>4100890</v>
      </c>
      <c r="G23" s="2" t="s">
        <v>21</v>
      </c>
      <c r="H23" s="2">
        <v>25</v>
      </c>
      <c r="I23" s="2">
        <v>12</v>
      </c>
      <c r="J23" s="7">
        <v>10</v>
      </c>
      <c r="K23" s="8" t="s">
        <v>22</v>
      </c>
      <c r="L23" s="8" t="s">
        <v>23</v>
      </c>
      <c r="M23" s="8" t="s">
        <v>24</v>
      </c>
      <c r="N23" s="9" t="s">
        <v>25</v>
      </c>
      <c r="O23" s="9" t="s">
        <v>26</v>
      </c>
      <c r="P23" s="10">
        <v>44926</v>
      </c>
      <c r="Q23" s="9" t="s">
        <v>27</v>
      </c>
    </row>
    <row r="24" spans="1:19">
      <c r="A24" s="12">
        <f t="shared" si="0"/>
        <v>20</v>
      </c>
      <c r="B24" s="3" t="s">
        <v>91</v>
      </c>
      <c r="C24" s="4" t="s">
        <v>89</v>
      </c>
      <c r="D24" s="5"/>
      <c r="E24" s="6" t="s">
        <v>92</v>
      </c>
      <c r="F24" s="2">
        <v>4100902</v>
      </c>
      <c r="G24" s="2" t="s">
        <v>21</v>
      </c>
      <c r="H24" s="2">
        <v>25</v>
      </c>
      <c r="I24" s="2">
        <v>12</v>
      </c>
      <c r="J24" s="7">
        <v>30233</v>
      </c>
      <c r="K24" s="8" t="s">
        <v>22</v>
      </c>
      <c r="L24" s="8" t="s">
        <v>23</v>
      </c>
      <c r="M24" s="8" t="s">
        <v>24</v>
      </c>
      <c r="N24" s="9" t="s">
        <v>25</v>
      </c>
      <c r="O24" s="9" t="s">
        <v>26</v>
      </c>
      <c r="P24" s="10">
        <v>45291</v>
      </c>
      <c r="Q24" s="9" t="s">
        <v>27</v>
      </c>
    </row>
    <row r="25" spans="1:19">
      <c r="A25" s="12">
        <f t="shared" si="0"/>
        <v>21</v>
      </c>
      <c r="B25" s="3" t="s">
        <v>93</v>
      </c>
      <c r="C25" s="4" t="s">
        <v>94</v>
      </c>
      <c r="D25" s="5" t="s">
        <v>95</v>
      </c>
      <c r="E25" s="6" t="s">
        <v>96</v>
      </c>
      <c r="F25" s="2">
        <v>11651322</v>
      </c>
      <c r="G25" s="2" t="s">
        <v>21</v>
      </c>
      <c r="H25" s="2">
        <v>5</v>
      </c>
      <c r="I25" s="2">
        <v>12</v>
      </c>
      <c r="J25" s="7">
        <v>174</v>
      </c>
      <c r="K25" s="8" t="s">
        <v>22</v>
      </c>
      <c r="L25" s="8" t="s">
        <v>23</v>
      </c>
      <c r="M25" s="8" t="s">
        <v>24</v>
      </c>
      <c r="N25" s="9" t="s">
        <v>25</v>
      </c>
      <c r="O25" s="9" t="s">
        <v>26</v>
      </c>
      <c r="P25" s="10">
        <v>44926</v>
      </c>
      <c r="Q25" s="9" t="s">
        <v>27</v>
      </c>
    </row>
    <row r="26" spans="1:19">
      <c r="A26" s="12">
        <f t="shared" si="0"/>
        <v>22</v>
      </c>
      <c r="B26" s="3" t="s">
        <v>97</v>
      </c>
      <c r="C26" s="4" t="s">
        <v>57</v>
      </c>
      <c r="D26" s="5"/>
      <c r="E26" s="6" t="s">
        <v>98</v>
      </c>
      <c r="F26" s="2">
        <v>90017607</v>
      </c>
      <c r="G26" s="2" t="s">
        <v>21</v>
      </c>
      <c r="H26" s="2">
        <v>13</v>
      </c>
      <c r="I26" s="2">
        <v>12</v>
      </c>
      <c r="J26" s="7">
        <v>505</v>
      </c>
      <c r="K26" s="8" t="s">
        <v>22</v>
      </c>
      <c r="L26" s="8" t="s">
        <v>23</v>
      </c>
      <c r="M26" s="8" t="s">
        <v>24</v>
      </c>
      <c r="N26" s="9" t="s">
        <v>25</v>
      </c>
      <c r="O26" s="9" t="s">
        <v>26</v>
      </c>
      <c r="P26" s="10">
        <v>45291</v>
      </c>
      <c r="Q26" s="9" t="s">
        <v>27</v>
      </c>
    </row>
    <row r="27" spans="1:19">
      <c r="A27" s="12">
        <f t="shared" si="0"/>
        <v>23</v>
      </c>
      <c r="B27" s="3" t="s">
        <v>99</v>
      </c>
      <c r="C27" s="4" t="s">
        <v>57</v>
      </c>
      <c r="D27" s="5" t="s">
        <v>100</v>
      </c>
      <c r="E27" s="6" t="s">
        <v>101</v>
      </c>
      <c r="F27" s="2">
        <v>70923529</v>
      </c>
      <c r="G27" s="2" t="s">
        <v>21</v>
      </c>
      <c r="H27" s="19">
        <v>7</v>
      </c>
      <c r="I27" s="2">
        <v>12</v>
      </c>
      <c r="J27" s="7">
        <v>466</v>
      </c>
      <c r="K27" s="8" t="s">
        <v>22</v>
      </c>
      <c r="L27" s="8" t="s">
        <v>23</v>
      </c>
      <c r="M27" s="8" t="s">
        <v>24</v>
      </c>
      <c r="N27" s="9" t="s">
        <v>25</v>
      </c>
      <c r="O27" s="9" t="s">
        <v>33</v>
      </c>
      <c r="P27" s="10">
        <v>44926</v>
      </c>
      <c r="Q27" s="9" t="s">
        <v>34</v>
      </c>
    </row>
    <row r="28" spans="1:19">
      <c r="A28" s="12">
        <f t="shared" si="0"/>
        <v>24</v>
      </c>
      <c r="B28" s="3" t="s">
        <v>102</v>
      </c>
      <c r="C28" s="4" t="s">
        <v>103</v>
      </c>
      <c r="D28" s="5" t="s">
        <v>54</v>
      </c>
      <c r="E28" s="6" t="s">
        <v>104</v>
      </c>
      <c r="F28" s="2">
        <v>10613540</v>
      </c>
      <c r="G28" s="2" t="s">
        <v>21</v>
      </c>
      <c r="H28" s="2">
        <v>5</v>
      </c>
      <c r="I28" s="2">
        <v>12</v>
      </c>
      <c r="J28" s="7">
        <v>852</v>
      </c>
      <c r="K28" s="8" t="s">
        <v>22</v>
      </c>
      <c r="L28" s="8" t="s">
        <v>23</v>
      </c>
      <c r="M28" s="8" t="s">
        <v>24</v>
      </c>
      <c r="N28" s="9" t="s">
        <v>25</v>
      </c>
      <c r="O28" s="9" t="s">
        <v>26</v>
      </c>
      <c r="P28" s="10">
        <v>45291</v>
      </c>
      <c r="Q28" s="9" t="s">
        <v>27</v>
      </c>
    </row>
    <row r="29" spans="1:19">
      <c r="A29" s="12">
        <f t="shared" si="0"/>
        <v>25</v>
      </c>
      <c r="B29" s="3" t="s">
        <v>105</v>
      </c>
      <c r="C29" s="4" t="s">
        <v>106</v>
      </c>
      <c r="D29" s="5" t="s">
        <v>107</v>
      </c>
      <c r="E29" s="6" t="s">
        <v>108</v>
      </c>
      <c r="F29" s="2">
        <v>93509331</v>
      </c>
      <c r="G29" s="2" t="s">
        <v>21</v>
      </c>
      <c r="H29" s="2">
        <v>5</v>
      </c>
      <c r="I29" s="2">
        <v>12</v>
      </c>
      <c r="J29" s="7">
        <v>308</v>
      </c>
      <c r="K29" s="8" t="s">
        <v>22</v>
      </c>
      <c r="L29" s="8" t="s">
        <v>23</v>
      </c>
      <c r="M29" s="8" t="s">
        <v>24</v>
      </c>
      <c r="N29" s="9" t="s">
        <v>25</v>
      </c>
      <c r="O29" s="9" t="s">
        <v>33</v>
      </c>
      <c r="P29" s="10">
        <v>45291</v>
      </c>
      <c r="Q29" s="9" t="s">
        <v>34</v>
      </c>
    </row>
    <row r="30" spans="1:19">
      <c r="A30" s="12">
        <f t="shared" si="0"/>
        <v>26</v>
      </c>
      <c r="B30" s="3" t="s">
        <v>109</v>
      </c>
      <c r="C30" s="4" t="s">
        <v>110</v>
      </c>
      <c r="D30" s="5" t="s">
        <v>111</v>
      </c>
      <c r="E30" s="20" t="s">
        <v>112</v>
      </c>
      <c r="F30" s="2">
        <v>82320634</v>
      </c>
      <c r="G30" s="2" t="s">
        <v>21</v>
      </c>
      <c r="H30" s="2">
        <v>5</v>
      </c>
      <c r="I30" s="2">
        <v>12</v>
      </c>
      <c r="J30" s="7">
        <v>256</v>
      </c>
      <c r="K30" s="8" t="s">
        <v>22</v>
      </c>
      <c r="L30" s="8" t="s">
        <v>23</v>
      </c>
      <c r="M30" s="8" t="s">
        <v>24</v>
      </c>
      <c r="N30" s="9" t="s">
        <v>25</v>
      </c>
      <c r="O30" s="9" t="s">
        <v>33</v>
      </c>
      <c r="P30" s="10">
        <v>45291</v>
      </c>
      <c r="Q30" s="9" t="s">
        <v>34</v>
      </c>
    </row>
    <row r="31" spans="1:19">
      <c r="A31" s="12">
        <f t="shared" si="0"/>
        <v>27</v>
      </c>
      <c r="B31" s="3" t="s">
        <v>113</v>
      </c>
      <c r="C31" s="4" t="s">
        <v>114</v>
      </c>
      <c r="D31" s="5" t="s">
        <v>115</v>
      </c>
      <c r="E31" s="6" t="s">
        <v>116</v>
      </c>
      <c r="F31" s="2">
        <v>82261437</v>
      </c>
      <c r="G31" s="2" t="s">
        <v>21</v>
      </c>
      <c r="H31" s="2">
        <v>7</v>
      </c>
      <c r="I31" s="2">
        <v>12</v>
      </c>
      <c r="J31" s="7">
        <v>2867</v>
      </c>
      <c r="K31" s="8" t="s">
        <v>22</v>
      </c>
      <c r="L31" s="8" t="s">
        <v>23</v>
      </c>
      <c r="M31" s="8" t="s">
        <v>24</v>
      </c>
      <c r="N31" s="9" t="s">
        <v>25</v>
      </c>
      <c r="O31" s="9" t="s">
        <v>33</v>
      </c>
      <c r="P31" s="10">
        <v>45291</v>
      </c>
      <c r="Q31" s="9" t="s">
        <v>34</v>
      </c>
      <c r="R31" s="11"/>
      <c r="S31" s="11"/>
    </row>
    <row r="32" spans="1:19">
      <c r="A32" s="12">
        <f t="shared" si="0"/>
        <v>28</v>
      </c>
      <c r="B32" s="3" t="s">
        <v>117</v>
      </c>
      <c r="C32" s="4" t="s">
        <v>118</v>
      </c>
      <c r="D32" s="5" t="s">
        <v>119</v>
      </c>
      <c r="E32" s="6" t="s">
        <v>120</v>
      </c>
      <c r="F32" s="2">
        <v>96216459</v>
      </c>
      <c r="G32" s="2" t="s">
        <v>21</v>
      </c>
      <c r="H32" s="2">
        <v>7</v>
      </c>
      <c r="I32" s="2">
        <v>12</v>
      </c>
      <c r="J32" s="7">
        <v>57</v>
      </c>
      <c r="K32" s="8" t="s">
        <v>22</v>
      </c>
      <c r="L32" s="8" t="s">
        <v>23</v>
      </c>
      <c r="M32" s="8" t="s">
        <v>24</v>
      </c>
      <c r="N32" s="9" t="s">
        <v>25</v>
      </c>
      <c r="O32" s="9" t="s">
        <v>33</v>
      </c>
      <c r="P32" s="10">
        <v>45291</v>
      </c>
      <c r="Q32" s="9" t="s">
        <v>34</v>
      </c>
      <c r="R32" s="11"/>
      <c r="S32" s="11"/>
    </row>
    <row r="33" spans="1:19">
      <c r="A33" s="41" t="s">
        <v>121</v>
      </c>
      <c r="B33" s="41"/>
      <c r="C33" s="41"/>
      <c r="D33" s="41"/>
      <c r="E33" s="41"/>
      <c r="F33" s="41"/>
      <c r="G33" s="41"/>
      <c r="H33" s="41"/>
      <c r="I33" s="41"/>
      <c r="J33" s="24">
        <f>SUM(J5:J32)</f>
        <v>317206</v>
      </c>
      <c r="K33" s="23"/>
      <c r="L33" s="8"/>
      <c r="M33" s="8"/>
      <c r="N33" s="9"/>
      <c r="O33" s="9"/>
      <c r="P33" s="10"/>
      <c r="Q33" s="9"/>
      <c r="R33" s="11"/>
      <c r="S33" s="11"/>
    </row>
    <row r="34" spans="1:19">
      <c r="A34" s="29">
        <v>29</v>
      </c>
      <c r="B34" s="27" t="s">
        <v>122</v>
      </c>
      <c r="C34" s="28" t="s">
        <v>123</v>
      </c>
      <c r="D34" s="29">
        <v>45</v>
      </c>
      <c r="E34" s="30" t="s">
        <v>124</v>
      </c>
      <c r="F34" s="31">
        <v>32891945</v>
      </c>
      <c r="G34" s="32" t="s">
        <v>125</v>
      </c>
      <c r="H34" s="32">
        <v>100</v>
      </c>
      <c r="I34" s="32">
        <v>12</v>
      </c>
      <c r="J34" s="39">
        <v>846847</v>
      </c>
      <c r="K34" s="33" t="s">
        <v>22</v>
      </c>
      <c r="L34" s="34" t="s">
        <v>23</v>
      </c>
      <c r="M34" s="34" t="s">
        <v>24</v>
      </c>
      <c r="N34" s="35" t="s">
        <v>25</v>
      </c>
      <c r="O34" s="35" t="s">
        <v>26</v>
      </c>
      <c r="P34" s="36">
        <v>45291</v>
      </c>
      <c r="Q34" s="35" t="s">
        <v>27</v>
      </c>
      <c r="R34" s="37"/>
      <c r="S34" s="37"/>
    </row>
    <row r="35" spans="1:19">
      <c r="A35" s="29">
        <v>30</v>
      </c>
      <c r="B35" s="27" t="s">
        <v>122</v>
      </c>
      <c r="C35" s="28" t="s">
        <v>123</v>
      </c>
      <c r="D35" s="29">
        <v>45</v>
      </c>
      <c r="E35" s="30" t="s">
        <v>126</v>
      </c>
      <c r="F35" s="31">
        <v>32891472</v>
      </c>
      <c r="G35" s="32" t="s">
        <v>125</v>
      </c>
      <c r="H35" s="32">
        <v>100</v>
      </c>
      <c r="I35" s="32">
        <v>12</v>
      </c>
      <c r="J35" s="39">
        <v>4754</v>
      </c>
      <c r="K35" s="33" t="s">
        <v>22</v>
      </c>
      <c r="L35" s="34" t="s">
        <v>23</v>
      </c>
      <c r="M35" s="34" t="s">
        <v>24</v>
      </c>
      <c r="N35" s="35" t="s">
        <v>25</v>
      </c>
      <c r="O35" s="35" t="s">
        <v>26</v>
      </c>
      <c r="P35" s="36">
        <v>45291</v>
      </c>
      <c r="Q35" s="35" t="s">
        <v>27</v>
      </c>
      <c r="R35" s="37"/>
      <c r="S35" s="37"/>
    </row>
    <row r="36" spans="1:19">
      <c r="A36" s="29">
        <v>31</v>
      </c>
      <c r="B36" s="29" t="s">
        <v>127</v>
      </c>
      <c r="C36" s="29" t="s">
        <v>128</v>
      </c>
      <c r="D36" s="29">
        <v>100</v>
      </c>
      <c r="E36" s="30" t="s">
        <v>129</v>
      </c>
      <c r="F36" s="31">
        <v>96131317</v>
      </c>
      <c r="G36" s="32" t="s">
        <v>125</v>
      </c>
      <c r="H36" s="29">
        <v>250</v>
      </c>
      <c r="I36" s="32">
        <v>12</v>
      </c>
      <c r="J36" s="39">
        <v>999081</v>
      </c>
      <c r="K36" s="33" t="s">
        <v>22</v>
      </c>
      <c r="L36" s="34" t="s">
        <v>23</v>
      </c>
      <c r="M36" s="34" t="s">
        <v>24</v>
      </c>
      <c r="N36" s="35" t="s">
        <v>25</v>
      </c>
      <c r="O36" s="35" t="s">
        <v>26</v>
      </c>
      <c r="P36" s="36">
        <v>45291</v>
      </c>
      <c r="Q36" s="35" t="s">
        <v>27</v>
      </c>
      <c r="R36" s="37"/>
      <c r="S36" s="37"/>
    </row>
    <row r="37" spans="1:19">
      <c r="A37" s="29">
        <v>32</v>
      </c>
      <c r="B37" s="29" t="s">
        <v>127</v>
      </c>
      <c r="C37" s="29" t="s">
        <v>128</v>
      </c>
      <c r="D37" s="29">
        <v>100</v>
      </c>
      <c r="E37" s="30" t="s">
        <v>130</v>
      </c>
      <c r="F37" s="31">
        <v>96131318</v>
      </c>
      <c r="G37" s="32" t="s">
        <v>125</v>
      </c>
      <c r="H37" s="29">
        <v>250</v>
      </c>
      <c r="I37" s="32">
        <v>12</v>
      </c>
      <c r="J37" s="39">
        <v>805627</v>
      </c>
      <c r="K37" s="33" t="s">
        <v>22</v>
      </c>
      <c r="L37" s="34" t="s">
        <v>23</v>
      </c>
      <c r="M37" s="34" t="s">
        <v>24</v>
      </c>
      <c r="N37" s="35" t="s">
        <v>25</v>
      </c>
      <c r="O37" s="35" t="s">
        <v>26</v>
      </c>
      <c r="P37" s="36">
        <v>45291</v>
      </c>
      <c r="Q37" s="35" t="s">
        <v>27</v>
      </c>
      <c r="R37" s="37"/>
      <c r="S37" s="37"/>
    </row>
    <row r="38" spans="1:19">
      <c r="A38" s="42" t="s">
        <v>131</v>
      </c>
      <c r="B38" s="42"/>
      <c r="C38" s="42"/>
      <c r="D38" s="42"/>
      <c r="E38" s="42"/>
      <c r="F38" s="42"/>
      <c r="G38" s="42"/>
      <c r="H38" s="42"/>
      <c r="I38" s="42"/>
      <c r="J38" s="40">
        <f>J34+J35+J36+J37</f>
        <v>2656309</v>
      </c>
      <c r="K38" s="26"/>
      <c r="L38" s="26"/>
      <c r="M38" s="26"/>
      <c r="N38" s="26"/>
      <c r="O38" s="26"/>
      <c r="P38" s="26"/>
      <c r="Q38" s="26"/>
      <c r="R38" s="37"/>
      <c r="S38" s="37"/>
    </row>
    <row r="39" spans="1:19">
      <c r="A39" s="43" t="s">
        <v>132</v>
      </c>
      <c r="B39" s="43"/>
      <c r="C39" s="43"/>
      <c r="D39" s="43"/>
      <c r="E39" s="43"/>
      <c r="F39" s="43"/>
      <c r="G39" s="43"/>
      <c r="H39" s="43"/>
      <c r="I39" s="43"/>
      <c r="J39" s="38">
        <f>J33+J38</f>
        <v>2973515</v>
      </c>
      <c r="K39" s="25"/>
      <c r="L39" s="25"/>
      <c r="M39" s="25"/>
      <c r="N39" s="25"/>
      <c r="O39" s="25"/>
      <c r="P39" s="25"/>
      <c r="Q39" s="25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21"/>
      <c r="K40" s="1"/>
      <c r="L40" s="1"/>
      <c r="M40" s="1"/>
      <c r="N40" s="1"/>
      <c r="O40" s="1"/>
      <c r="P40" s="1"/>
      <c r="Q40" s="1"/>
      <c r="R40" s="1"/>
      <c r="S40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22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22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L44" t="s">
        <v>133</v>
      </c>
    </row>
  </sheetData>
  <mergeCells count="3">
    <mergeCell ref="A33:I33"/>
    <mergeCell ref="A38:I38"/>
    <mergeCell ref="A39:I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Katarzyna</cp:lastModifiedBy>
  <dcterms:created xsi:type="dcterms:W3CDTF">2023-05-12T08:55:02Z</dcterms:created>
  <dcterms:modified xsi:type="dcterms:W3CDTF">2023-06-26T13:37:06Z</dcterms:modified>
</cp:coreProperties>
</file>