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<sst xmlns="http://schemas.openxmlformats.org/spreadsheetml/2006/main" count="86" uniqueCount="73">
  <si>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LP</t>
  </si>
  <si>
    <t>Nazwa obiektu</t>
  </si>
  <si>
    <t>Adres Obiektu</t>
  </si>
  <si>
    <t>Dane OSD</t>
  </si>
  <si>
    <t>Nazwa Obecnego Sprzedawcy</t>
  </si>
  <si>
    <t>Zmiana Sprzedawcy</t>
  </si>
  <si>
    <t>Obecna grupa taryfowa</t>
  </si>
  <si>
    <t>Nr licznika</t>
  </si>
  <si>
    <t>Nr PPE</t>
  </si>
  <si>
    <t>Uwagi</t>
  </si>
  <si>
    <t>Okres dostaw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</si>
  <si>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</si>
  <si>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</si>
  <si>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</si>
  <si>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</si>
  <si>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</si>
  <si>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</si>
  <si>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</si>
  <si>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</si>
  <si>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</si>
  <si>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</si>
  <si>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</si>
  <si>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</si>
  <si>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</si>
  <si>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</si>
  <si>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PGE Dystrybucja S.A.</t>
  </si>
  <si>
    <t>Nowe Prażuchy</t>
  </si>
  <si>
    <t>Stacja przeładunkowa odpadów  komunalnych</t>
  </si>
  <si>
    <t>Plac Świętego Józefa 5</t>
  </si>
  <si>
    <t>62-800</t>
  </si>
  <si>
    <t>Kalisz</t>
  </si>
  <si>
    <t>618-18-44-896</t>
  </si>
  <si>
    <t>Zakład  Unieszkodliwiania Odpadów Komunalnych Orli Staw</t>
  </si>
  <si>
    <t>-</t>
  </si>
  <si>
    <t>2</t>
  </si>
  <si>
    <t>62-834</t>
  </si>
  <si>
    <t>Ceków</t>
  </si>
  <si>
    <t>kolejna</t>
  </si>
  <si>
    <t>B23</t>
  </si>
  <si>
    <t>Dzigorzewska</t>
  </si>
  <si>
    <t>4</t>
  </si>
  <si>
    <t>98-200</t>
  </si>
  <si>
    <t>Sieradz</t>
  </si>
  <si>
    <t>C21</t>
  </si>
  <si>
    <t>PLZELD030005320139</t>
  </si>
  <si>
    <t>Związek Komunalny Gmin "Czyste Miasto, Czysta Gmina"</t>
  </si>
  <si>
    <t>Dane Odbiorcy/ Adres korespondencyjny</t>
  </si>
  <si>
    <t>Związek Komunalny Gmin Czyste Miasto, Czysta Gmina, Orli Staw 2, 62-834</t>
  </si>
  <si>
    <t>Związek Komunalny Gmin Czyste Miasto Czysta Gmina, ul. Plac Świętego Józefa 5, 62-800 Kalisz</t>
  </si>
  <si>
    <t>Moc umowna (kWh)</t>
  </si>
  <si>
    <t>Dane Nabywcy/Odbiorcy</t>
  </si>
  <si>
    <t>Biogazowania - wytwarzanie energii elektrycznej. Układ pomiarowo-rozliczeniowy spełnia warunki techniczne umożliwiające rozliczanie energii elektrycznej w strefach czasowych. Układ pomiarowy jest dostosowany do usługi TPA.</t>
  </si>
  <si>
    <t>Dane Sprzedawcy rezerwowego</t>
  </si>
  <si>
    <t>Energa Obrót SA.</t>
  </si>
  <si>
    <t>PGE Obrót SA.</t>
  </si>
  <si>
    <t>Okres obowiązywania obecnej umowy /okres wypowiedzenia</t>
  </si>
  <si>
    <t>ENERGA Operator S.A.</t>
  </si>
  <si>
    <t>31.12.2021 r., terminowa, nie wymaga wypowiedzenia</t>
  </si>
  <si>
    <t>96250808</t>
  </si>
  <si>
    <t>590243841022122887</t>
  </si>
  <si>
    <t>01333184</t>
  </si>
  <si>
    <t>Respect Energy SA.</t>
  </si>
  <si>
    <t>Całkowita ilość sprzedaży (odkupu) energii z produkcji własnej za okres 2 miesięcy</t>
  </si>
  <si>
    <t>Zapotrzebowanie na energię na styczeń i luty 2022 r kWh - ilość energii, jaką Zamawiajacy zamierza zakupić w trakcie trwania zamówienia - zamówienie planowane</t>
  </si>
  <si>
    <t>Załącznik nr 1 do SWZ - opis przedmiotu zamówienia</t>
  </si>
  <si>
    <t>ŁĄCZNIE zamówienie planowane:</t>
  </si>
  <si>
    <t>Zamówienie planowane w trakcie trwania zamówienia - kWh</t>
  </si>
  <si>
    <t>Zmniejszenie zużycia energii elektrycznej do 30% zamówienia planowanego w trakcie trwania zamówienia  - kWh</t>
  </si>
  <si>
    <t>Planowa ilość energii do sprzedaży (odkup) w trakcie trwania zamówienia - kWh</t>
  </si>
  <si>
    <t>Zwiększenie ilości energii do sprzedaży (odkup) do 20% ilości planowanej  trakcie trwania zamówienia - kWh</t>
  </si>
  <si>
    <t>Zwiększenie zużycia energii elektrycznej do 20% zamówienia planowanego w trakcie trwania zamówienia - kWh</t>
  </si>
  <si>
    <t>Zmniejszenie ilości energii do sprzedaży (odkup) do 30% ilości planowanej  trakcie trwania zamówieni</t>
  </si>
  <si>
    <t>Podsumowanie: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</si>
</sst>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\ &quot;zł&quot;"/>
    <numFmt numFmtId="168" formatCode="0.0000"/>
    <numFmt numFmtId="169" formatCode="0.00000"/>
    <numFmt numFmtId="170" formatCode="0.0"/>
    <numFmt numFmtId="171" formatCode="[$-415]d\ mmmm\ yyyy"/>
    <numFmt numFmtId="172" formatCode="#,##0.00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 Light"/>
      <family val="2"/>
    </font>
    <font>
      <b/>
      <sz val="9"/>
      <color indexed="8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b/>
      <sz val="12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12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43" fillId="0" borderId="13" xfId="0" applyNumberFormat="1" applyFont="1" applyFill="1" applyBorder="1" applyAlignment="1">
      <alignment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3" fontId="44" fillId="0" borderId="14" xfId="0" applyNumberFormat="1" applyFont="1" applyBorder="1" applyAlignment="1">
      <alignment vertical="center" wrapText="1"/>
    </xf>
    <xf numFmtId="3" fontId="43" fillId="0" borderId="15" xfId="0" applyNumberFormat="1" applyFont="1" applyBorder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wrapText="1"/>
    </xf>
    <xf numFmtId="166" fontId="44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horizontal="center" vertical="center" wrapText="1"/>
    </xf>
    <xf numFmtId="3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9:AD75"/>
  <sheetViews>
    <sheetView tabSelected="1" zoomScale="90" zoomScaleNormal="90" zoomScalePageLayoutView="0" workbookViewId="0" topLeftCell="A55">
      <selection activeCell="C53" sqref="C53"/>
    </sheetView>
  </sheetViews>
  <sheetFormatPr defaultColWidth="10.7109375" defaultRowHeight="15"/>
  <cols>
    <col min="1" max="1" width="4.28125" style="1" customWidth="1"/>
    <col min="2" max="2" width="17.57421875" style="1" customWidth="1"/>
    <col min="3" max="3" width="16.7109375" style="1" customWidth="1"/>
    <col min="4" max="4" width="14.421875" style="1" customWidth="1"/>
    <col min="5" max="5" width="13.8515625" style="1" customWidth="1"/>
    <col min="6" max="6" width="16.7109375" style="1" customWidth="1"/>
    <col min="7" max="7" width="18.140625" style="1" customWidth="1"/>
    <col min="8" max="8" width="14.57421875" style="1" customWidth="1"/>
    <col min="9" max="9" width="10.28125" style="1" customWidth="1"/>
    <col min="10" max="10" width="9.8515625" style="1" customWidth="1"/>
    <col min="11" max="11" width="6.7109375" style="1" customWidth="1"/>
    <col min="12" max="12" width="7.140625" style="1" customWidth="1"/>
    <col min="13" max="13" width="6.421875" style="1" customWidth="1"/>
    <col min="14" max="14" width="10.57421875" style="1" customWidth="1"/>
    <col min="15" max="15" width="11.00390625" style="1" customWidth="1"/>
    <col min="16" max="16" width="9.28125" style="1" customWidth="1"/>
    <col min="17" max="17" width="15.421875" style="1" customWidth="1"/>
    <col min="18" max="18" width="10.8515625" style="1" customWidth="1"/>
    <col min="19" max="19" width="7.8515625" style="1" customWidth="1"/>
    <col min="20" max="20" width="7.28125" style="1" customWidth="1"/>
    <col min="21" max="21" width="9.140625" style="1" customWidth="1"/>
    <col min="22" max="22" width="15.8515625" style="1" customWidth="1"/>
    <col min="23" max="23" width="33.00390625" style="1" customWidth="1"/>
    <col min="24" max="30" width="10.421875" style="1" customWidth="1"/>
    <col min="31" max="177" width="9.140625" style="1" customWidth="1"/>
    <col min="178" max="178" width="5.421875" style="1" customWidth="1"/>
    <col min="179" max="180" width="0" style="1" hidden="1" customWidth="1"/>
    <col min="181" max="181" width="37.7109375" style="1" customWidth="1"/>
    <col min="182" max="182" width="19.28125" style="1" bestFit="1" customWidth="1"/>
    <col min="183" max="183" width="7.140625" style="1" bestFit="1" customWidth="1"/>
    <col min="184" max="184" width="11.7109375" style="1" bestFit="1" customWidth="1"/>
    <col min="185" max="185" width="13.421875" style="1" bestFit="1" customWidth="1"/>
    <col min="186" max="186" width="41.140625" style="1" customWidth="1"/>
    <col min="187" max="187" width="14.00390625" style="1" bestFit="1" customWidth="1"/>
    <col min="188" max="188" width="12.57421875" style="1" bestFit="1" customWidth="1"/>
    <col min="189" max="189" width="3.421875" style="1" bestFit="1" customWidth="1"/>
    <col min="190" max="191" width="7.140625" style="1" bestFit="1" customWidth="1"/>
    <col min="192" max="192" width="20.00390625" style="1" bestFit="1" customWidth="1"/>
    <col min="193" max="193" width="0" style="1" hidden="1" customWidth="1"/>
    <col min="194" max="194" width="15.28125" style="1" customWidth="1"/>
    <col min="195" max="195" width="11.8515625" style="1" customWidth="1"/>
    <col min="196" max="196" width="18.57421875" style="1" customWidth="1"/>
    <col min="197" max="200" width="0" style="1" hidden="1" customWidth="1"/>
    <col min="201" max="201" width="12.140625" style="1" customWidth="1"/>
    <col min="202" max="206" width="0" style="1" hidden="1" customWidth="1"/>
    <col min="207" max="207" width="14.28125" style="1" customWidth="1"/>
    <col min="208" max="208" width="0" style="1" hidden="1" customWidth="1"/>
    <col min="209" max="209" width="10.140625" style="1" customWidth="1"/>
    <col min="210" max="210" width="0" style="1" hidden="1" customWidth="1"/>
    <col min="211" max="211" width="23.140625" style="1" customWidth="1"/>
    <col min="212" max="212" width="0" style="1" hidden="1" customWidth="1"/>
    <col min="213" max="213" width="10.7109375" style="1" bestFit="1" customWidth="1"/>
    <col min="214" max="16384" width="10.7109375" style="1" customWidth="1"/>
  </cols>
  <sheetData>
    <row r="1" s="1" customFormat="1" ht="12" hidden="1"/>
    <row r="2" s="1" customFormat="1" ht="12" hidden="1"/>
    <row r="3" s="1" customFormat="1" ht="12" hidden="1"/>
    <row r="4" s="1" customFormat="1" ht="12" hidden="1"/>
    <row r="5" s="1" customFormat="1" ht="12" hidden="1"/>
    <row r="6" s="1" customFormat="1" ht="12" hidden="1"/>
    <row r="7" s="1" customFormat="1" ht="12" hidden="1"/>
    <row r="8" s="1" customFormat="1" ht="12" hidden="1"/>
    <row r="9" s="1" customFormat="1" ht="12" hidden="1"/>
    <row r="10" s="1" customFormat="1" ht="12" hidden="1"/>
    <row r="11" s="1" customFormat="1" ht="12" hidden="1"/>
    <row r="12" s="1" customFormat="1" ht="12" hidden="1"/>
    <row r="13" s="1" customFormat="1" ht="12" hidden="1"/>
    <row r="14" s="1" customFormat="1" ht="12" hidden="1"/>
    <row r="15" s="1" customFormat="1" ht="12" hidden="1"/>
    <row r="16" s="1" customFormat="1" ht="12" hidden="1"/>
    <row r="17" s="1" customFormat="1" ht="12" hidden="1"/>
    <row r="18" s="1" customFormat="1" ht="12" hidden="1"/>
    <row r="19" s="1" customFormat="1" ht="12" hidden="1"/>
    <row r="20" s="1" customFormat="1" ht="12" hidden="1"/>
    <row r="21" s="1" customFormat="1" ht="12" hidden="1"/>
    <row r="22" s="1" customFormat="1" ht="12" hidden="1"/>
    <row r="23" s="1" customFormat="1" ht="12" hidden="1"/>
    <row r="24" s="1" customFormat="1" ht="12" hidden="1"/>
    <row r="25" s="1" customFormat="1" ht="12" hidden="1"/>
    <row r="26" s="1" customFormat="1" ht="12" hidden="1"/>
    <row r="27" s="1" customFormat="1" ht="12" hidden="1"/>
    <row r="28" s="1" customFormat="1" ht="12" hidden="1"/>
    <row r="29" s="1" customFormat="1" ht="12" hidden="1"/>
    <row r="30" s="1" customFormat="1" ht="12" hidden="1"/>
    <row r="31" s="1" customFormat="1" ht="12" hidden="1"/>
    <row r="32" s="1" customFormat="1" ht="12" hidden="1"/>
    <row r="33" s="1" customFormat="1" ht="12" hidden="1"/>
    <row r="34" s="1" customFormat="1" ht="12" hidden="1"/>
    <row r="35" s="1" customFormat="1" ht="12" hidden="1"/>
    <row r="36" s="1" customFormat="1" ht="12" hidden="1"/>
    <row r="37" s="1" customFormat="1" ht="12" hidden="1"/>
    <row r="38" s="1" customFormat="1" ht="12" hidden="1"/>
    <row r="39" s="1" customFormat="1" ht="12" hidden="1"/>
    <row r="40" s="1" customFormat="1" ht="12" hidden="1"/>
    <row r="41" s="1" customFormat="1" ht="12" hidden="1"/>
    <row r="42" s="1" customFormat="1" ht="12" hidden="1"/>
    <row r="43" s="1" customFormat="1" ht="12" hidden="1"/>
    <row r="44" s="1" customFormat="1" ht="12" hidden="1"/>
    <row r="45" s="1" customFormat="1" ht="12" hidden="1"/>
    <row r="46" s="1" customFormat="1" ht="12" hidden="1"/>
    <row r="47" s="1" customFormat="1" ht="12" hidden="1"/>
    <row r="48" s="1" customFormat="1" ht="12" hidden="1"/>
    <row r="49" spans="1:2" ht="12">
      <c r="A49" s="25"/>
      <c r="B49" s="2"/>
    </row>
    <row r="50" spans="1:30" ht="18" customHeight="1" thickBot="1">
      <c r="A50" s="31" t="s">
        <v>64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s="4" customFormat="1" ht="58.5" customHeight="1">
      <c r="A51" s="34" t="s">
        <v>0</v>
      </c>
      <c r="B51" s="34" t="s">
        <v>50</v>
      </c>
      <c r="C51" s="34"/>
      <c r="D51" s="34"/>
      <c r="E51" s="34"/>
      <c r="F51" s="34"/>
      <c r="G51" s="32" t="s">
        <v>46</v>
      </c>
      <c r="H51" s="34" t="s">
        <v>1</v>
      </c>
      <c r="I51" s="34" t="s">
        <v>2</v>
      </c>
      <c r="J51" s="34"/>
      <c r="K51" s="34"/>
      <c r="L51" s="34"/>
      <c r="M51" s="34"/>
      <c r="N51" s="3" t="s">
        <v>3</v>
      </c>
      <c r="O51" s="34" t="s">
        <v>4</v>
      </c>
      <c r="P51" s="34" t="s">
        <v>5</v>
      </c>
      <c r="Q51" s="34" t="s">
        <v>55</v>
      </c>
      <c r="R51" s="32" t="s">
        <v>52</v>
      </c>
      <c r="S51" s="34" t="s">
        <v>6</v>
      </c>
      <c r="T51" s="34" t="s">
        <v>49</v>
      </c>
      <c r="U51" s="34" t="s">
        <v>7</v>
      </c>
      <c r="V51" s="34" t="s">
        <v>8</v>
      </c>
      <c r="W51" s="34" t="s">
        <v>9</v>
      </c>
      <c r="X51" s="34" t="s">
        <v>10</v>
      </c>
      <c r="Y51" s="37"/>
      <c r="Z51" s="38" t="s">
        <v>63</v>
      </c>
      <c r="AA51" s="39"/>
      <c r="AB51" s="39"/>
      <c r="AC51" s="40"/>
      <c r="AD51" s="41" t="s">
        <v>62</v>
      </c>
    </row>
    <row r="52" spans="1:30" s="4" customFormat="1" ht="51" customHeight="1">
      <c r="A52" s="34"/>
      <c r="B52" s="3" t="s">
        <v>18</v>
      </c>
      <c r="C52" s="3" t="s">
        <v>11</v>
      </c>
      <c r="D52" s="3" t="s">
        <v>12</v>
      </c>
      <c r="E52" s="3" t="s">
        <v>13</v>
      </c>
      <c r="F52" s="3" t="s">
        <v>14</v>
      </c>
      <c r="G52" s="33"/>
      <c r="H52" s="34"/>
      <c r="I52" s="3" t="s">
        <v>13</v>
      </c>
      <c r="J52" s="3" t="s">
        <v>15</v>
      </c>
      <c r="K52" s="3" t="s">
        <v>16</v>
      </c>
      <c r="L52" s="3" t="s">
        <v>12</v>
      </c>
      <c r="M52" s="3" t="s">
        <v>17</v>
      </c>
      <c r="N52" s="3" t="s">
        <v>18</v>
      </c>
      <c r="O52" s="34"/>
      <c r="P52" s="34"/>
      <c r="Q52" s="34"/>
      <c r="R52" s="33"/>
      <c r="S52" s="34"/>
      <c r="T52" s="34"/>
      <c r="U52" s="34"/>
      <c r="V52" s="34"/>
      <c r="W52" s="34"/>
      <c r="X52" s="3" t="s">
        <v>19</v>
      </c>
      <c r="Y52" s="5" t="s">
        <v>20</v>
      </c>
      <c r="Z52" s="6" t="s">
        <v>21</v>
      </c>
      <c r="AA52" s="3" t="s">
        <v>22</v>
      </c>
      <c r="AB52" s="3" t="s">
        <v>23</v>
      </c>
      <c r="AC52" s="5" t="s">
        <v>24</v>
      </c>
      <c r="AD52" s="42"/>
    </row>
    <row r="53" spans="1:30" s="2" customFormat="1" ht="72">
      <c r="A53" s="7">
        <v>1</v>
      </c>
      <c r="B53" s="8" t="s">
        <v>45</v>
      </c>
      <c r="C53" s="8" t="s">
        <v>28</v>
      </c>
      <c r="D53" s="8" t="s">
        <v>29</v>
      </c>
      <c r="E53" s="8" t="s">
        <v>30</v>
      </c>
      <c r="F53" s="8" t="s">
        <v>31</v>
      </c>
      <c r="G53" s="8" t="s">
        <v>48</v>
      </c>
      <c r="H53" s="8" t="s">
        <v>32</v>
      </c>
      <c r="I53" s="8" t="s">
        <v>26</v>
      </c>
      <c r="J53" s="8" t="s">
        <v>33</v>
      </c>
      <c r="K53" s="8" t="s">
        <v>34</v>
      </c>
      <c r="L53" s="8" t="s">
        <v>35</v>
      </c>
      <c r="M53" s="8" t="s">
        <v>36</v>
      </c>
      <c r="N53" s="8" t="s">
        <v>56</v>
      </c>
      <c r="O53" s="8" t="s">
        <v>61</v>
      </c>
      <c r="P53" s="8" t="s">
        <v>37</v>
      </c>
      <c r="Q53" s="8" t="s">
        <v>57</v>
      </c>
      <c r="R53" s="8" t="s">
        <v>53</v>
      </c>
      <c r="S53" s="9" t="s">
        <v>38</v>
      </c>
      <c r="T53" s="10">
        <v>1300</v>
      </c>
      <c r="U53" s="11" t="s">
        <v>58</v>
      </c>
      <c r="V53" s="11" t="s">
        <v>59</v>
      </c>
      <c r="W53" s="12" t="s">
        <v>51</v>
      </c>
      <c r="X53" s="13">
        <v>44562</v>
      </c>
      <c r="Y53" s="14">
        <v>44620</v>
      </c>
      <c r="Z53" s="15">
        <v>82000</v>
      </c>
      <c r="AA53" s="16">
        <v>45000</v>
      </c>
      <c r="AB53" s="16">
        <v>247000</v>
      </c>
      <c r="AC53" s="17">
        <f>SUM(Z53:AB53)</f>
        <v>374000</v>
      </c>
      <c r="AD53" s="18">
        <v>75000</v>
      </c>
    </row>
    <row r="54" spans="1:30" s="2" customFormat="1" ht="48">
      <c r="A54" s="7">
        <v>2</v>
      </c>
      <c r="B54" s="8" t="s">
        <v>45</v>
      </c>
      <c r="C54" s="8" t="s">
        <v>28</v>
      </c>
      <c r="D54" s="8" t="s">
        <v>29</v>
      </c>
      <c r="E54" s="8" t="s">
        <v>30</v>
      </c>
      <c r="F54" s="8" t="s">
        <v>31</v>
      </c>
      <c r="G54" s="8" t="s">
        <v>47</v>
      </c>
      <c r="H54" s="8" t="s">
        <v>27</v>
      </c>
      <c r="I54" s="8" t="s">
        <v>42</v>
      </c>
      <c r="J54" s="8" t="s">
        <v>39</v>
      </c>
      <c r="K54" s="8" t="s">
        <v>40</v>
      </c>
      <c r="L54" s="8" t="s">
        <v>41</v>
      </c>
      <c r="M54" s="8" t="s">
        <v>42</v>
      </c>
      <c r="N54" s="8" t="s">
        <v>25</v>
      </c>
      <c r="O54" s="8" t="s">
        <v>61</v>
      </c>
      <c r="P54" s="8" t="s">
        <v>37</v>
      </c>
      <c r="Q54" s="8" t="s">
        <v>57</v>
      </c>
      <c r="R54" s="8" t="s">
        <v>54</v>
      </c>
      <c r="S54" s="9" t="s">
        <v>43</v>
      </c>
      <c r="T54" s="10">
        <v>60</v>
      </c>
      <c r="U54" s="11" t="s">
        <v>60</v>
      </c>
      <c r="V54" s="11" t="s">
        <v>44</v>
      </c>
      <c r="W54" s="12"/>
      <c r="X54" s="13">
        <v>44562</v>
      </c>
      <c r="Y54" s="14">
        <v>44620</v>
      </c>
      <c r="Z54" s="15">
        <v>15000</v>
      </c>
      <c r="AA54" s="16">
        <v>0</v>
      </c>
      <c r="AB54" s="16">
        <v>0</v>
      </c>
      <c r="AC54" s="17">
        <f>SUM(Z54:AB54)</f>
        <v>15000</v>
      </c>
      <c r="AD54" s="19" t="s">
        <v>33</v>
      </c>
    </row>
    <row r="55" spans="26:30" ht="26.25" customHeight="1" thickBot="1">
      <c r="Z55" s="35" t="s">
        <v>65</v>
      </c>
      <c r="AA55" s="36"/>
      <c r="AB55" s="36"/>
      <c r="AC55" s="20">
        <f>SUM(AC53:AC54)</f>
        <v>389000</v>
      </c>
      <c r="AD55" s="21">
        <f>SUM(AD53:AD54)</f>
        <v>75000</v>
      </c>
    </row>
    <row r="56" spans="1:6" ht="22.5" customHeight="1">
      <c r="A56" s="22"/>
      <c r="B56" s="22"/>
      <c r="C56" s="22"/>
      <c r="D56" s="22"/>
      <c r="E56" s="22"/>
      <c r="F56" s="22"/>
    </row>
    <row r="57" ht="12">
      <c r="B57" s="23" t="s">
        <v>72</v>
      </c>
    </row>
    <row r="58" spans="22:29" ht="12">
      <c r="V58" s="26"/>
      <c r="W58" s="27"/>
      <c r="X58" s="27"/>
      <c r="Y58" s="27"/>
      <c r="Z58" s="27"/>
      <c r="AA58" s="27"/>
      <c r="AB58" s="27"/>
      <c r="AC58" s="27"/>
    </row>
    <row r="59" spans="2:29" ht="79.5" customHeight="1">
      <c r="B59" s="30" t="s">
        <v>66</v>
      </c>
      <c r="C59" s="30" t="s">
        <v>70</v>
      </c>
      <c r="D59" s="30" t="s">
        <v>67</v>
      </c>
      <c r="E59" s="30" t="s">
        <v>68</v>
      </c>
      <c r="F59" s="30" t="s">
        <v>69</v>
      </c>
      <c r="G59" s="30" t="s">
        <v>71</v>
      </c>
      <c r="V59" s="24"/>
      <c r="W59" s="24"/>
      <c r="X59" s="24"/>
      <c r="Y59" s="24"/>
      <c r="Z59" s="24"/>
      <c r="AA59" s="24"/>
      <c r="AB59" s="24"/>
      <c r="AC59" s="24"/>
    </row>
    <row r="60" spans="2:29" ht="27" customHeight="1">
      <c r="B60" s="29">
        <v>389000</v>
      </c>
      <c r="C60" s="29">
        <f>ROUND(B60*0.2,0)</f>
        <v>77800</v>
      </c>
      <c r="D60" s="29">
        <f>ROUND(B60*0.3,0)</f>
        <v>116700</v>
      </c>
      <c r="E60" s="29">
        <v>75000</v>
      </c>
      <c r="F60" s="29">
        <f>ROUND(E60*0.2,0)</f>
        <v>15000</v>
      </c>
      <c r="G60" s="29">
        <f>ROUND(E60*0.3,0)</f>
        <v>22500</v>
      </c>
      <c r="V60" s="24"/>
      <c r="W60" s="24"/>
      <c r="X60" s="24"/>
      <c r="Y60" s="24"/>
      <c r="Z60" s="24"/>
      <c r="AA60" s="24"/>
      <c r="AB60" s="24"/>
      <c r="AC60" s="24"/>
    </row>
    <row r="61" spans="22:29" ht="12">
      <c r="V61" s="24"/>
      <c r="W61" s="24"/>
      <c r="X61" s="24"/>
      <c r="Y61" s="24"/>
      <c r="Z61" s="24"/>
      <c r="AA61" s="24"/>
      <c r="AB61" s="24"/>
      <c r="AC61" s="24"/>
    </row>
    <row r="62" spans="22:29" ht="12">
      <c r="V62" s="24"/>
      <c r="W62" s="24"/>
      <c r="X62" s="24"/>
      <c r="Y62" s="24"/>
      <c r="Z62" s="24"/>
      <c r="AA62" s="24"/>
      <c r="AB62" s="24"/>
      <c r="AC62" s="24"/>
    </row>
    <row r="63" spans="22:29" ht="12">
      <c r="V63" s="24"/>
      <c r="W63" s="24"/>
      <c r="X63" s="24"/>
      <c r="Y63" s="24"/>
      <c r="Z63" s="24"/>
      <c r="AA63" s="24"/>
      <c r="AB63" s="24"/>
      <c r="AC63" s="24"/>
    </row>
    <row r="64" spans="1:29" ht="15">
      <c r="A64" s="28"/>
      <c r="V64" s="24"/>
      <c r="W64" s="24"/>
      <c r="X64" s="24"/>
      <c r="Y64" s="24"/>
      <c r="Z64" s="24"/>
      <c r="AA64" s="24"/>
      <c r="AB64" s="24"/>
      <c r="AC64" s="24"/>
    </row>
    <row r="65" spans="22:29" ht="12">
      <c r="V65" s="24"/>
      <c r="W65" s="24"/>
      <c r="X65" s="24"/>
      <c r="Y65" s="24"/>
      <c r="Z65" s="24"/>
      <c r="AA65" s="24"/>
      <c r="AB65" s="24"/>
      <c r="AC65" s="24"/>
    </row>
    <row r="66" spans="22:29" ht="12">
      <c r="V66" s="24"/>
      <c r="W66" s="24"/>
      <c r="X66" s="24"/>
      <c r="Y66" s="24"/>
      <c r="Z66" s="24"/>
      <c r="AA66" s="24"/>
      <c r="AB66" s="24"/>
      <c r="AC66" s="24"/>
    </row>
    <row r="67" spans="22:29" ht="12">
      <c r="V67" s="24"/>
      <c r="W67" s="24"/>
      <c r="X67" s="24"/>
      <c r="Y67" s="24"/>
      <c r="Z67" s="24"/>
      <c r="AA67" s="24"/>
      <c r="AB67" s="24"/>
      <c r="AC67" s="24"/>
    </row>
    <row r="68" spans="22:29" ht="12">
      <c r="V68" s="24"/>
      <c r="W68" s="24"/>
      <c r="X68" s="24"/>
      <c r="Y68" s="24"/>
      <c r="Z68" s="24"/>
      <c r="AA68" s="24"/>
      <c r="AB68" s="24"/>
      <c r="AC68" s="24"/>
    </row>
    <row r="69" spans="22:29" ht="12">
      <c r="V69" s="24"/>
      <c r="W69" s="24"/>
      <c r="X69" s="24"/>
      <c r="Y69" s="24"/>
      <c r="Z69" s="24"/>
      <c r="AA69" s="24"/>
      <c r="AB69" s="24"/>
      <c r="AC69" s="24"/>
    </row>
    <row r="70" spans="22:29" ht="12">
      <c r="V70" s="24"/>
      <c r="W70" s="24"/>
      <c r="X70" s="24"/>
      <c r="Y70" s="24"/>
      <c r="Z70" s="24"/>
      <c r="AA70" s="24"/>
      <c r="AB70" s="24"/>
      <c r="AC70" s="24"/>
    </row>
    <row r="71" spans="22:29" ht="12">
      <c r="V71" s="24"/>
      <c r="W71" s="24"/>
      <c r="X71" s="24"/>
      <c r="Y71" s="24"/>
      <c r="Z71" s="24"/>
      <c r="AA71" s="24"/>
      <c r="AB71" s="24"/>
      <c r="AC71" s="24"/>
    </row>
    <row r="72" spans="22:29" ht="12">
      <c r="V72" s="24"/>
      <c r="W72" s="24"/>
      <c r="X72" s="24"/>
      <c r="Y72" s="24"/>
      <c r="Z72" s="24"/>
      <c r="AA72" s="24"/>
      <c r="AB72" s="24"/>
      <c r="AC72" s="24"/>
    </row>
    <row r="73" spans="22:29" ht="12">
      <c r="V73" s="24"/>
      <c r="W73" s="24"/>
      <c r="X73" s="24"/>
      <c r="Y73" s="24"/>
      <c r="Z73" s="24"/>
      <c r="AA73" s="24"/>
      <c r="AB73" s="24"/>
      <c r="AC73" s="24"/>
    </row>
    <row r="74" spans="22:29" ht="12">
      <c r="V74" s="24"/>
      <c r="W74" s="24"/>
      <c r="X74" s="24"/>
      <c r="Y74" s="24"/>
      <c r="Z74" s="24"/>
      <c r="AA74" s="24"/>
      <c r="AB74" s="24"/>
      <c r="AC74" s="24"/>
    </row>
    <row r="75" spans="22:29" ht="12">
      <c r="V75" s="24"/>
      <c r="W75" s="24"/>
      <c r="X75" s="24"/>
      <c r="Y75" s="24"/>
      <c r="Z75" s="24"/>
      <c r="AA75" s="24"/>
      <c r="AB75" s="24"/>
      <c r="AC75" s="24"/>
    </row>
  </sheetData>
  <sheetProtection/>
  <mergeCells count="19">
    <mergeCell ref="Z55:AB55"/>
    <mergeCell ref="X51:Y51"/>
    <mergeCell ref="Z51:AC51"/>
    <mergeCell ref="AD51:AD52"/>
    <mergeCell ref="B51:F51"/>
    <mergeCell ref="O51:O52"/>
    <mergeCell ref="P51:P52"/>
    <mergeCell ref="Q51:Q52"/>
    <mergeCell ref="R51:R52"/>
    <mergeCell ref="A50:AD50"/>
    <mergeCell ref="G51:G52"/>
    <mergeCell ref="T51:T52"/>
    <mergeCell ref="U51:U52"/>
    <mergeCell ref="V51:V52"/>
    <mergeCell ref="W51:W52"/>
    <mergeCell ref="S51:S52"/>
    <mergeCell ref="H51:H52"/>
    <mergeCell ref="I51:M51"/>
    <mergeCell ref="A51:A52"/>
  </mergeCells>
  <conditionalFormatting sqref="W53:W54">
    <cfRule type="cellIs" priority="6" dxfId="0" operator="equal" stopIfTrue="1">
      <formula>"czy dostosowany układ?"</formula>
    </cfRule>
  </conditionalFormatting>
  <conditionalFormatting sqref="B53:Y54">
    <cfRule type="expression" priority="5" dxfId="0" stopIfTrue="1">
      <formula>Arkusz1!#REF!="nie"</formula>
    </cfRule>
  </conditionalFormatting>
  <dataValidations count="1">
    <dataValidation type="list" allowBlank="1" showInputMessage="1" showErrorMessage="1" sqref="FX53:FX54">
      <formula1>Arkusz1!#REF!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2021-09-27T08:45:59Z</dcterms:modified>
  <cp:category/>
  <cp:version/>
  <cp:contentType/>
  <cp:contentStatus/>
</cp:coreProperties>
</file>