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67BN odczynniki powtórka\"/>
    </mc:Choice>
  </mc:AlternateContent>
  <bookViews>
    <workbookView xWindow="0" yWindow="0" windowWidth="28800" windowHeight="12300" activeTab="6"/>
  </bookViews>
  <sheets>
    <sheet name="1" sheetId="17" r:id="rId1"/>
    <sheet name="2" sheetId="18" r:id="rId2"/>
    <sheet name="3" sheetId="20" r:id="rId3"/>
    <sheet name="3 jakość" sheetId="24" r:id="rId4"/>
    <sheet name="4" sheetId="25" r:id="rId5"/>
    <sheet name="4 jakość " sheetId="26" r:id="rId6"/>
    <sheet name="5" sheetId="2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5" l="1"/>
  <c r="H20" i="18"/>
  <c r="J20" i="18"/>
  <c r="J10" i="27"/>
  <c r="J9" i="27" l="1"/>
  <c r="L9" i="27" s="1"/>
  <c r="J8" i="27"/>
  <c r="L8" i="27" s="1"/>
  <c r="J7" i="27"/>
  <c r="L7" i="27" s="1"/>
  <c r="J6" i="27"/>
  <c r="L6" i="27" s="1"/>
  <c r="J5" i="27"/>
  <c r="L5" i="27" s="1"/>
  <c r="L10" i="27" s="1"/>
  <c r="J5" i="25"/>
  <c r="L5" i="25" s="1"/>
  <c r="J4" i="25"/>
  <c r="L4" i="25" l="1"/>
  <c r="L6" i="25" s="1"/>
  <c r="H4" i="18" l="1"/>
  <c r="J4" i="18"/>
  <c r="H5" i="18"/>
  <c r="J5" i="18" s="1"/>
  <c r="H6" i="18"/>
  <c r="J6" i="18"/>
  <c r="H7" i="18"/>
  <c r="J7" i="18" s="1"/>
  <c r="H8" i="18"/>
  <c r="J8" i="18"/>
  <c r="H9" i="18"/>
  <c r="J9" i="18" s="1"/>
  <c r="H10" i="18"/>
  <c r="J10" i="18"/>
  <c r="H11" i="18"/>
  <c r="J11" i="18" s="1"/>
  <c r="H12" i="18"/>
  <c r="J12" i="18"/>
  <c r="H13" i="18"/>
  <c r="J13" i="18" s="1"/>
  <c r="H14" i="18"/>
  <c r="J14" i="18"/>
  <c r="H15" i="18"/>
  <c r="J15" i="18" s="1"/>
  <c r="H16" i="18"/>
  <c r="J16" i="18"/>
  <c r="H17" i="18"/>
  <c r="J17" i="18" s="1"/>
  <c r="H18" i="18"/>
  <c r="J18" i="18"/>
  <c r="H19" i="18"/>
  <c r="J19" i="18" s="1"/>
  <c r="J4" i="17"/>
  <c r="L4" i="17" s="1"/>
  <c r="J4" i="20" l="1"/>
  <c r="L4" i="20" l="1"/>
</calcChain>
</file>

<file path=xl/sharedStrings.xml><?xml version="1.0" encoding="utf-8"?>
<sst xmlns="http://schemas.openxmlformats.org/spreadsheetml/2006/main" count="239" uniqueCount="130">
  <si>
    <t>wartość brutto</t>
  </si>
  <si>
    <t>vat %</t>
  </si>
  <si>
    <t>suma</t>
  </si>
  <si>
    <t>lp.</t>
  </si>
  <si>
    <t xml:space="preserve">wartość netto </t>
  </si>
  <si>
    <t>nazwa asortymentu/ producent</t>
  </si>
  <si>
    <t>oferowana ilość opakowań</t>
  </si>
  <si>
    <t>cena jednostkowa netto za op.</t>
  </si>
  <si>
    <t>numer katalogowy</t>
  </si>
  <si>
    <t>oferowana wielkość opakowania jednostkowego</t>
  </si>
  <si>
    <t>wymagana wielkość opakowania</t>
  </si>
  <si>
    <t>ilość oznaczeń</t>
  </si>
  <si>
    <t>asortyment - Zestawy do oznaczania:</t>
  </si>
  <si>
    <t>I</t>
  </si>
  <si>
    <t>10 [8*9]</t>
  </si>
  <si>
    <t>Lp.</t>
  </si>
  <si>
    <t>Parametr/warunek</t>
  </si>
  <si>
    <t>Metodyka wykonywania badań :</t>
  </si>
  <si>
    <t>Dokładność, precyzja i czułość metody :</t>
  </si>
  <si>
    <t>oferowane warunki/opis</t>
  </si>
  <si>
    <t>ilość punktów</t>
  </si>
  <si>
    <t>II</t>
  </si>
  <si>
    <t>III</t>
  </si>
  <si>
    <t>dwie kontrole</t>
  </si>
  <si>
    <t>możliwość wykonania w dwóch nastawieniach</t>
  </si>
  <si>
    <t>gotowa krzywa wzorcowa ( tzn. bez konieczności dodatkowego przygotowania )</t>
  </si>
  <si>
    <t>dokładność metody sprawdzona przy pomocy testu odzyskania i równoległości, gdzie współczynnik zmienności testu między próbkami wynosi 20 %
Współczynnik zmienności &lt;= 20%</t>
  </si>
  <si>
    <t>czułość funkcjonalna testu tzn. najniższy poziom, który jest mierzony z 20 % precyzją zmienności wewnątrztestowej
   Współczynnik zmienności &lt;= 20%</t>
  </si>
  <si>
    <t>tak - 20 pkt.
nie –   0 pkt</t>
  </si>
  <si>
    <t>tak – 10 pkt
nie –   0 pkt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</si>
  <si>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</si>
  <si>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precyzja 
wyznaczona ze zmienności wewnątrztestowej  i międzytestowej</t>
  </si>
  <si>
    <t>Zestaw do oznaczania ACTH pochodzenia przysadkowego metodą RIA + min. 1 surowica kontrolna do każdego zestawu</t>
  </si>
  <si>
    <t>50-100 oznaczeń</t>
  </si>
  <si>
    <t>Termin ważności
ACTH - 5 tygodni i powyżej</t>
  </si>
  <si>
    <t>LP</t>
  </si>
  <si>
    <t>KLASA</t>
  </si>
  <si>
    <t>ILOŚĆ</t>
  </si>
  <si>
    <t>Wartość netto</t>
  </si>
  <si>
    <t>IgG1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</si>
  <si>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</si>
  <si>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</si>
  <si>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</si>
  <si>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</si>
  <si>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</si>
  <si>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</si>
  <si>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</si>
  <si>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</si>
  <si>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</si>
  <si>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</si>
  <si>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</si>
  <si>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</si>
  <si>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</si>
  <si>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</si>
  <si>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</si>
  <si>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</si>
  <si>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CE/IVD</t>
  </si>
  <si>
    <t xml:space="preserve">Oferowana ilość opakowań </t>
  </si>
  <si>
    <t xml:space="preserve">Cena jednostkowa netto za opakowanie </t>
  </si>
  <si>
    <t xml:space="preserve">wartość bruttto </t>
  </si>
  <si>
    <t>Numer katalogowy; nazwa asortymenty; producent</t>
  </si>
  <si>
    <t>VAT %</t>
  </si>
  <si>
    <t>SUMA</t>
  </si>
  <si>
    <t xml:space="preserve">STATUS </t>
  </si>
  <si>
    <t xml:space="preserve">Wielkość opakowania </t>
  </si>
  <si>
    <t>10 x 5 ml</t>
  </si>
  <si>
    <t>15 op</t>
  </si>
  <si>
    <t xml:space="preserve">Nazwa </t>
  </si>
  <si>
    <t xml:space="preserve">opis </t>
  </si>
  <si>
    <t>TransFix/EDTA CSF Sample Storage  Tubes (10 x 5ml tubes)</t>
  </si>
  <si>
    <t>probówki kolekcyjne (10x5ml) z odczynnikiem do stabilizacji płynu mózgowo rdzeniowego optymalizowany do badań na cytometrze przepływowym</t>
  </si>
  <si>
    <t>12 [10*11]</t>
  </si>
  <si>
    <t>Kartridż kompatybilny z sekwenatorem MiSeq (Illumina)</t>
  </si>
  <si>
    <t xml:space="preserve">Kit do sekwencjonowania nowej generacji zawierający reagenty gotowe do użycia.
Kompletny zestaw odczynników pozwalający na tworzenie klastrów oraz sekwencjonowanie podczas co najmniej 300 cykli i zapewniający uzyskanie do 15 M odczytów w trybie sparowanych końców. Zestaw ma zapewnić pozyskanie do 5,1 Gb danych podczas jednego cyklu pracy sekwenatora. 
</t>
  </si>
  <si>
    <t xml:space="preserve">Ilość opakowań na 12 miesięcy </t>
  </si>
  <si>
    <t>op</t>
  </si>
  <si>
    <t xml:space="preserve">Kit do sekwencjonowania nowej generacji zawierający reagenty gotowe do użycia.
Kompletny zestaw odczynników pozwalający na tworzenie klastrów oraz sekwencjonowanie podczas co najmniej 300 cykli i zapewniający uzyskanie do 8 milionów odczytów w trybie sparowanych końców. Zestaw ma zapewnić pozyskanie do 1,2 Gb danych podczas jednego cyklu pracy sekwenatora. 
</t>
  </si>
  <si>
    <t>Kontrolny zestaw DNA stanowiący wzorcową bibliotekę dla sekwenatorów NGS Illumina.</t>
  </si>
  <si>
    <t>Gotowa do użycia biblioteka pochodząca z genu PhiX  (biblioteka zligowana z adapterem) stanowiąca kontrolą  jakości sekwencjionowania, w różnych aplikacjach. Kontrola kompatibilna z reagentami   MiSeq Reagents Kit v2 , MiSeq Reagent Kit v2 Micro oraz MiSeq Reagent Kit v2 Nano stosowanych w systemie MiSeq Illumina</t>
  </si>
  <si>
    <t xml:space="preserve">Kulki magnetyczne  </t>
  </si>
  <si>
    <t xml:space="preserve">Kulki magnetyczne, pozwalającym na selekcję fragmentów oraz oczyszczanie reakcji enzymatycznych na poszczególnych etapach przygotowywania bibliotek NGS. 
Możliwość selekcji długości fragmentów w zakresie od 100 do 1000 par zasad
Kompatybilność z platformami do automatyzacji
Kompatybilność z  gotowymi kitami firmy Archer do przygotowywania bibliotek NGS
Opakowanie 5 ml
</t>
  </si>
  <si>
    <t xml:space="preserve">Celowany panel genowy  do diagnostyki AML </t>
  </si>
  <si>
    <t xml:space="preserve">Panel genowy w technologii sekwencjonowania następnej generacji przeznaczony do jednoczesnego wykrywania wariantów pojedynczych nukleotydów (SNV) oraz zmian typu indel w obrębie 11 genów związanych z rozwojem ostrej białaczki szpikowej (AML): ASXL1,CEBPA, DNMT3A, FLT3, IDH1, IDH2, JAK2, KIT, NPM1, RUNX1, TP53.
Biblioteka kompatybilna z platformą MiSeq (Illumina). Minimalna ilość materiału genetycznego wymagana do zbadania 1 próby nie przekracza 10 ng DNA. Opakowanie na 8 oznaczeń 
</t>
  </si>
  <si>
    <t xml:space="preserve">Celowany panel genowy  do diagnostyki nowotworów mieloproloferacyjnych </t>
  </si>
  <si>
    <t xml:space="preserve">Panel genowy w technologii sekwencjonowania następnej generacji przeznaczony do jednoczesnego wykrywania wariantów pojedynczych nukleotydów (SNV) oraz zmian typu indel w obrębie 12 genów związanych z rozwojem nowotworów mieloproliferacyjnych (MPN):
 ASXL1, CALR, CSF3R, DNMT3A, EZH2, IDH1, IDH2, JAK2, KIT, MPL, SETBP1, TET2.
Biblioteka kompatybilna z platformą MiSeq (Illumina). Minimalna ilość materiału genetycznego wymagana do zbadania 1 próby nie przekracza 10 ng DNA. Opakowanie na 8 oznaczeń
</t>
  </si>
  <si>
    <t>Sekwencje znacznikowe i adaptorowe dla sekwenatorów Illlumina</t>
  </si>
  <si>
    <t xml:space="preserve">Sekwencje znacznikowe i adaptorowe dla sekwenatorów Illlumina przeznaczone do dwustronnego wyznakowania materiału genetycznego w każdej z prób typu MBC
 Pula kombinacji znaczników od A1 do A8.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</si>
  <si>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A9 do A16.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</si>
  <si>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A17 do A24.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</si>
  <si>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A25 do A32.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</si>
  <si>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
 Pula kombinacji znaczników od A33 do A40.
Zestawy adapterów kompatibilne z panelami genowymi  Archer FusionPlex™, VariantPlex™.
Opakowanie 8 sztuk
</t>
  </si>
  <si>
    <t xml:space="preserve">Sekwencje znacznikowe i adaptorowe dla sekwenatorów Illlumina przeznaczone do dwustronnego wyznakowania materiału genetycznego w każdej z prób typu MBC.
 Pula kombinacji znaczników od A41do A48.
Zestawy adapterów kompatibilne z panelami genowymi  Archer FusionPlex™, VariantPlex™.
Opakowanie 8 sztuk
</t>
  </si>
  <si>
    <t>Dostęp do autorskiego oprogramowania producenta w środowisku chmurowym, umożliwiającego przeprowadzenie analiz danych uzyskanych w procesie sekwencjonowania bibliotek NGS. Uwzględnia przynajmniej 1TB przestrzeni dyskowej do przechowywania wyników analiz.</t>
  </si>
  <si>
    <t>Przeprowadzenie analiz w oprogramowaniu chmurowym.</t>
  </si>
  <si>
    <t xml:space="preserve">Starter Kit w kierunku AML
Wyłącznie do jednorazowego użycia 
</t>
  </si>
  <si>
    <t xml:space="preserve">Starter Kit zawiera sładowe umożliwiające przygotowanie bibliotek w kierunku AML oraz analizę danych 
</t>
  </si>
  <si>
    <t xml:space="preserve">Kit do sekwencjonowania nowej generacji zawierający reagenty gotowe do użycia.
Kompletny zestaw odczynników pozwalający na tworzenie klastrów oraz sekwencjonowanie podczas co najmniej 300 cykli i zapewniający uzyskanie do 2 milionów odczytów w trybie sparowanych końców. Zestaw ma zapewnić pozyskanie do 0,3 Gb danych podczas jednego cyklu pracy sekwenatora. </t>
  </si>
  <si>
    <t>op. 5 ml</t>
  </si>
  <si>
    <t>op. 8 oznaczeń</t>
  </si>
  <si>
    <t>op. 8 sztuk</t>
  </si>
  <si>
    <t>12[10+11]</t>
  </si>
  <si>
    <t>12[10*11+10]</t>
  </si>
  <si>
    <t>hGH   IRMA 
 + min. 1 surowica kontrolna
do każdego zestawu</t>
  </si>
  <si>
    <t>48-96 oznaczeń</t>
  </si>
  <si>
    <t xml:space="preserve">Aldosteron   RIA CT  w surowicy i w moczu
 + min. 1 surowica kontrolna
do każdego zestawu
</t>
  </si>
  <si>
    <t>IV</t>
  </si>
  <si>
    <t>V</t>
  </si>
  <si>
    <t>precyzja 
wyznaczona ze zmienności wewnątrztestowej  i między testowej</t>
  </si>
  <si>
    <t>Termin ważności
HGH – 9 tygodni i powyżej</t>
  </si>
  <si>
    <t>VI</t>
  </si>
  <si>
    <t>Termin ważności
Aldosteron – 8 tygodni i powyżej</t>
  </si>
  <si>
    <t>asortyment - odczynniki do oznaczania:</t>
  </si>
  <si>
    <t>ilość zamawiana</t>
  </si>
  <si>
    <t>wymagana wielkość panelu</t>
  </si>
  <si>
    <t>1) Dwie dostawy w roku
2) Analiza jakościowa i ilościowa
3) Objętość kazdej próbki dla EBV,CMV,BKV min. 1 ml, dla HCV, HBV min. 1,2 ml
4) Materiał wyjściowy dla EBV - krew pełna,dla CMV,HCV, HBV - osocze, dla BKV - osocze, mocz
5) Każdy panel powinien zawierać 4-10 próbek
6) Materiał próbek powinien pokrywać spektrum kliniczne materiałów badanych
7) Wynik końcowy powinien być wyrażony w kopiach/ml lub IU/ml
8) Dostawca paneli kontrolnych musi zapewniać indywidualne konto do zgłaszania wyników, dostępne przez internet i zabezpieczone hasłem
9) Udział w programie musi być potwierdzony certyfikatem oraz raportem zawierającym analizę statystyczną wyników. Możliwość anonimowego porównywania online własnych wyników z innymi uczestnikami programu</t>
  </si>
  <si>
    <t>Kontrola CMV</t>
  </si>
  <si>
    <t>4 panele / 2 lata</t>
  </si>
  <si>
    <t>4-10 próbek</t>
  </si>
  <si>
    <t>Kontrola EBV</t>
  </si>
  <si>
    <t>Kontrola HCV</t>
  </si>
  <si>
    <t>Kontrola HBV</t>
  </si>
  <si>
    <t>Kontrola BKV</t>
  </si>
  <si>
    <t xml:space="preserve">Pakiet 1 - Probówki z odczynnikiem do stabilizacji płynu mózgowo-rdzeniowego do cytometru przepływowego FACS Canto II oraz FACS Lyric BD 
</t>
  </si>
  <si>
    <t xml:space="preserve">Pakiet 2 - Odczynniki do sekwensjonowania technologią NGS oraz odczynników do przygotowania bibliotek DNA kompatybilnych z aparatem MiSeq (ILLumina ) 
wraz z analizą danych
</t>
  </si>
  <si>
    <t>Pakiet 3 Odczynniki izotopowe do badań diagnostycznych</t>
  </si>
  <si>
    <t>Parametry jakościowe dla pakietu nr 3</t>
  </si>
  <si>
    <t>Pakiet 4 Odczynniki izotopowe do badań diagnostycznych</t>
  </si>
  <si>
    <t>Parametry jakościowe dla pakietu nr 4 poz 1</t>
  </si>
  <si>
    <t>Parametry jakościowe dla pakietu nr 4 poz 2</t>
  </si>
  <si>
    <t>Pakiet 5 Zewnętrzne panele kontroli jakości dla badań wykonywanych metodami biologii molekularnej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</si>
</sst>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10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164" fontId="4" fillId="0" borderId="0"/>
  </cellStyleXfs>
  <cellXfs count="46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44" fontId="2" fillId="0" borderId="1" xfId="0" applyNumberFormat="1" applyFont="1" applyBorder="1"/>
    <xf numFmtId="0" fontId="2" fillId="2" borderId="1" xfId="0" applyFont="1" applyFill="1" applyBorder="1"/>
    <xf numFmtId="0" fontId="7" fillId="0" borderId="1" xfId="0" applyFont="1" applyBorder="1" applyAlignment="1">
      <alignment horizontal="left" wrapText="1"/>
    </xf>
    <xf numFmtId="164" fontId="5" fillId="0" borderId="1" xfId="2" applyFont="1" applyBorder="1" applyAlignment="1" applyProtection="1">
      <alignment horizontal="left" wrapText="1"/>
    </xf>
    <xf numFmtId="1" fontId="5" fillId="0" borderId="1" xfId="2" applyNumberFormat="1" applyFont="1" applyBorder="1" applyAlignment="1" applyProtection="1">
      <alignment horizontal="left" wrapText="1"/>
      <protection locked="0"/>
    </xf>
    <xf numFmtId="165" fontId="2" fillId="0" borderId="1" xfId="0" applyNumberFormat="1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horizontal="left" wrapText="1"/>
    </xf>
    <xf numFmtId="9" fontId="2" fillId="0" borderId="1" xfId="0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left" wrapText="1"/>
    </xf>
    <xf numFmtId="44" fontId="2" fillId="0" borderId="0" xfId="0" applyNumberFormat="1" applyFont="1" applyBorder="1"/>
    <xf numFmtId="0" fontId="2" fillId="3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9" fontId="2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12" xfId="0" applyFont="1" applyBorder="1"/>
    <xf numFmtId="0" fontId="2" fillId="3" borderId="1" xfId="0" applyFont="1" applyFill="1" applyBorder="1"/>
    <xf numFmtId="0" fontId="2" fillId="0" borderId="14" xfId="0" applyFont="1" applyBorder="1"/>
    <xf numFmtId="44" fontId="2" fillId="0" borderId="11" xfId="0" applyNumberFormat="1" applyFont="1" applyBorder="1"/>
    <xf numFmtId="44" fontId="2" fillId="0" borderId="13" xfId="0" applyNumberFormat="1" applyFont="1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selection activeCell="W5" sqref="W5"/>
    </sheetView>
  </sheetViews>
  <sheetFormatPr defaultRowHeight="13.5"/>
  <cols>
    <col min="1" max="1" width="2.85546875" style="1" bestFit="1" customWidth="1"/>
    <col min="2" max="2" width="17.42578125" style="1" customWidth="1"/>
    <col min="3" max="3" width="20.7109375" style="1" customWidth="1"/>
    <col min="4" max="4" width="10.28515625" style="1" customWidth="1"/>
    <col min="5" max="5" width="11.28515625" style="1" customWidth="1"/>
    <col min="6" max="6" width="6.28515625" style="1" bestFit="1" customWidth="1"/>
    <col min="7" max="7" width="7.42578125" style="1" bestFit="1" customWidth="1"/>
    <col min="8" max="8" width="10.85546875" style="1" customWidth="1"/>
    <col min="9" max="9" width="12.28515625" style="1" customWidth="1"/>
    <col min="10" max="10" width="13.5703125" style="1" customWidth="1"/>
    <col min="11" max="11" width="7.5703125" style="1" bestFit="1" customWidth="1"/>
    <col min="12" max="12" width="17.28515625" style="1" customWidth="1"/>
    <col min="13" max="13" width="13.42578125" style="1" bestFit="1" customWidth="1"/>
    <col min="14" max="16384" width="9.140625" style="1"/>
  </cols>
  <sheetData>
    <row r="1" spans="1:13" ht="14.25">
      <c r="A1" s="33" t="s">
        <v>122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6.25" customHeight="1">
      <c r="A2" s="21" t="s">
        <v>35</v>
      </c>
      <c r="B2" s="21" t="s">
        <v>67</v>
      </c>
      <c r="C2" s="21" t="s">
        <v>68</v>
      </c>
      <c r="D2" s="21" t="s">
        <v>36</v>
      </c>
      <c r="E2" s="21" t="s">
        <v>64</v>
      </c>
      <c r="F2" s="21" t="s">
        <v>37</v>
      </c>
      <c r="G2" s="21" t="s">
        <v>63</v>
      </c>
      <c r="H2" s="21" t="s">
        <v>57</v>
      </c>
      <c r="I2" s="21" t="s">
        <v>58</v>
      </c>
      <c r="J2" s="21" t="s">
        <v>38</v>
      </c>
      <c r="K2" s="21" t="s">
        <v>61</v>
      </c>
      <c r="L2" s="21" t="s">
        <v>59</v>
      </c>
      <c r="M2" s="21" t="s">
        <v>60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 t="s">
        <v>14</v>
      </c>
      <c r="K3" s="6">
        <v>11</v>
      </c>
      <c r="L3" s="6" t="s">
        <v>71</v>
      </c>
      <c r="M3" s="6">
        <v>13</v>
      </c>
    </row>
    <row r="4" spans="1:13" ht="108">
      <c r="A4" s="19" t="s">
        <v>40</v>
      </c>
      <c r="B4" s="20" t="s">
        <v>69</v>
      </c>
      <c r="C4" s="20" t="s">
        <v>70</v>
      </c>
      <c r="D4" s="19" t="s">
        <v>39</v>
      </c>
      <c r="E4" s="19" t="s">
        <v>65</v>
      </c>
      <c r="F4" s="19" t="s">
        <v>66</v>
      </c>
      <c r="G4" s="19" t="s">
        <v>56</v>
      </c>
      <c r="H4" s="23"/>
      <c r="I4" s="24"/>
      <c r="J4" s="5">
        <f>ROUND(H4*I4,2)</f>
        <v>0</v>
      </c>
      <c r="K4" s="22"/>
      <c r="L4" s="5">
        <f>ROUND(J4*K4+J4,2)</f>
        <v>0</v>
      </c>
      <c r="M4" s="19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P6" sqref="P6"/>
    </sheetView>
  </sheetViews>
  <sheetFormatPr defaultRowHeight="13.5"/>
  <cols>
    <col min="1" max="1" width="3.42578125" style="1" bestFit="1" customWidth="1"/>
    <col min="2" max="2" width="16.85546875" style="1" bestFit="1" customWidth="1"/>
    <col min="3" max="3" width="42.7109375" style="1" customWidth="1"/>
    <col min="4" max="4" width="9" style="1" customWidth="1"/>
    <col min="5" max="5" width="12.28515625" style="1" customWidth="1"/>
    <col min="6" max="6" width="11" style="1" customWidth="1"/>
    <col min="7" max="7" width="13" style="1" customWidth="1"/>
    <col min="8" max="8" width="13.5703125" style="1" customWidth="1"/>
    <col min="9" max="9" width="7.5703125" style="1" bestFit="1" customWidth="1"/>
    <col min="10" max="10" width="17.28515625" style="1" customWidth="1"/>
    <col min="11" max="11" width="13.42578125" style="1" bestFit="1" customWidth="1"/>
    <col min="12" max="16384" width="9.140625" style="1"/>
  </cols>
  <sheetData>
    <row r="1" spans="1:11" ht="14.25">
      <c r="A1" s="33" t="s">
        <v>123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6.25" customHeight="1">
      <c r="A2" s="21" t="s">
        <v>35</v>
      </c>
      <c r="B2" s="21" t="s">
        <v>67</v>
      </c>
      <c r="C2" s="21" t="s">
        <v>68</v>
      </c>
      <c r="D2" s="21" t="s">
        <v>64</v>
      </c>
      <c r="E2" s="21" t="s">
        <v>74</v>
      </c>
      <c r="F2" s="21" t="s">
        <v>57</v>
      </c>
      <c r="G2" s="21" t="s">
        <v>58</v>
      </c>
      <c r="H2" s="21" t="s">
        <v>38</v>
      </c>
      <c r="I2" s="21" t="s">
        <v>61</v>
      </c>
      <c r="J2" s="21" t="s">
        <v>59</v>
      </c>
      <c r="K2" s="21" t="s">
        <v>60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14</v>
      </c>
      <c r="I3" s="6">
        <v>11</v>
      </c>
      <c r="J3" s="6" t="s">
        <v>71</v>
      </c>
      <c r="K3" s="6">
        <v>13</v>
      </c>
    </row>
    <row r="4" spans="1:11" ht="135">
      <c r="A4" s="29" t="s">
        <v>40</v>
      </c>
      <c r="B4" s="20" t="s">
        <v>72</v>
      </c>
      <c r="C4" s="20" t="s">
        <v>73</v>
      </c>
      <c r="D4" s="19" t="s">
        <v>75</v>
      </c>
      <c r="E4" s="19">
        <v>6</v>
      </c>
      <c r="F4" s="23"/>
      <c r="G4" s="24"/>
      <c r="H4" s="5">
        <f t="shared" ref="H4:H19" si="0">ROUND(F4*G4,2)</f>
        <v>0</v>
      </c>
      <c r="I4" s="22"/>
      <c r="J4" s="5">
        <f t="shared" ref="J4:J19" si="1">ROUND(H4*I4+H4,2)</f>
        <v>0</v>
      </c>
      <c r="K4" s="19"/>
    </row>
    <row r="5" spans="1:11" ht="135">
      <c r="A5" s="29" t="s">
        <v>41</v>
      </c>
      <c r="B5" s="20" t="s">
        <v>72</v>
      </c>
      <c r="C5" s="20" t="s">
        <v>76</v>
      </c>
      <c r="D5" s="19" t="s">
        <v>75</v>
      </c>
      <c r="E5" s="19">
        <v>10</v>
      </c>
      <c r="F5" s="23"/>
      <c r="G5" s="24"/>
      <c r="H5" s="5">
        <f t="shared" si="0"/>
        <v>0</v>
      </c>
      <c r="I5" s="22"/>
      <c r="J5" s="5">
        <f t="shared" si="1"/>
        <v>0</v>
      </c>
      <c r="K5" s="19"/>
    </row>
    <row r="6" spans="1:11" ht="121.5">
      <c r="A6" s="29" t="s">
        <v>42</v>
      </c>
      <c r="B6" s="20" t="s">
        <v>72</v>
      </c>
      <c r="C6" s="20" t="s">
        <v>96</v>
      </c>
      <c r="D6" s="19" t="s">
        <v>75</v>
      </c>
      <c r="E6" s="19">
        <v>3</v>
      </c>
      <c r="F6" s="23"/>
      <c r="G6" s="24"/>
      <c r="H6" s="5">
        <f t="shared" si="0"/>
        <v>0</v>
      </c>
      <c r="I6" s="22"/>
      <c r="J6" s="5">
        <f t="shared" si="1"/>
        <v>0</v>
      </c>
      <c r="K6" s="19"/>
    </row>
    <row r="7" spans="1:11" ht="94.5">
      <c r="A7" s="29" t="s">
        <v>43</v>
      </c>
      <c r="B7" s="20" t="s">
        <v>77</v>
      </c>
      <c r="C7" s="20" t="s">
        <v>78</v>
      </c>
      <c r="D7" s="19" t="s">
        <v>75</v>
      </c>
      <c r="E7" s="19">
        <v>6</v>
      </c>
      <c r="F7" s="23"/>
      <c r="G7" s="24"/>
      <c r="H7" s="5">
        <f t="shared" si="0"/>
        <v>0</v>
      </c>
      <c r="I7" s="22"/>
      <c r="J7" s="5">
        <f t="shared" si="1"/>
        <v>0</v>
      </c>
      <c r="K7" s="19"/>
    </row>
    <row r="8" spans="1:11" ht="148.5">
      <c r="A8" s="29" t="s">
        <v>44</v>
      </c>
      <c r="B8" s="20" t="s">
        <v>79</v>
      </c>
      <c r="C8" s="20" t="s">
        <v>80</v>
      </c>
      <c r="D8" s="19" t="s">
        <v>97</v>
      </c>
      <c r="E8" s="19">
        <v>7</v>
      </c>
      <c r="F8" s="23"/>
      <c r="G8" s="24"/>
      <c r="H8" s="5">
        <f t="shared" si="0"/>
        <v>0</v>
      </c>
      <c r="I8" s="22"/>
      <c r="J8" s="5">
        <f t="shared" si="1"/>
        <v>0</v>
      </c>
      <c r="K8" s="19"/>
    </row>
    <row r="9" spans="1:11" ht="175.5">
      <c r="A9" s="29" t="s">
        <v>45</v>
      </c>
      <c r="B9" s="20" t="s">
        <v>81</v>
      </c>
      <c r="C9" s="20" t="s">
        <v>82</v>
      </c>
      <c r="D9" s="19" t="s">
        <v>98</v>
      </c>
      <c r="E9" s="19">
        <v>6</v>
      </c>
      <c r="F9" s="23"/>
      <c r="G9" s="24"/>
      <c r="H9" s="5">
        <f t="shared" si="0"/>
        <v>0</v>
      </c>
      <c r="I9" s="22"/>
      <c r="J9" s="5">
        <f t="shared" si="1"/>
        <v>0</v>
      </c>
      <c r="K9" s="19"/>
    </row>
    <row r="10" spans="1:11" ht="175.5">
      <c r="A10" s="29" t="s">
        <v>46</v>
      </c>
      <c r="B10" s="20" t="s">
        <v>83</v>
      </c>
      <c r="C10" s="20" t="s">
        <v>84</v>
      </c>
      <c r="D10" s="19" t="s">
        <v>98</v>
      </c>
      <c r="E10" s="19">
        <v>6</v>
      </c>
      <c r="F10" s="23"/>
      <c r="G10" s="24"/>
      <c r="H10" s="5">
        <f t="shared" si="0"/>
        <v>0</v>
      </c>
      <c r="I10" s="22"/>
      <c r="J10" s="5">
        <f t="shared" si="1"/>
        <v>0</v>
      </c>
      <c r="K10" s="19"/>
    </row>
    <row r="11" spans="1:11" ht="121.5">
      <c r="A11" s="29" t="s">
        <v>47</v>
      </c>
      <c r="B11" s="20" t="s">
        <v>85</v>
      </c>
      <c r="C11" s="20" t="s">
        <v>86</v>
      </c>
      <c r="D11" s="19" t="s">
        <v>99</v>
      </c>
      <c r="E11" s="19">
        <v>2</v>
      </c>
      <c r="F11" s="23"/>
      <c r="G11" s="24"/>
      <c r="H11" s="5">
        <f t="shared" si="0"/>
        <v>0</v>
      </c>
      <c r="I11" s="22"/>
      <c r="J11" s="5">
        <f t="shared" si="1"/>
        <v>0</v>
      </c>
      <c r="K11" s="19"/>
    </row>
    <row r="12" spans="1:11" ht="121.5">
      <c r="A12" s="29" t="s">
        <v>48</v>
      </c>
      <c r="B12" s="20" t="s">
        <v>85</v>
      </c>
      <c r="C12" s="20" t="s">
        <v>87</v>
      </c>
      <c r="D12" s="19" t="s">
        <v>99</v>
      </c>
      <c r="E12" s="19">
        <v>2</v>
      </c>
      <c r="F12" s="23"/>
      <c r="G12" s="24"/>
      <c r="H12" s="5">
        <f t="shared" si="0"/>
        <v>0</v>
      </c>
      <c r="I12" s="22"/>
      <c r="J12" s="5">
        <f t="shared" si="1"/>
        <v>0</v>
      </c>
      <c r="K12" s="19"/>
    </row>
    <row r="13" spans="1:11" ht="121.5">
      <c r="A13" s="29" t="s">
        <v>49</v>
      </c>
      <c r="B13" s="20" t="s">
        <v>85</v>
      </c>
      <c r="C13" s="20" t="s">
        <v>88</v>
      </c>
      <c r="D13" s="19" t="s">
        <v>99</v>
      </c>
      <c r="E13" s="19">
        <v>2</v>
      </c>
      <c r="F13" s="23"/>
      <c r="G13" s="24"/>
      <c r="H13" s="5">
        <f t="shared" si="0"/>
        <v>0</v>
      </c>
      <c r="I13" s="22"/>
      <c r="J13" s="5">
        <f t="shared" si="1"/>
        <v>0</v>
      </c>
      <c r="K13" s="19"/>
    </row>
    <row r="14" spans="1:11" ht="121.5">
      <c r="A14" s="29" t="s">
        <v>50</v>
      </c>
      <c r="B14" s="20" t="s">
        <v>85</v>
      </c>
      <c r="C14" s="20" t="s">
        <v>89</v>
      </c>
      <c r="D14" s="19" t="s">
        <v>99</v>
      </c>
      <c r="E14" s="19">
        <v>2</v>
      </c>
      <c r="F14" s="23"/>
      <c r="G14" s="24"/>
      <c r="H14" s="5">
        <f t="shared" si="0"/>
        <v>0</v>
      </c>
      <c r="I14" s="22"/>
      <c r="J14" s="5">
        <f t="shared" si="1"/>
        <v>0</v>
      </c>
      <c r="K14" s="19"/>
    </row>
    <row r="15" spans="1:11" ht="121.5">
      <c r="A15" s="29" t="s">
        <v>51</v>
      </c>
      <c r="B15" s="20" t="s">
        <v>85</v>
      </c>
      <c r="C15" s="20" t="s">
        <v>90</v>
      </c>
      <c r="D15" s="19" t="s">
        <v>99</v>
      </c>
      <c r="E15" s="19">
        <v>2</v>
      </c>
      <c r="F15" s="23"/>
      <c r="G15" s="24"/>
      <c r="H15" s="5">
        <f t="shared" si="0"/>
        <v>0</v>
      </c>
      <c r="I15" s="22"/>
      <c r="J15" s="5">
        <f t="shared" si="1"/>
        <v>0</v>
      </c>
      <c r="K15" s="19"/>
    </row>
    <row r="16" spans="1:11" ht="121.5">
      <c r="A16" s="29" t="s">
        <v>52</v>
      </c>
      <c r="B16" s="20" t="s">
        <v>85</v>
      </c>
      <c r="C16" s="20" t="s">
        <v>91</v>
      </c>
      <c r="D16" s="19" t="s">
        <v>99</v>
      </c>
      <c r="E16" s="19">
        <v>2</v>
      </c>
      <c r="F16" s="23"/>
      <c r="G16" s="24"/>
      <c r="H16" s="5">
        <f t="shared" si="0"/>
        <v>0</v>
      </c>
      <c r="I16" s="22"/>
      <c r="J16" s="5">
        <f t="shared" si="1"/>
        <v>0</v>
      </c>
      <c r="K16" s="19"/>
    </row>
    <row r="17" spans="1:11" ht="87.75" customHeight="1">
      <c r="A17" s="29" t="s">
        <v>53</v>
      </c>
      <c r="B17" s="35" t="s">
        <v>92</v>
      </c>
      <c r="C17" s="36"/>
      <c r="D17" s="30"/>
      <c r="E17" s="19">
        <v>1</v>
      </c>
      <c r="F17" s="23"/>
      <c r="G17" s="24"/>
      <c r="H17" s="5">
        <f t="shared" si="0"/>
        <v>0</v>
      </c>
      <c r="I17" s="22"/>
      <c r="J17" s="5">
        <f t="shared" si="1"/>
        <v>0</v>
      </c>
      <c r="K17" s="19"/>
    </row>
    <row r="18" spans="1:11" ht="21.75" customHeight="1">
      <c r="A18" s="29" t="s">
        <v>54</v>
      </c>
      <c r="B18" s="35" t="s">
        <v>93</v>
      </c>
      <c r="C18" s="36"/>
      <c r="D18" s="30"/>
      <c r="E18" s="19">
        <v>96</v>
      </c>
      <c r="F18" s="23"/>
      <c r="G18" s="24"/>
      <c r="H18" s="5">
        <f t="shared" si="0"/>
        <v>0</v>
      </c>
      <c r="I18" s="22"/>
      <c r="J18" s="5">
        <f t="shared" si="1"/>
        <v>0</v>
      </c>
      <c r="K18" s="19"/>
    </row>
    <row r="19" spans="1:11" ht="81.75" thickBot="1">
      <c r="A19" s="29" t="s">
        <v>55</v>
      </c>
      <c r="B19" s="20" t="s">
        <v>94</v>
      </c>
      <c r="C19" s="20" t="s">
        <v>95</v>
      </c>
      <c r="D19" s="30"/>
      <c r="E19" s="19">
        <v>1</v>
      </c>
      <c r="F19" s="23"/>
      <c r="G19" s="24"/>
      <c r="H19" s="5">
        <f t="shared" si="0"/>
        <v>0</v>
      </c>
      <c r="I19" s="22"/>
      <c r="J19" s="5">
        <f t="shared" si="1"/>
        <v>0</v>
      </c>
      <c r="K19" s="19"/>
    </row>
    <row r="20" spans="1:11" ht="14.25" thickBot="1">
      <c r="A20" s="25"/>
      <c r="B20" s="26"/>
      <c r="C20" s="26"/>
      <c r="D20" s="26"/>
      <c r="E20" s="26"/>
      <c r="F20" s="26"/>
      <c r="G20" s="26" t="s">
        <v>62</v>
      </c>
      <c r="H20" s="31">
        <f>SUM(H4:H19)</f>
        <v>0</v>
      </c>
      <c r="I20" s="28"/>
      <c r="J20" s="32">
        <f>SUM(J4:J19)</f>
        <v>0</v>
      </c>
      <c r="K20" s="27"/>
    </row>
  </sheetData>
  <mergeCells count="3">
    <mergeCell ref="A1:K1"/>
    <mergeCell ref="B17:C17"/>
    <mergeCell ref="B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workbookViewId="0">
      <selection activeCell="I25" sqref="I25"/>
    </sheetView>
  </sheetViews>
  <sheetFormatPr defaultRowHeight="13.5"/>
  <cols>
    <col min="1" max="1" width="3" style="1" customWidth="1"/>
    <col min="2" max="2" width="34.42578125" style="1" customWidth="1"/>
    <col min="3" max="3" width="17.28515625" style="1" customWidth="1"/>
    <col min="4" max="4" width="19.42578125" style="1" bestFit="1" customWidth="1"/>
    <col min="5" max="7" width="14" style="1" customWidth="1"/>
    <col min="8" max="8" width="11.42578125" style="1" customWidth="1"/>
    <col min="9" max="9" width="14.42578125" style="1" customWidth="1"/>
    <col min="10" max="10" width="15.7109375" style="1" customWidth="1"/>
    <col min="11" max="11" width="5.140625" style="1" customWidth="1"/>
    <col min="12" max="12" width="15" style="1" customWidth="1"/>
    <col min="13" max="16384" width="9.140625" style="1"/>
  </cols>
  <sheetData>
    <row r="1" spans="1:12" ht="14.25">
      <c r="A1" s="34" t="s">
        <v>124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4">
      <c r="A2" s="2" t="s">
        <v>3</v>
      </c>
      <c r="B2" s="2" t="s">
        <v>12</v>
      </c>
      <c r="C2" s="2" t="s">
        <v>11</v>
      </c>
      <c r="D2" s="2" t="s">
        <v>8</v>
      </c>
      <c r="E2" s="2" t="s">
        <v>5</v>
      </c>
      <c r="F2" s="2" t="s">
        <v>10</v>
      </c>
      <c r="G2" s="2" t="s">
        <v>9</v>
      </c>
      <c r="H2" s="2" t="s">
        <v>6</v>
      </c>
      <c r="I2" s="2" t="s">
        <v>7</v>
      </c>
      <c r="J2" s="2" t="s">
        <v>4</v>
      </c>
      <c r="K2" s="2" t="s">
        <v>1</v>
      </c>
      <c r="L2" s="2" t="s">
        <v>0</v>
      </c>
    </row>
    <row r="3" spans="1: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 t="s">
        <v>14</v>
      </c>
      <c r="K3" s="3">
        <v>11</v>
      </c>
      <c r="L3" s="3" t="s">
        <v>100</v>
      </c>
    </row>
    <row r="4" spans="1:12" ht="42">
      <c r="A4" s="4">
        <v>1</v>
      </c>
      <c r="B4" s="7" t="s">
        <v>32</v>
      </c>
      <c r="C4" s="14">
        <v>2200</v>
      </c>
      <c r="D4" s="13"/>
      <c r="E4" s="8"/>
      <c r="F4" s="8" t="s">
        <v>33</v>
      </c>
      <c r="G4" s="8"/>
      <c r="H4" s="9"/>
      <c r="I4" s="10"/>
      <c r="J4" s="11">
        <f t="shared" ref="J4" si="0">ROUND(H4*I4,2)</f>
        <v>0</v>
      </c>
      <c r="K4" s="12"/>
      <c r="L4" s="11">
        <f t="shared" ref="L4" si="1">ROUND(J4*K4+J4,2)</f>
        <v>0</v>
      </c>
    </row>
    <row r="5" spans="1:12" ht="15" customHeight="1">
      <c r="K5" s="16"/>
      <c r="L5" s="15"/>
    </row>
    <row r="6" spans="1:12" ht="15" customHeight="1">
      <c r="K6" s="16"/>
      <c r="L6" s="15"/>
    </row>
    <row r="7" spans="1:12">
      <c r="K7" s="16"/>
      <c r="L7" s="15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C18" sqref="C18"/>
    </sheetView>
  </sheetViews>
  <sheetFormatPr defaultRowHeight="15"/>
  <cols>
    <col min="1" max="1" width="3.5703125" customWidth="1"/>
    <col min="2" max="2" width="39.7109375" customWidth="1"/>
    <col min="3" max="3" width="23.28515625" bestFit="1" customWidth="1"/>
    <col min="4" max="4" width="13.42578125" bestFit="1" customWidth="1"/>
    <col min="6" max="6" width="5.28515625" customWidth="1"/>
    <col min="7" max="7" width="40.5703125" customWidth="1"/>
    <col min="8" max="8" width="22.7109375" customWidth="1"/>
    <col min="9" max="9" width="12.7109375" customWidth="1"/>
  </cols>
  <sheetData>
    <row r="1" spans="1:14" ht="15.75">
      <c r="A1" s="39" t="s">
        <v>125</v>
      </c>
      <c r="B1" s="39"/>
      <c r="C1" s="39"/>
      <c r="D1" s="39"/>
    </row>
    <row r="2" spans="1:14" ht="16.5">
      <c r="A2" s="17" t="s">
        <v>15</v>
      </c>
      <c r="B2" s="17" t="s">
        <v>16</v>
      </c>
      <c r="C2" s="17" t="s">
        <v>19</v>
      </c>
      <c r="D2" s="17" t="s">
        <v>20</v>
      </c>
    </row>
    <row r="3" spans="1:14" ht="16.5" customHeight="1">
      <c r="A3" s="17" t="s">
        <v>13</v>
      </c>
      <c r="B3" s="40" t="s">
        <v>17</v>
      </c>
      <c r="C3" s="41"/>
      <c r="D3" s="42"/>
    </row>
    <row r="4" spans="1:14" ht="33">
      <c r="A4" s="17">
        <v>1</v>
      </c>
      <c r="B4" s="18" t="s">
        <v>23</v>
      </c>
      <c r="C4" s="18"/>
      <c r="D4" s="18" t="s">
        <v>28</v>
      </c>
    </row>
    <row r="5" spans="1:14" ht="33">
      <c r="A5" s="17">
        <v>2</v>
      </c>
      <c r="B5" s="18" t="s">
        <v>24</v>
      </c>
      <c r="C5" s="18"/>
      <c r="D5" s="18" t="s">
        <v>28</v>
      </c>
    </row>
    <row r="6" spans="1:14" ht="33">
      <c r="A6" s="17">
        <v>3</v>
      </c>
      <c r="B6" s="18" t="s">
        <v>25</v>
      </c>
      <c r="C6" s="18"/>
      <c r="D6" s="18" t="s">
        <v>28</v>
      </c>
    </row>
    <row r="7" spans="1:14" ht="16.5" customHeight="1">
      <c r="A7" s="17" t="s">
        <v>21</v>
      </c>
      <c r="B7" s="40" t="s">
        <v>18</v>
      </c>
      <c r="C7" s="41"/>
      <c r="D7" s="42"/>
    </row>
    <row r="8" spans="1:14" ht="82.5">
      <c r="A8" s="17">
        <v>4</v>
      </c>
      <c r="B8" s="18" t="s">
        <v>26</v>
      </c>
      <c r="C8" s="18"/>
      <c r="D8" s="18" t="s">
        <v>29</v>
      </c>
    </row>
    <row r="9" spans="1:14" ht="49.5">
      <c r="A9" s="17">
        <v>5</v>
      </c>
      <c r="B9" s="18" t="s">
        <v>31</v>
      </c>
      <c r="C9" s="18"/>
      <c r="D9" s="18" t="s">
        <v>29</v>
      </c>
    </row>
    <row r="10" spans="1:14" ht="66">
      <c r="A10" s="17">
        <v>6</v>
      </c>
      <c r="B10" s="18" t="s">
        <v>27</v>
      </c>
      <c r="C10" s="18"/>
      <c r="D10" s="18" t="s">
        <v>29</v>
      </c>
    </row>
    <row r="11" spans="1:14" ht="33">
      <c r="A11" s="17" t="s">
        <v>22</v>
      </c>
      <c r="B11" s="18" t="s">
        <v>34</v>
      </c>
      <c r="C11" s="18"/>
      <c r="D11" s="18" t="s">
        <v>29</v>
      </c>
    </row>
    <row r="13" spans="1:14">
      <c r="N13" t="s">
        <v>30</v>
      </c>
    </row>
  </sheetData>
  <mergeCells count="3">
    <mergeCell ref="A1:D1"/>
    <mergeCell ref="B3:D3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R5" sqref="R5"/>
    </sheetView>
  </sheetViews>
  <sheetFormatPr defaultRowHeight="13.5"/>
  <cols>
    <col min="1" max="1" width="3" style="1" customWidth="1"/>
    <col min="2" max="2" width="31.5703125" style="1" customWidth="1"/>
    <col min="3" max="3" width="17.28515625" style="1" customWidth="1"/>
    <col min="4" max="4" width="13.5703125" style="1" customWidth="1"/>
    <col min="5" max="7" width="14" style="1" customWidth="1"/>
    <col min="8" max="8" width="11.42578125" style="1" customWidth="1"/>
    <col min="9" max="9" width="14.42578125" style="1" customWidth="1"/>
    <col min="10" max="10" width="15.7109375" style="1" customWidth="1"/>
    <col min="11" max="11" width="5.140625" style="1" customWidth="1"/>
    <col min="12" max="12" width="15" style="1" customWidth="1"/>
    <col min="13" max="16384" width="9.140625" style="1"/>
  </cols>
  <sheetData>
    <row r="1" spans="1:12" ht="14.25">
      <c r="A1" s="34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4">
      <c r="A2" s="2" t="s">
        <v>3</v>
      </c>
      <c r="B2" s="2" t="s">
        <v>12</v>
      </c>
      <c r="C2" s="2" t="s">
        <v>11</v>
      </c>
      <c r="D2" s="2" t="s">
        <v>8</v>
      </c>
      <c r="E2" s="2" t="s">
        <v>5</v>
      </c>
      <c r="F2" s="2" t="s">
        <v>10</v>
      </c>
      <c r="G2" s="2" t="s">
        <v>9</v>
      </c>
      <c r="H2" s="2" t="s">
        <v>6</v>
      </c>
      <c r="I2" s="2" t="s">
        <v>7</v>
      </c>
      <c r="J2" s="2" t="s">
        <v>4</v>
      </c>
      <c r="K2" s="2" t="s">
        <v>1</v>
      </c>
      <c r="L2" s="2" t="s">
        <v>0</v>
      </c>
    </row>
    <row r="3" spans="1: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 t="s">
        <v>14</v>
      </c>
      <c r="K3" s="3">
        <v>11</v>
      </c>
      <c r="L3" s="3" t="s">
        <v>101</v>
      </c>
    </row>
    <row r="4" spans="1:12" ht="42">
      <c r="A4" s="4">
        <v>1</v>
      </c>
      <c r="B4" s="7" t="s">
        <v>102</v>
      </c>
      <c r="C4" s="14">
        <v>2304</v>
      </c>
      <c r="D4" s="13"/>
      <c r="E4" s="8"/>
      <c r="F4" s="8" t="s">
        <v>103</v>
      </c>
      <c r="G4" s="8"/>
      <c r="H4" s="9"/>
      <c r="I4" s="10"/>
      <c r="J4" s="11">
        <f t="shared" ref="J4:J5" si="0">ROUND(H4*I4,2)</f>
        <v>0</v>
      </c>
      <c r="K4" s="12"/>
      <c r="L4" s="11">
        <f t="shared" ref="L4:L5" si="1">ROUND(J4*K4+J4,2)</f>
        <v>0</v>
      </c>
    </row>
    <row r="5" spans="1:12" ht="55.5">
      <c r="A5" s="4">
        <v>2</v>
      </c>
      <c r="B5" s="7" t="s">
        <v>104</v>
      </c>
      <c r="C5" s="14">
        <v>2304</v>
      </c>
      <c r="D5" s="13"/>
      <c r="E5" s="8"/>
      <c r="F5" s="8" t="s">
        <v>103</v>
      </c>
      <c r="G5" s="8"/>
      <c r="H5" s="9"/>
      <c r="I5" s="10"/>
      <c r="J5" s="11">
        <f t="shared" si="0"/>
        <v>0</v>
      </c>
      <c r="K5" s="12"/>
      <c r="L5" s="11">
        <f t="shared" si="1"/>
        <v>0</v>
      </c>
    </row>
    <row r="6" spans="1:12">
      <c r="A6" s="37" t="s">
        <v>2</v>
      </c>
      <c r="B6" s="37"/>
      <c r="C6" s="37"/>
      <c r="D6" s="37"/>
      <c r="E6" s="37"/>
      <c r="F6" s="37"/>
      <c r="G6" s="37"/>
      <c r="H6" s="37"/>
      <c r="I6" s="38"/>
      <c r="J6" s="5">
        <f>SUM(J4:J5)</f>
        <v>0</v>
      </c>
      <c r="K6" s="6"/>
      <c r="L6" s="5">
        <f>SUM(L4:L5)</f>
        <v>0</v>
      </c>
    </row>
  </sheetData>
  <mergeCells count="2">
    <mergeCell ref="A1:L1"/>
    <mergeCell ref="A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P9" sqref="P9"/>
    </sheetView>
  </sheetViews>
  <sheetFormatPr defaultRowHeight="15"/>
  <cols>
    <col min="1" max="1" width="3.5703125" customWidth="1"/>
    <col min="2" max="2" width="39.7109375" customWidth="1"/>
    <col min="3" max="3" width="23.28515625" bestFit="1" customWidth="1"/>
    <col min="4" max="4" width="13.42578125" bestFit="1" customWidth="1"/>
    <col min="6" max="6" width="5.28515625" customWidth="1"/>
    <col min="7" max="7" width="40.5703125" customWidth="1"/>
    <col min="8" max="8" width="22.7109375" customWidth="1"/>
    <col min="9" max="9" width="12.7109375" customWidth="1"/>
  </cols>
  <sheetData>
    <row r="1" spans="1:14" ht="15.75">
      <c r="A1" s="39" t="s">
        <v>127</v>
      </c>
      <c r="B1" s="39"/>
      <c r="C1" s="39"/>
      <c r="D1" s="39"/>
      <c r="F1" s="39" t="s">
        <v>128</v>
      </c>
      <c r="G1" s="39"/>
      <c r="H1" s="39"/>
      <c r="I1" s="39"/>
    </row>
    <row r="2" spans="1:14" ht="16.5">
      <c r="A2" s="17" t="s">
        <v>15</v>
      </c>
      <c r="B2" s="17" t="s">
        <v>16</v>
      </c>
      <c r="C2" s="17" t="s">
        <v>19</v>
      </c>
      <c r="D2" s="17" t="s">
        <v>20</v>
      </c>
      <c r="F2" s="17" t="s">
        <v>15</v>
      </c>
      <c r="G2" s="17" t="s">
        <v>16</v>
      </c>
      <c r="H2" s="17" t="s">
        <v>19</v>
      </c>
      <c r="I2" s="17" t="s">
        <v>20</v>
      </c>
    </row>
    <row r="3" spans="1:14" ht="16.5">
      <c r="A3" s="17" t="s">
        <v>13</v>
      </c>
      <c r="B3" s="40" t="s">
        <v>17</v>
      </c>
      <c r="C3" s="41"/>
      <c r="D3" s="42"/>
      <c r="F3" s="17" t="s">
        <v>105</v>
      </c>
      <c r="G3" s="40" t="s">
        <v>17</v>
      </c>
      <c r="H3" s="41"/>
      <c r="I3" s="42"/>
    </row>
    <row r="4" spans="1:14" ht="33">
      <c r="A4" s="17">
        <v>1</v>
      </c>
      <c r="B4" s="18" t="s">
        <v>23</v>
      </c>
      <c r="C4" s="18"/>
      <c r="D4" s="18" t="s">
        <v>28</v>
      </c>
      <c r="F4" s="17">
        <v>7</v>
      </c>
      <c r="G4" s="18" t="s">
        <v>23</v>
      </c>
      <c r="H4" s="18"/>
      <c r="I4" s="18" t="s">
        <v>28</v>
      </c>
    </row>
    <row r="5" spans="1:14" ht="33">
      <c r="A5" s="17">
        <v>2</v>
      </c>
      <c r="B5" s="18" t="s">
        <v>24</v>
      </c>
      <c r="C5" s="18"/>
      <c r="D5" s="18" t="s">
        <v>28</v>
      </c>
      <c r="F5" s="17">
        <v>8</v>
      </c>
      <c r="G5" s="18" t="s">
        <v>24</v>
      </c>
      <c r="H5" s="18"/>
      <c r="I5" s="18" t="s">
        <v>28</v>
      </c>
    </row>
    <row r="6" spans="1:14" ht="33">
      <c r="A6" s="17">
        <v>3</v>
      </c>
      <c r="B6" s="18" t="s">
        <v>25</v>
      </c>
      <c r="C6" s="18"/>
      <c r="D6" s="18" t="s">
        <v>28</v>
      </c>
      <c r="F6" s="17">
        <v>9</v>
      </c>
      <c r="G6" s="18" t="s">
        <v>25</v>
      </c>
      <c r="H6" s="18"/>
      <c r="I6" s="18" t="s">
        <v>28</v>
      </c>
    </row>
    <row r="7" spans="1:14" ht="16.5">
      <c r="A7" s="17" t="s">
        <v>21</v>
      </c>
      <c r="B7" s="40" t="s">
        <v>18</v>
      </c>
      <c r="C7" s="41"/>
      <c r="D7" s="42"/>
      <c r="F7" s="17" t="s">
        <v>106</v>
      </c>
      <c r="G7" s="40" t="s">
        <v>18</v>
      </c>
      <c r="H7" s="41"/>
      <c r="I7" s="42"/>
    </row>
    <row r="8" spans="1:14" ht="82.5">
      <c r="A8" s="17">
        <v>4</v>
      </c>
      <c r="B8" s="18" t="s">
        <v>26</v>
      </c>
      <c r="C8" s="18"/>
      <c r="D8" s="18" t="s">
        <v>29</v>
      </c>
      <c r="F8" s="17">
        <v>10</v>
      </c>
      <c r="G8" s="18" t="s">
        <v>26</v>
      </c>
      <c r="H8" s="18"/>
      <c r="I8" s="18" t="s">
        <v>29</v>
      </c>
    </row>
    <row r="9" spans="1:14" ht="49.5">
      <c r="A9" s="17">
        <v>5</v>
      </c>
      <c r="B9" s="18" t="s">
        <v>31</v>
      </c>
      <c r="C9" s="18"/>
      <c r="D9" s="18" t="s">
        <v>29</v>
      </c>
      <c r="F9" s="17">
        <v>11</v>
      </c>
      <c r="G9" s="18" t="s">
        <v>107</v>
      </c>
      <c r="H9" s="18"/>
      <c r="I9" s="18" t="s">
        <v>29</v>
      </c>
    </row>
    <row r="10" spans="1:14" ht="66">
      <c r="A10" s="17">
        <v>6</v>
      </c>
      <c r="B10" s="18" t="s">
        <v>27</v>
      </c>
      <c r="C10" s="18"/>
      <c r="D10" s="18" t="s">
        <v>29</v>
      </c>
      <c r="F10" s="17">
        <v>12</v>
      </c>
      <c r="G10" s="18" t="s">
        <v>27</v>
      </c>
      <c r="H10" s="18"/>
      <c r="I10" s="18" t="s">
        <v>29</v>
      </c>
    </row>
    <row r="11" spans="1:14" ht="33">
      <c r="A11" s="17" t="s">
        <v>22</v>
      </c>
      <c r="B11" s="18" t="s">
        <v>108</v>
      </c>
      <c r="C11" s="18"/>
      <c r="D11" s="18" t="s">
        <v>29</v>
      </c>
      <c r="F11" s="17" t="s">
        <v>109</v>
      </c>
      <c r="G11" s="18" t="s">
        <v>110</v>
      </c>
      <c r="H11" s="18"/>
      <c r="I11" s="18" t="s">
        <v>29</v>
      </c>
    </row>
    <row r="13" spans="1:14">
      <c r="N13" t="s">
        <v>30</v>
      </c>
    </row>
  </sheetData>
  <mergeCells count="6">
    <mergeCell ref="A1:D1"/>
    <mergeCell ref="F1:I1"/>
    <mergeCell ref="B3:D3"/>
    <mergeCell ref="G3:I3"/>
    <mergeCell ref="B7:D7"/>
    <mergeCell ref="G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selection activeCell="E20" sqref="E20"/>
    </sheetView>
  </sheetViews>
  <sheetFormatPr defaultRowHeight="13.5"/>
  <cols>
    <col min="1" max="1" width="3" style="1" customWidth="1"/>
    <col min="2" max="2" width="34.28515625" style="1" customWidth="1"/>
    <col min="3" max="3" width="17.28515625" style="1" customWidth="1"/>
    <col min="4" max="4" width="15.28515625" style="1" customWidth="1"/>
    <col min="5" max="5" width="14" style="1" customWidth="1"/>
    <col min="6" max="6" width="10.7109375" style="1" bestFit="1" customWidth="1"/>
    <col min="7" max="7" width="14" style="1" customWidth="1"/>
    <col min="8" max="8" width="11.42578125" style="1" customWidth="1"/>
    <col min="9" max="9" width="14.42578125" style="1" customWidth="1"/>
    <col min="10" max="10" width="15.7109375" style="1" customWidth="1"/>
    <col min="11" max="11" width="5.140625" style="1" customWidth="1"/>
    <col min="12" max="12" width="15" style="1" customWidth="1"/>
    <col min="13" max="16384" width="9.140625" style="1"/>
  </cols>
  <sheetData>
    <row r="1" spans="1:12" ht="14.25">
      <c r="A1" s="34" t="s">
        <v>129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4">
      <c r="A2" s="2" t="s">
        <v>3</v>
      </c>
      <c r="B2" s="2" t="s">
        <v>111</v>
      </c>
      <c r="C2" s="2" t="s">
        <v>112</v>
      </c>
      <c r="D2" s="2" t="s">
        <v>8</v>
      </c>
      <c r="E2" s="2" t="s">
        <v>5</v>
      </c>
      <c r="F2" s="2" t="s">
        <v>113</v>
      </c>
      <c r="G2" s="2" t="s">
        <v>9</v>
      </c>
      <c r="H2" s="2" t="s">
        <v>6</v>
      </c>
      <c r="I2" s="2" t="s">
        <v>7</v>
      </c>
      <c r="J2" s="2" t="s">
        <v>4</v>
      </c>
      <c r="K2" s="2" t="s">
        <v>1</v>
      </c>
      <c r="L2" s="2" t="s">
        <v>0</v>
      </c>
    </row>
    <row r="3" spans="1: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141" customHeight="1">
      <c r="A4" s="4" t="s">
        <v>13</v>
      </c>
      <c r="B4" s="43" t="s">
        <v>114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6.5">
      <c r="A5" s="4">
        <v>1</v>
      </c>
      <c r="B5" s="7" t="s">
        <v>115</v>
      </c>
      <c r="C5" s="14" t="s">
        <v>116</v>
      </c>
      <c r="D5" s="13"/>
      <c r="E5" s="8"/>
      <c r="F5" s="8" t="s">
        <v>117</v>
      </c>
      <c r="G5" s="8"/>
      <c r="H5" s="9"/>
      <c r="I5" s="10"/>
      <c r="J5" s="11">
        <f t="shared" ref="J5:J9" si="0">ROUND(H5*I5,2)</f>
        <v>0</v>
      </c>
      <c r="K5" s="12"/>
      <c r="L5" s="11">
        <f t="shared" ref="L5:L9" si="1">ROUND(J5*K5+J5,2)</f>
        <v>0</v>
      </c>
    </row>
    <row r="6" spans="1:12" ht="16.5">
      <c r="A6" s="4">
        <v>2</v>
      </c>
      <c r="B6" s="7" t="s">
        <v>118</v>
      </c>
      <c r="C6" s="14" t="s">
        <v>116</v>
      </c>
      <c r="D6" s="13"/>
      <c r="E6" s="8"/>
      <c r="F6" s="8" t="s">
        <v>117</v>
      </c>
      <c r="G6" s="8"/>
      <c r="H6" s="9"/>
      <c r="I6" s="10"/>
      <c r="J6" s="11">
        <f t="shared" si="0"/>
        <v>0</v>
      </c>
      <c r="K6" s="12"/>
      <c r="L6" s="11">
        <f t="shared" si="1"/>
        <v>0</v>
      </c>
    </row>
    <row r="7" spans="1:12" ht="16.5">
      <c r="A7" s="4">
        <v>3</v>
      </c>
      <c r="B7" s="7" t="s">
        <v>119</v>
      </c>
      <c r="C7" s="14" t="s">
        <v>116</v>
      </c>
      <c r="D7" s="13"/>
      <c r="E7" s="8"/>
      <c r="F7" s="8" t="s">
        <v>117</v>
      </c>
      <c r="G7" s="8"/>
      <c r="H7" s="9"/>
      <c r="I7" s="10"/>
      <c r="J7" s="11">
        <f t="shared" si="0"/>
        <v>0</v>
      </c>
      <c r="K7" s="12"/>
      <c r="L7" s="11">
        <f t="shared" si="1"/>
        <v>0</v>
      </c>
    </row>
    <row r="8" spans="1:12" ht="16.5">
      <c r="A8" s="4">
        <v>4</v>
      </c>
      <c r="B8" s="7" t="s">
        <v>120</v>
      </c>
      <c r="C8" s="14" t="s">
        <v>116</v>
      </c>
      <c r="D8" s="13"/>
      <c r="E8" s="8"/>
      <c r="F8" s="8" t="s">
        <v>117</v>
      </c>
      <c r="G8" s="8"/>
      <c r="H8" s="9"/>
      <c r="I8" s="10"/>
      <c r="J8" s="11">
        <f t="shared" si="0"/>
        <v>0</v>
      </c>
      <c r="K8" s="12"/>
      <c r="L8" s="11">
        <f t="shared" si="1"/>
        <v>0</v>
      </c>
    </row>
    <row r="9" spans="1:12" ht="16.5">
      <c r="A9" s="4">
        <v>5</v>
      </c>
      <c r="B9" s="7" t="s">
        <v>121</v>
      </c>
      <c r="C9" s="14" t="s">
        <v>116</v>
      </c>
      <c r="D9" s="13"/>
      <c r="E9" s="8"/>
      <c r="F9" s="8" t="s">
        <v>117</v>
      </c>
      <c r="G9" s="8"/>
      <c r="H9" s="9"/>
      <c r="I9" s="10"/>
      <c r="J9" s="11">
        <f t="shared" si="0"/>
        <v>0</v>
      </c>
      <c r="K9" s="12"/>
      <c r="L9" s="11">
        <f t="shared" si="1"/>
        <v>0</v>
      </c>
    </row>
    <row r="10" spans="1:12">
      <c r="A10" s="37" t="s">
        <v>2</v>
      </c>
      <c r="B10" s="37"/>
      <c r="C10" s="37"/>
      <c r="D10" s="37"/>
      <c r="E10" s="37"/>
      <c r="F10" s="37"/>
      <c r="G10" s="37"/>
      <c r="H10" s="37"/>
      <c r="I10" s="38"/>
      <c r="J10" s="5">
        <f>SUM(J5:J9)</f>
        <v>0</v>
      </c>
      <c r="K10" s="6"/>
      <c r="L10" s="5">
        <f>SUM(L5:L9)</f>
        <v>0</v>
      </c>
    </row>
  </sheetData>
  <mergeCells count="3">
    <mergeCell ref="A1:L1"/>
    <mergeCell ref="B4:L4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3 jakość</vt:lpstr>
      <vt:lpstr>4</vt:lpstr>
      <vt:lpstr>4 jakość 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2024-07-09T08:50:40Z</dcterms:modified>
</cp:coreProperties>
</file>