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490" windowHeight="7530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0">'Część I'!$1:$92</definedName>
    <definedName name="_xlnm.Print_Area" localSheetId="0">'Część I'!$A$1:$AN$82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<sst xmlns="http://schemas.openxmlformats.org/spreadsheetml/2006/main" count="332" uniqueCount="101">
  <si>
    <r>
      <t xml:space="preserve">Formularz cenowy                                                                                                                                                             </t>
    </r>
    <r>
      <rPr>
        <b/>
        <sz val="8"/>
        <rFont val="Arial CE"/>
        <family val="2"/>
      </rPr>
      <t xml:space="preserve"> </t>
    </r>
  </si>
  <si>
    <t>Wykonawca (dane wykonawcy)</t>
  </si>
  <si>
    <t>…...............................................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</si>
  <si>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</si>
  <si>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</si>
  <si>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</si>
  <si>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</si>
  <si>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</si>
  <si>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</si>
  <si>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</si>
  <si>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</si>
  <si>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</si>
  <si>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</si>
  <si>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</si>
  <si>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 max.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</si>
  <si>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</si>
  <si>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</si>
  <si>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</si>
  <si>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</si>
  <si>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</si>
  <si>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</si>
  <si>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Kiełbasa biała parzona</t>
  </si>
  <si>
    <t>kg</t>
  </si>
  <si>
    <t>Kiełbasa krakowska parzona</t>
  </si>
  <si>
    <t>Kiełbasa parówkowa</t>
  </si>
  <si>
    <t>Kiełbasa zwyczajna</t>
  </si>
  <si>
    <t>Pasztet zapiekany</t>
  </si>
  <si>
    <t>Pasztetowa</t>
  </si>
  <si>
    <t>Podgardle wędzone</t>
  </si>
  <si>
    <t>Słonina wedzona</t>
  </si>
  <si>
    <t>Wartość netto</t>
  </si>
  <si>
    <t>wartość VAT</t>
  </si>
  <si>
    <t>wartość brutto</t>
  </si>
  <si>
    <t>Mieso mielone wieprzowe</t>
  </si>
  <si>
    <t>Mięso drobne wp. (gulaszowe - klasa IIA- 70/30)</t>
  </si>
  <si>
    <t>Schab b/k</t>
  </si>
  <si>
    <t>Wątroba wieprzowa (świeża)</t>
  </si>
  <si>
    <t>Kiełbasa kanapkowa drobiowa</t>
  </si>
  <si>
    <t>Kiełbasa mortadela drobiowa</t>
  </si>
  <si>
    <t>Serdelka drobiowa</t>
  </si>
  <si>
    <t>Kiełbasa mielonka drobiowa</t>
  </si>
  <si>
    <t>Szynka mielona drobiowa</t>
  </si>
  <si>
    <t>Wątróbka drobiowa</t>
  </si>
  <si>
    <t>Ćwiartka z kurczaka (świeża)</t>
  </si>
  <si>
    <t>Max. wartość zamówienia netto</t>
  </si>
  <si>
    <t>Max. wartość zamówienia</t>
  </si>
  <si>
    <t>Max. wartość zamówienia brutto</t>
  </si>
  <si>
    <t>Część I</t>
  </si>
  <si>
    <t>Część II</t>
  </si>
  <si>
    <t>Część III</t>
  </si>
  <si>
    <t>Część IV</t>
  </si>
  <si>
    <t>RAZEM</t>
  </si>
  <si>
    <t xml:space="preserve">WZÓR FORMULARZA CENOWEGO </t>
  </si>
  <si>
    <t>Załącznik nr 2 do SIWZ</t>
  </si>
  <si>
    <t>Ilość</t>
  </si>
  <si>
    <t>Kasza jęczmienna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</si>
  <si>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</si>
  <si>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</si>
  <si>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</si>
  <si>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</si>
  <si>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</si>
  <si>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</si>
  <si>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</si>
  <si>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</si>
  <si>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</si>
  <si>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</si>
  <si>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</si>
  <si>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</si>
  <si>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</si>
  <si>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</si>
  <si>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</si>
  <si>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</si>
  <si>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</si>
  <si>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</si>
  <si>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</si>
  <si>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</si>
  <si>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</si>
  <si>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</si>
  <si>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</si>
  <si>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</si>
  <si>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</si>
  <si>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</si>
  <si>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</si>
  <si>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</si>
  <si>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</si>
  <si>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</si>
  <si>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</si>
  <si>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</si>
  <si>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</si>
  <si>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</si>
  <si>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</si>
  <si>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</si>
  <si>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</si>
  <si>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</si>
  <si>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</si>
  <si>
    <r>
      <t xml:space="preserve">Załącznik nr 5 </t>
    </r>
    <r>
      <rPr>
        <sz val="10"/>
        <rFont val="Arial CE"/>
        <family val="0"/>
      </rPr>
      <t>do SWZ</t>
    </r>
  </si>
  <si>
    <t>CZĘŚĆ I: Sukcesywne dostawy wędlin wieprzowych do Aresztu Śledczego w Elblągu oraz Oddziału Zewnętrznego w Braniewie Aresztu Śledczego w Elblągu.</t>
  </si>
  <si>
    <t xml:space="preserve">CZĘŚĆ II – Sukcesywne dostawy mięsa i podrobów wieprzowych do Aresztu Śledczego w Elblągu oraz Oddziału Zewnętrznego w Braniewie Aresztu Śledczego w Elblągu. </t>
  </si>
  <si>
    <t>CZĘŚĆ III – Sukcesywne dostawy wędlin drobiowych do Aresztu Śledczego w Elblągu oraz Oddziału Zewnętrznego w Braniewie Aresztu Śledczego w Elblągu.</t>
  </si>
  <si>
    <t>CZĘŚĆ IV – Sukcesywne dostawy mięsa i podrobów drobiowych do Aresztu Śledczego w Elblągu oraz Oddziału Zewnętrznego w Braniewie Aresztu Śledczego w Elblągu.</t>
  </si>
  <si>
    <t>Niniejszy dokument należy opatrzyć elektronicznym podpisem kwalifikowanym lub podpisem zaufanym lub podpisem osobistym. Uwaga! Nanoszenie jakichkolwiek zmian w treści dokumentu po opatrzeniu ww. podpisem może skutkować naruszeniem integralności podpisu,               a w konsekwencji skutkować odrzuceniem oferty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</si>
</sst>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 #,##0.00&quot;      &quot;;\-#,##0.00&quot;      &quot;;&quot; -&quot;#&quot;      &quot;;@\ "/>
    <numFmt numFmtId="177" formatCode="#,##0.00&quot; zł&quot;"/>
    <numFmt numFmtId="178" formatCode="_-* #,##0.00&quot; zł&quot;_-;\-* #,##0.00&quot; zł&quot;_-;_-* \-??&quot; zł&quot;_-;_-@_-"/>
    <numFmt numFmtId="179" formatCode="#,##0.00\ [$€-1]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7">
    <font>
      <sz val="10"/>
      <name val="Arial CE"/>
      <family val="2"/>
    </font>
    <font>
      <sz val="11"/>
      <name val="Calibri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u val="single"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8" fillId="0" borderId="0" applyFill="0" applyBorder="0" applyAlignment="0" applyProtection="0"/>
    <xf numFmtId="41" fontId="8" fillId="0" borderId="0" applyFill="0" applyBorder="0" applyAlignment="0" applyProtection="0"/>
    <xf numFmtId="176" fontId="13" fillId="0" borderId="0">
      <alignment/>
      <protection/>
    </xf>
    <xf numFmtId="176" fontId="1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8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57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 wrapText="1"/>
    </xf>
    <xf numFmtId="9" fontId="8" fillId="0" borderId="21" xfId="60" applyFill="1" applyBorder="1" applyAlignment="1" applyProtection="1">
      <alignment horizontal="center" vertical="center" wrapText="1"/>
      <protection/>
    </xf>
    <xf numFmtId="177" fontId="0" fillId="33" borderId="23" xfId="0" applyNumberFormat="1" applyFon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177" fontId="0" fillId="34" borderId="22" xfId="0" applyNumberFormat="1" applyFont="1" applyFill="1" applyBorder="1" applyAlignment="1">
      <alignment horizontal="center" vertical="center" wrapText="1"/>
    </xf>
    <xf numFmtId="177" fontId="0" fillId="34" borderId="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7" fontId="0" fillId="0" borderId="27" xfId="0" applyNumberForma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28" xfId="0" applyNumberFormat="1" applyBorder="1" applyAlignment="1">
      <alignment horizontal="center" vertical="center" wrapText="1"/>
    </xf>
    <xf numFmtId="177" fontId="0" fillId="34" borderId="23" xfId="0" applyNumberFormat="1" applyFont="1" applyFill="1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 wrapText="1"/>
    </xf>
    <xf numFmtId="177" fontId="0" fillId="35" borderId="31" xfId="0" applyNumberFormat="1" applyFont="1" applyFill="1" applyBorder="1" applyAlignment="1">
      <alignment horizontal="center" vertical="center" wrapText="1"/>
    </xf>
    <xf numFmtId="177" fontId="0" fillId="35" borderId="23" xfId="0" applyNumberFormat="1" applyFill="1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3" fontId="8" fillId="0" borderId="31" xfId="0" applyNumberFormat="1" applyFont="1" applyBorder="1" applyAlignment="1">
      <alignment horizontal="center" vertical="center"/>
    </xf>
    <xf numFmtId="9" fontId="8" fillId="0" borderId="24" xfId="60" applyFill="1" applyBorder="1" applyAlignment="1" applyProtection="1">
      <alignment horizontal="center" vertical="center" wrapText="1"/>
      <protection/>
    </xf>
    <xf numFmtId="177" fontId="0" fillId="0" borderId="32" xfId="0" applyNumberForma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177" fontId="0" fillId="0" borderId="33" xfId="0" applyNumberForma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center" vertical="center" wrapText="1"/>
      <protection locked="0"/>
    </xf>
    <xf numFmtId="9" fontId="8" fillId="0" borderId="10" xfId="60" applyFont="1" applyFill="1" applyBorder="1" applyAlignment="1" applyProtection="1">
      <alignment horizontal="center" vertical="center" wrapText="1"/>
      <protection locked="0"/>
    </xf>
    <xf numFmtId="9" fontId="8" fillId="0" borderId="10" xfId="60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3" fillId="0" borderId="2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0" fillId="35" borderId="34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7" fontId="12" fillId="36" borderId="0" xfId="0" applyNumberFormat="1" applyFont="1" applyFill="1" applyBorder="1" applyAlignment="1">
      <alignment horizontal="center" vertical="center" wrapText="1"/>
    </xf>
    <xf numFmtId="177" fontId="0" fillId="36" borderId="0" xfId="0" applyNumberFormat="1" applyFont="1" applyFill="1" applyBorder="1" applyAlignment="1">
      <alignment horizontal="center" vertical="center" wrapText="1"/>
    </xf>
    <xf numFmtId="177" fontId="0" fillId="0" borderId="3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179" fontId="2" fillId="38" borderId="35" xfId="0" applyNumberFormat="1" applyFont="1" applyFill="1" applyBorder="1" applyAlignment="1">
      <alignment horizontal="center" vertical="center"/>
    </xf>
    <xf numFmtId="179" fontId="2" fillId="38" borderId="11" xfId="0" applyNumberFormat="1" applyFont="1" applyFill="1" applyBorder="1" applyAlignment="1">
      <alignment horizontal="center" vertical="center"/>
    </xf>
    <xf numFmtId="179" fontId="2" fillId="38" borderId="36" xfId="0" applyNumberFormat="1" applyFont="1" applyFill="1" applyBorder="1" applyAlignment="1">
      <alignment horizontal="center" vertical="center"/>
    </xf>
    <xf numFmtId="179" fontId="2" fillId="38" borderId="22" xfId="0" applyNumberFormat="1" applyFont="1" applyFill="1" applyBorder="1" applyAlignment="1">
      <alignment horizontal="center" vertical="center"/>
    </xf>
    <xf numFmtId="179" fontId="2" fillId="38" borderId="25" xfId="0" applyNumberFormat="1" applyFont="1" applyFill="1" applyBorder="1" applyAlignment="1">
      <alignment horizontal="center" vertical="center"/>
    </xf>
    <xf numFmtId="179" fontId="2" fillId="38" borderId="29" xfId="0" applyNumberFormat="1" applyFont="1" applyFill="1" applyBorder="1" applyAlignment="1">
      <alignment horizontal="center" vertical="center"/>
    </xf>
    <xf numFmtId="177" fontId="2" fillId="38" borderId="35" xfId="0" applyNumberFormat="1" applyFont="1" applyFill="1" applyBorder="1" applyAlignment="1">
      <alignment horizontal="center" vertical="center"/>
    </xf>
    <xf numFmtId="177" fontId="2" fillId="38" borderId="11" xfId="0" applyNumberFormat="1" applyFont="1" applyFill="1" applyBorder="1" applyAlignment="1">
      <alignment horizontal="center" vertical="center"/>
    </xf>
    <xf numFmtId="177" fontId="2" fillId="38" borderId="36" xfId="0" applyNumberFormat="1" applyFont="1" applyFill="1" applyBorder="1" applyAlignment="1">
      <alignment horizontal="center" vertical="center"/>
    </xf>
    <xf numFmtId="177" fontId="2" fillId="38" borderId="22" xfId="0" applyNumberFormat="1" applyFont="1" applyFill="1" applyBorder="1" applyAlignment="1">
      <alignment horizontal="center" vertical="center"/>
    </xf>
    <xf numFmtId="177" fontId="2" fillId="38" borderId="25" xfId="0" applyNumberFormat="1" applyFont="1" applyFill="1" applyBorder="1" applyAlignment="1">
      <alignment horizontal="center" vertical="center"/>
    </xf>
    <xf numFmtId="177" fontId="2" fillId="38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0" fillId="0" borderId="10" xfId="0" applyNumberFormat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view="pageBreakPreview" zoomScale="130" zoomScaleSheetLayoutView="130" workbookViewId="0" topLeftCell="A62">
      <selection activeCell="F18" sqref="F18"/>
    </sheetView>
  </sheetViews>
  <sheetFormatPr defaultColWidth="0" defaultRowHeight="12.75" zeroHeight="1"/>
  <cols>
    <col min="1" max="1" width="1.00390625" style="0" customWidth="1"/>
    <col min="2" max="2" width="4.375" style="0" customWidth="1"/>
    <col min="3" max="3" width="26.25390625" style="1" customWidth="1"/>
    <col min="4" max="4" width="5.75390625" style="2" customWidth="1"/>
    <col min="5" max="5" width="8.625" style="2" customWidth="1"/>
    <col min="6" max="6" width="13.375" style="0" customWidth="1"/>
    <col min="7" max="7" width="14.375" style="0" customWidth="1"/>
    <col min="8" max="8" width="8.375" style="0" customWidth="1"/>
    <col min="9" max="9" width="11.00390625" style="0" customWidth="1"/>
    <col min="10" max="10" width="12.125" style="0" customWidth="1"/>
    <col min="11" max="11" width="20.625" style="0" customWidth="1"/>
    <col min="12" max="15" width="9.00390625" style="0" hidden="1" customWidth="1"/>
    <col min="16" max="16" width="18.875" style="0" hidden="1" customWidth="1"/>
    <col min="17" max="17" width="9.00390625" style="0" hidden="1" customWidth="1"/>
    <col min="18" max="18" width="18.875" style="0" hidden="1" customWidth="1"/>
    <col min="19" max="19" width="9.00390625" style="0" hidden="1" customWidth="1"/>
    <col min="20" max="16384" width="9.00390625" style="0" hidden="1" customWidth="1"/>
  </cols>
  <sheetData>
    <row r="1" spans="2:11" ht="39.75" customHeight="1">
      <c r="B1" s="55"/>
      <c r="C1" s="55"/>
      <c r="D1" s="55"/>
      <c r="E1" s="55"/>
      <c r="F1" s="55"/>
      <c r="G1" s="55"/>
      <c r="H1" s="55"/>
      <c r="I1" s="55"/>
      <c r="J1" s="55"/>
      <c r="K1" s="73" t="s">
        <v>95</v>
      </c>
    </row>
    <row r="2" spans="2:11" ht="14.25" customHeight="1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2:11" ht="12.75"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2:11" ht="0.7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2:11" ht="12.75" hidden="1"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2:11" ht="12.75" hidden="1"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2:11" ht="12.75">
      <c r="B9" s="56" t="s">
        <v>1</v>
      </c>
      <c r="C9" s="57"/>
      <c r="D9" s="58" t="s">
        <v>2</v>
      </c>
      <c r="E9" s="58"/>
      <c r="F9" s="56"/>
      <c r="G9" s="56"/>
      <c r="H9" s="56"/>
      <c r="I9" s="56"/>
      <c r="J9" s="56"/>
      <c r="K9" s="56"/>
    </row>
    <row r="10" spans="2:11" ht="108.75" customHeight="1">
      <c r="B10" s="56"/>
      <c r="C10" s="57"/>
      <c r="D10" s="58"/>
      <c r="E10" s="58"/>
      <c r="F10" s="56"/>
      <c r="G10" s="56"/>
      <c r="H10" s="56"/>
      <c r="I10" s="56"/>
      <c r="J10" s="56"/>
      <c r="K10" s="56"/>
    </row>
    <row r="11" spans="2:14" ht="14.25" customHeight="1" hidden="1">
      <c r="B11" s="59"/>
      <c r="C11" s="5"/>
      <c r="D11" s="5"/>
      <c r="E11" s="5"/>
      <c r="F11" s="5"/>
      <c r="G11" s="5"/>
      <c r="H11" s="5"/>
      <c r="I11" s="5"/>
      <c r="J11" s="5"/>
      <c r="K11" s="74"/>
      <c r="L11" s="30"/>
      <c r="M11" s="30"/>
      <c r="N11" s="30"/>
    </row>
    <row r="12" spans="2:14" ht="15" customHeight="1" hidden="1">
      <c r="B12" s="59"/>
      <c r="C12" s="5"/>
      <c r="D12" s="5"/>
      <c r="E12" s="5"/>
      <c r="F12" s="5"/>
      <c r="G12" s="5"/>
      <c r="H12" s="5"/>
      <c r="I12" s="5"/>
      <c r="J12" s="5"/>
      <c r="K12" s="74"/>
      <c r="L12" s="30"/>
      <c r="M12" s="30"/>
      <c r="N12" s="30"/>
    </row>
    <row r="13" spans="2:14" ht="15.75" hidden="1">
      <c r="B13" s="59"/>
      <c r="C13" s="5"/>
      <c r="D13" s="5"/>
      <c r="E13" s="5"/>
      <c r="F13" s="5"/>
      <c r="G13" s="5"/>
      <c r="H13" s="5"/>
      <c r="I13" s="5"/>
      <c r="J13" s="5"/>
      <c r="K13" s="74"/>
      <c r="L13" s="30"/>
      <c r="M13" s="30"/>
      <c r="N13" s="30"/>
    </row>
    <row r="14" spans="1:14" ht="24" customHeight="1">
      <c r="A14" s="126" t="s">
        <v>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M14" s="30"/>
      <c r="N14" s="30"/>
    </row>
    <row r="15" s="130" customFormat="1" ht="32.25" customHeight="1">
      <c r="A15" s="129" t="s">
        <v>96</v>
      </c>
    </row>
    <row r="16" spans="2:14" ht="12.75">
      <c r="B16" s="60"/>
      <c r="C16" s="61"/>
      <c r="D16" s="28"/>
      <c r="E16" s="28" t="s">
        <v>4</v>
      </c>
      <c r="F16" s="28" t="s">
        <v>5</v>
      </c>
      <c r="G16" s="28" t="s">
        <v>6</v>
      </c>
      <c r="H16" s="28" t="s">
        <v>7</v>
      </c>
      <c r="I16" s="28" t="s">
        <v>8</v>
      </c>
      <c r="J16" s="28" t="s">
        <v>9</v>
      </c>
      <c r="K16" s="28" t="s">
        <v>10</v>
      </c>
      <c r="L16" s="30"/>
      <c r="M16" s="30"/>
      <c r="N16" s="30"/>
    </row>
    <row r="17" spans="2:14" ht="38.25">
      <c r="B17" s="28" t="s">
        <v>11</v>
      </c>
      <c r="C17" s="28" t="s">
        <v>12</v>
      </c>
      <c r="D17" s="28" t="s">
        <v>13</v>
      </c>
      <c r="E17" s="28" t="s">
        <v>14</v>
      </c>
      <c r="F17" s="28" t="s">
        <v>15</v>
      </c>
      <c r="G17" s="28" t="s">
        <v>16</v>
      </c>
      <c r="H17" s="28" t="s">
        <v>17</v>
      </c>
      <c r="I17" s="28" t="s">
        <v>18</v>
      </c>
      <c r="J17" s="75" t="s">
        <v>19</v>
      </c>
      <c r="K17" s="28" t="s">
        <v>20</v>
      </c>
      <c r="L17" s="30"/>
      <c r="M17" s="30"/>
      <c r="N17" s="30"/>
    </row>
    <row r="18" spans="2:14" ht="28.5" customHeight="1">
      <c r="B18" s="62">
        <v>1</v>
      </c>
      <c r="C18" s="63" t="s">
        <v>21</v>
      </c>
      <c r="D18" s="18" t="s">
        <v>22</v>
      </c>
      <c r="E18" s="64">
        <v>85</v>
      </c>
      <c r="F18" s="65"/>
      <c r="G18" s="27">
        <f aca="true" t="shared" si="0" ref="G18:G25">ROUND(E18*F18,2)</f>
        <v>0</v>
      </c>
      <c r="H18" s="66">
        <v>0</v>
      </c>
      <c r="I18" s="27">
        <f aca="true" t="shared" si="1" ref="I18:I25">ROUND(G18*H18,2)</f>
        <v>0</v>
      </c>
      <c r="J18" s="27">
        <f aca="true" t="shared" si="2" ref="J18:J25">ROUND(K18/E18,2)</f>
        <v>0</v>
      </c>
      <c r="K18" s="27">
        <f aca="true" t="shared" si="3" ref="K18:K25">ROUND(SUM(G18,I18),2)</f>
        <v>0</v>
      </c>
      <c r="L18" s="30"/>
      <c r="M18" s="30"/>
      <c r="N18" s="30"/>
    </row>
    <row r="19" spans="2:14" ht="24.75" customHeight="1">
      <c r="B19" s="62">
        <v>2</v>
      </c>
      <c r="C19" s="63" t="s">
        <v>23</v>
      </c>
      <c r="D19" s="18" t="s">
        <v>22</v>
      </c>
      <c r="E19" s="64">
        <v>155</v>
      </c>
      <c r="F19" s="65"/>
      <c r="G19" s="27">
        <f t="shared" si="0"/>
        <v>0</v>
      </c>
      <c r="H19" s="67">
        <v>0</v>
      </c>
      <c r="I19" s="27">
        <f t="shared" si="1"/>
        <v>0</v>
      </c>
      <c r="J19" s="27">
        <f t="shared" si="2"/>
        <v>0</v>
      </c>
      <c r="K19" s="27">
        <f t="shared" si="3"/>
        <v>0</v>
      </c>
      <c r="L19" s="30"/>
      <c r="M19" s="30"/>
      <c r="N19" s="30"/>
    </row>
    <row r="20" spans="2:14" ht="24.75" customHeight="1">
      <c r="B20" s="62">
        <v>3</v>
      </c>
      <c r="C20" s="1" t="s">
        <v>24</v>
      </c>
      <c r="D20" s="18" t="s">
        <v>22</v>
      </c>
      <c r="E20" s="64">
        <v>875</v>
      </c>
      <c r="F20" s="65"/>
      <c r="G20" s="27">
        <f t="shared" si="0"/>
        <v>0</v>
      </c>
      <c r="H20" s="67">
        <v>0</v>
      </c>
      <c r="I20" s="27">
        <f t="shared" si="1"/>
        <v>0</v>
      </c>
      <c r="J20" s="27">
        <f t="shared" si="2"/>
        <v>0</v>
      </c>
      <c r="K20" s="27">
        <f t="shared" si="3"/>
        <v>0</v>
      </c>
      <c r="L20" s="30"/>
      <c r="M20" s="30"/>
      <c r="N20" s="30"/>
    </row>
    <row r="21" spans="2:14" ht="24.75" customHeight="1">
      <c r="B21" s="62">
        <v>4</v>
      </c>
      <c r="C21" s="63" t="s">
        <v>25</v>
      </c>
      <c r="D21" s="18" t="s">
        <v>22</v>
      </c>
      <c r="E21" s="64">
        <v>3780</v>
      </c>
      <c r="F21" s="65"/>
      <c r="G21" s="27">
        <f t="shared" si="0"/>
        <v>0</v>
      </c>
      <c r="H21" s="67">
        <v>0</v>
      </c>
      <c r="I21" s="27">
        <f t="shared" si="1"/>
        <v>0</v>
      </c>
      <c r="J21" s="27">
        <f t="shared" si="2"/>
        <v>0</v>
      </c>
      <c r="K21" s="27">
        <f t="shared" si="3"/>
        <v>0</v>
      </c>
      <c r="L21" s="30"/>
      <c r="M21" s="30"/>
      <c r="N21" s="30"/>
    </row>
    <row r="22" spans="2:14" ht="24.75" customHeight="1">
      <c r="B22" s="62">
        <v>5</v>
      </c>
      <c r="C22" s="63" t="s">
        <v>26</v>
      </c>
      <c r="D22" s="18" t="s">
        <v>22</v>
      </c>
      <c r="E22" s="68">
        <v>880</v>
      </c>
      <c r="F22" s="65"/>
      <c r="G22" s="27">
        <f t="shared" si="0"/>
        <v>0</v>
      </c>
      <c r="H22" s="67">
        <v>0</v>
      </c>
      <c r="I22" s="27">
        <f t="shared" si="1"/>
        <v>0</v>
      </c>
      <c r="J22" s="27">
        <f t="shared" si="2"/>
        <v>0</v>
      </c>
      <c r="K22" s="27">
        <f t="shared" si="3"/>
        <v>0</v>
      </c>
      <c r="L22" s="30"/>
      <c r="M22" s="30"/>
      <c r="N22" s="30"/>
    </row>
    <row r="23" spans="2:14" ht="24.75" customHeight="1">
      <c r="B23" s="62">
        <v>6</v>
      </c>
      <c r="C23" s="63" t="s">
        <v>27</v>
      </c>
      <c r="D23" s="18" t="s">
        <v>22</v>
      </c>
      <c r="E23" s="68">
        <v>880</v>
      </c>
      <c r="F23" s="65"/>
      <c r="G23" s="27">
        <f t="shared" si="0"/>
        <v>0</v>
      </c>
      <c r="H23" s="67">
        <v>0</v>
      </c>
      <c r="I23" s="27">
        <f t="shared" si="1"/>
        <v>0</v>
      </c>
      <c r="J23" s="27">
        <f t="shared" si="2"/>
        <v>0</v>
      </c>
      <c r="K23" s="27">
        <f t="shared" si="3"/>
        <v>0</v>
      </c>
      <c r="L23" s="30"/>
      <c r="M23" s="30"/>
      <c r="N23" s="30"/>
    </row>
    <row r="24" spans="2:14" ht="24.75" customHeight="1">
      <c r="B24" s="62">
        <v>7</v>
      </c>
      <c r="C24" s="63" t="s">
        <v>28</v>
      </c>
      <c r="D24" s="18" t="s">
        <v>22</v>
      </c>
      <c r="E24" s="68">
        <v>120</v>
      </c>
      <c r="F24" s="65"/>
      <c r="G24" s="27">
        <f t="shared" si="0"/>
        <v>0</v>
      </c>
      <c r="H24" s="67">
        <v>0</v>
      </c>
      <c r="I24" s="27">
        <f t="shared" si="1"/>
        <v>0</v>
      </c>
      <c r="J24" s="27">
        <f t="shared" si="2"/>
        <v>0</v>
      </c>
      <c r="K24" s="27">
        <f t="shared" si="3"/>
        <v>0</v>
      </c>
      <c r="L24" s="30"/>
      <c r="M24" s="30"/>
      <c r="N24" s="30"/>
    </row>
    <row r="25" spans="2:14" ht="24.75" customHeight="1">
      <c r="B25" s="62">
        <v>8</v>
      </c>
      <c r="C25" s="63" t="s">
        <v>29</v>
      </c>
      <c r="D25" s="18" t="s">
        <v>22</v>
      </c>
      <c r="E25" s="68">
        <v>4055</v>
      </c>
      <c r="F25" s="65"/>
      <c r="G25" s="27">
        <f t="shared" si="0"/>
        <v>0</v>
      </c>
      <c r="H25" s="67">
        <v>0</v>
      </c>
      <c r="I25" s="27">
        <f t="shared" si="1"/>
        <v>0</v>
      </c>
      <c r="J25" s="27">
        <f t="shared" si="2"/>
        <v>0</v>
      </c>
      <c r="K25" s="27">
        <f t="shared" si="3"/>
        <v>0</v>
      </c>
      <c r="L25" s="30"/>
      <c r="M25" s="30"/>
      <c r="N25" s="30"/>
    </row>
    <row r="26" spans="2:14" ht="24.75" customHeight="1">
      <c r="B26" s="119"/>
      <c r="C26" s="119"/>
      <c r="D26" s="119"/>
      <c r="E26" s="119"/>
      <c r="F26" s="69" t="s">
        <v>30</v>
      </c>
      <c r="G26" s="69">
        <f>SUM(G18:G25)</f>
        <v>0</v>
      </c>
      <c r="H26" s="69"/>
      <c r="I26" s="27"/>
      <c r="J26" s="27"/>
      <c r="K26" s="27"/>
      <c r="L26" s="30"/>
      <c r="M26" s="30"/>
      <c r="N26" s="30"/>
    </row>
    <row r="27" spans="2:14" ht="24.75" customHeight="1">
      <c r="B27" s="119"/>
      <c r="C27" s="119"/>
      <c r="D27" s="119"/>
      <c r="E27" s="119"/>
      <c r="F27" s="131"/>
      <c r="G27" s="70" t="s">
        <v>31</v>
      </c>
      <c r="H27" s="70"/>
      <c r="I27" s="70">
        <f>SUM(I18:I25)</f>
        <v>0</v>
      </c>
      <c r="J27" s="27"/>
      <c r="K27" s="27"/>
      <c r="L27" s="30"/>
      <c r="M27" s="30"/>
      <c r="N27" s="30"/>
    </row>
    <row r="28" spans="2:14" ht="24.75" customHeight="1">
      <c r="B28" s="119"/>
      <c r="C28" s="119"/>
      <c r="D28" s="119"/>
      <c r="E28" s="119"/>
      <c r="F28" s="131"/>
      <c r="G28" s="131"/>
      <c r="H28" s="131"/>
      <c r="I28" s="131"/>
      <c r="J28" s="76" t="s">
        <v>32</v>
      </c>
      <c r="K28" s="76">
        <f>SUM(K18:K25)</f>
        <v>0</v>
      </c>
      <c r="L28" s="30"/>
      <c r="M28" s="30"/>
      <c r="N28" s="30"/>
    </row>
    <row r="29" ht="12.75"/>
    <row r="30" ht="12.75"/>
    <row r="31" spans="2:11" ht="12.75">
      <c r="B31" s="120" t="s">
        <v>97</v>
      </c>
      <c r="C31" s="121"/>
      <c r="D31" s="121"/>
      <c r="E31" s="121"/>
      <c r="F31" s="121"/>
      <c r="G31" s="121"/>
      <c r="H31" s="121"/>
      <c r="I31" s="121"/>
      <c r="J31" s="121"/>
      <c r="K31" s="121"/>
    </row>
    <row r="32" spans="2:11" ht="32.25" customHeight="1"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2:11" ht="32.25" customHeight="1">
      <c r="B33" s="3"/>
      <c r="C33" s="3"/>
      <c r="D33" s="3"/>
      <c r="E33" s="62" t="s">
        <v>4</v>
      </c>
      <c r="F33" s="62" t="s">
        <v>5</v>
      </c>
      <c r="G33" s="62" t="s">
        <v>6</v>
      </c>
      <c r="H33" s="62" t="s">
        <v>7</v>
      </c>
      <c r="I33" s="62" t="s">
        <v>8</v>
      </c>
      <c r="J33" s="62" t="s">
        <v>9</v>
      </c>
      <c r="K33" s="62" t="s">
        <v>10</v>
      </c>
    </row>
    <row r="34" spans="2:11" ht="47.25" customHeight="1">
      <c r="B34" s="28" t="s">
        <v>11</v>
      </c>
      <c r="C34" s="28" t="s">
        <v>12</v>
      </c>
      <c r="D34" s="28" t="s">
        <v>13</v>
      </c>
      <c r="E34" s="28" t="s">
        <v>14</v>
      </c>
      <c r="F34" s="28" t="s">
        <v>15</v>
      </c>
      <c r="G34" s="28" t="s">
        <v>16</v>
      </c>
      <c r="H34" s="28" t="s">
        <v>17</v>
      </c>
      <c r="I34" s="28" t="s">
        <v>18</v>
      </c>
      <c r="J34" s="28" t="s">
        <v>19</v>
      </c>
      <c r="K34" s="28" t="s">
        <v>20</v>
      </c>
    </row>
    <row r="35" spans="2:11" ht="26.25" customHeight="1">
      <c r="B35" s="62">
        <v>1</v>
      </c>
      <c r="C35" s="63" t="s">
        <v>33</v>
      </c>
      <c r="D35" s="71" t="s">
        <v>22</v>
      </c>
      <c r="E35" s="68">
        <v>115</v>
      </c>
      <c r="F35" s="65"/>
      <c r="G35" s="27">
        <f>ROUND(E35*F35,2)</f>
        <v>0</v>
      </c>
      <c r="H35" s="67">
        <v>0</v>
      </c>
      <c r="I35" s="27">
        <f>ROUND(G35*H35,2)</f>
        <v>0</v>
      </c>
      <c r="J35" s="27">
        <f>ROUND(K35/E35,2)</f>
        <v>0</v>
      </c>
      <c r="K35" s="27">
        <f>ROUND(SUM(G35,I35),2)</f>
        <v>0</v>
      </c>
    </row>
    <row r="36" spans="2:11" ht="36.75" customHeight="1">
      <c r="B36" s="62">
        <v>2</v>
      </c>
      <c r="C36" s="63" t="s">
        <v>34</v>
      </c>
      <c r="D36" s="71" t="s">
        <v>22</v>
      </c>
      <c r="E36" s="68">
        <v>1605</v>
      </c>
      <c r="F36" s="65"/>
      <c r="G36" s="27">
        <f>ROUND(E36*F36,2)</f>
        <v>0</v>
      </c>
      <c r="H36" s="67">
        <v>0</v>
      </c>
      <c r="I36" s="27">
        <f>ROUND(G36*H36,2)</f>
        <v>0</v>
      </c>
      <c r="J36" s="27">
        <f>ROUND(K36/E36,2)</f>
        <v>0</v>
      </c>
      <c r="K36" s="27">
        <f>ROUND(SUM(G36,I36),2)</f>
        <v>0</v>
      </c>
    </row>
    <row r="37" spans="2:11" ht="26.25" customHeight="1">
      <c r="B37" s="62">
        <v>3</v>
      </c>
      <c r="C37" s="63" t="s">
        <v>35</v>
      </c>
      <c r="D37" s="71" t="s">
        <v>22</v>
      </c>
      <c r="E37" s="68">
        <v>90</v>
      </c>
      <c r="F37" s="65"/>
      <c r="G37" s="27">
        <f>ROUND(E37*F37,2)</f>
        <v>0</v>
      </c>
      <c r="H37" s="67">
        <v>0</v>
      </c>
      <c r="I37" s="27">
        <f>ROUND(G37*H37,2)</f>
        <v>0</v>
      </c>
      <c r="J37" s="27">
        <f>ROUND(K37/E37,2)</f>
        <v>0</v>
      </c>
      <c r="K37" s="27">
        <f>ROUND(SUM(G37,I37),2)</f>
        <v>0</v>
      </c>
    </row>
    <row r="38" spans="2:11" ht="26.25" customHeight="1">
      <c r="B38" s="62">
        <v>4</v>
      </c>
      <c r="C38" s="63" t="s">
        <v>36</v>
      </c>
      <c r="D38" s="71" t="s">
        <v>22</v>
      </c>
      <c r="E38" s="68">
        <v>2315</v>
      </c>
      <c r="F38" s="65"/>
      <c r="G38" s="27">
        <f>ROUND(E38*F38,2)</f>
        <v>0</v>
      </c>
      <c r="H38" s="67">
        <v>0</v>
      </c>
      <c r="I38" s="27">
        <f>ROUND(G38*H38,2)</f>
        <v>0</v>
      </c>
      <c r="J38" s="27">
        <f>ROUND(K38/E38,2)</f>
        <v>0</v>
      </c>
      <c r="K38" s="27">
        <f>ROUND(SUM(G38,I38),2)</f>
        <v>0</v>
      </c>
    </row>
    <row r="39" spans="2:11" ht="22.5" customHeight="1">
      <c r="B39" s="119"/>
      <c r="C39" s="119"/>
      <c r="D39" s="119"/>
      <c r="E39" s="119"/>
      <c r="F39" s="69" t="s">
        <v>30</v>
      </c>
      <c r="G39" s="69">
        <f>SUM(G35:G38)</f>
        <v>0</v>
      </c>
      <c r="H39" s="69"/>
      <c r="I39" s="27"/>
      <c r="J39" s="27"/>
      <c r="K39" s="27"/>
    </row>
    <row r="40" spans="2:11" ht="12.75">
      <c r="B40" s="119"/>
      <c r="C40" s="119"/>
      <c r="D40" s="119"/>
      <c r="E40" s="119"/>
      <c r="F40" s="131"/>
      <c r="G40" s="70" t="s">
        <v>31</v>
      </c>
      <c r="H40" s="70"/>
      <c r="I40" s="70">
        <f>SUM(I35:I38)</f>
        <v>0</v>
      </c>
      <c r="J40" s="27"/>
      <c r="K40" s="27"/>
    </row>
    <row r="41" spans="2:11" ht="24.75" customHeight="1">
      <c r="B41" s="119"/>
      <c r="C41" s="119"/>
      <c r="D41" s="119"/>
      <c r="E41" s="119"/>
      <c r="F41" s="131"/>
      <c r="G41" s="131"/>
      <c r="H41" s="131"/>
      <c r="I41" s="131"/>
      <c r="J41" s="76" t="s">
        <v>32</v>
      </c>
      <c r="K41" s="76">
        <f>SUM(K35:K38)</f>
        <v>0</v>
      </c>
    </row>
    <row r="42" spans="3:11" ht="12.75">
      <c r="C42"/>
      <c r="D42"/>
      <c r="E42"/>
      <c r="J42" s="77"/>
      <c r="K42" s="78"/>
    </row>
    <row r="43" ht="12.75"/>
    <row r="44" spans="2:11" ht="12.75">
      <c r="B44" s="120" t="s">
        <v>98</v>
      </c>
      <c r="C44" s="120"/>
      <c r="D44" s="120"/>
      <c r="E44" s="120"/>
      <c r="F44" s="120"/>
      <c r="G44" s="120"/>
      <c r="H44" s="120"/>
      <c r="I44" s="120"/>
      <c r="J44" s="120"/>
      <c r="K44" s="120"/>
    </row>
    <row r="45" spans="2:11" ht="24.75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2:11" ht="27" customHeight="1">
      <c r="B46" s="60"/>
      <c r="C46" s="61"/>
      <c r="D46" s="28"/>
      <c r="E46" s="28" t="s">
        <v>4</v>
      </c>
      <c r="F46" s="28" t="s">
        <v>5</v>
      </c>
      <c r="G46" s="28" t="s">
        <v>6</v>
      </c>
      <c r="H46" s="28" t="s">
        <v>7</v>
      </c>
      <c r="I46" s="28" t="s">
        <v>8</v>
      </c>
      <c r="J46" s="28" t="s">
        <v>9</v>
      </c>
      <c r="K46" s="28" t="s">
        <v>10</v>
      </c>
    </row>
    <row r="47" spans="2:11" ht="43.5" customHeight="1">
      <c r="B47" s="28" t="s">
        <v>11</v>
      </c>
      <c r="C47" s="28" t="s">
        <v>12</v>
      </c>
      <c r="D47" s="28" t="s">
        <v>13</v>
      </c>
      <c r="E47" s="28" t="s">
        <v>14</v>
      </c>
      <c r="F47" s="28" t="s">
        <v>15</v>
      </c>
      <c r="G47" s="28" t="s">
        <v>16</v>
      </c>
      <c r="H47" s="28" t="s">
        <v>17</v>
      </c>
      <c r="I47" s="28" t="s">
        <v>18</v>
      </c>
      <c r="J47" s="75" t="s">
        <v>19</v>
      </c>
      <c r="K47" s="28" t="s">
        <v>20</v>
      </c>
    </row>
    <row r="48" spans="2:11" ht="27" customHeight="1">
      <c r="B48" s="62">
        <v>1</v>
      </c>
      <c r="C48" s="63" t="s">
        <v>37</v>
      </c>
      <c r="D48" s="18" t="s">
        <v>22</v>
      </c>
      <c r="E48" s="64">
        <v>305</v>
      </c>
      <c r="F48" s="65"/>
      <c r="G48" s="27">
        <f>ROUND(E48*F48,2)</f>
        <v>0</v>
      </c>
      <c r="H48" s="67">
        <v>0</v>
      </c>
      <c r="I48" s="27">
        <f>ROUND(G48*H48,2)</f>
        <v>0</v>
      </c>
      <c r="J48" s="27">
        <f>ROUND(K48/E48,2)</f>
        <v>0</v>
      </c>
      <c r="K48" s="27">
        <f>ROUND(SUM(G48,I48),2)</f>
        <v>0</v>
      </c>
    </row>
    <row r="49" spans="2:11" ht="27" customHeight="1">
      <c r="B49" s="62">
        <v>2</v>
      </c>
      <c r="C49" s="63" t="s">
        <v>38</v>
      </c>
      <c r="D49" s="18" t="s">
        <v>22</v>
      </c>
      <c r="E49" s="64">
        <v>490</v>
      </c>
      <c r="F49" s="65"/>
      <c r="G49" s="27">
        <f>ROUND(E49*F49,2)</f>
        <v>0</v>
      </c>
      <c r="H49" s="67">
        <v>0</v>
      </c>
      <c r="I49" s="27">
        <f>ROUND(G49*H49,2)</f>
        <v>0</v>
      </c>
      <c r="J49" s="27">
        <f>ROUND(K49/E49,2)</f>
        <v>0</v>
      </c>
      <c r="K49" s="27">
        <f>ROUND(SUM(G49,I49),2)</f>
        <v>0</v>
      </c>
    </row>
    <row r="50" spans="2:11" ht="27" customHeight="1">
      <c r="B50" s="62">
        <v>3</v>
      </c>
      <c r="C50" s="63" t="s">
        <v>39</v>
      </c>
      <c r="D50" s="18" t="s">
        <v>22</v>
      </c>
      <c r="E50" s="64">
        <v>625</v>
      </c>
      <c r="F50" s="65"/>
      <c r="G50" s="27">
        <f>ROUND(E50*F50,2)</f>
        <v>0</v>
      </c>
      <c r="H50" s="67">
        <v>0</v>
      </c>
      <c r="I50" s="27">
        <f>ROUND(G50*H50,2)</f>
        <v>0</v>
      </c>
      <c r="J50" s="27">
        <f>ROUND(K50/E50,2)</f>
        <v>0</v>
      </c>
      <c r="K50" s="27">
        <f>ROUND(SUM(G50,I50),2)</f>
        <v>0</v>
      </c>
    </row>
    <row r="51" spans="2:11" ht="27" customHeight="1">
      <c r="B51" s="62">
        <v>4</v>
      </c>
      <c r="C51" s="63" t="s">
        <v>40</v>
      </c>
      <c r="D51" s="18" t="s">
        <v>22</v>
      </c>
      <c r="E51" s="68">
        <v>490</v>
      </c>
      <c r="F51" s="65"/>
      <c r="G51" s="27">
        <f>ROUND(E51*F51,2)</f>
        <v>0</v>
      </c>
      <c r="H51" s="67">
        <v>0</v>
      </c>
      <c r="I51" s="27">
        <f>ROUND(G51*H51,2)</f>
        <v>0</v>
      </c>
      <c r="J51" s="27">
        <f>ROUND(K51/E51,2)</f>
        <v>0</v>
      </c>
      <c r="K51" s="27">
        <f>ROUND(SUM(G51,I51),2)</f>
        <v>0</v>
      </c>
    </row>
    <row r="52" spans="2:11" ht="27" customHeight="1">
      <c r="B52" s="62">
        <v>5</v>
      </c>
      <c r="C52" s="63" t="s">
        <v>41</v>
      </c>
      <c r="D52" s="18" t="s">
        <v>22</v>
      </c>
      <c r="E52" s="68">
        <v>460</v>
      </c>
      <c r="F52" s="65"/>
      <c r="G52" s="27">
        <f>ROUND(E52*F52,2)</f>
        <v>0</v>
      </c>
      <c r="H52" s="67">
        <v>0</v>
      </c>
      <c r="I52" s="27">
        <f>ROUND(G52*H52,2)</f>
        <v>0</v>
      </c>
      <c r="J52" s="27">
        <f>ROUND(K52/E52,2)</f>
        <v>0</v>
      </c>
      <c r="K52" s="27">
        <f>ROUND(SUM(G52,I52),2)</f>
        <v>0</v>
      </c>
    </row>
    <row r="53" spans="2:11" ht="12.75">
      <c r="B53" s="119"/>
      <c r="C53" s="119"/>
      <c r="D53" s="119"/>
      <c r="E53" s="119"/>
      <c r="F53" s="69" t="s">
        <v>30</v>
      </c>
      <c r="G53" s="69">
        <f>SUM(G48:G52)</f>
        <v>0</v>
      </c>
      <c r="H53" s="69"/>
      <c r="I53" s="27"/>
      <c r="J53" s="27"/>
      <c r="K53" s="27"/>
    </row>
    <row r="54" spans="2:11" ht="25.5" customHeight="1">
      <c r="B54" s="119"/>
      <c r="C54" s="119"/>
      <c r="D54" s="119"/>
      <c r="E54" s="119"/>
      <c r="F54" s="131"/>
      <c r="G54" s="70" t="s">
        <v>31</v>
      </c>
      <c r="H54" s="70"/>
      <c r="I54" s="70">
        <f>SUM(I48:I52)</f>
        <v>0</v>
      </c>
      <c r="J54" s="27"/>
      <c r="K54" s="27"/>
    </row>
    <row r="55" spans="2:11" ht="25.5">
      <c r="B55" s="119"/>
      <c r="C55" s="119"/>
      <c r="D55" s="119"/>
      <c r="E55" s="119"/>
      <c r="F55" s="131"/>
      <c r="G55" s="131"/>
      <c r="H55" s="131"/>
      <c r="I55" s="131"/>
      <c r="J55" s="76" t="s">
        <v>32</v>
      </c>
      <c r="K55" s="76">
        <f>SUM(K48:K52)</f>
        <v>0</v>
      </c>
    </row>
    <row r="56" spans="2:11" ht="12.75">
      <c r="B56" s="72"/>
      <c r="C56" s="72"/>
      <c r="D56" s="72"/>
      <c r="E56" s="72"/>
      <c r="F56" s="72"/>
      <c r="G56" s="72"/>
      <c r="H56" s="72"/>
      <c r="I56" s="72"/>
      <c r="J56" s="79"/>
      <c r="K56" s="80"/>
    </row>
    <row r="57" spans="2:11" ht="12.75">
      <c r="B57" s="72"/>
      <c r="C57" s="72"/>
      <c r="D57" s="72"/>
      <c r="E57" s="72"/>
      <c r="F57" s="72"/>
      <c r="G57" s="72"/>
      <c r="H57" s="72"/>
      <c r="I57" s="72"/>
      <c r="J57" s="79"/>
      <c r="K57" s="80"/>
    </row>
    <row r="58" spans="2:11" ht="12.75">
      <c r="B58" s="120" t="s">
        <v>99</v>
      </c>
      <c r="C58" s="120"/>
      <c r="D58" s="120"/>
      <c r="E58" s="120"/>
      <c r="F58" s="120"/>
      <c r="G58" s="120"/>
      <c r="H58" s="120"/>
      <c r="I58" s="120"/>
      <c r="J58" s="120"/>
      <c r="K58" s="120"/>
    </row>
    <row r="59" spans="2:11" ht="12.75"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2:11" ht="23.25" customHeight="1">
      <c r="B60" s="3"/>
      <c r="C60" s="3"/>
      <c r="D60" s="3"/>
      <c r="E60" s="62" t="s">
        <v>4</v>
      </c>
      <c r="F60" s="62" t="s">
        <v>5</v>
      </c>
      <c r="G60" s="62" t="s">
        <v>6</v>
      </c>
      <c r="H60" s="62" t="s">
        <v>7</v>
      </c>
      <c r="I60" s="62" t="s">
        <v>8</v>
      </c>
      <c r="J60" s="62" t="s">
        <v>9</v>
      </c>
      <c r="K60" s="62" t="s">
        <v>10</v>
      </c>
    </row>
    <row r="61" spans="2:11" ht="40.5" customHeight="1">
      <c r="B61" s="28" t="s">
        <v>11</v>
      </c>
      <c r="C61" s="28" t="s">
        <v>12</v>
      </c>
      <c r="D61" s="28" t="s">
        <v>13</v>
      </c>
      <c r="E61" s="28" t="s">
        <v>14</v>
      </c>
      <c r="F61" s="28" t="s">
        <v>15</v>
      </c>
      <c r="G61" s="28" t="s">
        <v>16</v>
      </c>
      <c r="H61" s="28" t="s">
        <v>17</v>
      </c>
      <c r="I61" s="28" t="s">
        <v>18</v>
      </c>
      <c r="J61" s="28" t="s">
        <v>19</v>
      </c>
      <c r="K61" s="28" t="s">
        <v>20</v>
      </c>
    </row>
    <row r="62" spans="2:11" ht="22.5" customHeight="1">
      <c r="B62" s="62">
        <v>1</v>
      </c>
      <c r="C62" s="63" t="s">
        <v>42</v>
      </c>
      <c r="D62" s="71" t="s">
        <v>22</v>
      </c>
      <c r="E62" s="68">
        <v>1100</v>
      </c>
      <c r="F62" s="65"/>
      <c r="G62" s="27">
        <f>ROUND(E62*F62,2)</f>
        <v>0</v>
      </c>
      <c r="H62" s="67">
        <v>0</v>
      </c>
      <c r="I62" s="27">
        <f>ROUND(G62*H62,2)</f>
        <v>0</v>
      </c>
      <c r="J62" s="27">
        <f>ROUND(K62/E62,2)</f>
        <v>0</v>
      </c>
      <c r="K62" s="27">
        <f>ROUND(SUM(G62,I62),2)</f>
        <v>0</v>
      </c>
    </row>
    <row r="63" spans="2:11" ht="29.25" customHeight="1">
      <c r="B63" s="62">
        <v>2</v>
      </c>
      <c r="C63" s="63" t="s">
        <v>43</v>
      </c>
      <c r="D63" s="71" t="s">
        <v>22</v>
      </c>
      <c r="E63" s="68">
        <v>920</v>
      </c>
      <c r="F63" s="65"/>
      <c r="G63" s="27">
        <f>ROUND(E63*F63,2)</f>
        <v>0</v>
      </c>
      <c r="H63" s="67">
        <v>0</v>
      </c>
      <c r="I63" s="27">
        <f>ROUND(G63*H63,2)</f>
        <v>0</v>
      </c>
      <c r="J63" s="27">
        <f>ROUND(K63/E63,2)</f>
        <v>0</v>
      </c>
      <c r="K63" s="27">
        <f>ROUND(SUM(G63,I63),2)</f>
        <v>0</v>
      </c>
    </row>
    <row r="64" spans="2:11" ht="12.75">
      <c r="B64" s="119"/>
      <c r="C64" s="119"/>
      <c r="D64" s="119"/>
      <c r="E64" s="119"/>
      <c r="F64" s="69" t="s">
        <v>30</v>
      </c>
      <c r="G64" s="69">
        <f>SUM(G62:G63)</f>
        <v>0</v>
      </c>
      <c r="H64" s="69"/>
      <c r="I64" s="27"/>
      <c r="J64" s="27"/>
      <c r="K64" s="27"/>
    </row>
    <row r="65" spans="2:11" ht="12.75">
      <c r="B65" s="119"/>
      <c r="C65" s="119"/>
      <c r="D65" s="119"/>
      <c r="E65" s="119"/>
      <c r="F65" s="131"/>
      <c r="G65" s="70" t="s">
        <v>31</v>
      </c>
      <c r="H65" s="70"/>
      <c r="I65" s="70">
        <f>SUM(I53:I63)</f>
        <v>0</v>
      </c>
      <c r="J65" s="27"/>
      <c r="K65" s="27"/>
    </row>
    <row r="66" spans="2:11" ht="25.5">
      <c r="B66" s="119"/>
      <c r="C66" s="119"/>
      <c r="D66" s="119"/>
      <c r="E66" s="119"/>
      <c r="F66" s="131"/>
      <c r="G66" s="131"/>
      <c r="H66" s="131"/>
      <c r="I66" s="131"/>
      <c r="J66" s="76" t="s">
        <v>32</v>
      </c>
      <c r="K66" s="76">
        <f>SUM(K62:K63)</f>
        <v>0</v>
      </c>
    </row>
    <row r="67" ht="12.75"/>
    <row r="68" ht="12.75"/>
    <row r="69" ht="12.75"/>
    <row r="70" ht="12.75"/>
    <row r="71" spans="3:12" ht="12.75">
      <c r="C71" s="132"/>
      <c r="D71" s="93" t="s">
        <v>44</v>
      </c>
      <c r="E71" s="94"/>
      <c r="F71" s="95"/>
      <c r="G71" s="99" t="s">
        <v>45</v>
      </c>
      <c r="H71" s="100"/>
      <c r="I71" s="101"/>
      <c r="J71" s="99" t="s">
        <v>46</v>
      </c>
      <c r="K71" s="100"/>
      <c r="L71" s="101"/>
    </row>
    <row r="72" spans="3:12" ht="12.75">
      <c r="C72" s="133"/>
      <c r="D72" s="96"/>
      <c r="E72" s="97"/>
      <c r="F72" s="98"/>
      <c r="G72" s="102"/>
      <c r="H72" s="103"/>
      <c r="I72" s="104"/>
      <c r="J72" s="102"/>
      <c r="K72" s="103"/>
      <c r="L72" s="104"/>
    </row>
    <row r="73" spans="3:12" ht="12.75">
      <c r="C73" s="122" t="s">
        <v>47</v>
      </c>
      <c r="D73" s="81">
        <f>G26</f>
        <v>0</v>
      </c>
      <c r="E73" s="82"/>
      <c r="F73" s="83"/>
      <c r="G73" s="87">
        <f>D73/4.4536</f>
        <v>0</v>
      </c>
      <c r="H73" s="88"/>
      <c r="I73" s="89"/>
      <c r="J73" s="81">
        <f>K28</f>
        <v>0</v>
      </c>
      <c r="K73" s="82"/>
      <c r="L73" s="83"/>
    </row>
    <row r="74" spans="3:12" ht="12.75">
      <c r="C74" s="123"/>
      <c r="D74" s="84"/>
      <c r="E74" s="85"/>
      <c r="F74" s="86"/>
      <c r="G74" s="90"/>
      <c r="H74" s="91"/>
      <c r="I74" s="92"/>
      <c r="J74" s="84"/>
      <c r="K74" s="85"/>
      <c r="L74" s="86"/>
    </row>
    <row r="75" spans="3:12" ht="12.75">
      <c r="C75" s="122" t="s">
        <v>48</v>
      </c>
      <c r="D75" s="81">
        <f>G39</f>
        <v>0</v>
      </c>
      <c r="E75" s="82"/>
      <c r="F75" s="83"/>
      <c r="G75" s="87">
        <f>D75/4.4536</f>
        <v>0</v>
      </c>
      <c r="H75" s="88"/>
      <c r="I75" s="89"/>
      <c r="J75" s="81">
        <f>K41</f>
        <v>0</v>
      </c>
      <c r="K75" s="82"/>
      <c r="L75" s="83"/>
    </row>
    <row r="76" spans="3:12" ht="12.75">
      <c r="C76" s="123"/>
      <c r="D76" s="84"/>
      <c r="E76" s="85"/>
      <c r="F76" s="86"/>
      <c r="G76" s="90"/>
      <c r="H76" s="91"/>
      <c r="I76" s="92"/>
      <c r="J76" s="84"/>
      <c r="K76" s="85"/>
      <c r="L76" s="86"/>
    </row>
    <row r="77" spans="3:12" ht="12.75">
      <c r="C77" s="122" t="s">
        <v>49</v>
      </c>
      <c r="D77" s="81">
        <f>G53</f>
        <v>0</v>
      </c>
      <c r="E77" s="82"/>
      <c r="F77" s="83"/>
      <c r="G77" s="87">
        <f>D77/4.4536</f>
        <v>0</v>
      </c>
      <c r="H77" s="88"/>
      <c r="I77" s="89"/>
      <c r="J77" s="81">
        <f>K55</f>
        <v>0</v>
      </c>
      <c r="K77" s="82"/>
      <c r="L77" s="83"/>
    </row>
    <row r="78" spans="3:12" ht="12.75">
      <c r="C78" s="123"/>
      <c r="D78" s="84"/>
      <c r="E78" s="85"/>
      <c r="F78" s="86"/>
      <c r="G78" s="90"/>
      <c r="H78" s="91"/>
      <c r="I78" s="92"/>
      <c r="J78" s="84"/>
      <c r="K78" s="85"/>
      <c r="L78" s="86"/>
    </row>
    <row r="79" spans="3:12" ht="12.75">
      <c r="C79" s="122" t="s">
        <v>50</v>
      </c>
      <c r="D79" s="81">
        <f>G64</f>
        <v>0</v>
      </c>
      <c r="E79" s="82"/>
      <c r="F79" s="83"/>
      <c r="G79" s="87">
        <f>D79/4.4536</f>
        <v>0</v>
      </c>
      <c r="H79" s="88"/>
      <c r="I79" s="89"/>
      <c r="J79" s="81">
        <f>K66</f>
        <v>0</v>
      </c>
      <c r="K79" s="82"/>
      <c r="L79" s="83"/>
    </row>
    <row r="80" spans="3:12" ht="12.75">
      <c r="C80" s="123"/>
      <c r="D80" s="84"/>
      <c r="E80" s="85"/>
      <c r="F80" s="86"/>
      <c r="G80" s="90"/>
      <c r="H80" s="91"/>
      <c r="I80" s="92"/>
      <c r="J80" s="84"/>
      <c r="K80" s="85"/>
      <c r="L80" s="86"/>
    </row>
    <row r="81" spans="3:12" ht="12.75">
      <c r="C81" s="124" t="s">
        <v>51</v>
      </c>
      <c r="D81" s="111">
        <f>+SUM(D73:D79)</f>
        <v>0</v>
      </c>
      <c r="E81" s="112"/>
      <c r="F81" s="113"/>
      <c r="G81" s="105">
        <f>SUM(G73:G80)</f>
        <v>0</v>
      </c>
      <c r="H81" s="106"/>
      <c r="I81" s="107"/>
      <c r="J81" s="111">
        <f>SUM(J73:J80)</f>
        <v>0</v>
      </c>
      <c r="K81" s="112"/>
      <c r="L81" s="113"/>
    </row>
    <row r="82" spans="3:12" ht="12.75">
      <c r="C82" s="125"/>
      <c r="D82" s="114"/>
      <c r="E82" s="115"/>
      <c r="F82" s="116"/>
      <c r="G82" s="108"/>
      <c r="H82" s="109"/>
      <c r="I82" s="110"/>
      <c r="J82" s="114"/>
      <c r="K82" s="115"/>
      <c r="L82" s="116"/>
    </row>
    <row r="83" ht="12.75"/>
    <row r="84" ht="12.75"/>
    <row r="85" ht="12.75"/>
    <row r="86" ht="12.75"/>
    <row r="87" spans="2:11" ht="409.5" customHeight="1">
      <c r="B87" s="141" t="s">
        <v>100</v>
      </c>
      <c r="C87" s="141"/>
      <c r="D87" s="141"/>
      <c r="E87" s="141"/>
      <c r="F87" s="141"/>
      <c r="G87" s="141"/>
      <c r="H87" s="141"/>
      <c r="I87" s="141"/>
      <c r="J87" s="141"/>
      <c r="K87" s="141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 customHeight="1"/>
    <row r="154" ht="12.75" customHeight="1"/>
    <row r="155" ht="12.75" customHeight="1"/>
    <row r="156" ht="12.75" customHeight="1"/>
    <row r="157" ht="12.75"/>
    <row r="158" ht="12.75"/>
    <row r="159" ht="35.25" customHeight="1"/>
    <row r="160" ht="25.5" customHeight="1"/>
    <row r="161" ht="25.5" customHeight="1"/>
    <row r="162" ht="12.75"/>
    <row r="163" ht="12.75"/>
    <row r="164" ht="12.75" customHeight="1"/>
    <row r="165" ht="12.75" customHeight="1"/>
    <row r="166" ht="12.75" customHeight="1"/>
    <row r="167" ht="12.75"/>
    <row r="168" ht="12.75"/>
    <row r="169" ht="12.75"/>
    <row r="170" ht="12.75"/>
    <row r="171" ht="12.75"/>
    <row r="172" ht="25.5" customHeight="1"/>
    <row r="173" ht="12.75"/>
    <row r="174" ht="12.75"/>
    <row r="175" ht="12.75"/>
    <row r="176" ht="12.75"/>
    <row r="177" ht="12.75"/>
    <row r="178" ht="20.25" customHeight="1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5.75" customHeight="1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33" ht="12.75"/>
    <row r="434" ht="12.75"/>
    <row r="435" ht="12.75"/>
    <row r="436" ht="12.75"/>
    <row r="437" ht="12.75"/>
    <row r="440" ht="12.75"/>
    <row r="441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</sheetData>
  <sheetProtection selectLockedCells="1" selectUnlockedCells="1"/>
  <mergeCells count="43">
    <mergeCell ref="B87:K87"/>
    <mergeCell ref="G66:I66"/>
    <mergeCell ref="F27:F28"/>
    <mergeCell ref="F40:F41"/>
    <mergeCell ref="F54:F55"/>
    <mergeCell ref="F65:F66"/>
    <mergeCell ref="C73:C74"/>
    <mergeCell ref="B64:E66"/>
    <mergeCell ref="C71:C72"/>
    <mergeCell ref="C75:C76"/>
    <mergeCell ref="C77:C78"/>
    <mergeCell ref="C79:C80"/>
    <mergeCell ref="C81:C82"/>
    <mergeCell ref="A14:L14"/>
    <mergeCell ref="A15:IV15"/>
    <mergeCell ref="G28:I28"/>
    <mergeCell ref="G41:I41"/>
    <mergeCell ref="G55:I55"/>
    <mergeCell ref="D81:F82"/>
    <mergeCell ref="B2:K8"/>
    <mergeCell ref="B26:E28"/>
    <mergeCell ref="B31:K32"/>
    <mergeCell ref="B44:K45"/>
    <mergeCell ref="B39:E41"/>
    <mergeCell ref="B58:K59"/>
    <mergeCell ref="B53:E55"/>
    <mergeCell ref="G81:I82"/>
    <mergeCell ref="J81:L82"/>
    <mergeCell ref="D75:F76"/>
    <mergeCell ref="G75:I76"/>
    <mergeCell ref="J75:L76"/>
    <mergeCell ref="D79:F80"/>
    <mergeCell ref="G79:I80"/>
    <mergeCell ref="J79:L80"/>
    <mergeCell ref="D77:F78"/>
    <mergeCell ref="G77:I78"/>
    <mergeCell ref="J77:L78"/>
    <mergeCell ref="D73:F74"/>
    <mergeCell ref="G73:I74"/>
    <mergeCell ref="J73:L74"/>
    <mergeCell ref="D71:F72"/>
    <mergeCell ref="G71:I72"/>
    <mergeCell ref="J71:L72"/>
  </mergeCells>
  <printOptions horizontalCentered="1"/>
  <pageMargins left="0.39375" right="0.39375" top="0.9840277777777777" bottom="0.9840277777777777" header="0.5118055555555555" footer="0.511805555555555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workbookViewId="0" topLeftCell="A4">
      <selection activeCell="D10" sqref="D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1"/>
      <c r="J2" s="31"/>
      <c r="K2" s="31"/>
    </row>
    <row r="3" spans="2:11" ht="15.75">
      <c r="B3" s="136" t="s">
        <v>52</v>
      </c>
      <c r="C3" s="136"/>
      <c r="D3" s="136"/>
      <c r="E3" s="136"/>
      <c r="F3" s="136"/>
      <c r="G3" s="136"/>
      <c r="H3" s="4"/>
      <c r="I3" s="137" t="s">
        <v>53</v>
      </c>
      <c r="J3" s="137"/>
      <c r="K3" s="137"/>
    </row>
    <row r="4" spans="2:11" ht="15.75">
      <c r="B4" s="136"/>
      <c r="C4" s="136"/>
      <c r="D4" s="136"/>
      <c r="E4" s="136"/>
      <c r="F4" s="136"/>
      <c r="G4" s="136"/>
      <c r="H4" s="5"/>
      <c r="I4" s="137"/>
      <c r="J4" s="137"/>
      <c r="K4" s="137"/>
    </row>
    <row r="5" spans="2:11" ht="15.75" customHeight="1">
      <c r="B5" s="138" t="s">
        <v>3</v>
      </c>
      <c r="C5" s="138"/>
      <c r="D5" s="138"/>
      <c r="E5" s="138"/>
      <c r="F5" s="138"/>
      <c r="G5" s="138"/>
      <c r="H5" s="5"/>
      <c r="I5" s="137"/>
      <c r="J5" s="137"/>
      <c r="K5" s="137"/>
    </row>
    <row r="6" spans="2:11" ht="15.75">
      <c r="B6" s="138"/>
      <c r="C6" s="138"/>
      <c r="D6" s="138"/>
      <c r="E6" s="138"/>
      <c r="F6" s="138"/>
      <c r="G6" s="138"/>
      <c r="H6" s="5"/>
      <c r="I6" s="137"/>
      <c r="J6" s="137"/>
      <c r="K6" s="137"/>
    </row>
    <row r="7" spans="2:11" ht="27.75" customHeight="1">
      <c r="B7" s="138"/>
      <c r="C7" s="138"/>
      <c r="D7" s="138"/>
      <c r="E7" s="138"/>
      <c r="F7" s="138"/>
      <c r="G7" s="138"/>
      <c r="H7" s="6"/>
      <c r="I7" s="137"/>
      <c r="J7" s="137"/>
      <c r="K7" s="137"/>
    </row>
    <row r="8" spans="2:11" ht="12.75">
      <c r="B8" s="7"/>
      <c r="C8" s="8"/>
      <c r="D8" s="9"/>
      <c r="E8" s="9" t="s">
        <v>4</v>
      </c>
      <c r="F8" s="10" t="s">
        <v>5</v>
      </c>
      <c r="G8" s="11" t="s">
        <v>6</v>
      </c>
      <c r="H8" s="12" t="s">
        <v>7</v>
      </c>
      <c r="I8" s="9" t="s">
        <v>8</v>
      </c>
      <c r="J8" s="10" t="s">
        <v>9</v>
      </c>
      <c r="K8" s="11" t="s">
        <v>10</v>
      </c>
    </row>
    <row r="9" spans="2:15" ht="105.75" customHeight="1">
      <c r="B9" s="13" t="s">
        <v>11</v>
      </c>
      <c r="C9" s="13" t="s">
        <v>12</v>
      </c>
      <c r="D9" s="14" t="s">
        <v>13</v>
      </c>
      <c r="E9" s="14" t="s">
        <v>54</v>
      </c>
      <c r="F9" s="15" t="s">
        <v>15</v>
      </c>
      <c r="G9" s="15" t="s">
        <v>16</v>
      </c>
      <c r="H9" s="15" t="s">
        <v>17</v>
      </c>
      <c r="I9" s="15" t="s">
        <v>18</v>
      </c>
      <c r="J9" s="32" t="s">
        <v>19</v>
      </c>
      <c r="K9" s="33" t="s">
        <v>20</v>
      </c>
      <c r="L9" s="30"/>
      <c r="M9" s="30"/>
      <c r="N9" s="30"/>
      <c r="O9" s="34"/>
    </row>
    <row r="10" spans="2:16" ht="30" customHeight="1">
      <c r="B10" s="16">
        <v>1</v>
      </c>
      <c r="C10" s="17" t="s">
        <v>55</v>
      </c>
      <c r="D10" s="18" t="s">
        <v>22</v>
      </c>
      <c r="E10" s="47">
        <v>4000</v>
      </c>
      <c r="F10" s="20">
        <v>1.8</v>
      </c>
      <c r="G10" s="20">
        <f>ROUND(E10*F10,2)</f>
        <v>7200</v>
      </c>
      <c r="H10" s="21">
        <v>0.05</v>
      </c>
      <c r="I10" s="20">
        <f>ROUND(G10*H10,2)</f>
        <v>360</v>
      </c>
      <c r="J10" s="20">
        <f>ROUND(K10/E10,2)</f>
        <v>1.89</v>
      </c>
      <c r="K10" s="20">
        <f>ROUND(SUM(G10,I10),2)</f>
        <v>7560</v>
      </c>
      <c r="L10" s="35"/>
      <c r="M10" s="30"/>
      <c r="N10" s="30"/>
      <c r="O10" s="34"/>
      <c r="P10" s="36"/>
    </row>
    <row r="11" spans="2:16" ht="30" customHeight="1">
      <c r="B11" s="16">
        <v>2</v>
      </c>
      <c r="C11" s="43" t="s">
        <v>56</v>
      </c>
      <c r="D11" s="18" t="s">
        <v>22</v>
      </c>
      <c r="E11" s="44">
        <v>5000</v>
      </c>
      <c r="F11" s="24">
        <v>2.1</v>
      </c>
      <c r="G11" s="24">
        <f>ROUND(E11*F11,2)</f>
        <v>10500</v>
      </c>
      <c r="H11" s="45">
        <v>0.05</v>
      </c>
      <c r="I11" s="24">
        <f>ROUND(G11*H11,2)</f>
        <v>525</v>
      </c>
      <c r="J11" s="24">
        <f>ROUND(K11/E11,2)</f>
        <v>2.21</v>
      </c>
      <c r="K11" s="46">
        <f>ROUND(SUM(G11,I11),2)</f>
        <v>11025</v>
      </c>
      <c r="L11" s="30"/>
      <c r="M11" s="30"/>
      <c r="N11" s="30"/>
      <c r="O11" s="34"/>
      <c r="P11" s="36"/>
    </row>
    <row r="12" spans="2:16" ht="30" customHeight="1">
      <c r="B12" s="16">
        <v>3</v>
      </c>
      <c r="C12" s="43" t="s">
        <v>57</v>
      </c>
      <c r="D12" s="18" t="s">
        <v>22</v>
      </c>
      <c r="E12" s="44">
        <v>1200</v>
      </c>
      <c r="F12" s="24">
        <v>1.8</v>
      </c>
      <c r="G12" s="24">
        <f>ROUND(E12*F12,2)</f>
        <v>2160</v>
      </c>
      <c r="H12" s="45">
        <v>0.05</v>
      </c>
      <c r="I12" s="24">
        <f>ROUND(G12*H12,2)</f>
        <v>108</v>
      </c>
      <c r="J12" s="24">
        <f>ROUND(K12/E12,2)</f>
        <v>1.89</v>
      </c>
      <c r="K12" s="54">
        <f>ROUND(SUM(G12,I12),2)</f>
        <v>2268</v>
      </c>
      <c r="L12" s="30"/>
      <c r="M12" s="30"/>
      <c r="N12" s="30"/>
      <c r="O12" s="34"/>
      <c r="P12" s="36"/>
    </row>
    <row r="13" spans="2:16" ht="30" customHeight="1">
      <c r="B13" s="16">
        <v>4</v>
      </c>
      <c r="C13" s="43" t="s">
        <v>58</v>
      </c>
      <c r="D13" s="18" t="s">
        <v>22</v>
      </c>
      <c r="E13" s="44">
        <v>3000</v>
      </c>
      <c r="F13" s="24">
        <v>2.8</v>
      </c>
      <c r="G13" s="24">
        <f>ROUND(E13*F13,2)</f>
        <v>8400</v>
      </c>
      <c r="H13" s="45">
        <v>0.05</v>
      </c>
      <c r="I13" s="24">
        <f>ROUND(G13*H13,2)</f>
        <v>420</v>
      </c>
      <c r="J13" s="24">
        <f>ROUND(K13/E13,2)</f>
        <v>2.94</v>
      </c>
      <c r="K13" s="54">
        <f>ROUND(SUM(G13,I13),2)</f>
        <v>8820</v>
      </c>
      <c r="L13" s="30"/>
      <c r="M13" s="30"/>
      <c r="N13" s="30"/>
      <c r="O13" s="34"/>
      <c r="P13" s="36"/>
    </row>
    <row r="14" spans="2:16" ht="24" customHeight="1">
      <c r="B14" s="139"/>
      <c r="C14" s="139"/>
      <c r="D14" s="139"/>
      <c r="E14" s="139"/>
      <c r="F14" s="22" t="s">
        <v>30</v>
      </c>
      <c r="G14" s="22">
        <f>SUM(G10:G13)</f>
        <v>28260</v>
      </c>
      <c r="H14" s="23"/>
      <c r="I14" s="37"/>
      <c r="J14" s="20"/>
      <c r="K14" s="20"/>
      <c r="L14" s="30"/>
      <c r="M14" s="30"/>
      <c r="N14" s="30"/>
      <c r="P14" s="36"/>
    </row>
    <row r="15" spans="2:16" ht="19.5" customHeight="1">
      <c r="B15" s="139"/>
      <c r="C15" s="139"/>
      <c r="D15" s="139"/>
      <c r="E15" s="139"/>
      <c r="F15" s="134"/>
      <c r="G15" s="25" t="s">
        <v>31</v>
      </c>
      <c r="H15" s="26"/>
      <c r="I15" s="38">
        <f>SUM(I10:I13)</f>
        <v>1413</v>
      </c>
      <c r="J15" s="39"/>
      <c r="K15" s="40"/>
      <c r="L15" s="30"/>
      <c r="M15" s="30"/>
      <c r="N15" s="30"/>
      <c r="P15" s="36"/>
    </row>
    <row r="16" spans="2:14" ht="22.5" customHeight="1">
      <c r="B16" s="139"/>
      <c r="C16" s="139"/>
      <c r="D16" s="139"/>
      <c r="E16" s="139"/>
      <c r="F16" s="134"/>
      <c r="G16" s="27"/>
      <c r="H16" s="20"/>
      <c r="I16" s="20"/>
      <c r="J16" s="41" t="s">
        <v>32</v>
      </c>
      <c r="K16" s="42">
        <f>SUM(K10:K13)</f>
        <v>29673</v>
      </c>
      <c r="L16" s="30"/>
      <c r="M16" s="30"/>
      <c r="N16" s="30"/>
    </row>
    <row r="17" spans="2:14" ht="12.75" customHeight="1">
      <c r="B17" s="120"/>
      <c r="C17" s="120"/>
      <c r="D17" s="120"/>
      <c r="E17" s="120"/>
      <c r="F17" s="120"/>
      <c r="G17" s="135"/>
      <c r="H17" s="135"/>
      <c r="I17" s="140" t="s">
        <v>59</v>
      </c>
      <c r="J17" s="140"/>
      <c r="K17" s="140"/>
      <c r="L17" s="30"/>
      <c r="M17" s="30"/>
      <c r="N17" s="30"/>
    </row>
    <row r="18" spans="2:14" ht="60" customHeight="1">
      <c r="B18" s="120"/>
      <c r="C18" s="120"/>
      <c r="D18" s="120"/>
      <c r="E18" s="120"/>
      <c r="F18" s="120"/>
      <c r="G18" s="135"/>
      <c r="H18" s="135"/>
      <c r="I18" s="140"/>
      <c r="J18" s="140"/>
      <c r="K18" s="140"/>
      <c r="L18" s="30"/>
      <c r="M18" s="30"/>
      <c r="N18" s="30"/>
    </row>
    <row r="19" spans="3:14" ht="12.75"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3:14" ht="12" customHeight="1"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3:14" ht="12.75"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12.75"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12.75"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3:14" ht="12.7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3:14" ht="12.7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2.75"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12.75"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3:14" ht="12.75"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2.75"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3:14" ht="12.7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12.7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3:14" ht="12.7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3:14" ht="12.75"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3:14" ht="12.75"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3:14" ht="12.75"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3:14" ht="12.75"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3:14" ht="12.75"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sheetProtection selectLockedCells="1" selectUnlockedCells="1"/>
  <mergeCells count="9">
    <mergeCell ref="F15:F16"/>
    <mergeCell ref="G17:G18"/>
    <mergeCell ref="H17:H18"/>
    <mergeCell ref="B3:G4"/>
    <mergeCell ref="I3:K7"/>
    <mergeCell ref="B5:G7"/>
    <mergeCell ref="B14:E16"/>
    <mergeCell ref="B17:F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workbookViewId="0" topLeftCell="A4">
      <selection activeCell="D10" sqref="D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1"/>
      <c r="J2" s="31"/>
      <c r="K2" s="31"/>
    </row>
    <row r="3" spans="2:11" ht="15.75">
      <c r="B3" s="136" t="s">
        <v>52</v>
      </c>
      <c r="C3" s="136"/>
      <c r="D3" s="136"/>
      <c r="E3" s="136"/>
      <c r="F3" s="136"/>
      <c r="G3" s="136"/>
      <c r="H3" s="4"/>
      <c r="I3" s="137" t="s">
        <v>53</v>
      </c>
      <c r="J3" s="137"/>
      <c r="K3" s="137"/>
    </row>
    <row r="4" spans="2:11" ht="15.75">
      <c r="B4" s="136"/>
      <c r="C4" s="136"/>
      <c r="D4" s="136"/>
      <c r="E4" s="136"/>
      <c r="F4" s="136"/>
      <c r="G4" s="136"/>
      <c r="H4" s="5"/>
      <c r="I4" s="137"/>
      <c r="J4" s="137"/>
      <c r="K4" s="137"/>
    </row>
    <row r="5" spans="2:11" ht="15.75" customHeight="1">
      <c r="B5" s="138" t="s">
        <v>3</v>
      </c>
      <c r="C5" s="138"/>
      <c r="D5" s="138"/>
      <c r="E5" s="138"/>
      <c r="F5" s="138"/>
      <c r="G5" s="138"/>
      <c r="H5" s="5"/>
      <c r="I5" s="137"/>
      <c r="J5" s="137"/>
      <c r="K5" s="137"/>
    </row>
    <row r="6" spans="2:11" ht="15.75">
      <c r="B6" s="138"/>
      <c r="C6" s="138"/>
      <c r="D6" s="138"/>
      <c r="E6" s="138"/>
      <c r="F6" s="138"/>
      <c r="G6" s="138"/>
      <c r="H6" s="5"/>
      <c r="I6" s="137"/>
      <c r="J6" s="137"/>
      <c r="K6" s="137"/>
    </row>
    <row r="7" spans="2:11" ht="27.75" customHeight="1">
      <c r="B7" s="138"/>
      <c r="C7" s="138"/>
      <c r="D7" s="138"/>
      <c r="E7" s="138"/>
      <c r="F7" s="138"/>
      <c r="G7" s="138"/>
      <c r="H7" s="6"/>
      <c r="I7" s="137"/>
      <c r="J7" s="137"/>
      <c r="K7" s="137"/>
    </row>
    <row r="8" spans="2:11" ht="12.75">
      <c r="B8" s="7"/>
      <c r="C8" s="8"/>
      <c r="D8" s="9"/>
      <c r="E8" s="9" t="s">
        <v>4</v>
      </c>
      <c r="F8" s="10" t="s">
        <v>5</v>
      </c>
      <c r="G8" s="11" t="s">
        <v>6</v>
      </c>
      <c r="H8" s="12" t="s">
        <v>7</v>
      </c>
      <c r="I8" s="9" t="s">
        <v>8</v>
      </c>
      <c r="J8" s="10" t="s">
        <v>9</v>
      </c>
      <c r="K8" s="11" t="s">
        <v>10</v>
      </c>
    </row>
    <row r="9" spans="2:15" ht="105.75" customHeight="1">
      <c r="B9" s="13" t="s">
        <v>11</v>
      </c>
      <c r="C9" s="13" t="s">
        <v>12</v>
      </c>
      <c r="D9" s="14" t="s">
        <v>13</v>
      </c>
      <c r="E9" s="14" t="s">
        <v>54</v>
      </c>
      <c r="F9" s="15" t="s">
        <v>15</v>
      </c>
      <c r="G9" s="15" t="s">
        <v>16</v>
      </c>
      <c r="H9" s="15" t="s">
        <v>17</v>
      </c>
      <c r="I9" s="15" t="s">
        <v>18</v>
      </c>
      <c r="J9" s="32" t="s">
        <v>19</v>
      </c>
      <c r="K9" s="33" t="s">
        <v>20</v>
      </c>
      <c r="L9" s="30"/>
      <c r="M9" s="30"/>
      <c r="N9" s="30"/>
      <c r="O9" s="34"/>
    </row>
    <row r="10" spans="2:16" ht="30" customHeight="1">
      <c r="B10" s="16">
        <v>1</v>
      </c>
      <c r="C10" s="17" t="s">
        <v>60</v>
      </c>
      <c r="D10" s="18" t="s">
        <v>22</v>
      </c>
      <c r="E10" s="47">
        <v>1600</v>
      </c>
      <c r="F10" s="20">
        <v>4.2</v>
      </c>
      <c r="G10" s="20">
        <f>ROUND(E10*F10,2)</f>
        <v>6720</v>
      </c>
      <c r="H10" s="21">
        <v>0.08</v>
      </c>
      <c r="I10" s="20">
        <f>ROUND(G10*H10,2)</f>
        <v>537.6</v>
      </c>
      <c r="J10" s="20">
        <f>ROUND(K10/E10,2)</f>
        <v>4.54</v>
      </c>
      <c r="K10" s="20">
        <f>ROUND(SUM(G10,I10),2)</f>
        <v>7257.6</v>
      </c>
      <c r="L10" s="35"/>
      <c r="M10" s="30"/>
      <c r="N10" s="30"/>
      <c r="O10" s="34"/>
      <c r="P10" s="36"/>
    </row>
    <row r="11" spans="2:16" ht="30" customHeight="1">
      <c r="B11" s="16">
        <v>2</v>
      </c>
      <c r="C11" s="43" t="s">
        <v>61</v>
      </c>
      <c r="D11" s="18" t="s">
        <v>22</v>
      </c>
      <c r="E11" s="44">
        <v>1500</v>
      </c>
      <c r="F11" s="24">
        <v>4.2</v>
      </c>
      <c r="G11" s="24">
        <f>ROUND(E11*F11,2)</f>
        <v>6300</v>
      </c>
      <c r="H11" s="45">
        <v>0.05</v>
      </c>
      <c r="I11" s="24">
        <f>ROUND(G11*H11,2)</f>
        <v>315</v>
      </c>
      <c r="J11" s="24">
        <f>ROUND(K11/E11,2)</f>
        <v>4.41</v>
      </c>
      <c r="K11" s="46">
        <f>ROUND(SUM(G11,I11),2)</f>
        <v>6615</v>
      </c>
      <c r="L11" s="30"/>
      <c r="M11" s="30"/>
      <c r="N11" s="30"/>
      <c r="O11" s="34"/>
      <c r="P11" s="36"/>
    </row>
    <row r="12" spans="2:16" ht="30" customHeight="1">
      <c r="B12" s="16">
        <v>3</v>
      </c>
      <c r="C12" s="43" t="s">
        <v>62</v>
      </c>
      <c r="D12" s="18" t="s">
        <v>22</v>
      </c>
      <c r="E12" s="44">
        <v>300</v>
      </c>
      <c r="F12" s="24">
        <v>2.8</v>
      </c>
      <c r="G12" s="24">
        <f>ROUND(E12*F12,2)</f>
        <v>840</v>
      </c>
      <c r="H12" s="45">
        <v>0.08</v>
      </c>
      <c r="I12" s="24">
        <f>ROUND(G12*H12,2)</f>
        <v>67.2</v>
      </c>
      <c r="J12" s="24">
        <f>ROUND(K12/E12,2)</f>
        <v>3.02</v>
      </c>
      <c r="K12" s="54">
        <f>ROUND(SUM(G12,I12),2)</f>
        <v>907.2</v>
      </c>
      <c r="L12" s="30"/>
      <c r="M12" s="30"/>
      <c r="N12" s="30"/>
      <c r="O12" s="34"/>
      <c r="P12" s="36"/>
    </row>
    <row r="13" spans="2:16" ht="30" customHeight="1">
      <c r="B13" s="16">
        <v>4</v>
      </c>
      <c r="C13" s="43" t="s">
        <v>63</v>
      </c>
      <c r="D13" s="18" t="s">
        <v>22</v>
      </c>
      <c r="E13" s="44">
        <v>150</v>
      </c>
      <c r="F13" s="24">
        <v>7.8</v>
      </c>
      <c r="G13" s="24">
        <f>ROUND(E13*F13,2)</f>
        <v>1170</v>
      </c>
      <c r="H13" s="45">
        <v>0.08</v>
      </c>
      <c r="I13" s="24">
        <f>ROUND(G13*H13,2)</f>
        <v>93.6</v>
      </c>
      <c r="J13" s="24">
        <f>ROUND(K13/E13,2)</f>
        <v>8.42</v>
      </c>
      <c r="K13" s="54">
        <f>ROUND(SUM(G13,I13),2)</f>
        <v>1263.6</v>
      </c>
      <c r="L13" s="30"/>
      <c r="M13" s="30"/>
      <c r="N13" s="30"/>
      <c r="O13" s="34"/>
      <c r="P13" s="36"/>
    </row>
    <row r="14" spans="2:16" ht="24" customHeight="1">
      <c r="B14" s="139"/>
      <c r="C14" s="139"/>
      <c r="D14" s="139"/>
      <c r="E14" s="139"/>
      <c r="F14" s="22" t="s">
        <v>30</v>
      </c>
      <c r="G14" s="22">
        <f>SUM(G10:G13)</f>
        <v>15030</v>
      </c>
      <c r="H14" s="23"/>
      <c r="I14" s="37"/>
      <c r="J14" s="20"/>
      <c r="K14" s="20"/>
      <c r="L14" s="30"/>
      <c r="M14" s="30"/>
      <c r="N14" s="30"/>
      <c r="P14" s="36"/>
    </row>
    <row r="15" spans="2:16" ht="19.5" customHeight="1">
      <c r="B15" s="139"/>
      <c r="C15" s="139"/>
      <c r="D15" s="139"/>
      <c r="E15" s="139"/>
      <c r="F15" s="134"/>
      <c r="G15" s="25" t="s">
        <v>31</v>
      </c>
      <c r="H15" s="26"/>
      <c r="I15" s="38">
        <f>SUM(I10:I13)</f>
        <v>1013.4000000000001</v>
      </c>
      <c r="J15" s="39"/>
      <c r="K15" s="40"/>
      <c r="L15" s="30"/>
      <c r="M15" s="30"/>
      <c r="N15" s="30"/>
      <c r="P15" s="36"/>
    </row>
    <row r="16" spans="2:14" ht="22.5" customHeight="1">
      <c r="B16" s="139"/>
      <c r="C16" s="139"/>
      <c r="D16" s="139"/>
      <c r="E16" s="139"/>
      <c r="F16" s="134"/>
      <c r="G16" s="27"/>
      <c r="H16" s="20"/>
      <c r="I16" s="20"/>
      <c r="J16" s="41" t="s">
        <v>32</v>
      </c>
      <c r="K16" s="42">
        <f>SUM(K10:K13)</f>
        <v>16043.400000000001</v>
      </c>
      <c r="L16" s="30"/>
      <c r="M16" s="30"/>
      <c r="N16" s="30"/>
    </row>
    <row r="17" spans="2:14" ht="12.75" customHeight="1">
      <c r="B17" s="120"/>
      <c r="C17" s="120"/>
      <c r="D17" s="120"/>
      <c r="E17" s="120"/>
      <c r="F17" s="120"/>
      <c r="G17" s="135"/>
      <c r="H17" s="135"/>
      <c r="I17" s="140" t="s">
        <v>59</v>
      </c>
      <c r="J17" s="140"/>
      <c r="K17" s="140"/>
      <c r="L17" s="30"/>
      <c r="M17" s="30"/>
      <c r="N17" s="30"/>
    </row>
    <row r="18" spans="2:14" ht="60" customHeight="1">
      <c r="B18" s="120"/>
      <c r="C18" s="120"/>
      <c r="D18" s="120"/>
      <c r="E18" s="120"/>
      <c r="F18" s="120"/>
      <c r="G18" s="135"/>
      <c r="H18" s="135"/>
      <c r="I18" s="140"/>
      <c r="J18" s="140"/>
      <c r="K18" s="140"/>
      <c r="L18" s="30"/>
      <c r="M18" s="30"/>
      <c r="N18" s="30"/>
    </row>
    <row r="19" spans="3:14" ht="12.75"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3:14" ht="12" customHeight="1"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3:14" ht="12.75"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12.75"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12.75"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3:14" ht="12.7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3:14" ht="12.7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2.75"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12.75"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3:14" ht="12.75"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2.75"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3:14" ht="12.7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12.7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3:14" ht="12.7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3:14" ht="12.75"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3:14" ht="12.75"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3:14" ht="12.75"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3:14" ht="12.75"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3:14" ht="12.75"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sheetProtection selectLockedCells="1" selectUnlockedCells="1"/>
  <mergeCells count="9">
    <mergeCell ref="F15:F16"/>
    <mergeCell ref="G17:G18"/>
    <mergeCell ref="H17:H18"/>
    <mergeCell ref="B3:G4"/>
    <mergeCell ref="I3:K7"/>
    <mergeCell ref="B5:G7"/>
    <mergeCell ref="B14:E16"/>
    <mergeCell ref="B17:F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workbookViewId="0" topLeftCell="A19">
      <selection activeCell="C10" sqref="C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1"/>
      <c r="J2" s="31"/>
      <c r="K2" s="31"/>
    </row>
    <row r="3" spans="2:11" ht="15.75">
      <c r="B3" s="136" t="s">
        <v>52</v>
      </c>
      <c r="C3" s="136"/>
      <c r="D3" s="136"/>
      <c r="E3" s="136"/>
      <c r="F3" s="136"/>
      <c r="G3" s="136"/>
      <c r="H3" s="4"/>
      <c r="I3" s="137" t="s">
        <v>53</v>
      </c>
      <c r="J3" s="137"/>
      <c r="K3" s="137"/>
    </row>
    <row r="4" spans="2:11" ht="15.75">
      <c r="B4" s="136"/>
      <c r="C4" s="136"/>
      <c r="D4" s="136"/>
      <c r="E4" s="136"/>
      <c r="F4" s="136"/>
      <c r="G4" s="136"/>
      <c r="H4" s="5"/>
      <c r="I4" s="137"/>
      <c r="J4" s="137"/>
      <c r="K4" s="137"/>
    </row>
    <row r="5" spans="2:11" ht="15.75" customHeight="1">
      <c r="B5" s="138" t="s">
        <v>3</v>
      </c>
      <c r="C5" s="138"/>
      <c r="D5" s="138"/>
      <c r="E5" s="138"/>
      <c r="F5" s="138"/>
      <c r="G5" s="138"/>
      <c r="H5" s="5"/>
      <c r="I5" s="137"/>
      <c r="J5" s="137"/>
      <c r="K5" s="137"/>
    </row>
    <row r="6" spans="2:11" ht="15.75">
      <c r="B6" s="138"/>
      <c r="C6" s="138"/>
      <c r="D6" s="138"/>
      <c r="E6" s="138"/>
      <c r="F6" s="138"/>
      <c r="G6" s="138"/>
      <c r="H6" s="5"/>
      <c r="I6" s="137"/>
      <c r="J6" s="137"/>
      <c r="K6" s="137"/>
    </row>
    <row r="7" spans="2:11" ht="27.75" customHeight="1">
      <c r="B7" s="138"/>
      <c r="C7" s="138"/>
      <c r="D7" s="138"/>
      <c r="E7" s="138"/>
      <c r="F7" s="138"/>
      <c r="G7" s="138"/>
      <c r="H7" s="6"/>
      <c r="I7" s="137"/>
      <c r="J7" s="137"/>
      <c r="K7" s="137"/>
    </row>
    <row r="8" spans="2:11" ht="12.75">
      <c r="B8" s="7"/>
      <c r="C8" s="8"/>
      <c r="D8" s="9"/>
      <c r="E8" s="9" t="s">
        <v>4</v>
      </c>
      <c r="F8" s="10" t="s">
        <v>5</v>
      </c>
      <c r="G8" s="11" t="s">
        <v>6</v>
      </c>
      <c r="H8" s="12" t="s">
        <v>7</v>
      </c>
      <c r="I8" s="9" t="s">
        <v>8</v>
      </c>
      <c r="J8" s="10" t="s">
        <v>9</v>
      </c>
      <c r="K8" s="11" t="s">
        <v>10</v>
      </c>
    </row>
    <row r="9" spans="2:15" ht="105.75" customHeight="1">
      <c r="B9" s="13" t="s">
        <v>11</v>
      </c>
      <c r="C9" s="13" t="s">
        <v>12</v>
      </c>
      <c r="D9" s="14" t="s">
        <v>13</v>
      </c>
      <c r="E9" s="14" t="s">
        <v>54</v>
      </c>
      <c r="F9" s="15" t="s">
        <v>15</v>
      </c>
      <c r="G9" s="15" t="s">
        <v>16</v>
      </c>
      <c r="H9" s="15" t="s">
        <v>17</v>
      </c>
      <c r="I9" s="15" t="s">
        <v>18</v>
      </c>
      <c r="J9" s="32" t="s">
        <v>19</v>
      </c>
      <c r="K9" s="33" t="s">
        <v>20</v>
      </c>
      <c r="L9" s="30"/>
      <c r="M9" s="30"/>
      <c r="N9" s="30"/>
      <c r="O9" s="34"/>
    </row>
    <row r="10" spans="2:16" ht="30" customHeight="1">
      <c r="B10" s="16">
        <v>1</v>
      </c>
      <c r="C10" s="17" t="s">
        <v>64</v>
      </c>
      <c r="D10" s="18" t="s">
        <v>22</v>
      </c>
      <c r="E10" s="47">
        <v>30</v>
      </c>
      <c r="F10" s="48">
        <v>8.6</v>
      </c>
      <c r="G10" s="20">
        <f aca="true" t="shared" si="0" ref="G10:G36">ROUND(E10*F10,2)</f>
        <v>258</v>
      </c>
      <c r="H10" s="21">
        <v>0.23</v>
      </c>
      <c r="I10" s="20">
        <f aca="true" t="shared" si="1" ref="I10:I36">ROUND(G10*H10,2)</f>
        <v>59.34</v>
      </c>
      <c r="J10" s="20">
        <f aca="true" t="shared" si="2" ref="J10:J36">ROUND(K10/E10,2)</f>
        <v>10.58</v>
      </c>
      <c r="K10" s="20">
        <f aca="true" t="shared" si="3" ref="K10:K36">ROUND(SUM(G10,I10),2)</f>
        <v>317.34</v>
      </c>
      <c r="L10" s="35"/>
      <c r="M10" s="30"/>
      <c r="N10" s="30"/>
      <c r="O10" s="34"/>
      <c r="P10" s="36"/>
    </row>
    <row r="11" spans="2:16" ht="30" customHeight="1">
      <c r="B11" s="16">
        <v>2</v>
      </c>
      <c r="C11" s="43" t="s">
        <v>65</v>
      </c>
      <c r="D11" s="18" t="s">
        <v>22</v>
      </c>
      <c r="E11" s="49">
        <v>30</v>
      </c>
      <c r="F11" s="50">
        <v>8.2</v>
      </c>
      <c r="G11" s="24">
        <f t="shared" si="0"/>
        <v>246</v>
      </c>
      <c r="H11" s="45">
        <v>0.08</v>
      </c>
      <c r="I11" s="24">
        <f t="shared" si="1"/>
        <v>19.68</v>
      </c>
      <c r="J11" s="24">
        <f t="shared" si="2"/>
        <v>8.86</v>
      </c>
      <c r="K11" s="46">
        <f t="shared" si="3"/>
        <v>265.68</v>
      </c>
      <c r="L11" s="30"/>
      <c r="M11" s="30"/>
      <c r="N11" s="30"/>
      <c r="O11" s="34"/>
      <c r="P11" s="36"/>
    </row>
    <row r="12" spans="2:16" ht="30" customHeight="1">
      <c r="B12" s="16">
        <v>3</v>
      </c>
      <c r="C12" s="43" t="s">
        <v>66</v>
      </c>
      <c r="D12" s="18" t="s">
        <v>22</v>
      </c>
      <c r="E12" s="49">
        <v>35</v>
      </c>
      <c r="F12" s="50">
        <v>9</v>
      </c>
      <c r="G12" s="24">
        <f t="shared" si="0"/>
        <v>315</v>
      </c>
      <c r="H12" s="45">
        <v>0.08</v>
      </c>
      <c r="I12" s="24">
        <f t="shared" si="1"/>
        <v>25.2</v>
      </c>
      <c r="J12" s="24">
        <f t="shared" si="2"/>
        <v>9.72</v>
      </c>
      <c r="K12" s="54">
        <f t="shared" si="3"/>
        <v>340.2</v>
      </c>
      <c r="L12" s="30"/>
      <c r="M12" s="30"/>
      <c r="N12" s="30"/>
      <c r="O12" s="34"/>
      <c r="P12" s="36"/>
    </row>
    <row r="13" spans="2:16" ht="30" customHeight="1">
      <c r="B13" s="16">
        <v>4</v>
      </c>
      <c r="C13" s="43" t="s">
        <v>67</v>
      </c>
      <c r="D13" s="18" t="s">
        <v>22</v>
      </c>
      <c r="E13" s="49">
        <v>30</v>
      </c>
      <c r="F13" s="50">
        <v>10</v>
      </c>
      <c r="G13" s="24">
        <f t="shared" si="0"/>
        <v>300</v>
      </c>
      <c r="H13" s="45">
        <v>0.23</v>
      </c>
      <c r="I13" s="24">
        <f t="shared" si="1"/>
        <v>69</v>
      </c>
      <c r="J13" s="24">
        <f t="shared" si="2"/>
        <v>12.3</v>
      </c>
      <c r="K13" s="54">
        <f t="shared" si="3"/>
        <v>369</v>
      </c>
      <c r="L13" s="30"/>
      <c r="M13" s="30"/>
      <c r="N13" s="30"/>
      <c r="O13" s="34"/>
      <c r="P13" s="36"/>
    </row>
    <row r="14" spans="2:16" ht="30" customHeight="1">
      <c r="B14" s="16">
        <v>5</v>
      </c>
      <c r="C14" s="43" t="s">
        <v>68</v>
      </c>
      <c r="D14" s="18" t="s">
        <v>22</v>
      </c>
      <c r="E14" s="49">
        <v>35</v>
      </c>
      <c r="F14" s="50">
        <v>12</v>
      </c>
      <c r="G14" s="24">
        <f t="shared" si="0"/>
        <v>420</v>
      </c>
      <c r="H14" s="45">
        <v>0.08</v>
      </c>
      <c r="I14" s="24">
        <f t="shared" si="1"/>
        <v>33.6</v>
      </c>
      <c r="J14" s="24">
        <f t="shared" si="2"/>
        <v>12.96</v>
      </c>
      <c r="K14" s="54">
        <f t="shared" si="3"/>
        <v>453.6</v>
      </c>
      <c r="L14" s="30"/>
      <c r="M14" s="30"/>
      <c r="N14" s="30"/>
      <c r="O14" s="34"/>
      <c r="P14" s="36"/>
    </row>
    <row r="15" spans="2:16" ht="30" customHeight="1">
      <c r="B15" s="16">
        <v>6</v>
      </c>
      <c r="C15" s="43" t="s">
        <v>69</v>
      </c>
      <c r="D15" s="18" t="s">
        <v>22</v>
      </c>
      <c r="E15" s="49">
        <v>35</v>
      </c>
      <c r="F15" s="50">
        <v>9.7</v>
      </c>
      <c r="G15" s="24">
        <f t="shared" si="0"/>
        <v>339.5</v>
      </c>
      <c r="H15" s="45">
        <v>0.08</v>
      </c>
      <c r="I15" s="24">
        <f t="shared" si="1"/>
        <v>27.16</v>
      </c>
      <c r="J15" s="24">
        <f t="shared" si="2"/>
        <v>10.48</v>
      </c>
      <c r="K15" s="54">
        <f t="shared" si="3"/>
        <v>366.66</v>
      </c>
      <c r="L15" s="30"/>
      <c r="M15" s="30"/>
      <c r="N15" s="30"/>
      <c r="O15" s="34"/>
      <c r="P15" s="36"/>
    </row>
    <row r="16" spans="2:16" ht="30" customHeight="1">
      <c r="B16" s="16">
        <v>7</v>
      </c>
      <c r="C16" s="43" t="s">
        <v>70</v>
      </c>
      <c r="D16" s="51" t="s">
        <v>71</v>
      </c>
      <c r="E16" s="49">
        <v>400</v>
      </c>
      <c r="F16" s="50">
        <v>2.9</v>
      </c>
      <c r="G16" s="24">
        <f t="shared" si="0"/>
        <v>1160</v>
      </c>
      <c r="H16" s="45">
        <v>0.23</v>
      </c>
      <c r="I16" s="24">
        <f t="shared" si="1"/>
        <v>266.8</v>
      </c>
      <c r="J16" s="24">
        <f t="shared" si="2"/>
        <v>3.57</v>
      </c>
      <c r="K16" s="54">
        <f t="shared" si="3"/>
        <v>1426.8</v>
      </c>
      <c r="L16" s="30"/>
      <c r="M16" s="30"/>
      <c r="N16" s="30"/>
      <c r="O16" s="34"/>
      <c r="P16" s="36"/>
    </row>
    <row r="17" spans="2:16" ht="30" customHeight="1">
      <c r="B17" s="16">
        <v>8</v>
      </c>
      <c r="C17" s="43" t="s">
        <v>72</v>
      </c>
      <c r="D17" s="51" t="s">
        <v>71</v>
      </c>
      <c r="E17" s="49">
        <v>190</v>
      </c>
      <c r="F17" s="50">
        <v>1.8</v>
      </c>
      <c r="G17" s="24">
        <f t="shared" si="0"/>
        <v>342</v>
      </c>
      <c r="H17" s="45">
        <v>0.23</v>
      </c>
      <c r="I17" s="24">
        <f t="shared" si="1"/>
        <v>78.66</v>
      </c>
      <c r="J17" s="24">
        <f t="shared" si="2"/>
        <v>2.21</v>
      </c>
      <c r="K17" s="54">
        <f t="shared" si="3"/>
        <v>420.66</v>
      </c>
      <c r="L17" s="30"/>
      <c r="M17" s="30"/>
      <c r="N17" s="30"/>
      <c r="O17" s="34"/>
      <c r="P17" s="36"/>
    </row>
    <row r="18" spans="2:16" ht="30" customHeight="1">
      <c r="B18" s="16">
        <v>9</v>
      </c>
      <c r="C18" s="43" t="s">
        <v>73</v>
      </c>
      <c r="D18" s="18" t="s">
        <v>22</v>
      </c>
      <c r="E18" s="49">
        <v>60</v>
      </c>
      <c r="F18" s="50">
        <v>17</v>
      </c>
      <c r="G18" s="24">
        <f t="shared" si="0"/>
        <v>1020</v>
      </c>
      <c r="H18" s="45">
        <v>0.23</v>
      </c>
      <c r="I18" s="24">
        <f t="shared" si="1"/>
        <v>234.6</v>
      </c>
      <c r="J18" s="24">
        <f t="shared" si="2"/>
        <v>20.91</v>
      </c>
      <c r="K18" s="54">
        <f t="shared" si="3"/>
        <v>1254.6</v>
      </c>
      <c r="L18" s="30"/>
      <c r="M18" s="30"/>
      <c r="N18" s="30"/>
      <c r="O18" s="34"/>
      <c r="P18" s="36"/>
    </row>
    <row r="19" spans="2:16" ht="30" customHeight="1">
      <c r="B19" s="16">
        <v>10</v>
      </c>
      <c r="C19" s="52" t="s">
        <v>74</v>
      </c>
      <c r="D19" s="53" t="s">
        <v>71</v>
      </c>
      <c r="E19" s="49">
        <v>700</v>
      </c>
      <c r="F19" s="50">
        <v>2</v>
      </c>
      <c r="G19" s="24">
        <f t="shared" si="0"/>
        <v>1400</v>
      </c>
      <c r="H19" s="45">
        <v>0.08</v>
      </c>
      <c r="I19" s="24">
        <f t="shared" si="1"/>
        <v>112</v>
      </c>
      <c r="J19" s="24">
        <f t="shared" si="2"/>
        <v>2.16</v>
      </c>
      <c r="K19" s="54">
        <f t="shared" si="3"/>
        <v>1512</v>
      </c>
      <c r="L19" s="30"/>
      <c r="M19" s="30"/>
      <c r="N19" s="30"/>
      <c r="O19" s="34"/>
      <c r="P19" s="36"/>
    </row>
    <row r="20" spans="2:16" ht="30" customHeight="1">
      <c r="B20" s="16">
        <v>11</v>
      </c>
      <c r="C20" s="43" t="s">
        <v>75</v>
      </c>
      <c r="D20" s="18" t="s">
        <v>22</v>
      </c>
      <c r="E20" s="49">
        <v>600</v>
      </c>
      <c r="F20" s="50">
        <v>3.51</v>
      </c>
      <c r="G20" s="24">
        <f t="shared" si="0"/>
        <v>2106</v>
      </c>
      <c r="H20" s="45">
        <v>0.08</v>
      </c>
      <c r="I20" s="24">
        <f t="shared" si="1"/>
        <v>168.48</v>
      </c>
      <c r="J20" s="24">
        <f t="shared" si="2"/>
        <v>3.79</v>
      </c>
      <c r="K20" s="54">
        <f t="shared" si="3"/>
        <v>2274.48</v>
      </c>
      <c r="L20" s="30"/>
      <c r="M20" s="30"/>
      <c r="N20" s="30"/>
      <c r="O20" s="34"/>
      <c r="P20" s="36"/>
    </row>
    <row r="21" spans="2:16" ht="30" customHeight="1">
      <c r="B21" s="16">
        <v>12</v>
      </c>
      <c r="C21" s="43" t="s">
        <v>76</v>
      </c>
      <c r="D21" s="18" t="s">
        <v>22</v>
      </c>
      <c r="E21" s="49">
        <v>800</v>
      </c>
      <c r="F21" s="50">
        <v>4.4</v>
      </c>
      <c r="G21" s="24">
        <f t="shared" si="0"/>
        <v>3520</v>
      </c>
      <c r="H21" s="45">
        <v>0.08</v>
      </c>
      <c r="I21" s="24">
        <f t="shared" si="1"/>
        <v>281.6</v>
      </c>
      <c r="J21" s="24">
        <f t="shared" si="2"/>
        <v>4.75</v>
      </c>
      <c r="K21" s="54">
        <f t="shared" si="3"/>
        <v>3801.6</v>
      </c>
      <c r="L21" s="30"/>
      <c r="M21" s="30"/>
      <c r="N21" s="30"/>
      <c r="O21" s="34"/>
      <c r="P21" s="36"/>
    </row>
    <row r="22" spans="2:16" ht="30" customHeight="1">
      <c r="B22" s="16">
        <v>13</v>
      </c>
      <c r="C22" s="43" t="s">
        <v>77</v>
      </c>
      <c r="D22" s="18" t="s">
        <v>22</v>
      </c>
      <c r="E22" s="49">
        <v>1000</v>
      </c>
      <c r="F22" s="50">
        <v>0.75</v>
      </c>
      <c r="G22" s="24">
        <f t="shared" si="0"/>
        <v>750</v>
      </c>
      <c r="H22" s="45">
        <v>0.23</v>
      </c>
      <c r="I22" s="24">
        <f t="shared" si="1"/>
        <v>172.5</v>
      </c>
      <c r="J22" s="24">
        <f t="shared" si="2"/>
        <v>0.92</v>
      </c>
      <c r="K22" s="54">
        <f t="shared" si="3"/>
        <v>922.5</v>
      </c>
      <c r="L22" s="30"/>
      <c r="M22" s="30"/>
      <c r="N22" s="30"/>
      <c r="O22" s="34"/>
      <c r="P22" s="36"/>
    </row>
    <row r="23" spans="2:16" ht="30" customHeight="1">
      <c r="B23" s="16">
        <v>14</v>
      </c>
      <c r="C23" s="43" t="s">
        <v>78</v>
      </c>
      <c r="D23" s="18" t="s">
        <v>22</v>
      </c>
      <c r="E23" s="49">
        <v>30</v>
      </c>
      <c r="F23" s="50">
        <v>17</v>
      </c>
      <c r="G23" s="24">
        <f t="shared" si="0"/>
        <v>510</v>
      </c>
      <c r="H23" s="45">
        <v>0.23</v>
      </c>
      <c r="I23" s="24">
        <f t="shared" si="1"/>
        <v>117.3</v>
      </c>
      <c r="J23" s="24">
        <f t="shared" si="2"/>
        <v>20.91</v>
      </c>
      <c r="K23" s="54">
        <f t="shared" si="3"/>
        <v>627.3</v>
      </c>
      <c r="L23" s="30"/>
      <c r="M23" s="30"/>
      <c r="N23" s="30"/>
      <c r="O23" s="34"/>
      <c r="P23" s="36"/>
    </row>
    <row r="24" spans="2:16" ht="30" customHeight="1">
      <c r="B24" s="16">
        <v>15</v>
      </c>
      <c r="C24" s="43" t="s">
        <v>79</v>
      </c>
      <c r="D24" s="18" t="s">
        <v>22</v>
      </c>
      <c r="E24" s="49">
        <v>100</v>
      </c>
      <c r="F24" s="50">
        <v>15</v>
      </c>
      <c r="G24" s="24">
        <f t="shared" si="0"/>
        <v>1500</v>
      </c>
      <c r="H24" s="45">
        <v>0.08</v>
      </c>
      <c r="I24" s="24">
        <f t="shared" si="1"/>
        <v>120</v>
      </c>
      <c r="J24" s="24">
        <f t="shared" si="2"/>
        <v>16.2</v>
      </c>
      <c r="K24" s="54">
        <f t="shared" si="3"/>
        <v>1620</v>
      </c>
      <c r="L24" s="30"/>
      <c r="M24" s="30"/>
      <c r="N24" s="30"/>
      <c r="O24" s="34"/>
      <c r="P24" s="36"/>
    </row>
    <row r="25" spans="2:16" ht="30" customHeight="1">
      <c r="B25" s="16">
        <v>16</v>
      </c>
      <c r="C25" s="43" t="s">
        <v>80</v>
      </c>
      <c r="D25" s="18" t="s">
        <v>22</v>
      </c>
      <c r="E25" s="49">
        <v>15</v>
      </c>
      <c r="F25" s="50">
        <v>9.1</v>
      </c>
      <c r="G25" s="24">
        <f t="shared" si="0"/>
        <v>136.5</v>
      </c>
      <c r="H25" s="45">
        <v>0.23</v>
      </c>
      <c r="I25" s="24">
        <f t="shared" si="1"/>
        <v>31.4</v>
      </c>
      <c r="J25" s="24">
        <f t="shared" si="2"/>
        <v>11.19</v>
      </c>
      <c r="K25" s="54">
        <f t="shared" si="3"/>
        <v>167.9</v>
      </c>
      <c r="L25" s="30"/>
      <c r="M25" s="30"/>
      <c r="N25" s="30"/>
      <c r="O25" s="34"/>
      <c r="P25" s="36"/>
    </row>
    <row r="26" spans="2:16" ht="30" customHeight="1">
      <c r="B26" s="16">
        <v>17</v>
      </c>
      <c r="C26" s="43" t="s">
        <v>81</v>
      </c>
      <c r="D26" s="18" t="s">
        <v>22</v>
      </c>
      <c r="E26" s="49">
        <v>15</v>
      </c>
      <c r="F26" s="50">
        <v>9.1</v>
      </c>
      <c r="G26" s="24">
        <f t="shared" si="0"/>
        <v>136.5</v>
      </c>
      <c r="H26" s="45">
        <v>0.23</v>
      </c>
      <c r="I26" s="24">
        <f t="shared" si="1"/>
        <v>31.4</v>
      </c>
      <c r="J26" s="24">
        <f t="shared" si="2"/>
        <v>11.19</v>
      </c>
      <c r="K26" s="54">
        <f t="shared" si="3"/>
        <v>167.9</v>
      </c>
      <c r="L26" s="30"/>
      <c r="M26" s="30"/>
      <c r="N26" s="30"/>
      <c r="O26" s="34"/>
      <c r="P26" s="36"/>
    </row>
    <row r="27" spans="2:16" ht="30" customHeight="1">
      <c r="B27" s="16">
        <v>18</v>
      </c>
      <c r="C27" s="43" t="s">
        <v>82</v>
      </c>
      <c r="D27" s="18" t="s">
        <v>22</v>
      </c>
      <c r="E27" s="49">
        <v>60</v>
      </c>
      <c r="F27" s="50">
        <v>6.6</v>
      </c>
      <c r="G27" s="24">
        <f t="shared" si="0"/>
        <v>396</v>
      </c>
      <c r="H27" s="45">
        <v>0.08</v>
      </c>
      <c r="I27" s="24">
        <f t="shared" si="1"/>
        <v>31.68</v>
      </c>
      <c r="J27" s="24">
        <f t="shared" si="2"/>
        <v>7.13</v>
      </c>
      <c r="K27" s="54">
        <f t="shared" si="3"/>
        <v>427.68</v>
      </c>
      <c r="L27" s="30"/>
      <c r="M27" s="30"/>
      <c r="N27" s="30"/>
      <c r="O27" s="34"/>
      <c r="P27" s="36"/>
    </row>
    <row r="28" spans="2:16" ht="30" customHeight="1">
      <c r="B28" s="16">
        <v>19</v>
      </c>
      <c r="C28" s="43" t="s">
        <v>83</v>
      </c>
      <c r="D28" s="18" t="s">
        <v>22</v>
      </c>
      <c r="E28" s="49">
        <v>30</v>
      </c>
      <c r="F28" s="50">
        <v>6.4</v>
      </c>
      <c r="G28" s="24">
        <f t="shared" si="0"/>
        <v>192</v>
      </c>
      <c r="H28" s="45">
        <v>0.08</v>
      </c>
      <c r="I28" s="24">
        <f t="shared" si="1"/>
        <v>15.36</v>
      </c>
      <c r="J28" s="24">
        <f t="shared" si="2"/>
        <v>6.91</v>
      </c>
      <c r="K28" s="54">
        <f t="shared" si="3"/>
        <v>207.36</v>
      </c>
      <c r="L28" s="30"/>
      <c r="M28" s="30"/>
      <c r="N28" s="30"/>
      <c r="O28" s="34"/>
      <c r="P28" s="36"/>
    </row>
    <row r="29" spans="2:16" ht="30" customHeight="1">
      <c r="B29" s="16">
        <v>20</v>
      </c>
      <c r="C29" s="43" t="s">
        <v>84</v>
      </c>
      <c r="D29" s="18" t="s">
        <v>22</v>
      </c>
      <c r="E29" s="49">
        <v>40</v>
      </c>
      <c r="F29" s="50">
        <v>3.59</v>
      </c>
      <c r="G29" s="24">
        <f t="shared" si="0"/>
        <v>143.6</v>
      </c>
      <c r="H29" s="45">
        <v>0.08</v>
      </c>
      <c r="I29" s="24">
        <f t="shared" si="1"/>
        <v>11.49</v>
      </c>
      <c r="J29" s="24">
        <f t="shared" si="2"/>
        <v>3.88</v>
      </c>
      <c r="K29" s="54">
        <f t="shared" si="3"/>
        <v>155.09</v>
      </c>
      <c r="L29" s="30"/>
      <c r="M29" s="30"/>
      <c r="N29" s="30"/>
      <c r="O29" s="34"/>
      <c r="P29" s="36"/>
    </row>
    <row r="30" spans="2:16" ht="30" customHeight="1">
      <c r="B30" s="16">
        <v>21</v>
      </c>
      <c r="C30" s="43" t="s">
        <v>85</v>
      </c>
      <c r="D30" s="18" t="s">
        <v>22</v>
      </c>
      <c r="E30" s="49">
        <v>40</v>
      </c>
      <c r="F30" s="50">
        <v>3.59</v>
      </c>
      <c r="G30" s="24">
        <f t="shared" si="0"/>
        <v>143.6</v>
      </c>
      <c r="H30" s="45">
        <v>0.08</v>
      </c>
      <c r="I30" s="24">
        <f t="shared" si="1"/>
        <v>11.49</v>
      </c>
      <c r="J30" s="24">
        <f t="shared" si="2"/>
        <v>3.88</v>
      </c>
      <c r="K30" s="54">
        <f t="shared" si="3"/>
        <v>155.09</v>
      </c>
      <c r="L30" s="30"/>
      <c r="M30" s="30"/>
      <c r="N30" s="30"/>
      <c r="O30" s="34"/>
      <c r="P30" s="36"/>
    </row>
    <row r="31" spans="2:16" ht="30" customHeight="1">
      <c r="B31" s="16">
        <v>22</v>
      </c>
      <c r="C31" s="43" t="s">
        <v>86</v>
      </c>
      <c r="D31" s="18" t="s">
        <v>22</v>
      </c>
      <c r="E31" s="49">
        <v>40</v>
      </c>
      <c r="F31" s="50">
        <v>4.1</v>
      </c>
      <c r="G31" s="24">
        <f t="shared" si="0"/>
        <v>164</v>
      </c>
      <c r="H31" s="45">
        <v>0.08</v>
      </c>
      <c r="I31" s="24">
        <f t="shared" si="1"/>
        <v>13.12</v>
      </c>
      <c r="J31" s="24">
        <f t="shared" si="2"/>
        <v>4.43</v>
      </c>
      <c r="K31" s="54">
        <f t="shared" si="3"/>
        <v>177.12</v>
      </c>
      <c r="L31" s="30"/>
      <c r="M31" s="30"/>
      <c r="N31" s="30"/>
      <c r="O31" s="34"/>
      <c r="P31" s="36"/>
    </row>
    <row r="32" spans="2:16" ht="30" customHeight="1">
      <c r="B32" s="16">
        <v>23</v>
      </c>
      <c r="C32" s="43" t="s">
        <v>87</v>
      </c>
      <c r="D32" s="18" t="s">
        <v>22</v>
      </c>
      <c r="E32" s="49">
        <v>60</v>
      </c>
      <c r="F32" s="50">
        <v>3.38</v>
      </c>
      <c r="G32" s="24">
        <f t="shared" si="0"/>
        <v>202.8</v>
      </c>
      <c r="H32" s="45">
        <v>0.08</v>
      </c>
      <c r="I32" s="24">
        <f t="shared" si="1"/>
        <v>16.22</v>
      </c>
      <c r="J32" s="24">
        <f t="shared" si="2"/>
        <v>3.65</v>
      </c>
      <c r="K32" s="54">
        <f t="shared" si="3"/>
        <v>219.02</v>
      </c>
      <c r="L32" s="30"/>
      <c r="M32" s="30"/>
      <c r="N32" s="30"/>
      <c r="O32" s="34"/>
      <c r="P32" s="36"/>
    </row>
    <row r="33" spans="2:16" ht="30" customHeight="1">
      <c r="B33" s="16">
        <v>24</v>
      </c>
      <c r="C33" s="43" t="s">
        <v>88</v>
      </c>
      <c r="D33" s="18" t="s">
        <v>22</v>
      </c>
      <c r="E33" s="49">
        <v>30</v>
      </c>
      <c r="F33" s="50">
        <v>6.35</v>
      </c>
      <c r="G33" s="24">
        <f t="shared" si="0"/>
        <v>190.5</v>
      </c>
      <c r="H33" s="45">
        <v>0.08</v>
      </c>
      <c r="I33" s="24">
        <f t="shared" si="1"/>
        <v>15.24</v>
      </c>
      <c r="J33" s="24">
        <f t="shared" si="2"/>
        <v>6.86</v>
      </c>
      <c r="K33" s="54">
        <f t="shared" si="3"/>
        <v>205.74</v>
      </c>
      <c r="L33" s="30"/>
      <c r="M33" s="30"/>
      <c r="N33" s="30"/>
      <c r="O33" s="34"/>
      <c r="P33" s="36"/>
    </row>
    <row r="34" spans="2:16" ht="30" customHeight="1">
      <c r="B34" s="16">
        <v>25</v>
      </c>
      <c r="C34" s="43" t="s">
        <v>89</v>
      </c>
      <c r="D34" s="18" t="s">
        <v>22</v>
      </c>
      <c r="E34" s="49">
        <v>30</v>
      </c>
      <c r="F34" s="50">
        <v>6</v>
      </c>
      <c r="G34" s="24">
        <f t="shared" si="0"/>
        <v>180</v>
      </c>
      <c r="H34" s="45">
        <v>0.08</v>
      </c>
      <c r="I34" s="24">
        <f t="shared" si="1"/>
        <v>14.4</v>
      </c>
      <c r="J34" s="24">
        <f t="shared" si="2"/>
        <v>6.48</v>
      </c>
      <c r="K34" s="54">
        <f t="shared" si="3"/>
        <v>194.4</v>
      </c>
      <c r="L34" s="30"/>
      <c r="M34" s="30"/>
      <c r="N34" s="30"/>
      <c r="O34" s="34"/>
      <c r="P34" s="36"/>
    </row>
    <row r="35" spans="2:16" ht="30" customHeight="1">
      <c r="B35" s="16">
        <v>26</v>
      </c>
      <c r="C35" s="43" t="s">
        <v>90</v>
      </c>
      <c r="D35" s="18" t="s">
        <v>22</v>
      </c>
      <c r="E35" s="49">
        <v>60</v>
      </c>
      <c r="F35" s="50">
        <v>6</v>
      </c>
      <c r="G35" s="24">
        <f t="shared" si="0"/>
        <v>360</v>
      </c>
      <c r="H35" s="45">
        <v>0.08</v>
      </c>
      <c r="I35" s="24">
        <f t="shared" si="1"/>
        <v>28.8</v>
      </c>
      <c r="J35" s="24">
        <f t="shared" si="2"/>
        <v>6.48</v>
      </c>
      <c r="K35" s="54">
        <f t="shared" si="3"/>
        <v>388.8</v>
      </c>
      <c r="L35" s="30"/>
      <c r="M35" s="30"/>
      <c r="N35" s="30"/>
      <c r="O35" s="34"/>
      <c r="P35" s="36"/>
    </row>
    <row r="36" spans="2:16" ht="30" customHeight="1">
      <c r="B36" s="16">
        <v>27</v>
      </c>
      <c r="C36" s="43" t="s">
        <v>91</v>
      </c>
      <c r="D36" s="18" t="s">
        <v>22</v>
      </c>
      <c r="E36" s="49">
        <v>60</v>
      </c>
      <c r="F36" s="50">
        <v>6</v>
      </c>
      <c r="G36" s="24">
        <f t="shared" si="0"/>
        <v>360</v>
      </c>
      <c r="H36" s="45">
        <v>0.08</v>
      </c>
      <c r="I36" s="24">
        <f t="shared" si="1"/>
        <v>28.8</v>
      </c>
      <c r="J36" s="24">
        <f t="shared" si="2"/>
        <v>6.48</v>
      </c>
      <c r="K36" s="54">
        <f t="shared" si="3"/>
        <v>388.8</v>
      </c>
      <c r="L36" s="30"/>
      <c r="M36" s="30"/>
      <c r="N36" s="30"/>
      <c r="O36" s="34"/>
      <c r="P36" s="36"/>
    </row>
    <row r="37" spans="2:16" ht="24" customHeight="1">
      <c r="B37" s="139"/>
      <c r="C37" s="139"/>
      <c r="D37" s="139"/>
      <c r="E37" s="139"/>
      <c r="F37" s="22" t="s">
        <v>30</v>
      </c>
      <c r="G37" s="22">
        <f>SUM(G10:G36)</f>
        <v>16792</v>
      </c>
      <c r="H37" s="23"/>
      <c r="I37" s="37"/>
      <c r="J37" s="20"/>
      <c r="K37" s="20"/>
      <c r="L37" s="30"/>
      <c r="M37" s="30"/>
      <c r="N37" s="30"/>
      <c r="P37" s="36"/>
    </row>
    <row r="38" spans="2:16" ht="19.5" customHeight="1">
      <c r="B38" s="139"/>
      <c r="C38" s="139"/>
      <c r="D38" s="139"/>
      <c r="E38" s="139"/>
      <c r="F38" s="134"/>
      <c r="G38" s="25" t="s">
        <v>31</v>
      </c>
      <c r="H38" s="26"/>
      <c r="I38" s="38">
        <f>SUM(I10:I36)</f>
        <v>2035.32</v>
      </c>
      <c r="J38" s="39"/>
      <c r="K38" s="40"/>
      <c r="L38" s="30"/>
      <c r="M38" s="30"/>
      <c r="N38" s="30"/>
      <c r="P38" s="36"/>
    </row>
    <row r="39" spans="2:14" ht="22.5" customHeight="1">
      <c r="B39" s="139"/>
      <c r="C39" s="139"/>
      <c r="D39" s="139"/>
      <c r="E39" s="139"/>
      <c r="F39" s="134"/>
      <c r="G39" s="27"/>
      <c r="H39" s="20"/>
      <c r="I39" s="20"/>
      <c r="J39" s="41" t="s">
        <v>32</v>
      </c>
      <c r="K39" s="42">
        <f>SUM(K10:K36)</f>
        <v>18827.32</v>
      </c>
      <c r="L39" s="30"/>
      <c r="M39" s="30"/>
      <c r="N39" s="30"/>
    </row>
    <row r="40" spans="2:14" ht="12.75" customHeight="1">
      <c r="B40" s="120"/>
      <c r="C40" s="120"/>
      <c r="D40" s="120"/>
      <c r="E40" s="120"/>
      <c r="F40" s="120"/>
      <c r="G40" s="135"/>
      <c r="H40" s="135"/>
      <c r="I40" s="140" t="s">
        <v>59</v>
      </c>
      <c r="J40" s="140"/>
      <c r="K40" s="140"/>
      <c r="L40" s="30"/>
      <c r="M40" s="30"/>
      <c r="N40" s="30"/>
    </row>
    <row r="41" spans="2:14" ht="60" customHeight="1">
      <c r="B41" s="120"/>
      <c r="C41" s="120"/>
      <c r="D41" s="120"/>
      <c r="E41" s="120"/>
      <c r="F41" s="120"/>
      <c r="G41" s="135"/>
      <c r="H41" s="135"/>
      <c r="I41" s="140"/>
      <c r="J41" s="140"/>
      <c r="K41" s="140"/>
      <c r="L41" s="30"/>
      <c r="M41" s="30"/>
      <c r="N41" s="30"/>
    </row>
    <row r="42" spans="3:14" ht="12.75"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3:14" ht="12" customHeight="1"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3:14" ht="12.75"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3:14" ht="12.75"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3:14" ht="12.75"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3:14" ht="12.75"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3:14" ht="12.75"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3:14" ht="12.75"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3:14" ht="12.75"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3:14" ht="12.75"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3:14" ht="12.75"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3:14" ht="12.75"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3:14" ht="12.75"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3:14" ht="12.75"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3:14" ht="12.75"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3:14" ht="12.75"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3:14" ht="12.75"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3:14" ht="12.75"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3:14" ht="12.75"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3:14" ht="12.75"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</sheetData>
  <sheetProtection selectLockedCells="1" selectUnlockedCells="1"/>
  <mergeCells count="9">
    <mergeCell ref="F38:F39"/>
    <mergeCell ref="G40:G41"/>
    <mergeCell ref="H40:H41"/>
    <mergeCell ref="B3:G4"/>
    <mergeCell ref="I3:K7"/>
    <mergeCell ref="B5:G7"/>
    <mergeCell ref="B37:E39"/>
    <mergeCell ref="B40:F41"/>
    <mergeCell ref="I40:K41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view="pageBreakPreview" zoomScaleSheetLayoutView="100" workbookViewId="0" topLeftCell="A4">
      <selection activeCell="C10" sqref="C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1"/>
      <c r="J2" s="31"/>
      <c r="K2" s="31"/>
    </row>
    <row r="3" spans="2:11" ht="15.75">
      <c r="B3" s="136" t="s">
        <v>52</v>
      </c>
      <c r="C3" s="136"/>
      <c r="D3" s="136"/>
      <c r="E3" s="136"/>
      <c r="F3" s="136"/>
      <c r="G3" s="136"/>
      <c r="H3" s="4"/>
      <c r="I3" s="137" t="s">
        <v>53</v>
      </c>
      <c r="J3" s="137"/>
      <c r="K3" s="137"/>
    </row>
    <row r="4" spans="2:11" ht="15.75">
      <c r="B4" s="136"/>
      <c r="C4" s="136"/>
      <c r="D4" s="136"/>
      <c r="E4" s="136"/>
      <c r="F4" s="136"/>
      <c r="G4" s="136"/>
      <c r="H4" s="5"/>
      <c r="I4" s="137"/>
      <c r="J4" s="137"/>
      <c r="K4" s="137"/>
    </row>
    <row r="5" spans="2:11" ht="15.75" customHeight="1">
      <c r="B5" s="138" t="s">
        <v>3</v>
      </c>
      <c r="C5" s="138"/>
      <c r="D5" s="138"/>
      <c r="E5" s="138"/>
      <c r="F5" s="138"/>
      <c r="G5" s="138"/>
      <c r="H5" s="5"/>
      <c r="I5" s="137"/>
      <c r="J5" s="137"/>
      <c r="K5" s="137"/>
    </row>
    <row r="6" spans="2:11" ht="15.75">
      <c r="B6" s="138"/>
      <c r="C6" s="138"/>
      <c r="D6" s="138"/>
      <c r="E6" s="138"/>
      <c r="F6" s="138"/>
      <c r="G6" s="138"/>
      <c r="H6" s="5"/>
      <c r="I6" s="137"/>
      <c r="J6" s="137"/>
      <c r="K6" s="137"/>
    </row>
    <row r="7" spans="2:11" ht="27.75" customHeight="1">
      <c r="B7" s="138"/>
      <c r="C7" s="138"/>
      <c r="D7" s="138"/>
      <c r="E7" s="138"/>
      <c r="F7" s="138"/>
      <c r="G7" s="138"/>
      <c r="H7" s="6"/>
      <c r="I7" s="137"/>
      <c r="J7" s="137"/>
      <c r="K7" s="137"/>
    </row>
    <row r="8" spans="2:11" ht="12.75">
      <c r="B8" s="7"/>
      <c r="C8" s="8"/>
      <c r="D8" s="9"/>
      <c r="E8" s="9" t="s">
        <v>4</v>
      </c>
      <c r="F8" s="10" t="s">
        <v>5</v>
      </c>
      <c r="G8" s="11" t="s">
        <v>6</v>
      </c>
      <c r="H8" s="12" t="s">
        <v>7</v>
      </c>
      <c r="I8" s="9" t="s">
        <v>8</v>
      </c>
      <c r="J8" s="10" t="s">
        <v>9</v>
      </c>
      <c r="K8" s="11" t="s">
        <v>10</v>
      </c>
    </row>
    <row r="9" spans="2:15" ht="105.75" customHeight="1">
      <c r="B9" s="13" t="s">
        <v>11</v>
      </c>
      <c r="C9" s="13" t="s">
        <v>12</v>
      </c>
      <c r="D9" s="14" t="s">
        <v>13</v>
      </c>
      <c r="E9" s="14" t="s">
        <v>54</v>
      </c>
      <c r="F9" s="15" t="s">
        <v>15</v>
      </c>
      <c r="G9" s="15" t="s">
        <v>16</v>
      </c>
      <c r="H9" s="15" t="s">
        <v>17</v>
      </c>
      <c r="I9" s="15" t="s">
        <v>18</v>
      </c>
      <c r="J9" s="32" t="s">
        <v>19</v>
      </c>
      <c r="K9" s="33" t="s">
        <v>20</v>
      </c>
      <c r="L9" s="30"/>
      <c r="M9" s="30"/>
      <c r="N9" s="30"/>
      <c r="O9" s="34"/>
    </row>
    <row r="10" spans="2:16" ht="30" customHeight="1">
      <c r="B10" s="16">
        <v>1</v>
      </c>
      <c r="C10" s="17" t="s">
        <v>92</v>
      </c>
      <c r="D10" s="18" t="s">
        <v>22</v>
      </c>
      <c r="E10" s="19">
        <v>3100</v>
      </c>
      <c r="F10" s="20">
        <v>2.94</v>
      </c>
      <c r="G10" s="20">
        <f>ROUND(E10*F10,2)</f>
        <v>9114</v>
      </c>
      <c r="H10" s="21">
        <v>0.08</v>
      </c>
      <c r="I10" s="20">
        <f>ROUND(G10*H10,2)</f>
        <v>729.12</v>
      </c>
      <c r="J10" s="20">
        <f>ROUND(K10/E10,2)</f>
        <v>3.18</v>
      </c>
      <c r="K10" s="20">
        <f>ROUND(SUM(G10,I10),2)</f>
        <v>9843.12</v>
      </c>
      <c r="L10" s="35"/>
      <c r="M10" s="30"/>
      <c r="N10" s="30"/>
      <c r="O10" s="34"/>
      <c r="P10" s="36"/>
    </row>
    <row r="11" spans="2:16" ht="30" customHeight="1">
      <c r="B11" s="16">
        <v>2</v>
      </c>
      <c r="C11" s="43" t="s">
        <v>93</v>
      </c>
      <c r="D11" s="18" t="s">
        <v>22</v>
      </c>
      <c r="E11" s="44">
        <v>3100</v>
      </c>
      <c r="F11" s="24">
        <v>3.65</v>
      </c>
      <c r="G11" s="24">
        <f>ROUND(E11*F11,2)</f>
        <v>11315</v>
      </c>
      <c r="H11" s="45">
        <v>0.08</v>
      </c>
      <c r="I11" s="24">
        <f>ROUND(G11*H11,2)</f>
        <v>905.2</v>
      </c>
      <c r="J11" s="24">
        <f>ROUND(K11/E11,2)</f>
        <v>3.94</v>
      </c>
      <c r="K11" s="46">
        <f>ROUND(SUM(G11,I11),2)</f>
        <v>12220.2</v>
      </c>
      <c r="L11" s="30"/>
      <c r="M11" s="30"/>
      <c r="N11" s="30"/>
      <c r="O11" s="34"/>
      <c r="P11" s="36"/>
    </row>
    <row r="12" spans="2:16" ht="24" customHeight="1">
      <c r="B12" s="139"/>
      <c r="C12" s="139"/>
      <c r="D12" s="139"/>
      <c r="E12" s="139"/>
      <c r="F12" s="22" t="s">
        <v>30</v>
      </c>
      <c r="G12" s="22">
        <f>SUM(G10:G11)</f>
        <v>20429</v>
      </c>
      <c r="H12" s="23"/>
      <c r="I12" s="37"/>
      <c r="J12" s="20"/>
      <c r="K12" s="20"/>
      <c r="L12" s="30"/>
      <c r="M12" s="30"/>
      <c r="N12" s="30"/>
      <c r="P12" s="36"/>
    </row>
    <row r="13" spans="2:16" ht="19.5" customHeight="1">
      <c r="B13" s="139"/>
      <c r="C13" s="139"/>
      <c r="D13" s="139"/>
      <c r="E13" s="139"/>
      <c r="F13" s="134"/>
      <c r="G13" s="25" t="s">
        <v>31</v>
      </c>
      <c r="H13" s="26"/>
      <c r="I13" s="38">
        <f>SUM(I10:I11)</f>
        <v>1634.3200000000002</v>
      </c>
      <c r="J13" s="39"/>
      <c r="K13" s="40"/>
      <c r="L13" s="30"/>
      <c r="M13" s="30"/>
      <c r="N13" s="30"/>
      <c r="P13" s="36"/>
    </row>
    <row r="14" spans="2:14" ht="22.5" customHeight="1">
      <c r="B14" s="139"/>
      <c r="C14" s="139"/>
      <c r="D14" s="139"/>
      <c r="E14" s="139"/>
      <c r="F14" s="134"/>
      <c r="G14" s="27"/>
      <c r="H14" s="20"/>
      <c r="I14" s="20"/>
      <c r="J14" s="41" t="s">
        <v>32</v>
      </c>
      <c r="K14" s="42">
        <f>SUM(K10:K11)</f>
        <v>22063.32</v>
      </c>
      <c r="L14" s="30"/>
      <c r="M14" s="30"/>
      <c r="N14" s="30"/>
    </row>
    <row r="15" spans="2:14" ht="12.75" customHeight="1">
      <c r="B15" s="120"/>
      <c r="C15" s="120"/>
      <c r="D15" s="120"/>
      <c r="E15" s="120"/>
      <c r="F15" s="120"/>
      <c r="G15" s="135"/>
      <c r="H15" s="135"/>
      <c r="I15" s="140" t="s">
        <v>59</v>
      </c>
      <c r="J15" s="140"/>
      <c r="K15" s="140"/>
      <c r="L15" s="30"/>
      <c r="M15" s="30"/>
      <c r="N15" s="30"/>
    </row>
    <row r="16" spans="2:14" ht="60" customHeight="1">
      <c r="B16" s="120"/>
      <c r="C16" s="120"/>
      <c r="D16" s="120"/>
      <c r="E16" s="120"/>
      <c r="F16" s="120"/>
      <c r="G16" s="135"/>
      <c r="H16" s="135"/>
      <c r="I16" s="140"/>
      <c r="J16" s="140"/>
      <c r="K16" s="140"/>
      <c r="L16" s="30"/>
      <c r="M16" s="30"/>
      <c r="N16" s="30"/>
    </row>
    <row r="17" spans="3:14" ht="12.75"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3:14" ht="12" customHeight="1"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3:14" ht="12.75"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3:14" ht="12.75"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3:14" ht="12.75"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12.75"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12.75"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3:14" ht="12.7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3:14" ht="12.7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2.75"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12.75"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3:14" ht="12.75"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2.75"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3:14" ht="12.7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12.7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3:14" ht="12.7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3:14" ht="12.75"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3:14" ht="12.75"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3:14" ht="12.75"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</sheetData>
  <sheetProtection selectLockedCells="1" selectUnlockedCells="1"/>
  <mergeCells count="9">
    <mergeCell ref="F13:F14"/>
    <mergeCell ref="G15:G16"/>
    <mergeCell ref="H15:H16"/>
    <mergeCell ref="B3:G4"/>
    <mergeCell ref="I3:K7"/>
    <mergeCell ref="B5:G7"/>
    <mergeCell ref="B12:E14"/>
    <mergeCell ref="B15:F16"/>
    <mergeCell ref="I15:K16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view="pageBreakPreview" zoomScaleSheetLayoutView="100" workbookViewId="0" topLeftCell="A1">
      <selection activeCell="C10" sqref="C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1"/>
      <c r="J2" s="31"/>
      <c r="K2" s="31"/>
    </row>
    <row r="3" spans="2:11" ht="15.75">
      <c r="B3" s="136" t="s">
        <v>52</v>
      </c>
      <c r="C3" s="136"/>
      <c r="D3" s="136"/>
      <c r="E3" s="136"/>
      <c r="F3" s="136"/>
      <c r="G3" s="136"/>
      <c r="H3" s="4"/>
      <c r="I3" s="137" t="s">
        <v>53</v>
      </c>
      <c r="J3" s="137"/>
      <c r="K3" s="137"/>
    </row>
    <row r="4" spans="2:11" ht="15.75">
      <c r="B4" s="136"/>
      <c r="C4" s="136"/>
      <c r="D4" s="136"/>
      <c r="E4" s="136"/>
      <c r="F4" s="136"/>
      <c r="G4" s="136"/>
      <c r="H4" s="5"/>
      <c r="I4" s="137"/>
      <c r="J4" s="137"/>
      <c r="K4" s="137"/>
    </row>
    <row r="5" spans="2:11" ht="15.75" customHeight="1">
      <c r="B5" s="138" t="s">
        <v>3</v>
      </c>
      <c r="C5" s="138"/>
      <c r="D5" s="138"/>
      <c r="E5" s="138"/>
      <c r="F5" s="138"/>
      <c r="G5" s="138"/>
      <c r="H5" s="5"/>
      <c r="I5" s="137"/>
      <c r="J5" s="137"/>
      <c r="K5" s="137"/>
    </row>
    <row r="6" spans="2:11" ht="15.75">
      <c r="B6" s="138"/>
      <c r="C6" s="138"/>
      <c r="D6" s="138"/>
      <c r="E6" s="138"/>
      <c r="F6" s="138"/>
      <c r="G6" s="138"/>
      <c r="H6" s="5"/>
      <c r="I6" s="137"/>
      <c r="J6" s="137"/>
      <c r="K6" s="137"/>
    </row>
    <row r="7" spans="2:11" ht="27.75" customHeight="1">
      <c r="B7" s="138"/>
      <c r="C7" s="138"/>
      <c r="D7" s="138"/>
      <c r="E7" s="138"/>
      <c r="F7" s="138"/>
      <c r="G7" s="138"/>
      <c r="H7" s="6"/>
      <c r="I7" s="137"/>
      <c r="J7" s="137"/>
      <c r="K7" s="137"/>
    </row>
    <row r="8" spans="2:11" ht="12.75">
      <c r="B8" s="7"/>
      <c r="C8" s="8"/>
      <c r="D8" s="9"/>
      <c r="E8" s="9" t="s">
        <v>4</v>
      </c>
      <c r="F8" s="10" t="s">
        <v>5</v>
      </c>
      <c r="G8" s="11" t="s">
        <v>6</v>
      </c>
      <c r="H8" s="12" t="s">
        <v>7</v>
      </c>
      <c r="I8" s="9" t="s">
        <v>8</v>
      </c>
      <c r="J8" s="10" t="s">
        <v>9</v>
      </c>
      <c r="K8" s="11" t="s">
        <v>10</v>
      </c>
    </row>
    <row r="9" spans="2:15" ht="105.75" customHeight="1">
      <c r="B9" s="13" t="s">
        <v>11</v>
      </c>
      <c r="C9" s="13" t="s">
        <v>12</v>
      </c>
      <c r="D9" s="14" t="s">
        <v>13</v>
      </c>
      <c r="E9" s="14" t="s">
        <v>54</v>
      </c>
      <c r="F9" s="15" t="s">
        <v>15</v>
      </c>
      <c r="G9" s="15" t="s">
        <v>16</v>
      </c>
      <c r="H9" s="15" t="s">
        <v>17</v>
      </c>
      <c r="I9" s="15" t="s">
        <v>18</v>
      </c>
      <c r="J9" s="32" t="s">
        <v>19</v>
      </c>
      <c r="K9" s="33" t="s">
        <v>20</v>
      </c>
      <c r="L9" s="30"/>
      <c r="M9" s="30"/>
      <c r="N9" s="30"/>
      <c r="O9" s="34"/>
    </row>
    <row r="10" spans="2:16" ht="30" customHeight="1">
      <c r="B10" s="16">
        <v>1</v>
      </c>
      <c r="C10" s="17" t="s">
        <v>94</v>
      </c>
      <c r="D10" s="18" t="s">
        <v>22</v>
      </c>
      <c r="E10" s="19">
        <v>420</v>
      </c>
      <c r="F10" s="20">
        <v>34.2</v>
      </c>
      <c r="G10" s="20">
        <f>ROUND(E10*F10,2)</f>
        <v>14364</v>
      </c>
      <c r="H10" s="21">
        <v>0.08</v>
      </c>
      <c r="I10" s="20">
        <f>ROUND(G10*H10,2)</f>
        <v>1149.12</v>
      </c>
      <c r="J10" s="20">
        <f>ROUND(K10/E10,2)</f>
        <v>36.94</v>
      </c>
      <c r="K10" s="20">
        <f>ROUND(SUM(G10,I10),2)</f>
        <v>15513.12</v>
      </c>
      <c r="L10" s="35"/>
      <c r="M10" s="30"/>
      <c r="N10" s="30"/>
      <c r="O10" s="34"/>
      <c r="P10" s="36"/>
    </row>
    <row r="11" spans="2:16" ht="24" customHeight="1">
      <c r="B11" s="139"/>
      <c r="C11" s="139"/>
      <c r="D11" s="139"/>
      <c r="E11" s="139"/>
      <c r="F11" s="22" t="s">
        <v>30</v>
      </c>
      <c r="G11" s="22">
        <f>SUM(G10:G10)</f>
        <v>14364</v>
      </c>
      <c r="H11" s="23"/>
      <c r="I11" s="37"/>
      <c r="J11" s="20"/>
      <c r="K11" s="20"/>
      <c r="L11" s="30"/>
      <c r="M11" s="30"/>
      <c r="N11" s="30"/>
      <c r="P11" s="36"/>
    </row>
    <row r="12" spans="2:16" ht="19.5" customHeight="1">
      <c r="B12" s="139"/>
      <c r="C12" s="139"/>
      <c r="D12" s="139"/>
      <c r="E12" s="139"/>
      <c r="F12" s="134"/>
      <c r="G12" s="25" t="s">
        <v>31</v>
      </c>
      <c r="H12" s="26"/>
      <c r="I12" s="38">
        <f>SUM(I10:I10)</f>
        <v>1149.12</v>
      </c>
      <c r="J12" s="39"/>
      <c r="K12" s="40"/>
      <c r="L12" s="30"/>
      <c r="M12" s="30"/>
      <c r="N12" s="30"/>
      <c r="P12" s="36"/>
    </row>
    <row r="13" spans="2:14" ht="22.5" customHeight="1">
      <c r="B13" s="139"/>
      <c r="C13" s="139"/>
      <c r="D13" s="139"/>
      <c r="E13" s="139"/>
      <c r="F13" s="134"/>
      <c r="G13" s="27"/>
      <c r="H13" s="20"/>
      <c r="I13" s="20"/>
      <c r="J13" s="41" t="s">
        <v>32</v>
      </c>
      <c r="K13" s="42">
        <f>SUM(K10:K10)</f>
        <v>15513.12</v>
      </c>
      <c r="L13" s="30"/>
      <c r="M13" s="30"/>
      <c r="N13" s="30"/>
    </row>
    <row r="14" spans="2:14" ht="12.75" customHeight="1">
      <c r="B14" s="120"/>
      <c r="C14" s="120"/>
      <c r="D14" s="120"/>
      <c r="E14" s="120"/>
      <c r="F14" s="120"/>
      <c r="G14" s="135"/>
      <c r="H14" s="135"/>
      <c r="I14" s="140" t="s">
        <v>59</v>
      </c>
      <c r="J14" s="140"/>
      <c r="K14" s="140"/>
      <c r="L14" s="30"/>
      <c r="M14" s="30"/>
      <c r="N14" s="30"/>
    </row>
    <row r="15" spans="2:14" ht="60" customHeight="1">
      <c r="B15" s="120"/>
      <c r="C15" s="120"/>
      <c r="D15" s="120"/>
      <c r="E15" s="120"/>
      <c r="F15" s="120"/>
      <c r="G15" s="135"/>
      <c r="H15" s="135"/>
      <c r="I15" s="140"/>
      <c r="J15" s="140"/>
      <c r="K15" s="140"/>
      <c r="L15" s="30"/>
      <c r="M15" s="30"/>
      <c r="N15" s="30"/>
    </row>
    <row r="16" spans="3:14" ht="12.75"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3:14" ht="12" customHeight="1"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3:14" ht="12.75"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3:14" ht="12.75"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3:14" ht="12.75"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3:14" ht="12.75"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12.75"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12.75"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3:14" ht="12.7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3:14" ht="12.7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2.75"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12.75"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3:14" ht="12.75"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2.75"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3:14" ht="12.7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12.7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3:14" ht="12.7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3:14" ht="12.75"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3:14" ht="12.75"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</sheetData>
  <sheetProtection selectLockedCells="1" selectUnlockedCells="1"/>
  <mergeCells count="9">
    <mergeCell ref="F12:F13"/>
    <mergeCell ref="G14:G15"/>
    <mergeCell ref="H14:H15"/>
    <mergeCell ref="B3:G4"/>
    <mergeCell ref="I3:K7"/>
    <mergeCell ref="B5:G7"/>
    <mergeCell ref="B11:E13"/>
    <mergeCell ref="B14:F15"/>
    <mergeCell ref="I14:K15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Wardzyński</dc:creator>
  <cp:keywords/>
  <dc:description/>
  <cp:lastModifiedBy>Krzysztof Andrzejewski</cp:lastModifiedBy>
  <cp:lastPrinted>2023-11-29T14:11:38Z</cp:lastPrinted>
  <dcterms:created xsi:type="dcterms:W3CDTF">2023-09-07T11:19:48Z</dcterms:created>
  <dcterms:modified xsi:type="dcterms:W3CDTF">2023-11-29T14:22:42Z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2F2447E00C874E5AA067A37CDC9926EA_13</vt:lpwstr>
  </property>
  <property fmtid="{D5CDD505-2E9C-101B-9397-08002B2CF9AE}" pid="3" name="KSOProductBuildVer">
    <vt:lpwstr>1045-12.2.0.13306</vt:lpwstr>
  </property>
</Properties>
</file>