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bartczak\Desktop\ZP-2023\ZP-8-2023\5.DOKUMENTACJA DO POSTĘPOWANIA ZP-8-2023\"/>
    </mc:Choice>
  </mc:AlternateContent>
  <xr:revisionPtr revIDLastSave="0" documentId="8_{5FE02C8C-9036-45FD-8074-91ED061586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P-8-2023-pak.1-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I63" i="1" s="1"/>
  <c r="G62" i="1"/>
  <c r="F62" i="1"/>
  <c r="I62" i="1" s="1"/>
  <c r="I64" i="1" l="1"/>
  <c r="G64" i="1"/>
  <c r="F225" i="1"/>
  <c r="I225" i="1" s="1"/>
  <c r="I226" i="1" s="1"/>
  <c r="G225" i="1"/>
  <c r="G226" i="1" s="1"/>
  <c r="G253" i="1" l="1"/>
  <c r="G254" i="1" s="1"/>
  <c r="F253" i="1"/>
  <c r="I253" i="1" s="1"/>
  <c r="I254" i="1" s="1"/>
  <c r="G244" i="1"/>
  <c r="G245" i="1" s="1"/>
  <c r="F244" i="1"/>
  <c r="I244" i="1" s="1"/>
  <c r="I245" i="1" s="1"/>
  <c r="G235" i="1"/>
  <c r="G236" i="1" s="1"/>
  <c r="F235" i="1"/>
  <c r="I235" i="1" s="1"/>
  <c r="I236" i="1" s="1"/>
  <c r="G138" i="1" l="1"/>
  <c r="F138" i="1"/>
  <c r="I138" i="1" s="1"/>
  <c r="F142" i="1"/>
  <c r="I142" i="1" s="1"/>
  <c r="G142" i="1"/>
  <c r="F140" i="1"/>
  <c r="I140" i="1" s="1"/>
  <c r="G140" i="1"/>
  <c r="G143" i="1" l="1"/>
  <c r="G85" i="1"/>
  <c r="G86" i="1"/>
  <c r="G87" i="1"/>
  <c r="G84" i="1"/>
  <c r="G97" i="1"/>
  <c r="G74" i="1"/>
  <c r="G52" i="1"/>
  <c r="G42" i="1"/>
  <c r="F29" i="1"/>
  <c r="F30" i="1"/>
  <c r="F31" i="1"/>
  <c r="F32" i="1"/>
  <c r="G28" i="1"/>
  <c r="F16" i="1"/>
  <c r="I16" i="1" s="1"/>
  <c r="F17" i="1"/>
  <c r="I17" i="1" s="1"/>
  <c r="F18" i="1"/>
  <c r="I18" i="1" s="1"/>
  <c r="G16" i="1"/>
  <c r="G17" i="1"/>
  <c r="G18" i="1"/>
  <c r="G15" i="1"/>
  <c r="G216" i="1" l="1"/>
  <c r="F216" i="1"/>
  <c r="I216" i="1" s="1"/>
  <c r="G206" i="1"/>
  <c r="F206" i="1"/>
  <c r="I206" i="1" s="1"/>
  <c r="G197" i="1"/>
  <c r="F197" i="1"/>
  <c r="I197" i="1" s="1"/>
  <c r="G187" i="1"/>
  <c r="F187" i="1"/>
  <c r="I187" i="1" s="1"/>
  <c r="G177" i="1"/>
  <c r="F177" i="1"/>
  <c r="I177" i="1" s="1"/>
  <c r="G168" i="1"/>
  <c r="F168" i="1"/>
  <c r="I168" i="1" s="1"/>
  <c r="G151" i="1"/>
  <c r="G159" i="1"/>
  <c r="F159" i="1"/>
  <c r="I159" i="1" s="1"/>
  <c r="F151" i="1"/>
  <c r="I151" i="1" s="1"/>
  <c r="G128" i="1"/>
  <c r="F128" i="1"/>
  <c r="I128" i="1" s="1"/>
  <c r="G118" i="1"/>
  <c r="F118" i="1"/>
  <c r="I118" i="1" s="1"/>
  <c r="G116" i="1"/>
  <c r="F116" i="1"/>
  <c r="I116" i="1" s="1"/>
  <c r="G107" i="1"/>
  <c r="G108" i="1" s="1"/>
  <c r="F107" i="1"/>
  <c r="I107" i="1" s="1"/>
  <c r="I108" i="1" s="1"/>
  <c r="F97" i="1"/>
  <c r="I97" i="1" s="1"/>
  <c r="F87" i="1"/>
  <c r="I87" i="1" s="1"/>
  <c r="F86" i="1"/>
  <c r="I86" i="1" s="1"/>
  <c r="G88" i="1"/>
  <c r="F85" i="1"/>
  <c r="I85" i="1" s="1"/>
  <c r="F84" i="1"/>
  <c r="I84" i="1" s="1"/>
  <c r="F74" i="1"/>
  <c r="I74" i="1" s="1"/>
  <c r="F52" i="1"/>
  <c r="I52" i="1" s="1"/>
  <c r="F42" i="1"/>
  <c r="I42" i="1" s="1"/>
  <c r="I32" i="1"/>
  <c r="I29" i="1"/>
  <c r="G29" i="1"/>
  <c r="I30" i="1"/>
  <c r="G30" i="1"/>
  <c r="I31" i="1"/>
  <c r="G31" i="1"/>
  <c r="G32" i="1"/>
  <c r="F28" i="1"/>
  <c r="I28" i="1" s="1"/>
  <c r="F15" i="1"/>
  <c r="I15" i="1" s="1"/>
  <c r="I120" i="1" l="1"/>
  <c r="G120" i="1"/>
  <c r="I88" i="1"/>
  <c r="G217" i="1" l="1"/>
  <c r="I217" i="1"/>
  <c r="G207" i="1" l="1"/>
  <c r="I207" i="1"/>
  <c r="I198" i="1"/>
  <c r="G198" i="1"/>
  <c r="I143" i="1" l="1"/>
  <c r="I179" i="1" l="1"/>
  <c r="G179" i="1" l="1"/>
  <c r="I169" i="1" l="1"/>
  <c r="G169" i="1"/>
  <c r="I160" i="1"/>
  <c r="G160" i="1"/>
  <c r="I152" i="1"/>
  <c r="G152" i="1"/>
  <c r="I188" i="1"/>
  <c r="G188" i="1"/>
  <c r="G99" i="1" l="1"/>
  <c r="I99" i="1" l="1"/>
  <c r="I43" i="1" l="1"/>
  <c r="I53" i="1"/>
  <c r="I75" i="1"/>
  <c r="G19" i="1" l="1"/>
  <c r="G75" i="1"/>
  <c r="I33" i="1"/>
  <c r="I19" i="1"/>
  <c r="G53" i="1"/>
  <c r="G43" i="1"/>
  <c r="G33" i="1"/>
  <c r="G129" i="1"/>
  <c r="I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5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<sst xmlns="http://schemas.openxmlformats.org/spreadsheetml/2006/main" count="1439" uniqueCount="92">
  <si>
    <t>Określenie właściwej stawki VAT należy do Wykonawcy. Należy podać stawkę VAT obowiązującą na dzień otwarcia ofert.</t>
  </si>
  <si>
    <t>Lp.</t>
  </si>
  <si>
    <t>Opis produktu</t>
  </si>
  <si>
    <t>Jednostki miary</t>
  </si>
  <si>
    <t>Zapotrzebowanie</t>
  </si>
  <si>
    <t>Cena jedn. netto zł</t>
  </si>
  <si>
    <t>Wartość netto zł</t>
  </si>
  <si>
    <t>Vat [%]</t>
  </si>
  <si>
    <t xml:space="preserve">Wartość brutto </t>
  </si>
  <si>
    <t>Nazwa handlowa, nr katalogowy</t>
  </si>
  <si>
    <t>Nazwa i nr dokumentu dopuszczającego do obrotu i używania</t>
  </si>
  <si>
    <t xml:space="preserve">Nazwa i numer dokumentu dopuszczające do obrotu i używania </t>
  </si>
  <si>
    <t>RAZEM</t>
  </si>
  <si>
    <t>Cena jedn. brutto zł</t>
  </si>
  <si>
    <t xml:space="preserve">Razem wartość </t>
  </si>
  <si>
    <t>szt.</t>
  </si>
  <si>
    <t>24 m-cy</t>
  </si>
  <si>
    <t>Butelka z pokrywką, z tworzywa sztucznego (polietylenu o małej gęstości), z widoczną podziałką do koszy załadowczych do płuczko-dezynfektora CLINOX3A Total, 
średnica: 12,5 cm
wysokość: 24 cm
pojemność: 2 l
butelka autoklawowalna w temperaturze 120 °C
kolor: naturalny</t>
  </si>
  <si>
    <t>Należy podać pod każdym zaoferowanym pakietem.</t>
  </si>
  <si>
    <t>W formularzu należy wykreślić bądź usunąć pakiety, na które Wykonawca nie składa oferty.</t>
  </si>
  <si>
    <t>Kaczka męska z pokrywką, wielorazowa, z tworzywa sztucznego (półprzezroczystego polietylenu) do koszy załadowczych do płuczko-dezynfektora CLINOX3A Total, 
podziałka o pojemności 1 l z pokrywką, 
wymiary: 30 x 13,5 x 10 x 14 cm</t>
  </si>
  <si>
    <t xml:space="preserve">Konektor/końcówka do mankietu do ciśnieniomierza OMRON M3 Comfort, M6 Comfort </t>
  </si>
  <si>
    <t>Mankiet naramienny na rzep 1-żyłowy, obwód kończyny 17-22 cm (mały) do ciśnieniomierza OMRON model M3 Comfort, M6 Comfort 
Wyrób medyczny CE</t>
  </si>
  <si>
    <t>Mankiet naramienny na rzep 1-żyłowy, obwód kończyny 22-32 cm do ciśnieniomierza OMRON model M3 Comfort, M6 Comfort 
Wyrób medyczny CE</t>
  </si>
  <si>
    <t>Mankiet naramienny usztywniany na rzep 1-żyłowy, obwód kończyny 22-42 cm (duży) do ciśnieniomierza OMRON M3 Comfort, M6 Comfort 
Wyrób medyczny CE</t>
  </si>
  <si>
    <t xml:space="preserve">Kosz wielofunkcyjny, autoklawowalny do płuczko-dezynfektora CLINOX3A Total, wykonanie: stal nierdzewna, pojemność: 1 x basen z pokrywą , 2 x kaczki </t>
  </si>
  <si>
    <t>Basen z pokrywą, wielorazowy, z tworzywa sztucznego (polipropylenu) do koszy załadowczych do płuczko-dezynfektora CLINOX3A Total 
basen autoklawowalny w temperaturze 120/130 °C, 20 minut 
kolor: biały</t>
  </si>
  <si>
    <t>Podstawka pod basen wielorazowa, biostatyczna, z ochroną antymikrobiologiczną do koszy załadowczych do płuczko-dezynfektora CLINOX3A Total, 
obciążenie do 160 kg,
wymiary: 370 x 310x 90 mm, pojemność 2500 ml,
wymiary: 470 x 290x 75 mm, pojemność 1500 ml, opcjonalnie do wyboru podstawka pod basen płytki lub głęboki</t>
  </si>
  <si>
    <t>Drabinka rehabilitacyjna przyłóżkowa, fluorescencyjne zakończenia szczebelków.
Ilość szczebelków: 4 lub 5
Wymiary drabinki do łóżka:
średnica: nie mniej niż 2,5 cm
długość szczebelka: nie mniej niż 19 cm
długość linki: nie mniej niż 3 m
odległość między szczebelkami: nie mniej niż 19 cm 
Drabinka 4 lub 5 szczebelkowa do wyboru na etapie zamówienia w zależności od potrzeb Zamawiającego Wymagane dokumenty:
- instrukcja obsługi w języku polskim
- karta gwarancyjna</t>
  </si>
  <si>
    <t>Ramka na kartę pacjenta z ochroną danych osobowych 
• uwzględniona ochrona danych pacjenta
• układ poziomy A4
• wymiar zewnętrzny: nie więcej niż 325 x 205 mm
• wykonana z PCV o grubości 2-3 mm
• szczelina do wsuwania karty ok. 6 mm
• zastosowany materiał posiadający atest higieniczny
• łatwo zmywalna, nie brudząca się, odporna na działanie promieni UV
• nie uszkadzająca i nie rysująca szczytów łóżek
• pasująca do wszystkich rodzajów kart gorączkowych</t>
  </si>
  <si>
    <r>
      <rPr>
        <b/>
        <sz val="8"/>
        <color theme="1"/>
        <rFont val="Calibri"/>
        <family val="2"/>
        <charset val="238"/>
        <scheme val="minor"/>
      </rPr>
      <t xml:space="preserve">Leżanka dwusekcyjna 
</t>
    </r>
    <r>
      <rPr>
        <sz val="8"/>
        <color theme="1"/>
        <rFont val="Calibri"/>
        <family val="2"/>
        <charset val="238"/>
        <scheme val="minor"/>
      </rPr>
      <t>WYKONANIE</t>
    </r>
    <r>
      <rPr>
        <b/>
        <sz val="8"/>
        <color theme="1"/>
        <rFont val="Calibri"/>
        <family val="2"/>
        <charset val="238"/>
        <scheme val="minor"/>
      </rPr>
      <t xml:space="preserve">:
</t>
    </r>
    <r>
      <rPr>
        <sz val="8"/>
        <color theme="1"/>
        <rFont val="Calibri"/>
        <family val="2"/>
        <charset val="238"/>
        <scheme val="minor"/>
      </rPr>
      <t>• konstrukcja wykonana ze stalowych kształtowników, lakierowana proszkowo na biało
• stelaż wyposażony w stopki lub kółka do wyboru Zamawiajacego 
• stopki nastawne z możliwością poziomowania, wykonane z elastycznego materiału o bardzo dużej wytrzymałości, zapewniające doskonałe przyleganie do twardych podłoży w celu eliminacji efektu poślizgu lub kółka o średnicy 125 mm, w tym dwa z hamulcem
• leże dwusegmentowe wykonane z gąbki pokrytej zmywalnym materiałem oraz odpornym na dezynfekcję - tapicerowane 
• kąt nachylenia zagłówka/wezgłowia: ± 40° 
• regulacja ręczna zagłówka za pomocą mechanizmu zapadkowego 
• całkowita długość: 1880 mm ± 20 mm
• całkowita szerokość: 550 mm ± 20 mm
• całkowita wysokość: 510 mm ± 20 mm 
• masa własna: do 27 kg 
• dopuszczalne obciążenie: min. 180 kg
• uchwyt na jednorazowe prześcieradło 
• wyrób medyczny posiadający aktualny dokument dopuszczający do obrotu zgodny z wymogami ustawy z dnia 20 maja 2010r o wyrobach medycznych (Dz. U. nr 107, poz. 679 z późn. zm.) 
• wyrób oznaczony znakiem CE potwierdzony deklaracją Zgodności lub Certyfikatem CE
• kolor tapicerki dostępny w 10 kolorach do wyboru Zamawiającego 
• rok produkcji min. 2022, urządzenie fabrycznie nowe, nie rekondycjonowane
Wymagane dokumenty: 
- deklaracja Zgodności lub Certyfikat CE 
- karta gwarancyjna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</si>
  <si>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Fotel z funkcją spania - rozkładany </t>
    </r>
    <r>
      <rPr>
        <sz val="8"/>
        <color theme="1"/>
        <rFont val="Calibri"/>
        <family val="2"/>
        <charset val="238"/>
        <scheme val="minor"/>
      </rPr>
      <t xml:space="preserve">
• możliwość ustawienia dwóch stałych pozycji: siedzącej oraz pozycji leżącej 
• manualny system regulacji 
• oparcie typu WINGS 
• 4 łożyskowane kółka jezdne: 2 kółka kierunkowe i 2 kółka z blokadą 
• długość: 850 - 1600 mm ± 50 mm 
• szerokość: 710 mm ± 50 mm 
• wysokość: 1030 mm ± 50 mm 
• szerokość siedziska: 520 mm ± 50 mm 
• zakres regulacji sekcji pleców: 125° - 145° 
• zakres regulacji pochylenia sekcji podudzia: 90° - 170° 
• możliwość dezynfekcji 
• skóropodobna hydrofobowa tapicerka odporna na eksploatację i przenikanie cieczy, duża odporność na tarcie A (m.b. EN ISO 105 X12) 
• kolor tapicerki do wyboru Zamawiającego 
• rok produkcji min. 2022, urządzenie fabrycznie nowe, nie rekondycjonowane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</si>
  <si>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Taboret chirurgiczny z oparciem</t>
    </r>
    <r>
      <rPr>
        <sz val="8"/>
        <color theme="1"/>
        <rFont val="Calibri"/>
        <family val="2"/>
        <charset val="238"/>
        <scheme val="minor"/>
      </rPr>
      <t xml:space="preserve"> 
WYKONANIE:
• podstawa wykonana ze stali kwasoodpornej gat. OH18N9
• regulacja wysokości realizowana za pomocą sprężyny gazowej z blokadą w zakresie od 440 do 580 mm ± 10 mm 
• oparcie i siedzisko tapicerowane materiałem wodoodpornym, łatwozmywalnym 
• średnica siedziska 360 mm 
• pięcioramienna, stabilna podstawa o średnicy 600 mm ± 10 mm 
• kółka o średnicy 50 mm odporne na korozję i ścieranie, nie rysujące podłogi, wszystkie z blokadą 
• materiał odporny na działanie środków dezynfekcyjnych, promieni UV 
• kolor tapicerki dostępny w róznych kolorach do wyboru Zamawiającego 
• wyrób medyczny posiadający aktualny dokument dopuszczający do obrotu zgodny z wymogami ustawy z dnia 20 maja 2010r o wyrobach medycznych (Dz.U. nr 107, poz. 679 z późn. zm.)
• wyrób oznaczony znakiem CE potwierdzony deklaracją Zgodności lub Certyfikatem CE
• wyrób seryjny, nie modyfikowany na potrzeby przetargu, Wytwórca posiadający dla wyrobu wprowadzony i utrzymywany system zarządzania jakością zgodnie z EN ISO 13485:2016 
• rok produkcji min. 2022, urządzenie fabrycznie nowe, nie rekondycjonowane
Wymagane dokumenty: 
- deklaracją Zgodności lub Certyfikatem CE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</si>
  <si>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do transportu wewnętrznego butli ze sprężonym tlenem medycznym o pojemności 5 lub 10 litrów </t>
    </r>
    <r>
      <rPr>
        <sz val="8"/>
        <color theme="1"/>
        <rFont val="Calibri"/>
        <family val="2"/>
        <charset val="238"/>
        <scheme val="minor"/>
      </rPr>
      <t xml:space="preserve">
• wysokość wózka: 1020 mm ± 50 mm
• rozstaw osi kół: min. 245 mm 
• ciężar wózka: do 7 kg 
• maksymalne obciążenie: do 40 kg 
• wózek lakierowany proszkowo 
• stalowa obejma oraz mały rozstaw osi kół, który umożliwia bezpieczne i łatwe manewrowanie wózkiem (nawet na małych powierzchniach) 
• duże koła jezdne, które umożliwiają pokonywanie przeszkód
• stopki, za pomocą których można łatwo wypoziomować wózek i zapobiegające jego przemieszczaniu się
• gumowa podstawa pod butlę amortyzująca wstrząsy powstające podczas eksploatacji wózka, kształt podstawy ułatwiający pozycjonowanie butli
• zestaw pasków z zaciskiem gwarantujących łatwy montaż butli oraz zabezpieczających przed samowypadnięciem butli z wózka
• para wieszaków zamocowanych na obejmie butli służących do zawieszania elementów dodatkowych przydatnych przy eksploatacji butli, takich jak maska tlenowa, przewody 
• rok produkcji min. 2022, urządzenie fabrycznie nowe, nie rekondycjonowane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</si>
  <si>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Stół pięciosekcyjny do fizjoterapii o regulowanej elektrycznie wysokości leża</t>
    </r>
    <r>
      <rPr>
        <sz val="8"/>
        <color theme="1"/>
        <rFont val="Calibri"/>
        <family val="2"/>
        <charset val="238"/>
        <scheme val="minor"/>
      </rPr>
      <t xml:space="preserve">
• funkcje elektryczne realizowane za pomocą przycisku nożnego
• konstrukcja wykonana ze stali lakierowanej proszkowo oparta na stabilnej podstawie bez żadnych widocznych przewodów i kabli 
• stół z min. 8 punktami podparcia zapewniający wyjątkowo stabilną konstrukcję 
• stół tapicerowany wysokiej jakości materiałem łatwo zmywalnym, antybakteryjnym o właściwościach trudnopalnych 
• czteroczęściowa rozkładana sekcja pleców o profilu kwadratowym o wymiarach 630 x 630 mm ± 10 mm z długim otworem na twarz, z zatyczką 
• kąt nachylenia sekcji pleców -20° +85° ± 5°
• regulacja wspomagana sprężyną gazową 
• stół wyposażony w dwa niezależne systemy: transportowy i stacjonarny do bezpiecznego i stabilnego umiejscowienia stołu w czasie wykonywania procedur medycznych
• system transportowy oparty na 4 podwójnych kołach „Tente” 
• system stacjonarny ze względu na bezpieczeństwo pacjenta, oparty na 4 stopach, z czego jedna wyposażona w specjalny system poziomowania, gwarantujący bezpieczne umiejscowienie nawet przy nierównościach powierzchni 
• sekcja ramion o długości 630 mm ± 10 mm z możliwością regulacji wysokości o 120 mm
• sekcja nóg o profilu kwadratowym o wymiarach 630 x 630 mm ± 10 mm
• długość całkowita stołu: 1860 mm ± 10 mm
• wymiary leża: 1860 x 630 mm ± 10 mm (dł. x szer.) 
• regulacja wysokości: 460 - 910 mm ± 50 mm 
• nośność: do 260 kg 
• uchwyt na jednorazowe prześcieradło 
• powierzchnia stołu odporna na środki dezynfekcyjne oraz promieniowanie UV 
• kolor tapicerki do wyboru Zamawiającego z palety min. 14 kolorów 
• wyrób medyczny, wpis lub zgłoszenie do Urzędu Rejestracji Wyrobów Medycznych i Produktów Biobójczych 
• rok produkcji min. 2022, urządzenie fabrycznie nowe, nie rekondycjonowane
Wymagane dokumenty: 
- deklaracją Zgodności lub Certyfikatem CE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</si>
  <si>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Szafa na leki i narkotyki z sejfem - szafa z obrotowymi panelami wewnętrznymi do przechowywania leków, tzw. mała apteka</t>
    </r>
    <r>
      <rPr>
        <sz val="8"/>
        <color theme="1"/>
        <rFont val="Calibri"/>
        <family val="2"/>
        <charset val="238"/>
        <scheme val="minor"/>
      </rPr>
      <t xml:space="preserve">
• szafa na leki dwudrzwiowa z obrotowymi panelami wewnętrznymi i sejfem na narkotyki
• wymiary szafy: 100 x 50 x 200 h cm ± 10 cm
• szafa wykonana z płyty z tworzywa (np. spenianego PVC o utwardzonych powierzchniach) lub laminowanej o grubości 10-20 mm (tylna ściana) i 20-30 mm (korpus)
• drzwi dwuskrzydłowe wykonane z HPL lub materiału równoważnego, zapewniającego klasę 1 odporności ogniowej
• drzwi dostępne w róznych kolorach do wyboru Zamawiającego 
• skrzydła drzwi uchylne do 180⁰ z zamkiem na klucz i aluminiowymi lub stalowymi uchwytami (stal nierdzewna)
• szafa z zabezpieczeniem przeciwpyłowym na obrzeżach
• dwa wewnętrzne obrotowe o 90⁰ panele na stalowych zawiasach
• system wewnętrznych półek w postaci dwóch obustronnych, obrotowych paneli wykonanych z formowanego tworzywa (polistyren lub równoważne) – na każdej stronie obrotowego panelu 10 półek jednakowej wysokości na leki (łącznie 40 półek na obu panelach)
• na obu skrzydłach drzwi od strony wewnętrznej umieszczone transparentne półki jednakowej wysokości - po 10 sztuk na każdym skrzydle (łącznie 20 półek na obu skrzydłach drzwi)
• łącznie w całej szafie 60 półek (przestrzeni) na umieszczenie leków
• przezroczyste półki zapewniające dobrą widoczność przechowywanych leków, wyposażone w tworzywowe przekładki ułatwiające segregację leków na półkach
• podstawa na wzmocnionej ramie metalowej malowanej proszkowo
• 5 półek z laminatu o regulowanej wysokości
• nóżki o średnicy min Ø 40 mm z możliwością poziomowania
• sejf na narkotyki zamykany na klucz z wewnętrzną półką o wymiarach 40-50x20-30x40-50 h cm, mocowany na stałe
• rok produkcji min. 2022, urządzenie fabrycznie nowe, nie rekondycjonowane
Wymagane dokumenty: 
- deklaracją Zgodności lub Certyfikatem CE  
- wpis lub zgłoszenie do Urzędu Rejestracji Wyrobów Medycznych i Produktów Biobójczych 
- karta gwarancyjna 
- instrukcja obsługi w języku polskim </t>
    </r>
  </si>
  <si>
    <r>
      <rPr>
        <b/>
        <sz val="8"/>
        <color theme="1"/>
        <rFont val="Calibri"/>
        <family val="2"/>
        <charset val="238"/>
        <scheme val="minor"/>
      </rPr>
      <t xml:space="preserve">Wózek medyczny z blatem roboczym ze stali kwasoodpornej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1130 mm ± 20 mm
- głębokość 660 mm ± 20 mm
- wysokość 990 mm ± 20 mm WYKONANIE: 
• konstrukcja nośna szkieletowa wykonana z profilu aluminiowego, profil aluminiowy o przekroju min. 25x25 mm, nie dopuszcza się profilu typu ćwierćwałek oraz o innych owalnych kształtach
• konstrukcje szkieletowe z profili aluminiowych łączonych za pomocą złączy z wysoko-udarowego tworzywa ABS, profile aluminiowe zabezpieczone elektrolitycznie, pokryte farbami proszkowymi wzbogaconymi substancjami antybakteryjnymi 
• blat roboczy zagłębiony, ze stali kwasoodpornej w gat. 0H18N9 
• wózek wyposażony w </t>
    </r>
    <r>
      <rPr>
        <b/>
        <sz val="8"/>
        <color theme="1"/>
        <rFont val="Calibri"/>
        <family val="2"/>
        <charset val="238"/>
        <scheme val="minor"/>
      </rPr>
      <t>1 półkę</t>
    </r>
    <r>
      <rPr>
        <sz val="8"/>
        <color theme="1"/>
        <rFont val="Calibri"/>
        <family val="2"/>
        <charset val="238"/>
        <scheme val="minor"/>
      </rPr>
      <t xml:space="preserve"> montowaną na stałe nad układem jezdnym wózka, półka wykonana z profili aluminiowych wypełnionych płytą dwustronnie laminowaną o grubości 18 mm, na bazie płyty wiórowej o gęstości nie mniejszej niż 650 kg/m3 
• wózek wyposażony w ergonomiczny uchwyt do przetaczania, wykonany ze stali nierdzewnej, zamontowany po prawej stronie korpusu, uchwyt o przekroju kołowym o średnicy 25 mm 
• układ jezdny: 4 koła skrętne o średnicy min. 125 mm, w tym 2 z hamulcem 
• 4 odbojniki talerzykowe, odbojniki z tworzywa umieszczone nad każdym z kół
• wózek odporny na działanie środków dezynfekcyjnych, promieni UV
• wyrób seryjny, nie modyfikowany na potrzeby przetargu, Wytwórca posiadający dla wyrobu wprowadzony i utrzymywany system zarządzania jakością zgodnie z EN ISO 13485:2016
• rok produkcji min. 2022, urządzenie fabrycznie nowe, nie rekondycjonowane
Wymagane dokumenty: 
- Deklaracja zgodności 
- Certyfikat 
- wpis do Rejestru Wyrobów Medycznych 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</si>
  <si>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medyczny z blatem roboczym ze stali kwasoodpornej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1130 mm ± 20 mm
- głębokość 660 mm ± 20 mm
- wysokość 990 mm ± 20 mm 
WYKONANIE: 
• konstrukcja nośna szkieletowa wykonana z profilu aluminiowego, profil aluminiowy o przekroju min. 25x25 mm, nie dopuszcza się profilu typu ćwierćwałek oraz o innych owalnych kształtach
• konstrukcje szkieletowe z profili aluminiowych łączonych za pomocą złączy z wysoko-udarowego tworzywa ABS, profile aluminiowe zabezpieczone elektrolitycznie, pokryte farbami proszkowymi wzbogaconymi substancjami antybakteryjnymi 
• blat roboczy zagłębiony, ze stali kwasoodpornej w gat. 0H18N9 
• wózek wyposażony w </t>
    </r>
    <r>
      <rPr>
        <b/>
        <sz val="8"/>
        <color theme="1"/>
        <rFont val="Calibri"/>
        <family val="2"/>
        <charset val="238"/>
        <scheme val="minor"/>
      </rPr>
      <t>2 półki</t>
    </r>
    <r>
      <rPr>
        <sz val="8"/>
        <color theme="1"/>
        <rFont val="Calibri"/>
        <family val="2"/>
        <charset val="238"/>
        <scheme val="minor"/>
      </rPr>
      <t xml:space="preserve"> montowane na stałe nad układem jezdnym i w środku wózka, półki wykonane z profili aluminiowych wypełnionych płytą dwustronnie laminowaną o grubości 18 mm, na bazie płyty wiórowej o gęstości nie mniejszej niż 650 k g/m3 
• wózek wyposażony w ergonomiczny uchwyt do przetaczania, wykonany ze stali nierdzewnej, zamontowany po prawej stronie korpusu, uchwyt o przekroju kołowym o średnicy 25 mm 
• układ jezdny: 4 koła skrętne o średnicy min. 125 mm, w tym 2 z hamulcem 
• 4 odbojniki talerzykowe, odbojniki z tworzywa umieszczone nad każdym z kół
• wózek odporny na działanie środków dezynfekcyjnych, promieni UV
• wyrób seryjny, nie modyfikowany na potrzeby przetargu, Wytwórca posiadający dla wyrobu wprowadzony i utrzymywany system zarządzania jakością zgodnie z EN ISO 13485:2016
• rok produkcji min. 2022, urządzenie fabrycznie nowe, nie rekondycjonowane
Wymagane dokumenty: 
- Deklaracja zgodności 
- Certyfikat 
- wpis do Rejestru Wyrobów Medycznych 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</si>
  <si>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do transportu małych pacjentów w wersji dwusegmentowej </t>
    </r>
    <r>
      <rPr>
        <sz val="8"/>
        <color theme="1"/>
        <rFont val="Calibri"/>
        <family val="2"/>
        <charset val="238"/>
        <scheme val="minor"/>
      </rPr>
      <t xml:space="preserve">
WYKONANIE: podstawa i leże wykonane z profili stalowych pokrytych lakierem proszkowym, odpornym na promieniowanie UV, uszkodzenia mechaniczne i środki dezynfekcyjne 
• osłona podwozia wykonana z tworzywa posiadającego przetłoczenia na butlę z tlenem lub podręczne rzeczy pacjenta (tworzywowa osłona podwozia z profilowanymi półkami) 
• leże wózka dwusegmentowe wykonane z płyty HPL 
• konstrukcja kolumnowa z hudrauliczną regulacją wysokości o przechyłów wzdłużnych
• regulacja wysokości w zakresie 565 do 895 mm i przechyłów wzdłużnych uzyskanymi dźwigniami nożnymi dostępnymi z obu stron wózka 
• przechyły Trendelenburga 19° i anty- Trendelenburga 19° regulowane układem hydraulicznym przy pomocy zestawu dźwigni nożnych 
• regulacja kąta segmentu oparcia pleców za pomocą sprężyny gazowej z blokadą 
• sprężyna gazowa w wersji dwusegmentowej w zakresie 0° do 70° (regulacja oparcia pleców) 
• układ jezdny wózka wyposażony w podwozie z centralną blokadą czterech kół oraz dodatkowo w piąte koło, które w znacznym stopniu podnosi właściwości jezdne wózka 
• średnica kół jezdnych: 200 mm
• długość całkowita: 1430 mm ± 30 mm 
• szerokość całkowita: 720 mm ± 30 mm 
• długość leża:1300 mm ± 30 mm 
• szerokość leża:530 mm ± 30 mm 
• maksymalne obciążenie: do 50 kg 
• cztery odboje dla ochrony przed uderzeniami 
• centralna blokada kół i kierunki jazdy 
• dodatkowy wieszak kroplówki, mocowany w gniazda leża 
• dodatkowy uchwyt na butlę z tlenem montowany do leża
• tunel na kasetę RTG pod całym leżem 
• półka pod aparaturę medyczną 
• pas do mocowania pacjenta 2 szt. 
• materac z uchytami do przenoszenia wykonany z pianki poliuretanowej pokryty skajem 
• poręcze boczne oraz szczyty wykonane ze stali lakierowanej proszkowo
• możliwość wybrania koloru lakieru i wklejek oraz motywu dekoracyjnego w zależności od potrzeb Zamawiającego na etapie zamówienia
• wózek odporny na działanie środków dezynfekcyjnych, promieni UV
• rok produkcji min. 2022, urządzenie fabrycznie nowe, nie rekondycjonowane
Wymagane dokumenty: 
- Deklaracja zgodności 
- Certyfikat 
- wpis do Rejestru Wyrobów Medycznych 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</si>
  <si>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do przewozu chorych w pozycji leżącej </t>
    </r>
    <r>
      <rPr>
        <sz val="8"/>
        <color theme="1"/>
        <rFont val="Calibri"/>
        <family val="2"/>
        <charset val="238"/>
        <scheme val="minor"/>
      </rPr>
      <t xml:space="preserve">
• maksymalny udźwig ok. 250 kg 
• konstrukcja wykonana z kształtowników stalowych pokrytych lakierem proszkowym, odpornym na uszkodzenia mechaniczne, chemiczne oraz promieniowanie UV • leże czterosegmentowe z czego trzy segmenty ruchome, wypełnione płytą tworzywową HPL przezierną dla promieni RTG 
• zakres regulacji wysokości leża: ok. 47 - 79 cm
• szerokość całkowita: 850 mm ± 30 mm
• długość całkowita: 2160 mm ± 30 mm
• materac o wymiarach (powierzchnia do leżenia): 2000x700 mm
• wysokość regulowana nożnie za pomocą pompy hydraulicznej w zakresie: 440 - 810 mm ± 30 mm, regulacja odbywa się za pomocą 2 pedałów umieszczonych z boku wózka
• pozycja Trendelenburga uzyskiwana za pomocą sprężyny gazowej z blokadą: - 0 - 12° ± 2°, regulacja płynna
• pozycja anty-Trendelenburga uzyskiwana za pomocą sprężyny gazowej z blokadą w zakresie: 0 - 12° ± 2°, regulacja płynna
• dźwignia regulacji przechyłów wzdłużnych dostępna od strony wezgłowia i nóg 
- nie dopuszcza się regulacji przechyłów wzdłużnych dostępnych z boku wózka oraz regulowanych nożnie 
• pod leżem prowadnica na kasetę RTG umożliwiająca jej przesunięcie w celu wykonania zdjęcia
• pod leżem listwa aluminiowe o długości min. 600 mm wyposażona w 2 przesuwne uchwyty do mocowania wyposażenia dodatkowego (po obu stronach wózka)
• wózek dodatkowo wyposażony w nierdzewne szyny o długości min. 750 mm umieszczone pod dźwigniami przechyłów wzdłużnych na szczytach wózka w celu zamontowania dodatkowej aparatury medycznej 
• szczyty wózka chromowane z tworzywowymi wstawkami, szczyty z możliwością blokady podczas transportu 
• wózek wyposażony w uchwyt do montażu prześcieradeł jednorazowego użytku 
• ruchomy segment oparcia pleców regulowany za pomocą sprężyny gazowej z blokadą w zakresie: 0-70° ± 3°, regulacja płynna 
• ruchomy segment uda regulowany za pomocą sprężyny gazowej z blokadą w zakresie: 0-45° ± 3°, regulacja płynna 
• wózek wyposażony w blokadę kierunkową kół 
• wózek wyposażony w 6 krążków odbojowych w tym min. 4 dwuosiowe 
• barierki boczne o długości min. 1400 mm składające się z 3 poziomych poprzeczek o wysokości min. 350 mm powyżej leża 
• barierki boczne lakierowane z tworzywowymi elementami w tym dolna poprzeczka dodatkowo wyposażona w listwę odbojową na całej długości, spełniające wymagania normy PN EN 60601-2-52 
• barierki boczne opuszczane za pomocą jednego przycisku charakterystycznie oznaczonego kolorem czerwonym 
• możliwość montażu wieszaka kroplówki w czterech narożnikach leża 
• wózek posiadający możliwość zamocowania materaca na wózku w sposób uniemożliwiający samoczynne przesuwanie 
• podstawa wózka osłonięta obudową wykonana z tworzywa ABS z wyprofilowanym miejscem na min. 2 litrową butlę z gazem z zabezpieczającym paskiem z zapięciem na rzepy oraz wyprofilowanym miejscem na osobiste rzeczy pacjenta, osłona podwozia łatwo demontowana bez użycia narzędzi w celu łatwej dezynfekcji 
nie dopuszcza się osłony przymocowanej na stałe bądź demontowanej za pomocą narzędzi
 • dźwignia blokady centralnej dostępna przy każdym kole, koła o średnicy min. 150 mm 
• bezpieczne obciążenie robocze wózka min. 200 kg 
• materac - 1 szt. składający się:
- pianka poliuretanowa pokryta obiciem tapicerskim 
- grubość materaca min. 8 cm 
• podpora stabilizująca leże w przypadku dokonywania reanimacji - 1 szt. 
• uchwyt na rolkę papieru - 1 szt. 
• wieszak kroplówki wyposażony w 4 haczyki - 1 szt. 
• wózek odporny na działanie środków dezynfekcyjnych, promieni UV
• rok produkcji min. 2022, urządzenie fabrycznie nowe, nie rekondycjonowane
Wymagane dokumenty:
- Deklaracja zgodności
- wpis lub zgłoszenie do Rejestru Wyrobów Medycznych
- Certyfikat ISO 9001:2008 lub równoważny potwierdzający zdolność do ciągłego dostarczania wyrobów zgodnie z wymaganiami
- Certyfikat ISO 13485:2012 potwierdzający, że producent wdrożył i utrzymuje system zarządzania jakością dla wyrobów medycznych
- karta gwaramcyjna - instrukcja obsługi w języku polskim
 </t>
    </r>
  </si>
  <si>
    <t>Termohigrometr do jednoczesnego badania wilgotności powietrza i temperatury zewnętrznej pomieszczenia z zegarem oraz z dodatkową, wodoodporną sondą na kablu:
 • temperatura (czujnik wewnętrzny): 0...+50 °C 
• temperatura (czujnikzewnętrzny na kablu): -30...+60 °C
 • rozdzielczość wskazania temperatury: 0,1 °C 
• dokładność pomiaru temperatury: ± 1 °C w zakresie 0...50 °C
 • wskazanie w °C lub °F 
 • pamięć wartości: MIN/MAX 
 • wilgotność powietrza: 20...99% RH 
• rozdzielczość wskazania wilgotności: 1% RH 
 • dokładność pomiaru wilgotności: ± 5% RH w zakresie 30...80% RH 
• pamięć wartości pomiarowych maksymalnych i minimalnych od ostatniego skasowania pamięci (lub włożenia baterii) 
 • zasilanie: 2 bateria AAA 1,5 V 
• wymiary urządzenia: nie większe niż 121 x 16 (49) x 72 mm (wys. x szer. x dł.)
•waga urządzenia ok. 102 g
• długość czujnika na kablu ok. 1,3 m
• rok produkcji min. 2022, urządzenie fabrycznie nowe, nie rekondycjonowane
Wyposażenie oraz wymagane dokumenty: 
- 2 x bateria AAA 1,5 V w zestawie
- świadectwo wzorcowania
- instrukcja obsługi w języku polskim
- karta gwarancyjna</t>
  </si>
  <si>
    <r>
      <rPr>
        <b/>
        <sz val="8"/>
        <color theme="1"/>
        <rFont val="Calibri"/>
        <family val="2"/>
        <charset val="238"/>
        <scheme val="minor"/>
      </rPr>
      <t>Stojak kroplówki z regulacją wysokości</t>
    </r>
    <r>
      <rPr>
        <sz val="8"/>
        <color theme="1"/>
        <rFont val="Calibri"/>
        <family val="2"/>
        <charset val="238"/>
        <scheme val="minor"/>
      </rPr>
      <t xml:space="preserve"> w zakresie: 1320-2150 mm, przystosowany do instalacji pompy infuzyjnej 
WYKONANIE:
• podstawa pięcioramienna, stalowa, lakierowana proszkowo na kółkach w obudowie stalowej ocynkowanej o średnicy 50 mm, w tym trzy z blokadą
• średnica podstawy: 600 mm ± 20 mm
• kolumna zewnętrzna z rury ze stali kwasoodpornej gat. 0H18N9 o średnicy 25 mm ± 20 mm
• kolumna wewnętrzna z rury ze stali kwasoodpornej gat. 0H18N9 o średnicy 16 mm ± 20 mm
• głowica na 4 haczyki ze stali kwasoodpornej gat. 0H18N9
• kolor podstawy do wyboru opcjonalnie w zależności od potrzeb Zamawiającego 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</si>
  <si>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Stojak kroplówki z regulacją wysokości</t>
    </r>
    <r>
      <rPr>
        <sz val="8"/>
        <color theme="1"/>
        <rFont val="Calibri"/>
        <family val="2"/>
        <charset val="238"/>
        <scheme val="minor"/>
      </rPr>
      <t xml:space="preserve"> w zakresie: 1320-2150 mm, przystosowane do instalacji pompy infuzyjnej 
WYKONANIE:
• podstawa pięcioramienna, stalowa, lakierowana proszkowo na kółkach w obudowie stalowej ocynkowanej o średnicy 50 mm, w tym trzy z blokadą
• średnica podstawy: 600 mm ± 20 mm
• kolumna zewnętrzna z rury ze stali kwasoodpornej gat. 0H18N9 o średnicy 25 mm ± 20 mm
• kolumna wewnętrzna z rury ze stali kwasoodpornej gat. 0H18N9 o średnicy 16 mm ± 20 mm
• głowica na 4 haczyki ze stali kwasoodpornej gat. 0H18N9
• kolor podstawy do wyboru opcjonalnie w zależności od potrzeb Zamawiającego 
</t>
    </r>
    <r>
      <rPr>
        <b/>
        <sz val="8"/>
        <color theme="1"/>
        <rFont val="Calibri"/>
        <family val="2"/>
        <charset val="238"/>
        <scheme val="minor"/>
      </rPr>
      <t xml:space="preserve">Wyposażenie dodatkowe: 
- 1x listwa zasilająca na 5 gniazd z adapterem </t>
    </r>
    <r>
      <rPr>
        <sz val="8"/>
        <color theme="1"/>
        <rFont val="Calibri"/>
        <family val="2"/>
        <charset val="238"/>
        <scheme val="minor"/>
      </rPr>
      <t xml:space="preserve">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</si>
  <si>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Parawan mobilny jednoskrzydłowy </t>
    </r>
    <r>
      <rPr>
        <sz val="8"/>
        <color theme="1"/>
        <rFont val="Calibri"/>
        <family val="2"/>
        <charset val="238"/>
        <scheme val="minor"/>
      </rPr>
      <t xml:space="preserve">
• stelaż z profilu aluminiowego, lakierowanego proszkowo na kolor biały, wyposażony w koła w obudowie stalowej ocynkowanej o śr. 50 mm
• stelaż stabilny i bezpieczny
• wytrzymała i mobilna konstrukcja 
• układ jezdny wyposażony w blokady (co najminiej dwa koła z blokadą)
• szerokość podstawy: 450 mm ± 50 mm 
• długość skrzydła: 1000 mm ± 50 mm 
• wysokość całkowita: 1700 mm ± 50 mm 
</t>
    </r>
    <r>
      <rPr>
        <b/>
        <sz val="8"/>
        <color theme="1"/>
        <rFont val="Calibri"/>
        <family val="2"/>
        <charset val="238"/>
        <scheme val="minor"/>
      </rPr>
      <t>• wypełnienie: płyta wykonana z tworzywa PC (poliwęglan)</t>
    </r>
    <r>
      <rPr>
        <sz val="8"/>
        <color theme="1"/>
        <rFont val="Calibri"/>
        <family val="2"/>
        <charset val="238"/>
        <scheme val="minor"/>
      </rPr>
      <t xml:space="preserve">
Wymagane dokumenty: 
- karta gwarancyjna 
- instrukcja obsługi w języku polskim 
- dokumenty potwierdzające, że produkt jest wyrobem medycznym</t>
    </r>
  </si>
  <si>
    <r>
      <rPr>
        <b/>
        <sz val="8"/>
        <color theme="1"/>
        <rFont val="Calibri"/>
        <family val="2"/>
        <charset val="238"/>
        <scheme val="minor"/>
      </rPr>
      <t xml:space="preserve">Parawan mobilny jednoskrzydłowy </t>
    </r>
    <r>
      <rPr>
        <sz val="8"/>
        <color theme="1"/>
        <rFont val="Calibri"/>
        <family val="2"/>
        <charset val="238"/>
        <scheme val="minor"/>
      </rPr>
      <t xml:space="preserve">
• stelaż z profilu aluminiowego, lakierowanego proszkowo na kolor biały, wyposażony w koła w obudowie stalowej ocynkowanej o śr. 50 mm
• stelaż stabilny i bezpieczny
• wytrzymała i mobilna konstrukcja 
• układ jezdny wyposażony w blokady (co najminiej dwa koła z blokadą)
• szerokość podstawy: 450 mm ± 50 mm
• długość skrzydła: 1000 mm ± 50 mm 
• wysokość całkowita: 1700 mm ± 50 mm
• wypełnienie: zasłonka z materiału poliester z woodoodporną powłoką lub zmywalna PCV do wybou Zamawiajacego na etapie zamówienia
• bardzo duża wytrzymałość zasłonki na przetarcia i otarcia oraz na rozciąganie, a także wysoka odporność na wybarwianie pod wpływem prania i działania promieni słonecznych 
• kolor zasłonki do wybou Zamawiajacego na etapie zamówienia
Wymagane dokumenty:
- karta gwarancyjna 
- instrukcja obsługi w języku polskim 
- dokumenty potwierdzające, że produkt jest wyrobem medycznym
</t>
    </r>
  </si>
  <si>
    <r>
      <rPr>
        <b/>
        <sz val="8"/>
        <color theme="1"/>
        <rFont val="Calibri"/>
        <family val="2"/>
        <charset val="238"/>
        <scheme val="minor"/>
      </rPr>
      <t xml:space="preserve">Parawan mobilny dwuskrzydłowy </t>
    </r>
    <r>
      <rPr>
        <sz val="8"/>
        <color theme="1"/>
        <rFont val="Calibri"/>
        <family val="2"/>
        <charset val="238"/>
        <scheme val="minor"/>
      </rPr>
      <t xml:space="preserve">
• stelaż z profilu aluminiowego, lakierowanego proszkowo na kolor biały, wyposażony w koła w obudowie stalowej ocynkowanej o śr. 50 mm
• stelaż stabilny i bezpieczny
• wytrzymała i mobilna konstrukcja 
• układ jezdny wyposażony w blokady (co najminiej dwa koła z blokadą)
• szerokość podstawy: 450 mm ± 50 mm
• wysokość całkowita: 1700 mm ± 50 mm 
</t>
    </r>
    <r>
      <rPr>
        <b/>
        <sz val="8"/>
        <color theme="1"/>
        <rFont val="Calibri"/>
        <family val="2"/>
        <charset val="238"/>
        <scheme val="minor"/>
      </rPr>
      <t>• długość jednego skrzydła: 700 mm ± 50 mm (2x700 mm ± 50 mm)</t>
    </r>
    <r>
      <rPr>
        <sz val="8"/>
        <color theme="1"/>
        <rFont val="Calibri"/>
        <family val="2"/>
        <charset val="238"/>
        <scheme val="minor"/>
      </rPr>
      <t xml:space="preserve"> 
</t>
    </r>
    <r>
      <rPr>
        <b/>
        <sz val="8"/>
        <color theme="1"/>
        <rFont val="Calibri"/>
        <family val="2"/>
        <charset val="238"/>
        <scheme val="minor"/>
      </rPr>
      <t>• wypełnienie: zasłonka z materiału poliester z woodoodporną powłoką lub zmywalna PCV do wybou Zamawiajacego na etapie zamówienia</t>
    </r>
    <r>
      <rPr>
        <sz val="8"/>
        <color theme="1"/>
        <rFont val="Calibri"/>
        <family val="2"/>
        <charset val="238"/>
        <scheme val="minor"/>
      </rPr>
      <t xml:space="preserve">
• bardzo duża wytrzymałość zasłonki na przetarcia i otarcia oraz na rozciąganie, a także wysoka odporność na wybarwianie pod wpływem prania i działania promieni słonecznych 
</t>
    </r>
    <r>
      <rPr>
        <b/>
        <sz val="8"/>
        <color theme="1"/>
        <rFont val="Calibri"/>
        <family val="2"/>
        <charset val="238"/>
        <scheme val="minor"/>
      </rPr>
      <t>• kolor zasłonki do wybou Zamawiajacego na etapie zamówienia</t>
    </r>
    <r>
      <rPr>
        <sz val="8"/>
        <color theme="1"/>
        <rFont val="Calibri"/>
        <family val="2"/>
        <charset val="238"/>
        <scheme val="minor"/>
      </rPr>
      <t xml:space="preserve">
Wymagane dokumenty: 
- karta gwarancyjna 
- instrukcja obsługi w języku polskim 
- dokumenty potwierdzające, że produkt jest wyrobem medycznym
</t>
    </r>
  </si>
  <si>
    <r>
      <rPr>
        <b/>
        <sz val="8"/>
        <color theme="1"/>
        <rFont val="Calibri"/>
        <family val="2"/>
        <charset val="238"/>
        <scheme val="minor"/>
      </rPr>
      <t>Parawan teleskopowy z zasłonką</t>
    </r>
    <r>
      <rPr>
        <sz val="8"/>
        <color theme="1"/>
        <rFont val="Calibri"/>
        <family val="2"/>
        <charset val="238"/>
        <scheme val="minor"/>
      </rPr>
      <t xml:space="preserve">, mocowanie wysięgnika </t>
    </r>
    <r>
      <rPr>
        <b/>
        <sz val="8"/>
        <color theme="1"/>
        <rFont val="Calibri"/>
        <family val="2"/>
        <charset val="238"/>
        <scheme val="minor"/>
      </rPr>
      <t>do ściany</t>
    </r>
    <r>
      <rPr>
        <sz val="8"/>
        <color theme="1"/>
        <rFont val="Calibri"/>
        <family val="2"/>
        <charset val="238"/>
        <scheme val="minor"/>
      </rPr>
      <t xml:space="preserve"> 
</t>
    </r>
    <r>
      <rPr>
        <b/>
        <sz val="8"/>
        <color theme="1"/>
        <rFont val="Calibri"/>
        <family val="2"/>
        <charset val="238"/>
        <scheme val="minor"/>
      </rPr>
      <t>WYKONANIE: w całości ze stali kwasoodpornej gat. 0H18N9</t>
    </r>
    <r>
      <rPr>
        <sz val="8"/>
        <color theme="1"/>
        <rFont val="Calibri"/>
        <family val="2"/>
        <charset val="238"/>
        <scheme val="minor"/>
      </rPr>
      <t xml:space="preserve"> 
• wysięgnik składający się z dopasowanych do siebie, nierozłącznych, wysuwanych teleskopowo czterech elementów rurowych, wyposażony w uchwyt zasłonki, mocowany do ściany za pomocą kołków
• długość w stanie złożonym: 700 mm ± 50 mm
• długość w stanie rozłożonym: 2000 mm ± 50 mm 
• regulacja wysięgnika w poziomie w zakresie: 180° (od ściany do ściany) 
• proste zdejmowanie i zakładanie zasłony na 12 przesuwanych zaczepach
</t>
    </r>
    <r>
      <rPr>
        <b/>
        <sz val="8"/>
        <color theme="1"/>
        <rFont val="Calibri"/>
        <family val="2"/>
        <charset val="238"/>
        <scheme val="minor"/>
      </rPr>
      <t>• wypełnienie: zasłonka z materiału poliester z woodoodporną powłoką lub zmywalna PCV do wybou Zamawiajacego na etapie zamówienia</t>
    </r>
    <r>
      <rPr>
        <sz val="8"/>
        <color theme="1"/>
        <rFont val="Calibri"/>
        <family val="2"/>
        <charset val="238"/>
        <scheme val="minor"/>
      </rPr>
      <t xml:space="preserve">
• bardzo duża wytrzymałość zasłonki na przetarcia i otarcia oraz na rozciąganie, a także wysoka odporność na wybarwianie pod wpływem prania i działania promieni słonecznych 
</t>
    </r>
    <r>
      <rPr>
        <b/>
        <sz val="8"/>
        <color theme="1"/>
        <rFont val="Calibri"/>
        <family val="2"/>
        <charset val="238"/>
        <scheme val="minor"/>
      </rPr>
      <t>• kolor zasłonki do wybou Zamawiajacego na etapie zamówienia</t>
    </r>
    <r>
      <rPr>
        <sz val="8"/>
        <color theme="1"/>
        <rFont val="Calibri"/>
        <family val="2"/>
        <charset val="238"/>
        <scheme val="minor"/>
      </rPr>
      <t xml:space="preserve">
Wymagane dokumenty: 
- karta gwarancyjna 
- instrukcja obsługi w języku polskim 
- dokumenty potwierdzające, że produkt jest wyrobem medycznym</t>
    </r>
  </si>
  <si>
    <r>
      <rPr>
        <b/>
        <sz val="8"/>
        <color theme="1"/>
        <rFont val="Calibri"/>
        <family val="2"/>
        <charset val="238"/>
        <scheme val="minor"/>
      </rPr>
      <t xml:space="preserve">Wózek medyczny pięcioszufladowy z blatem z tworzywa ABS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820 mm ± 20 mm
- głębokość 660 mm ± 20 mm
- wysokość 990 mm ± 20 mm 
WYKONANIE: 
• konstrukcja wózka lakierowana proszkowo farbami wzbogaconymi substancjami czynnymi z jonami srebra - naturalnym środkiem antybakteryjnym 
• korpus wózka wykonany z podwójnej blachy ocynkowanej w systemie dwuwarstwowym z wypełnieniem usztywniająco-wygłuszającym odpornym na wilgoć, nie dopuszcza się wypełnień tekturowych
• grubość ścianek korpusu min. 28 mm, ścianka zewnętrzna o grubości blachy min.1 mm, ścianka wewnętrzna o grubości min. 0,8 mm 
• szuflady typu skrzynkowego ze stali lakierowanej proszkowo, bez szczelin w połączeniach wewnętrznych, z wyoblonymi krawędziami, pracujące na prowadnicach rolkowych z pełnym wysuwem i mechanizmem samo domykania 
• fronty szuflad wykonane w ten sam sposób co korpus, o grubości min. 22 mm, wyposażone w jednoczęściowe uszczelki, konstrukcyjnie związane z frontami, wykonane z trwałego elastycznego silikonu w kolorze jasnym, uszczelki na całym obwodzie frontów, nie dopuszcza się uszczelek przyklejanych lub mocowanych na powierzchni zewnętrznej frontów 
• uchwyty do otwierania szuflad umożliwiające wygodny pochwyt, w kształcie litery „C”, wykonane ze stopu cynku i aluminium z efektem matowej stali szlachetnej, o wymiarach: 135 x 28 x 25 mm ± 5 mm 
• pod uchwytami owalne przetłoczenia 
• blat wózka zagłębiony, wykonany z wysokiej jakości tworzywa ABS, wychodzący poza obrys korpusu wózka o 5 mm z każdej strony, zintegrowana z blatem 3-stronna galeryjka z tworzywa ABS o wysokości 60 mm i szerokości 30 mm, blat o wymiarach: 630x570 mm
• konfiguracja szuflad:
</t>
    </r>
    <r>
      <rPr>
        <b/>
        <sz val="8"/>
        <color theme="1"/>
        <rFont val="Calibri"/>
        <family val="2"/>
        <charset val="238"/>
        <scheme val="minor"/>
      </rPr>
      <t xml:space="preserve">5x szuflada o pełnym wysuwie, głębokość szuflad ustalana na etapie realizacji </t>
    </r>
    <r>
      <rPr>
        <sz val="8"/>
        <color theme="1"/>
        <rFont val="Calibri"/>
        <family val="2"/>
        <charset val="238"/>
        <scheme val="minor"/>
      </rPr>
      <t xml:space="preserve">
• wózek wyposażony w ergonomiczny uchwyt do przetaczania, wykonany ze stali nierdzewnej, zamontowany po prawej stronie korpusu, uchwyt o przekroju kołowym o średnicy min. 25 mm 
• układ jezdny: 4 koła skrętne o średnicy min. 125 mm, w tym 2 z hamulcem 
• 4 odbojniki talerzykowe, odbojniki z tworzywa umieszczone nad każdym z kół
• wózek odporny na działanie środków dezynfekcyjnych, promieni UV 
Wyposażenie wózka:
• 1 x kosz na odpady medyczne ze stali kwasoodpornej gat.OH18N9, z pokrywką, poj. 10 l ± 1l 
• 1 x pojemnik na cewniki wykonany ze stali kwasoodpornej gat. OH18N9, z podziałką dzielącą wnętrze na 3 komory, wymiary (szer.xgł.xwys.): 180x60x500 mm ± 5mm 
• 1 x uchwyt na butlę z tlenem o poj. min.10 l, wykonany ze stali kwasoodpornej gat. OH18N9, pas stabilizujący butlę w kpl., uchwyt montowany do boku lub z tyłu wózka 
• 1 x prętowy uchwyt na pudełko niejałowych rękawic jednorazowego użytku, wykonany ze stali kwasoodpornej gat. OH18N9, mocowany na szynie nadblatowej 
• 1 x nadstawka z 8 uchylnymi pojemnikami, w konfiguracji 4+4, pojemniki wykonane z transparentnego tworzywa, z miejscem na etykietę, wymiary pojemnika: 130x125x190 mm 
• 1 x wysięgnik z wieszakiem na płyny infuzyjne 4 hakowy, wysięgnik o regulowanej wysokości uchwytu, realizowanej jedną ręką, zakres regulacji: 400 mm, dopuszczalne obciążenie: 40 N/4 kg 
• 1 x uchwyt z pojemnikiem na zużyte igły, montowany do szyny bocznej, średnica uchwytu Ø 180 mm, regulacja ± 5 mm 
• </t>
    </r>
    <r>
      <rPr>
        <b/>
        <sz val="8"/>
        <color theme="1"/>
        <rFont val="Calibri"/>
        <family val="2"/>
        <charset val="238"/>
        <scheme val="minor"/>
      </rPr>
      <t>3 x szyna sprzętowa</t>
    </r>
    <r>
      <rPr>
        <sz val="8"/>
        <color theme="1"/>
        <rFont val="Calibri"/>
        <family val="2"/>
        <charset val="238"/>
        <scheme val="minor"/>
      </rPr>
      <t xml:space="preserve"> wykonana ze stali kwasoodpornej gat. OH18N9, długość: 500 mm, nośność: 50 N/5 kg 
• wózek odporny na działanie środków dezynfekcyjnych, promieni UV
• wyrób seryjny, nie modyfikowany na potrzeby przetargu, Wytwórca posiadający dla wyrobu wprowadzony i utrzymywany system zarządzania jakością zgodnie z EN ISO 13485:2016 
• rok produkcji min. 2022, urządzenie fabrycznie nowe, nie rekondycjonowane
Wymagane dokumenty: 
- Deklaracja zgodności 
- Certyfikat 
- wpis do Rejestru Wyrobów Medycznych 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</si>
  <si>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medyczny pięcioszufladowy z blatem z tworzywa ABS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820 mm ± 20 mm
- głębokość 660 mm ± 20 mm
- wysokość 990 mm ± 20 mm 
WYKONANIE: 
• konstrukcja wózka lakierowana proszkowo farbami wzbogaconymi substancjami czynnymi z jonami srebra - naturalnym środkiem antybakteryjnym 
• korpus wózka wykonany z podwójnej blachy ocynkowanej w systemie dwuwarstwowym z wypełnieniem usztywniająco-wygłuszającym odpornym na wilgoć, nie dopuszcza się wypełnień tekturowych
• grubość ścianek korpusu min. 28 mm, ścianka zewnętrzna o grubości blachy min.1 mm, ścianka wewnętrzna o grubości min. 0,8 mm 
• szuflady typu skrzynkowego ze stali lakierowanej proszkowo, bez szczelin w połączeniach wewnętrznych, z wyoblonymi krawędziami, pracujące na prowadnicach rolkowych z pełnym wysuwem i mechanizmem samo domykania 
• fronty szuflad wykonane w ten sam sposób co korpus, o grubości min. 22 mm, wyposażone w jednoczęściowe uszczelki, konstrukcyjnie związane z frontami, wykonane z trwałego elastycznego silikonu w kolorze jasnym, uszczelki na całym obwodzie frontów, nie dopuszcza się uszczelek przyklejanych lub mocowanych na powierzchni zewnętrznej frontów 
• uchwyty do otwierania szuflad umożliwiające wygodny pochwyt, w kształcie litery „C”, wykonane ze stopu cynku i aluminium z efektem matowej stali szlachetnej, o wymiarach: 135 x 28 x 25 mm ± 5 mm 
• pod uchwytami owalne przetłoczenia 
• blat wózka zagłębiony, wykonany z wysokiej jakości tworzywa ABS, wychodzący poza obrys korpusu wózka o 5 mm z każdej strony, zintegrowana z blatem 3-stronna galeryjka z tworzywa ABS o wysokości 60 mm i szerokości 30 mm, blat o wymiarach: 630x570 mm
• konfiguracja szuflad:
</t>
    </r>
    <r>
      <rPr>
        <b/>
        <sz val="8"/>
        <color theme="1"/>
        <rFont val="Calibri"/>
        <family val="2"/>
        <charset val="238"/>
        <scheme val="minor"/>
      </rPr>
      <t xml:space="preserve">5x szuflada o pełnym wysuwie, głębokość szuflad ustalana na etapie realizacji </t>
    </r>
    <r>
      <rPr>
        <sz val="8"/>
        <color theme="1"/>
        <rFont val="Calibri"/>
        <family val="2"/>
        <charset val="238"/>
        <scheme val="minor"/>
      </rPr>
      <t xml:space="preserve">
• wózek wyposażony w ergonomiczny uchwyt do przetaczania, wykonany ze stali nierdzewnej, zamontowany po prawej stronie korpusu, uchwyt o przekroju kołowym o średnicy min. 25 mm 
• układ jezdny: 4 koła skrętne o średnicy min. 125 mm, w tym 2 z hamulcem 
• 4 odbojniki talerzykowe, odbojniki z tworzywa umieszczone nad każdym z kół
• wózek odporny na działanie środków dezynfekcyjnych, promieni UV 
Wyposażenie wózka:
• 1 x kosz na odpady medyczne ze stali kwasoodpornej gat.OH18N9, z pokrywką, poj. 10 l ± 1l 
• 1 x pojemnik na cewniki wykonany ze stali kwasoodpornej gat. OH18N9, z podziałką dzielącą wnętrze na 3 komory, wymiary (szer.xgł.xwys.): 180x60x500 mm ± 5mm 
• 1 x wysięgnik z wieszakiem na płyny infuzyjne 4 hakowy, wysięgnik o regulowanej wysokości uchwytu, realizowanej jedną ręką, zakres regulacji: 400 mm, dopuszczalne obciążenie: 40 N/4 kg 
• 1 x uchwyt z pojemnikiem na zużyte igły, montowany do szyny bocznej, średnica uchwytu 180 mm, regulacja ± 5 mm 
•</t>
    </r>
    <r>
      <rPr>
        <b/>
        <sz val="8"/>
        <color theme="1"/>
        <rFont val="Calibri"/>
        <family val="2"/>
        <charset val="238"/>
        <scheme val="minor"/>
      </rPr>
      <t xml:space="preserve"> 2 x szyna sprzętowa</t>
    </r>
    <r>
      <rPr>
        <sz val="8"/>
        <color theme="1"/>
        <rFont val="Calibri"/>
        <family val="2"/>
        <charset val="238"/>
        <scheme val="minor"/>
      </rPr>
      <t xml:space="preserve"> wykonana ze stali kwasoodpornej gat. OH18N9, długość: 500 mm, nośność: 50 N/5 kg 
• wózek odporny na działanie środków dezynfekcyjnych, promieni UV
• wyrób seryjny, nie modyfikowany na potrzeby przetargu, Wytwórca posiadający dla wyrobu wprowadzony i utrzymywany system zarządzania jakością zgodnie z EN ISO 13485:2016 
• rok produkcji min. 2022, urządzenie fabrycznie nowe, nie rekondycjonowane
Wymagane dokumenty: 
- Deklaracja zgodności 
- Certyfikat 
- wpis do Rejestru Wyrobów Medycznych 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</si>
  <si>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 xml:space="preserve">Wózek medyczny czteroszufladowy z blatem z tworzywa ABS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820 mm ± 20 mm
- głębokość 660 mm ± 20 mm
- wysokość 990 mm ± 20 mm WYKONANIE: 
• korpus wózka o konstrukcji nośnej szkieletowej wykonanej z profilu aluminiowego, profil aluminiowy o przekroju min. 25x25 mm, nie dopuszcza się profilu typu ćwierćwałek oraz o innych owalnych kształtach 
• konstrukcje szkieletowe z profili aluminiowych łączonych za pomocą złączy z wysoko-udarowego tworzywa ABS, profile aluminiowe zabezpieczone elektrolitycznie, pokryte farbami proszkowymi wzbogaconymi substancjami czynnymi z jonami srebra - naturalnym środkiem antybakteryjnym 
• ściany korpusu wózka o konstrukcji nośnej szkieletu wykonanej z profili aluminiowych wypełnionych płytą dwustronnie laminowaną o gr. 18 mm, na bazie płyty wiórowej o gęstości nie mniejszej niż 650 kg/m3, płyta o klasie higieny E1, sposób mocowania wypełnienia szkieletu umożliwiający łatwe wyjęcie i ponowny montaż danego elementu, bez narażania pozostałej części wózka na uszkodzenie 
• szuflady typu skrzynkowego pracujące na prowadnicach łożyskowych z pełnym wysuwem i mechanizmem samo domykania 
• fronty szuflad o grubości min. 22 mm wykonane z podwójnej blachy ocynkowanej malowanej farbami proszkowymi wzbogaconymi substancjami czynnymi z jonami srebra - naturalnym środkiem antybakteryjnym 
• fronty szuflad z wypełnieniem usztywniająco-wygłuszającym odpornym na wilgoć, nie dopuszcza się wypełnień tekturowych, krawędzie i narożniki zaokrąglone, konstrukcja frontów musi zapewniać ich szczelne 
i ciche zamykanie, na ściankach frontowych, pod uchwytem, wykonane owalne przetłoczenie - wgłębienie ułatwiające chwytanie
• fronty wyposażone w jednoczęściowe uszczelki, konstrukcyjnie związane z frontami wykonane z trwałego elastycznego silikonu w kolorze jasnym, nie dopuszcza się uszczelek w kolorze czarnym oraz uszczelek gumowych, uszczelki z materiału odpornego na działanie środków dezynfekcyjnych, promieni UV, uszczelki na całym obwodzie frontów szafek, nie dopuszcza się uszczelek przyklejanych lub mocowanych na powierzchni wewnętrznej frontów szafek, konstrukcja frontów szafek wykonana w taki sposób, aby zawias nie powodował przerw w uszczelce 
• uchwyty do otwierania szuflad umożliwiające wygodny pochwyt w kształcie litery „C”, wykonane ze stopu cynku i aluminium z efektem matowej stali szlachetnej o wymiarach: 135 x 28 x 25 mm ± 5 mm, pod uchwytami owalne przetłoczenia 
• blat wózka zagłębiony, wykonany z wysokiej jakości tworzywa ABS, wychodzący poza obrys korpusu wózka o 5 mm z każdej strony, zintegrowana z blatem 3-stronna galeryjka z tworzywa ABS o wysokości 60 mm i szerokości 30 mm, blat o wymiarach: 630x570 mm 
• konfiguracja wózka:
</t>
    </r>
    <r>
      <rPr>
        <b/>
        <sz val="8"/>
        <color theme="1"/>
        <rFont val="Calibri"/>
        <family val="2"/>
        <charset val="238"/>
        <scheme val="minor"/>
      </rPr>
      <t>4x szuflada o pełnym wysuwie, głębokość do ustalenia na etapie realizacji</t>
    </r>
    <r>
      <rPr>
        <sz val="8"/>
        <color theme="1"/>
        <rFont val="Calibri"/>
        <family val="2"/>
        <charset val="238"/>
        <scheme val="minor"/>
      </rPr>
      <t xml:space="preserve">
• wózek wyposażony w ergonomiczny uchwyt do przetaczania, wykonany ze stali nierdzewnej, zamontowany po prawej stronie korpusu, uchwyt o przekroju kołowym o średnicy średnicy min. 25 mm 
• układ jezdny: 4 koła skrętne o średnicy min. 125 mm, w tym 2 z hamulcem 
• 4 odbojniki talerzykowe odbojniki z tworzywa umieszczone nad każdym z kół 
Wyposażenie wózka:
• 1 x  stelaż z pokrywą do worka na odpady medyczne, pojemność: 10 l, stelaż do zawieszenia na szynie bocznej 
• </t>
    </r>
    <r>
      <rPr>
        <b/>
        <sz val="8"/>
        <color theme="1"/>
        <rFont val="Calibri"/>
        <family val="2"/>
        <charset val="238"/>
        <scheme val="minor"/>
      </rPr>
      <t>1 x szyna sprzętowa</t>
    </r>
    <r>
      <rPr>
        <sz val="8"/>
        <color theme="1"/>
        <rFont val="Calibri"/>
        <family val="2"/>
        <charset val="238"/>
        <scheme val="minor"/>
      </rPr>
      <t xml:space="preserve"> wykonana ze stali kwasoodpornej gat. OH18N9, długość: 500 mm, nośność: 50 N/5 kg 
• wózek odporny na działanie środków dezynfekcyjnych, promieni UV
• wyrób seryjny, nie modyfikowany na potrzeby przetargu, Wytwórca posiadający dla wyrobu wprowadzony i utrzymywany system zarządzania jakością zgodnie z EN ISO 13485:2016 
• rok produkcji min. 2022, urządzenie fabrycznie nowe, nie rekondycjonowane
Wymagane dokumenty: 
- Deklaracja zgodności 
- Certyfikat 
- wpis do Rejestru Wyrobów Medycznych 
- karta gwarancyja 
- instrukcja obsługi w języku polskim</t>
    </r>
  </si>
  <si>
    <t>Stolik instrumentalny typu MAYO
WYKONANIE: 
• konstrukcja w całości ze stali kwasoodpornej gat. 0H18N9 
• 1 blat z pogłębieniem, obracany w poziomie o 360° z blokadą obrotu, podnoszony hydraulicznie za pomocą dźwigni nożnej, regulacja w zakresie: 950-1320 mm ± 50 mm 
• blat stolika wyprofilowany tak, aby uniemożliwić zsuwanie się przedmiotów 
• podstawa na 3 kołach o średnicy min. 75 mm, w tym dwa z hamulcem 
• wymiary: 750x500x950-1320 mm ± 50 mm (szer.x gł.x wys.) 
• wymiary blatu: 750x500 mm ± 50 mm 
• wymiary powierzchni użytkowej blatu: 700x450 mm ± 50 mm (dł.xszer.) 
• rok produkcji min. 2022, urządzenie fabrycznie nowe, nie rekondycjonowane 
Wymagane dokumenty: 
- Certyfikat CE 
- karta gwarancyjna 
- instrukcja obsługi w języku polskim</t>
  </si>
  <si>
    <r>
      <rPr>
        <b/>
        <sz val="8"/>
        <color theme="1"/>
        <rFont val="Calibri"/>
        <family val="2"/>
        <charset val="238"/>
        <scheme val="minor"/>
      </rPr>
      <t xml:space="preserve">Wózek inwalidzki, ręczny , składany </t>
    </r>
    <r>
      <rPr>
        <sz val="8"/>
        <color theme="1"/>
        <rFont val="Calibri"/>
        <family val="2"/>
        <charset val="238"/>
        <scheme val="minor"/>
      </rPr>
      <t xml:space="preserve">
WYKONANIE: 
• stalowa rama 
• wózek składany na krzyżaku 
• podłokietniki ścięte, odchylane za oparcie, odpinane 
• podnóżki odpinane, z możliwością regulacji, odchylane do wewnątrz i na zewątrz 
• możliwość regulacji wysokości płyty podnóżka 
• koła przednie: 200 mm, kryptonowe 
• koła tylne, odpinane na szybkozłączki, 24" Alu pełne kryptonowe, hamulce oparte na systemie sprężynowym 
• ergonomiczne uchwyty do pchania 
• materiał tapicerski łatwo zmywalny z możliwością dezynfekcji 
• użytkowa szerokość siedziska: 500 mm ± 50 mm 
• całkowita szerokość siedziska: 670 mm ± 50 mm 
• dopuszczalna waga użytkownika: do 130 kg 
• masa własna: do 17 kg 
• rok produkcji min. 2022, urządzenie fabrycznie nowe, nie rekondycjonowane
Wymagane dokumenty: 
- karta gwarancyjna 
- instrukcja obsługi w języku polskim
</t>
    </r>
  </si>
  <si>
    <r>
      <rPr>
        <b/>
        <sz val="8"/>
        <color theme="1"/>
        <rFont val="Calibri"/>
        <family val="2"/>
        <charset val="238"/>
        <scheme val="minor"/>
      </rPr>
      <t xml:space="preserve">Krzesło do pobierania krwi z regulowanym oparciem </t>
    </r>
    <r>
      <rPr>
        <sz val="8"/>
        <color theme="1"/>
        <rFont val="Calibri"/>
        <family val="2"/>
        <charset val="238"/>
        <scheme val="minor"/>
      </rPr>
      <t xml:space="preserve">
• wysokość fotela: 1000 mm ± 50 mm
• szerokość siedziska 500 mm ± 50 mm 
• szerokość całkowita: 710 mm ± 50 mm 
• głębokość: 800 mm ± 50 mm 
• długość całkowita (po rozłożeniu): 1430 mm ± 50 mm 
• wysokość siedziska: 500 mm ± 50 mm 
• masa własna: do 30 kg
• maksymalne obciążenie: do 150 kg
• regulacja wysokości podgłówka: 150 mm ± 50 mm (podgłówek standardowy)
• regulacja wysokości podłokietników: 250 mm ± 50 mm 
• regulacja oparcia: 0° do 85°
• regulacja podnóżka: 0° do 90° 
• kolor do wyboru Zamawiającego 
• rok produkcji min. 2022, urządzenie fabrycznie nowe, nie rekondycjonowane
Wymagane dokumenty: 
- karta gwarancyjna 
- instrukcja obsługi w języku polskim</t>
    </r>
  </si>
  <si>
    <t>Przezierne leże i uchwyt kasety RTG pozwalające na wygodne, szybkie i łatwe wykonywanie prześwietleń. Wózek ma posiadać regulowaną wysokość- system kolumnowy, regulowany kąt nachylenia segmentu pleców i nóg oraz możliwość ustawienia pozycji TB/ATB.
•	Wózek transportowy z hydrauliczną regulacją wysokości leża oraz pozycji TB/ ATB.
•	Konstrukcja wykonana ze stali węglowej pokrytej lakierem proszkowym.
•	Segment oparcia pleców regulowany za pomocą sprężyny gazowej.
•	Centralna blokada kół.
•	Regulacja wysokości leża oraz regulacje do pozycji TB/ ATB dokonywana przy po-
mocy dźwigni nożnej.
•	Cztery podwójne koła w osłonach antystatycznych.
•	Wózek przezierny wyposażony w uchwyt kasety RTG.
•	Podstawa wózka pokryta osłoną z tworzywa ABS z miejscem rzeczy osobiste pacjenta.
Uchwyt na butlę z tlenem.
•	Barierki ze stali nierdzewnej składane wzdłuż leża.
•	Dwa uchwyty do prowadzenia wózka.
•	W czterech narożach krążki odbojowe.
•	Materac wodoodporny, łatwo-zmywalny w pokrowcu z poliuretanu.
•	Ograniczniki materaca od strony nóg i głowy pacjenta.
Wymiary +/- 5%:
Długość: 208 cm
Szerokość: 85 cm
Wysokość: 60 - 91 cm</t>
  </si>
  <si>
    <t>PAKIET NR 1 MANKIETY WIELORAZOWE DO CIŚNIENIOMIERZY</t>
  </si>
  <si>
    <t>PAKIET NR 2 ASORTYMENT WIELORAZOWY DO MYJNI CLINOX</t>
  </si>
  <si>
    <t>PAKIET NR 3 TERMOHIGROMETRY</t>
  </si>
  <si>
    <t>PAKIET NR 4 DRABINKI PRZYŁÓŻKOWE</t>
  </si>
  <si>
    <t>PAKIET NR 7 PARAWAN MOBILNY JEDNOSKRZYDŁOWY, DWUSKRZYDŁOWY, TELESKOPOWY PRZEŚCIENNY</t>
  </si>
  <si>
    <t>PAKIET NR 8 WÓZEK DO PRZEWOZU CHORYCH W POZYCJI LEŻĄCEJ</t>
  </si>
  <si>
    <t>Opcja zwiększenia zamówienia 50% (prawo opcji)</t>
  </si>
  <si>
    <t>PAKIET NR 10 WÓZEK OGÓLNOZABIEGOWY</t>
  </si>
  <si>
    <t>PAKIET NR 11 WÓZEK DO TRANSPORTU CHORYCH Z BARIERKAMI UCHYLNYMI</t>
  </si>
  <si>
    <t>PAKIET NR 12 WÓZEK MEDYCZNY Z SZUFLADAMI</t>
  </si>
  <si>
    <t>PAKIET NR 13 STOLIK INSTRUMENTALNY</t>
  </si>
  <si>
    <t>PAKIET NR 14 WÓZEK INWALIDZKI</t>
  </si>
  <si>
    <t>PAKIET NR 15 KRZESŁO DO POBIERANIA KRWI</t>
  </si>
  <si>
    <t>PAKIET NR 16 LEŻANKA-KOZETKA</t>
  </si>
  <si>
    <t>PAKIET NR 17 FOTEL Z FUNKCJĄ SPANIA</t>
  </si>
  <si>
    <t>PAKIET NR 18 TABORET CHIRURGICZNY Z OPARCIEM</t>
  </si>
  <si>
    <t>PAKIET NR 19 WÓZEK DO BUTLI TLENOWEJ</t>
  </si>
  <si>
    <t>PAKIET NR 20 STÓŁ DO FIZJOTERAPII</t>
  </si>
  <si>
    <t>Asystor stomatologiczny
Korpus wykonany z płyty , fronty z MDF, całość pokryta  okleiną PCV, blat ze szkła hartowanego 
asystor ma być osadzony  na stalowej podstawie z kołami jezdnymi z hamulcem. Asystor wyposażony w 4-5  szuflad otwieranych. Urządzenie przeznaczone do przechowywania oraz transportu drobnego sprzętu medycznego.
Dane Techniczne asystora +/- 5%:
-Szerokość asystora: 61 cm
-Wysokość asystora: 82,5 cm
-Głębokość asyatora: 47 cm
Dopuszczalne obciążenie asystora:min.  25 kg
Waga asystora: max. 45 kg
Ilość szuflad w asystorze: 4-5
Wymiary szuflad asystora (Szer. x Gł. x Wys.): 3: 47 x 38 x 9 cm / 1: 47 x 38 x 14,5 cm</t>
  </si>
  <si>
    <t>solidna i stabilna konstrukcja wózka oddziałowego
2 blaty robocze ze stali kwasoodpornej z podniesionymi rantami 
ergonomiczne uchwyty do prowadzenia wózka-stolika oddziałowego
przejezdna podstawa z kółkami kierunkowymi
2 kółka z blokadą (hamulcem)
możliwość wyboru koloru stelaża i podstawy wózka
certyfikowany wyrób medyczny</t>
  </si>
  <si>
    <t>PAKIET NR 22 ASYSTOR 5 SZUFLADOWY MOBILNY</t>
  </si>
  <si>
    <t>PAKIET NR 23 STOLIKI DWUPÓŁKOWE ZE STALI NIERDZEWNEJ</t>
  </si>
  <si>
    <t>PAKIET NR 24 METALOWE SZAFY PRZESZKLONE MEDYCZNE NA KÓŁKACH</t>
  </si>
  <si>
    <t>•	Szafa lekarska o korpusie wykonanym ze stali lakierowanej proszkowo
•	Grubość blachy 0,8 mm
•	Górna cześć 2 x drzwi przeszklone
•	Dolna część 2x drzwi pełne
•	Drzwi przeszklone szkłem hartowanym bezpiecznym
•	Szklane półki z możliwością ich przestawienia max co 25 mm
•	W górnej części 2 półki, w dolnej części 1 półka
•	Góra i dół wyposażona w zamki zainstalowane w uchwytach drzwiowych
•	Zamki ryglujące w 2 punktach
•	Szafa na 4 kołach jednych w tym 2 z blokadą jazdy
•	Wymiary: 1850 x 750 x 450 mm +/-50 mm</t>
  </si>
  <si>
    <t>PAKIET NR21 SZAFA AMBULATORYJNA</t>
  </si>
  <si>
    <t>PAKIET NR 9 WÓZEK DO TRANSPORTU MAŁYCH PACJENTÓW</t>
  </si>
  <si>
    <t>Zgodnie zapisami SWZ cena stanowi kryterium oceny ofert -</t>
  </si>
  <si>
    <t xml:space="preserve">Załącznik nr 2 do SWZ </t>
  </si>
  <si>
    <t>Formularz asortymentowo-cenowy</t>
  </si>
  <si>
    <t>Okres gwarancji - 24 misięce</t>
  </si>
  <si>
    <t>Okres gwarancji - 24 miesiące</t>
  </si>
  <si>
    <t>Okres gwarancji - 12 miesięcy</t>
  </si>
  <si>
    <t>Znak sprawy ZP/ 8/2023</t>
  </si>
  <si>
    <t>kwalifikowany podpis elektroniczny przedstawiciela Wykonawcy</t>
  </si>
  <si>
    <t>Okres gwarancji - 36 miesięcy</t>
  </si>
  <si>
    <t>Okres gwarancji - 24 miesięce</t>
  </si>
  <si>
    <t>PAKIET NR 5 STOJAK KROPLÓWKI</t>
  </si>
  <si>
    <t>PAKIET NR 6 RAMKI NA KARTĘ PACJENTA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</si>
</sst>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;[Red]#,##0.00"/>
    <numFmt numFmtId="165" formatCode="_-* #,##0.00\ [$zł-415]_-;\-* #,##0.00\ [$zł-415]_-;_-* &quot;-&quot;??\ [$zł-415]_-;_-@_-"/>
    <numFmt numFmtId="166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8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/>
    <xf numFmtId="0" fontId="2" fillId="0" borderId="0" xfId="0" applyFont="1" applyBorder="1" applyAlignment="1">
      <alignment vertical="center" wrapText="1"/>
    </xf>
    <xf numFmtId="0" fontId="6" fillId="2" borderId="0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3" xfId="1" applyNumberFormat="1" applyFont="1" applyFill="1" applyBorder="1" applyAlignment="1">
      <alignment horizontal="center" vertical="center" wrapText="1"/>
    </xf>
    <xf numFmtId="0" fontId="10" fillId="5" borderId="3" xfId="1" applyNumberFormat="1" applyFont="1" applyFill="1" applyBorder="1" applyAlignment="1">
      <alignment horizontal="center" vertical="center" wrapText="1" shrinkToFi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8" fontId="10" fillId="2" borderId="3" xfId="0" applyNumberFormat="1" applyFont="1" applyFill="1" applyBorder="1" applyAlignment="1">
      <alignment vertical="center"/>
    </xf>
    <xf numFmtId="8" fontId="15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6" fontId="15" fillId="0" borderId="0" xfId="0" applyNumberFormat="1" applyFont="1" applyFill="1" applyBorder="1" applyAlignment="1">
      <alignment horizontal="right" vertical="center"/>
    </xf>
    <xf numFmtId="6" fontId="1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6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top" wrapText="1"/>
    </xf>
    <xf numFmtId="8" fontId="1" fillId="0" borderId="3" xfId="0" applyNumberFormat="1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0" fillId="7" borderId="0" xfId="0" applyFont="1" applyFill="1"/>
    <xf numFmtId="9" fontId="10" fillId="2" borderId="3" xfId="2" applyFont="1" applyFill="1" applyBorder="1" applyAlignment="1">
      <alignment horizontal="center" vertical="center"/>
    </xf>
    <xf numFmtId="8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49" fontId="10" fillId="5" borderId="3" xfId="1" applyNumberFormat="1" applyFont="1" applyFill="1" applyBorder="1" applyAlignment="1">
      <alignment horizontal="center" vertical="center" wrapText="1" shrinkToFit="1"/>
    </xf>
    <xf numFmtId="0" fontId="21" fillId="8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horizontal="left" vertical="top" wrapText="1"/>
    </xf>
    <xf numFmtId="8" fontId="1" fillId="2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8" fontId="1" fillId="0" borderId="3" xfId="0" applyNumberFormat="1" applyFont="1" applyBorder="1" applyAlignment="1">
      <alignment vertical="center"/>
    </xf>
    <xf numFmtId="8" fontId="10" fillId="0" borderId="3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6" fontId="10" fillId="2" borderId="3" xfId="0" applyNumberFormat="1" applyFont="1" applyFill="1" applyBorder="1" applyAlignment="1">
      <alignment vertical="center"/>
    </xf>
    <xf numFmtId="9" fontId="10" fillId="2" borderId="3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6" fontId="15" fillId="0" borderId="3" xfId="0" applyNumberFormat="1" applyFont="1" applyBorder="1" applyAlignment="1">
      <alignment horizontal="right" vertical="center"/>
    </xf>
    <xf numFmtId="165" fontId="15" fillId="2" borderId="3" xfId="0" applyNumberFormat="1" applyFont="1" applyFill="1" applyBorder="1" applyAlignment="1">
      <alignment horizontal="center" vertical="center"/>
    </xf>
    <xf numFmtId="6" fontId="15" fillId="0" borderId="3" xfId="0" applyNumberFormat="1" applyFont="1" applyBorder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 shrinkToFit="1"/>
    </xf>
    <xf numFmtId="164" fontId="10" fillId="3" borderId="4" xfId="1" applyNumberFormat="1" applyFont="1" applyFill="1" applyBorder="1" applyAlignment="1">
      <alignment horizontal="center" vertical="center" wrapText="1" shrinkToFi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 shrinkToFit="1"/>
    </xf>
    <xf numFmtId="49" fontId="10" fillId="3" borderId="4" xfId="1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/>
    <xf numFmtId="0" fontId="0" fillId="7" borderId="0" xfId="0" applyFont="1" applyFill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10" fillId="5" borderId="1" xfId="1" applyNumberFormat="1" applyFont="1" applyFill="1" applyBorder="1" applyAlignment="1">
      <alignment horizontal="center" vertical="center" wrapText="1" shrinkToFit="1"/>
    </xf>
    <xf numFmtId="6" fontId="10" fillId="2" borderId="1" xfId="0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 wrapText="1"/>
    </xf>
    <xf numFmtId="44" fontId="10" fillId="5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4" fontId="10" fillId="5" borderId="1" xfId="3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 wrapText="1" shrinkToFit="1"/>
    </xf>
    <xf numFmtId="49" fontId="10" fillId="5" borderId="1" xfId="1" applyNumberFormat="1" applyFont="1" applyFill="1" applyBorder="1" applyAlignment="1">
      <alignment horizontal="center" vertical="center" wrapText="1" shrinkToFit="1"/>
    </xf>
    <xf numFmtId="6" fontId="10" fillId="2" borderId="3" xfId="0" applyNumberFormat="1" applyFont="1" applyFill="1" applyBorder="1" applyAlignment="1">
      <alignment horizontal="center" vertical="center"/>
    </xf>
    <xf numFmtId="0" fontId="13" fillId="5" borderId="3" xfId="1" applyNumberFormat="1" applyFont="1" applyFill="1" applyBorder="1" applyAlignment="1">
      <alignment horizontal="center" vertical="center" wrapText="1"/>
    </xf>
    <xf numFmtId="44" fontId="10" fillId="5" borderId="3" xfId="3" applyFont="1" applyFill="1" applyBorder="1" applyAlignment="1">
      <alignment horizontal="center" vertical="center" wrapText="1"/>
    </xf>
    <xf numFmtId="44" fontId="10" fillId="5" borderId="3" xfId="3" applyFont="1" applyFill="1" applyBorder="1" applyAlignment="1">
      <alignment horizontal="left" vertical="center" wrapText="1"/>
    </xf>
    <xf numFmtId="9" fontId="10" fillId="5" borderId="3" xfId="1" applyNumberFormat="1" applyFont="1" applyFill="1" applyBorder="1" applyAlignment="1">
      <alignment horizontal="center" vertical="center" wrapText="1" shrinkToFit="1"/>
    </xf>
    <xf numFmtId="0" fontId="15" fillId="6" borderId="4" xfId="0" applyFont="1" applyFill="1" applyBorder="1" applyAlignment="1">
      <alignment horizontal="center" vertical="center"/>
    </xf>
    <xf numFmtId="6" fontId="15" fillId="0" borderId="4" xfId="0" applyNumberFormat="1" applyFont="1" applyBorder="1" applyAlignment="1">
      <alignment horizontal="right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0" fillId="5" borderId="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8" fontId="1" fillId="4" borderId="0" xfId="0" applyNumberFormat="1" applyFont="1" applyFill="1"/>
    <xf numFmtId="0" fontId="15" fillId="0" borderId="3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4" fontId="22" fillId="0" borderId="0" xfId="0" applyNumberFormat="1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3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23" fillId="9" borderId="0" xfId="0" applyFont="1" applyFill="1" applyAlignment="1">
      <alignment horizontal="left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 vertical="center" wrapText="1" shrinkToFit="1"/>
    </xf>
    <xf numFmtId="10" fontId="10" fillId="3" borderId="4" xfId="1" applyNumberFormat="1" applyFont="1" applyFill="1" applyBorder="1" applyAlignment="1">
      <alignment horizontal="center" vertical="center" wrapText="1" shrinkToFit="1"/>
    </xf>
    <xf numFmtId="164" fontId="10" fillId="3" borderId="1" xfId="1" applyNumberFormat="1" applyFont="1" applyFill="1" applyBorder="1" applyAlignment="1">
      <alignment horizontal="center" vertical="center" wrapText="1" shrinkToFit="1"/>
    </xf>
    <xf numFmtId="164" fontId="10" fillId="3" borderId="4" xfId="1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8" fontId="10" fillId="2" borderId="4" xfId="0" applyNumberFormat="1" applyFont="1" applyFill="1" applyBorder="1" applyAlignment="1">
      <alignment horizontal="center" vertical="center"/>
    </xf>
    <xf numFmtId="8" fontId="15" fillId="2" borderId="1" xfId="0" applyNumberFormat="1" applyFont="1" applyFill="1" applyBorder="1" applyAlignment="1">
      <alignment horizontal="center" vertical="center"/>
    </xf>
    <xf numFmtId="8" fontId="15" fillId="2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9" fontId="10" fillId="2" borderId="1" xfId="2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4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6" fontId="10" fillId="5" borderId="1" xfId="1" applyNumberFormat="1" applyFont="1" applyFill="1" applyBorder="1" applyAlignment="1">
      <alignment horizontal="center" vertical="center"/>
    </xf>
    <xf numFmtId="166" fontId="10" fillId="5" borderId="4" xfId="1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 shrinkToFit="1"/>
    </xf>
    <xf numFmtId="49" fontId="10" fillId="3" borderId="4" xfId="1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5" fillId="6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5" borderId="3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left" vertical="center" wrapText="1"/>
    </xf>
    <xf numFmtId="0" fontId="10" fillId="5" borderId="4" xfId="1" applyNumberFormat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/>
    </xf>
  </cellXfs>
  <cellStyles count="4">
    <cellStyle name="Normalny" xfId="0" builtinId="0"/>
    <cellStyle name="Normalny_Pakiet 5" xfId="1" xr:uid="{00000000-0005-0000-0000-000001000000}"/>
    <cellStyle name="Procentowy" xfId="2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8"/>
  <sheetViews>
    <sheetView tabSelected="1" topLeftCell="A178" zoomScale="90" zoomScaleNormal="90" workbookViewId="0">
      <selection activeCell="B187" sqref="B187"/>
    </sheetView>
  </sheetViews>
  <sheetFormatPr defaultRowHeight="15" x14ac:dyDescent="0.25"/>
  <cols>
    <col min="1" max="1" width="6" customWidth="1"/>
    <col min="2" max="2" width="144.28515625" customWidth="1"/>
    <col min="5" max="5" width="10" bestFit="1" customWidth="1"/>
    <col min="6" max="6" width="9.85546875" bestFit="1" customWidth="1"/>
    <col min="7" max="7" width="13.7109375" customWidth="1"/>
    <col min="9" max="9" width="14" customWidth="1"/>
    <col min="11" max="11" width="13.28515625" customWidth="1"/>
    <col min="12" max="12" width="12.42578125" customWidth="1"/>
  </cols>
  <sheetData>
    <row r="1" spans="1:13" ht="15.75" x14ac:dyDescent="0.25">
      <c r="A1" s="1" t="s">
        <v>86</v>
      </c>
      <c r="B1" s="1"/>
      <c r="C1" s="1"/>
      <c r="D1" s="1" t="s">
        <v>81</v>
      </c>
      <c r="E1" s="1"/>
      <c r="F1" s="1"/>
      <c r="G1" s="1"/>
      <c r="H1" s="1"/>
      <c r="I1" s="1"/>
      <c r="J1" s="2"/>
      <c r="K1" s="2"/>
      <c r="L1" s="2"/>
    </row>
    <row r="2" spans="1:13" ht="15.75" x14ac:dyDescent="0.25">
      <c r="A2" s="1"/>
      <c r="B2" s="127" t="s">
        <v>82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3" ht="15.75" x14ac:dyDescent="0.25">
      <c r="A6" s="3" t="s">
        <v>0</v>
      </c>
      <c r="B6" s="4"/>
      <c r="C6" s="4"/>
      <c r="D6" s="5"/>
      <c r="E6" s="5"/>
      <c r="F6" s="5"/>
      <c r="G6" s="5"/>
      <c r="H6" s="5"/>
      <c r="I6" s="5"/>
      <c r="J6" s="2"/>
      <c r="K6" s="2"/>
      <c r="L6" s="2"/>
    </row>
    <row r="7" spans="1:13" ht="15.75" x14ac:dyDescent="0.25">
      <c r="A7" s="6" t="s">
        <v>80</v>
      </c>
      <c r="B7" s="6"/>
      <c r="C7" s="6"/>
      <c r="D7" s="7"/>
      <c r="E7" s="7"/>
      <c r="F7" s="7"/>
      <c r="G7" s="7"/>
      <c r="H7" s="7"/>
      <c r="I7" s="7"/>
      <c r="J7" s="2"/>
      <c r="K7" s="2"/>
      <c r="L7" s="2"/>
    </row>
    <row r="8" spans="1:13" ht="15.75" x14ac:dyDescent="0.25">
      <c r="A8" s="8"/>
      <c r="B8" s="6" t="s">
        <v>18</v>
      </c>
      <c r="C8" s="6"/>
      <c r="D8" s="7"/>
      <c r="E8" s="7"/>
      <c r="F8" s="7"/>
      <c r="G8" s="7"/>
      <c r="H8" s="7"/>
      <c r="I8" s="7"/>
      <c r="J8" s="2"/>
      <c r="K8" s="2"/>
      <c r="L8" s="2"/>
    </row>
    <row r="9" spans="1:13" ht="15.75" x14ac:dyDescent="0.25">
      <c r="A9" s="7"/>
      <c r="B9" s="7"/>
      <c r="C9" s="7"/>
      <c r="D9" s="7"/>
      <c r="E9" s="7"/>
      <c r="F9" s="7"/>
      <c r="G9" s="7"/>
      <c r="H9" s="7"/>
      <c r="I9" s="7"/>
      <c r="J9" s="2"/>
      <c r="K9" s="2"/>
      <c r="L9" s="2"/>
    </row>
    <row r="10" spans="1:13" ht="15.75" x14ac:dyDescent="0.25">
      <c r="A10" s="174" t="s">
        <v>19</v>
      </c>
      <c r="B10" s="174"/>
      <c r="C10" s="174"/>
      <c r="D10" s="174"/>
      <c r="E10" s="174"/>
      <c r="F10" s="174"/>
      <c r="G10" s="174"/>
      <c r="H10" s="9"/>
      <c r="I10" s="9"/>
      <c r="J10" s="2"/>
      <c r="K10" s="2"/>
      <c r="L10" s="2"/>
    </row>
    <row r="11" spans="1:13" ht="15.75" thickBot="1" x14ac:dyDescent="0.3">
      <c r="A11" s="10" t="s">
        <v>54</v>
      </c>
      <c r="B11" s="44"/>
      <c r="C11" s="10"/>
      <c r="D11" s="10"/>
      <c r="E11" s="10"/>
      <c r="F11" s="10"/>
      <c r="G11" s="10"/>
      <c r="H11" s="43"/>
      <c r="I11" s="10"/>
      <c r="J11" s="11"/>
      <c r="K11" s="11"/>
      <c r="L11" s="11"/>
    </row>
    <row r="12" spans="1:13" x14ac:dyDescent="0.25">
      <c r="A12" s="136" t="s">
        <v>1</v>
      </c>
      <c r="B12" s="146" t="s">
        <v>2</v>
      </c>
      <c r="C12" s="146" t="s">
        <v>3</v>
      </c>
      <c r="D12" s="12" t="s">
        <v>4</v>
      </c>
      <c r="E12" s="146" t="s">
        <v>5</v>
      </c>
      <c r="F12" s="13"/>
      <c r="G12" s="144" t="s">
        <v>6</v>
      </c>
      <c r="H12" s="172" t="s">
        <v>7</v>
      </c>
      <c r="I12" s="140" t="s">
        <v>8</v>
      </c>
      <c r="J12" s="171" t="s">
        <v>9</v>
      </c>
      <c r="K12" s="138" t="s">
        <v>10</v>
      </c>
      <c r="L12" s="138" t="s">
        <v>11</v>
      </c>
    </row>
    <row r="13" spans="1:13" ht="22.5" x14ac:dyDescent="0.25">
      <c r="A13" s="137"/>
      <c r="B13" s="147"/>
      <c r="C13" s="147"/>
      <c r="D13" s="14" t="s">
        <v>12</v>
      </c>
      <c r="E13" s="147"/>
      <c r="F13" s="15" t="s">
        <v>13</v>
      </c>
      <c r="G13" s="145"/>
      <c r="H13" s="173"/>
      <c r="I13" s="141"/>
      <c r="J13" s="171"/>
      <c r="K13" s="139"/>
      <c r="L13" s="139"/>
    </row>
    <row r="14" spans="1:13" x14ac:dyDescent="0.25">
      <c r="A14" s="16">
        <v>1</v>
      </c>
      <c r="B14" s="42">
        <v>2</v>
      </c>
      <c r="C14" s="16">
        <v>4</v>
      </c>
      <c r="D14" s="16">
        <v>5</v>
      </c>
      <c r="E14" s="16">
        <v>6</v>
      </c>
      <c r="F14" s="16">
        <v>7</v>
      </c>
      <c r="G14" s="17">
        <v>8</v>
      </c>
      <c r="H14" s="41">
        <v>9</v>
      </c>
      <c r="I14" s="16">
        <v>10</v>
      </c>
      <c r="J14" s="18">
        <v>11</v>
      </c>
      <c r="K14" s="18">
        <v>12</v>
      </c>
      <c r="L14" s="19">
        <v>13</v>
      </c>
    </row>
    <row r="15" spans="1:13" ht="22.5" x14ac:dyDescent="0.25">
      <c r="A15" s="20">
        <v>1</v>
      </c>
      <c r="B15" s="40" t="s">
        <v>22</v>
      </c>
      <c r="C15" s="20" t="s">
        <v>15</v>
      </c>
      <c r="D15" s="21">
        <v>50</v>
      </c>
      <c r="E15" s="39"/>
      <c r="F15" s="23">
        <f>E15*(1+H15)</f>
        <v>0</v>
      </c>
      <c r="G15" s="50">
        <f>D15*E15</f>
        <v>0</v>
      </c>
      <c r="H15" s="38">
        <v>0.08</v>
      </c>
      <c r="I15" s="22">
        <f>D15*F15</f>
        <v>0</v>
      </c>
      <c r="J15" s="24"/>
      <c r="K15" s="24"/>
      <c r="L15" s="24"/>
      <c r="M15" s="37"/>
    </row>
    <row r="16" spans="1:13" ht="22.5" x14ac:dyDescent="0.25">
      <c r="A16" s="20">
        <v>2</v>
      </c>
      <c r="B16" s="40" t="s">
        <v>23</v>
      </c>
      <c r="C16" s="20" t="s">
        <v>15</v>
      </c>
      <c r="D16" s="21">
        <v>50</v>
      </c>
      <c r="E16" s="39"/>
      <c r="F16" s="23">
        <f t="shared" ref="F16:F18" si="0">E16*(1+H16)</f>
        <v>0</v>
      </c>
      <c r="G16" s="50">
        <f t="shared" ref="G16:G18" si="1">D16*E16</f>
        <v>0</v>
      </c>
      <c r="H16" s="38">
        <v>0.08</v>
      </c>
      <c r="I16" s="22">
        <f t="shared" ref="I16:I18" si="2">D16*F16</f>
        <v>0</v>
      </c>
      <c r="J16" s="24"/>
      <c r="K16" s="24"/>
      <c r="L16" s="24"/>
      <c r="M16" s="37"/>
    </row>
    <row r="17" spans="1:13" ht="22.5" x14ac:dyDescent="0.25">
      <c r="A17" s="20">
        <v>3</v>
      </c>
      <c r="B17" s="40" t="s">
        <v>24</v>
      </c>
      <c r="C17" s="20" t="s">
        <v>15</v>
      </c>
      <c r="D17" s="21">
        <v>50</v>
      </c>
      <c r="E17" s="39"/>
      <c r="F17" s="23">
        <f t="shared" si="0"/>
        <v>0</v>
      </c>
      <c r="G17" s="50">
        <f t="shared" si="1"/>
        <v>0</v>
      </c>
      <c r="H17" s="38">
        <v>0.08</v>
      </c>
      <c r="I17" s="22">
        <f t="shared" si="2"/>
        <v>0</v>
      </c>
      <c r="J17" s="24"/>
      <c r="K17" s="24"/>
      <c r="L17" s="24"/>
      <c r="M17" s="37"/>
    </row>
    <row r="18" spans="1:13" x14ac:dyDescent="0.25">
      <c r="A18" s="20">
        <v>4</v>
      </c>
      <c r="B18" s="48" t="s">
        <v>21</v>
      </c>
      <c r="C18" s="20" t="s">
        <v>15</v>
      </c>
      <c r="D18" s="21">
        <v>50</v>
      </c>
      <c r="E18" s="39"/>
      <c r="F18" s="23">
        <f t="shared" si="0"/>
        <v>0</v>
      </c>
      <c r="G18" s="50">
        <f t="shared" si="1"/>
        <v>0</v>
      </c>
      <c r="H18" s="38">
        <v>0.08</v>
      </c>
      <c r="I18" s="22">
        <f t="shared" si="2"/>
        <v>0</v>
      </c>
      <c r="J18" s="24"/>
      <c r="K18" s="24"/>
      <c r="L18" s="24"/>
      <c r="M18" s="37"/>
    </row>
    <row r="19" spans="1:13" x14ac:dyDescent="0.25">
      <c r="A19" s="150" t="s">
        <v>14</v>
      </c>
      <c r="B19" s="151"/>
      <c r="C19" s="151"/>
      <c r="D19" s="151"/>
      <c r="E19" s="151"/>
      <c r="F19" s="152"/>
      <c r="G19" s="35">
        <f>SUM(G15:G18)</f>
        <v>0</v>
      </c>
      <c r="H19" s="36"/>
      <c r="I19" s="49">
        <f>SUM(I15:I18)</f>
        <v>0</v>
      </c>
      <c r="J19" s="25"/>
      <c r="K19" s="25"/>
      <c r="L19" s="25"/>
    </row>
    <row r="20" spans="1:13" x14ac:dyDescent="0.25">
      <c r="A20" s="133" t="s">
        <v>85</v>
      </c>
      <c r="B20" s="134"/>
      <c r="C20" s="27"/>
      <c r="D20" s="28"/>
      <c r="E20" s="28"/>
      <c r="F20" s="28"/>
      <c r="G20" s="29"/>
      <c r="H20" s="33"/>
      <c r="I20" s="30"/>
      <c r="J20" s="31"/>
      <c r="K20" s="31"/>
      <c r="L20" s="31"/>
    </row>
    <row r="21" spans="1:13" x14ac:dyDescent="0.25">
      <c r="A21" t="s">
        <v>60</v>
      </c>
      <c r="B21" s="34"/>
      <c r="C21" s="27"/>
      <c r="D21" s="28"/>
      <c r="E21" s="28"/>
      <c r="F21" s="28"/>
      <c r="G21" s="32"/>
      <c r="H21" s="33"/>
      <c r="I21" s="32"/>
      <c r="J21" s="31"/>
      <c r="K21" s="31"/>
      <c r="L21" s="31"/>
    </row>
    <row r="22" spans="1:13" x14ac:dyDescent="0.25">
      <c r="D22" s="128" t="s">
        <v>87</v>
      </c>
    </row>
    <row r="24" spans="1:13" ht="15.75" thickBot="1" x14ac:dyDescent="0.3">
      <c r="A24" s="10" t="s">
        <v>55</v>
      </c>
      <c r="B24" s="44"/>
      <c r="C24" s="10"/>
      <c r="D24" s="10"/>
      <c r="E24" s="10"/>
      <c r="F24" s="10"/>
      <c r="G24" s="10"/>
      <c r="H24" s="43"/>
      <c r="I24" s="10"/>
      <c r="J24" s="11"/>
      <c r="K24" s="11"/>
      <c r="L24" s="11"/>
    </row>
    <row r="25" spans="1:13" x14ac:dyDescent="0.25">
      <c r="A25" s="136" t="s">
        <v>1</v>
      </c>
      <c r="B25" s="146" t="s">
        <v>2</v>
      </c>
      <c r="C25" s="146" t="s">
        <v>3</v>
      </c>
      <c r="D25" s="12" t="s">
        <v>4</v>
      </c>
      <c r="E25" s="146" t="s">
        <v>5</v>
      </c>
      <c r="F25" s="13"/>
      <c r="G25" s="144" t="s">
        <v>6</v>
      </c>
      <c r="H25" s="172" t="s">
        <v>7</v>
      </c>
      <c r="I25" s="140" t="s">
        <v>8</v>
      </c>
      <c r="J25" s="171" t="s">
        <v>9</v>
      </c>
      <c r="K25" s="138" t="s">
        <v>10</v>
      </c>
      <c r="L25" s="138" t="s">
        <v>11</v>
      </c>
    </row>
    <row r="26" spans="1:13" ht="22.5" x14ac:dyDescent="0.25">
      <c r="A26" s="137"/>
      <c r="B26" s="147"/>
      <c r="C26" s="147"/>
      <c r="D26" s="14" t="s">
        <v>12</v>
      </c>
      <c r="E26" s="147"/>
      <c r="F26" s="15" t="s">
        <v>13</v>
      </c>
      <c r="G26" s="145"/>
      <c r="H26" s="173"/>
      <c r="I26" s="141"/>
      <c r="J26" s="171"/>
      <c r="K26" s="139"/>
      <c r="L26" s="139"/>
    </row>
    <row r="27" spans="1:13" x14ac:dyDescent="0.25">
      <c r="A27" s="16">
        <v>1</v>
      </c>
      <c r="B27" s="42">
        <v>2</v>
      </c>
      <c r="C27" s="16">
        <v>4</v>
      </c>
      <c r="D27" s="16">
        <v>5</v>
      </c>
      <c r="E27" s="16">
        <v>6</v>
      </c>
      <c r="F27" s="16">
        <v>7</v>
      </c>
      <c r="G27" s="17">
        <v>8</v>
      </c>
      <c r="H27" s="41">
        <v>9</v>
      </c>
      <c r="I27" s="16">
        <v>10</v>
      </c>
      <c r="J27" s="18">
        <v>11</v>
      </c>
      <c r="K27" s="18">
        <v>12</v>
      </c>
      <c r="L27" s="19">
        <v>13</v>
      </c>
    </row>
    <row r="28" spans="1:13" ht="67.5" x14ac:dyDescent="0.25">
      <c r="A28" s="20">
        <v>1</v>
      </c>
      <c r="B28" s="40" t="s">
        <v>17</v>
      </c>
      <c r="C28" s="20" t="s">
        <v>15</v>
      </c>
      <c r="D28" s="21">
        <v>100</v>
      </c>
      <c r="E28" s="39"/>
      <c r="F28" s="23">
        <f>E28*(1+H28)</f>
        <v>0</v>
      </c>
      <c r="G28" s="50">
        <f>D28*E28</f>
        <v>0</v>
      </c>
      <c r="H28" s="38">
        <v>0.23</v>
      </c>
      <c r="I28" s="22">
        <f>D28*F28</f>
        <v>0</v>
      </c>
      <c r="J28" s="24"/>
      <c r="K28" s="24"/>
      <c r="L28" s="24"/>
      <c r="M28" s="37"/>
    </row>
    <row r="29" spans="1:13" ht="33.75" x14ac:dyDescent="0.25">
      <c r="A29" s="20">
        <v>2</v>
      </c>
      <c r="B29" s="40" t="s">
        <v>26</v>
      </c>
      <c r="C29" s="20" t="s">
        <v>15</v>
      </c>
      <c r="D29" s="21">
        <v>100</v>
      </c>
      <c r="E29" s="39"/>
      <c r="F29" s="23">
        <f t="shared" ref="F29:F32" si="3">E29*(1+H29)</f>
        <v>0</v>
      </c>
      <c r="G29" s="50">
        <f t="shared" ref="G29:G32" si="4">SUM(D29*E29)</f>
        <v>0</v>
      </c>
      <c r="H29" s="38">
        <v>0.23</v>
      </c>
      <c r="I29" s="22">
        <f t="shared" ref="I29:I32" si="5">F29*D29</f>
        <v>0</v>
      </c>
      <c r="J29" s="24"/>
      <c r="K29" s="24"/>
      <c r="L29" s="24"/>
      <c r="M29" s="37"/>
    </row>
    <row r="30" spans="1:13" ht="33.75" x14ac:dyDescent="0.25">
      <c r="A30" s="20">
        <v>3</v>
      </c>
      <c r="B30" s="40" t="s">
        <v>20</v>
      </c>
      <c r="C30" s="20" t="s">
        <v>15</v>
      </c>
      <c r="D30" s="21">
        <v>100</v>
      </c>
      <c r="E30" s="39"/>
      <c r="F30" s="23">
        <f t="shared" si="3"/>
        <v>0</v>
      </c>
      <c r="G30" s="50">
        <f t="shared" si="4"/>
        <v>0</v>
      </c>
      <c r="H30" s="38">
        <v>0.23</v>
      </c>
      <c r="I30" s="22">
        <f t="shared" si="5"/>
        <v>0</v>
      </c>
      <c r="J30" s="24"/>
      <c r="K30" s="24"/>
      <c r="L30" s="24"/>
      <c r="M30" s="37"/>
    </row>
    <row r="31" spans="1:13" ht="45" x14ac:dyDescent="0.25">
      <c r="A31" s="20">
        <v>4</v>
      </c>
      <c r="B31" s="40" t="s">
        <v>27</v>
      </c>
      <c r="C31" s="20" t="s">
        <v>15</v>
      </c>
      <c r="D31" s="21">
        <v>100</v>
      </c>
      <c r="E31" s="39"/>
      <c r="F31" s="23">
        <f t="shared" si="3"/>
        <v>0</v>
      </c>
      <c r="G31" s="50">
        <f t="shared" si="4"/>
        <v>0</v>
      </c>
      <c r="H31" s="38">
        <v>0.08</v>
      </c>
      <c r="I31" s="22">
        <f t="shared" si="5"/>
        <v>0</v>
      </c>
      <c r="J31" s="24"/>
      <c r="K31" s="24"/>
      <c r="L31" s="24"/>
      <c r="M31" s="37"/>
    </row>
    <row r="32" spans="1:13" x14ac:dyDescent="0.25">
      <c r="A32" s="20">
        <v>5</v>
      </c>
      <c r="B32" s="48" t="s">
        <v>25</v>
      </c>
      <c r="C32" s="20" t="s">
        <v>15</v>
      </c>
      <c r="D32" s="21">
        <v>10</v>
      </c>
      <c r="E32" s="39"/>
      <c r="F32" s="23">
        <f t="shared" si="3"/>
        <v>0</v>
      </c>
      <c r="G32" s="50">
        <f t="shared" si="4"/>
        <v>0</v>
      </c>
      <c r="H32" s="38">
        <v>0.23</v>
      </c>
      <c r="I32" s="22">
        <f t="shared" si="5"/>
        <v>0</v>
      </c>
      <c r="J32" s="24"/>
      <c r="K32" s="24"/>
      <c r="L32" s="24"/>
      <c r="M32" s="37"/>
    </row>
    <row r="33" spans="1:13" x14ac:dyDescent="0.25">
      <c r="A33" s="150" t="s">
        <v>14</v>
      </c>
      <c r="B33" s="151"/>
      <c r="C33" s="151"/>
      <c r="D33" s="151"/>
      <c r="E33" s="151"/>
      <c r="F33" s="152"/>
      <c r="G33" s="47">
        <f>SUM(G28:G32)</f>
        <v>0</v>
      </c>
      <c r="H33" s="36"/>
      <c r="I33" s="35">
        <f>SUM(I28:I32)</f>
        <v>0</v>
      </c>
      <c r="J33" s="25"/>
      <c r="K33" s="25"/>
      <c r="L33" s="25"/>
    </row>
    <row r="34" spans="1:13" x14ac:dyDescent="0.25">
      <c r="A34" s="133" t="s">
        <v>84</v>
      </c>
      <c r="B34" s="135"/>
      <c r="C34" s="27"/>
      <c r="D34" s="28"/>
      <c r="E34" s="28"/>
      <c r="F34" s="28"/>
      <c r="G34" s="29"/>
      <c r="H34" s="33"/>
      <c r="I34" s="30"/>
      <c r="J34" s="31"/>
      <c r="K34" s="31"/>
      <c r="L34" s="31"/>
    </row>
    <row r="35" spans="1:13" x14ac:dyDescent="0.25">
      <c r="A35" t="s">
        <v>60</v>
      </c>
      <c r="B35" s="34"/>
      <c r="C35" s="27"/>
      <c r="D35" s="28"/>
      <c r="E35" s="28"/>
      <c r="F35" s="28"/>
      <c r="G35" s="32"/>
      <c r="H35" s="33"/>
      <c r="I35" s="32"/>
      <c r="J35" s="31"/>
      <c r="K35" s="31"/>
      <c r="L35" s="31"/>
    </row>
    <row r="36" spans="1:13" x14ac:dyDescent="0.25">
      <c r="B36" s="34"/>
      <c r="C36" s="27"/>
      <c r="D36" s="128" t="s">
        <v>87</v>
      </c>
      <c r="E36" s="28"/>
      <c r="F36" s="28"/>
      <c r="G36" s="32"/>
      <c r="H36" s="33"/>
      <c r="I36" s="32"/>
      <c r="J36" s="31"/>
      <c r="K36" s="31"/>
      <c r="L36" s="31"/>
    </row>
    <row r="37" spans="1:13" x14ac:dyDescent="0.25">
      <c r="B37" s="46"/>
      <c r="H37" s="45"/>
    </row>
    <row r="38" spans="1:13" ht="15.75" thickBot="1" x14ac:dyDescent="0.3">
      <c r="A38" s="10" t="s">
        <v>56</v>
      </c>
      <c r="B38" s="44"/>
      <c r="C38" s="10"/>
      <c r="D38" s="10"/>
      <c r="E38" s="10"/>
      <c r="F38" s="10"/>
      <c r="G38" s="10"/>
      <c r="H38" s="43"/>
      <c r="I38" s="10"/>
      <c r="J38" s="11"/>
      <c r="K38" s="11"/>
      <c r="L38" s="11"/>
    </row>
    <row r="39" spans="1:13" x14ac:dyDescent="0.25">
      <c r="A39" s="136" t="s">
        <v>1</v>
      </c>
      <c r="B39" s="146" t="s">
        <v>2</v>
      </c>
      <c r="C39" s="146" t="s">
        <v>3</v>
      </c>
      <c r="D39" s="12" t="s">
        <v>4</v>
      </c>
      <c r="E39" s="146" t="s">
        <v>5</v>
      </c>
      <c r="F39" s="13"/>
      <c r="G39" s="144" t="s">
        <v>6</v>
      </c>
      <c r="H39" s="172" t="s">
        <v>7</v>
      </c>
      <c r="I39" s="140" t="s">
        <v>8</v>
      </c>
      <c r="J39" s="171" t="s">
        <v>9</v>
      </c>
      <c r="K39" s="138" t="s">
        <v>10</v>
      </c>
      <c r="L39" s="138" t="s">
        <v>11</v>
      </c>
    </row>
    <row r="40" spans="1:13" ht="22.5" x14ac:dyDescent="0.25">
      <c r="A40" s="137"/>
      <c r="B40" s="147"/>
      <c r="C40" s="147"/>
      <c r="D40" s="14" t="s">
        <v>12</v>
      </c>
      <c r="E40" s="147"/>
      <c r="F40" s="15" t="s">
        <v>13</v>
      </c>
      <c r="G40" s="145"/>
      <c r="H40" s="173"/>
      <c r="I40" s="141"/>
      <c r="J40" s="171"/>
      <c r="K40" s="139"/>
      <c r="L40" s="139"/>
    </row>
    <row r="41" spans="1:13" x14ac:dyDescent="0.25">
      <c r="A41" s="16">
        <v>1</v>
      </c>
      <c r="B41" s="42">
        <v>2</v>
      </c>
      <c r="C41" s="16">
        <v>4</v>
      </c>
      <c r="D41" s="16">
        <v>5</v>
      </c>
      <c r="E41" s="16">
        <v>6</v>
      </c>
      <c r="F41" s="16">
        <v>7</v>
      </c>
      <c r="G41" s="17">
        <v>8</v>
      </c>
      <c r="H41" s="41">
        <v>9</v>
      </c>
      <c r="I41" s="16">
        <v>10</v>
      </c>
      <c r="J41" s="18">
        <v>11</v>
      </c>
      <c r="K41" s="18">
        <v>12</v>
      </c>
      <c r="L41" s="19">
        <v>13</v>
      </c>
    </row>
    <row r="42" spans="1:13" ht="243" customHeight="1" x14ac:dyDescent="0.25">
      <c r="A42" s="20">
        <v>1</v>
      </c>
      <c r="B42" s="40" t="s">
        <v>40</v>
      </c>
      <c r="C42" s="20" t="s">
        <v>15</v>
      </c>
      <c r="D42" s="21">
        <v>250</v>
      </c>
      <c r="E42" s="39"/>
      <c r="F42" s="23">
        <f t="shared" ref="F42" si="6">E42*(1+H42)</f>
        <v>0</v>
      </c>
      <c r="G42" s="50">
        <f>D42*E42</f>
        <v>0</v>
      </c>
      <c r="H42" s="38">
        <v>0.23</v>
      </c>
      <c r="I42" s="22">
        <f>D42*F42</f>
        <v>0</v>
      </c>
      <c r="J42" s="24"/>
      <c r="K42" s="24"/>
      <c r="L42" s="24"/>
      <c r="M42" s="37"/>
    </row>
    <row r="43" spans="1:13" x14ac:dyDescent="0.25">
      <c r="A43" s="150" t="s">
        <v>14</v>
      </c>
      <c r="B43" s="151"/>
      <c r="C43" s="151"/>
      <c r="D43" s="151"/>
      <c r="E43" s="151"/>
      <c r="F43" s="152"/>
      <c r="G43" s="35">
        <f>SUM(G42)</f>
        <v>0</v>
      </c>
      <c r="H43" s="36"/>
      <c r="I43" s="35">
        <f>SUM(I42)</f>
        <v>0</v>
      </c>
      <c r="J43" s="25"/>
      <c r="K43" s="25"/>
      <c r="L43" s="25"/>
    </row>
    <row r="44" spans="1:13" x14ac:dyDescent="0.25">
      <c r="A44" s="133" t="s">
        <v>85</v>
      </c>
      <c r="B44" s="135"/>
      <c r="C44" s="27"/>
      <c r="D44" s="28"/>
      <c r="E44" s="28"/>
      <c r="F44" s="28"/>
      <c r="G44" s="29"/>
      <c r="H44" s="33"/>
      <c r="I44" s="30"/>
      <c r="J44" s="31"/>
      <c r="K44" s="31"/>
      <c r="L44" s="31"/>
    </row>
    <row r="45" spans="1:13" x14ac:dyDescent="0.25">
      <c r="A45" t="s">
        <v>60</v>
      </c>
      <c r="B45" s="34"/>
      <c r="C45" s="27"/>
      <c r="D45" s="28"/>
      <c r="E45" s="28"/>
      <c r="F45" s="28"/>
      <c r="G45" s="32"/>
      <c r="H45" s="33"/>
      <c r="I45" s="32"/>
      <c r="J45" s="31"/>
      <c r="K45" s="31"/>
      <c r="L45" s="31"/>
    </row>
    <row r="46" spans="1:13" x14ac:dyDescent="0.25">
      <c r="B46" s="34"/>
      <c r="C46" s="27"/>
      <c r="D46" s="128" t="s">
        <v>87</v>
      </c>
      <c r="E46" s="28"/>
      <c r="F46" s="28"/>
      <c r="G46" s="32"/>
      <c r="H46" s="33"/>
      <c r="I46" s="32"/>
      <c r="J46" s="31"/>
      <c r="K46" s="31"/>
      <c r="L46" s="31"/>
    </row>
    <row r="48" spans="1:13" ht="15.75" thickBot="1" x14ac:dyDescent="0.3">
      <c r="A48" s="10" t="s">
        <v>57</v>
      </c>
      <c r="B48" s="44"/>
      <c r="C48" s="10"/>
      <c r="D48" s="10"/>
      <c r="E48" s="10"/>
      <c r="F48" s="10"/>
      <c r="G48" s="10"/>
      <c r="H48" s="43"/>
      <c r="I48" s="10"/>
      <c r="J48" s="11"/>
      <c r="K48" s="11"/>
      <c r="L48" s="11"/>
    </row>
    <row r="49" spans="1:13" x14ac:dyDescent="0.25">
      <c r="A49" s="136" t="s">
        <v>1</v>
      </c>
      <c r="B49" s="146" t="s">
        <v>2</v>
      </c>
      <c r="C49" s="146" t="s">
        <v>3</v>
      </c>
      <c r="D49" s="12" t="s">
        <v>4</v>
      </c>
      <c r="E49" s="146" t="s">
        <v>5</v>
      </c>
      <c r="F49" s="13"/>
      <c r="G49" s="144" t="s">
        <v>6</v>
      </c>
      <c r="H49" s="172" t="s">
        <v>7</v>
      </c>
      <c r="I49" s="140" t="s">
        <v>8</v>
      </c>
      <c r="J49" s="171" t="s">
        <v>9</v>
      </c>
      <c r="K49" s="138" t="s">
        <v>10</v>
      </c>
      <c r="L49" s="138" t="s">
        <v>11</v>
      </c>
    </row>
    <row r="50" spans="1:13" ht="22.5" x14ac:dyDescent="0.25">
      <c r="A50" s="137"/>
      <c r="B50" s="147"/>
      <c r="C50" s="147"/>
      <c r="D50" s="14" t="s">
        <v>12</v>
      </c>
      <c r="E50" s="147"/>
      <c r="F50" s="15" t="s">
        <v>13</v>
      </c>
      <c r="G50" s="145"/>
      <c r="H50" s="173"/>
      <c r="I50" s="141"/>
      <c r="J50" s="171"/>
      <c r="K50" s="139"/>
      <c r="L50" s="139"/>
    </row>
    <row r="51" spans="1:13" x14ac:dyDescent="0.25">
      <c r="A51" s="16">
        <v>1</v>
      </c>
      <c r="B51" s="42">
        <v>2</v>
      </c>
      <c r="C51" s="16">
        <v>4</v>
      </c>
      <c r="D51" s="16">
        <v>5</v>
      </c>
      <c r="E51" s="16">
        <v>6</v>
      </c>
      <c r="F51" s="16">
        <v>7</v>
      </c>
      <c r="G51" s="17">
        <v>8</v>
      </c>
      <c r="H51" s="41">
        <v>9</v>
      </c>
      <c r="I51" s="16">
        <v>10</v>
      </c>
      <c r="J51" s="18">
        <v>11</v>
      </c>
      <c r="K51" s="18">
        <v>12</v>
      </c>
      <c r="L51" s="19">
        <v>13</v>
      </c>
    </row>
    <row r="52" spans="1:13" ht="112.5" x14ac:dyDescent="0.25">
      <c r="A52" s="20">
        <v>1</v>
      </c>
      <c r="B52" s="40" t="s">
        <v>28</v>
      </c>
      <c r="C52" s="20" t="s">
        <v>15</v>
      </c>
      <c r="D52" s="21">
        <v>100</v>
      </c>
      <c r="E52" s="39"/>
      <c r="F52" s="23">
        <f t="shared" ref="F52" si="7">E52*(1+H52)</f>
        <v>0</v>
      </c>
      <c r="G52" s="50">
        <f>D52*E52</f>
        <v>0</v>
      </c>
      <c r="H52" s="38">
        <v>0.08</v>
      </c>
      <c r="I52" s="22">
        <f>D52*F52</f>
        <v>0</v>
      </c>
      <c r="J52" s="24"/>
      <c r="K52" s="24"/>
      <c r="L52" s="24"/>
      <c r="M52" s="37"/>
    </row>
    <row r="53" spans="1:13" x14ac:dyDescent="0.25">
      <c r="A53" s="150" t="s">
        <v>14</v>
      </c>
      <c r="B53" s="151"/>
      <c r="C53" s="151"/>
      <c r="D53" s="151"/>
      <c r="E53" s="151"/>
      <c r="F53" s="152"/>
      <c r="G53" s="35">
        <f>SUM(G52)</f>
        <v>0</v>
      </c>
      <c r="H53" s="36"/>
      <c r="I53" s="35">
        <f>SUM(I52)</f>
        <v>0</v>
      </c>
      <c r="J53" s="25"/>
      <c r="K53" s="25"/>
      <c r="L53" s="25"/>
    </row>
    <row r="54" spans="1:13" x14ac:dyDescent="0.25">
      <c r="A54" s="133" t="s">
        <v>85</v>
      </c>
      <c r="B54" s="135"/>
      <c r="C54" s="27"/>
      <c r="D54" s="28"/>
      <c r="E54" s="28"/>
      <c r="F54" s="28"/>
      <c r="G54" s="29"/>
      <c r="H54" s="33"/>
      <c r="I54" s="30"/>
      <c r="J54" s="31"/>
      <c r="K54" s="31"/>
      <c r="L54" s="31"/>
    </row>
    <row r="55" spans="1:13" x14ac:dyDescent="0.25">
      <c r="A55" t="s">
        <v>60</v>
      </c>
      <c r="B55" s="34"/>
      <c r="C55" s="27"/>
      <c r="D55" s="128" t="s">
        <v>87</v>
      </c>
      <c r="E55" s="28"/>
      <c r="F55" s="28"/>
      <c r="G55" s="32"/>
      <c r="H55" s="33"/>
      <c r="I55" s="32"/>
      <c r="J55" s="31"/>
      <c r="K55" s="31"/>
      <c r="L55" s="31"/>
    </row>
    <row r="56" spans="1:13" x14ac:dyDescent="0.25">
      <c r="B56" s="34"/>
      <c r="C56" s="27"/>
      <c r="D56" s="28"/>
      <c r="E56" s="28"/>
      <c r="F56" s="28"/>
      <c r="G56" s="32"/>
      <c r="H56" s="33"/>
      <c r="I56" s="32"/>
      <c r="J56" s="31"/>
      <c r="K56" s="31"/>
      <c r="L56" s="31"/>
    </row>
    <row r="57" spans="1:13" x14ac:dyDescent="0.25">
      <c r="B57" s="34"/>
      <c r="C57" s="27"/>
      <c r="D57" s="28"/>
      <c r="E57" s="28"/>
      <c r="F57" s="28"/>
      <c r="G57" s="32"/>
      <c r="H57" s="33"/>
      <c r="I57" s="32"/>
      <c r="J57" s="31"/>
      <c r="K57" s="31"/>
      <c r="L57" s="31"/>
    </row>
    <row r="58" spans="1:13" ht="15.75" thickBot="1" x14ac:dyDescent="0.3">
      <c r="A58" s="10" t="s">
        <v>90</v>
      </c>
      <c r="B58" s="44"/>
      <c r="C58" s="10"/>
      <c r="D58" s="10"/>
      <c r="E58" s="10"/>
      <c r="F58" s="10"/>
      <c r="G58" s="10"/>
      <c r="H58" s="43"/>
      <c r="I58" s="10"/>
      <c r="J58" s="11"/>
      <c r="K58" s="11"/>
      <c r="L58" s="11"/>
    </row>
    <row r="59" spans="1:13" x14ac:dyDescent="0.25">
      <c r="A59" s="136" t="s">
        <v>1</v>
      </c>
      <c r="B59" s="146" t="s">
        <v>2</v>
      </c>
      <c r="C59" s="146" t="s">
        <v>3</v>
      </c>
      <c r="D59" s="12" t="s">
        <v>4</v>
      </c>
      <c r="E59" s="146" t="s">
        <v>5</v>
      </c>
      <c r="F59" s="129"/>
      <c r="G59" s="144" t="s">
        <v>6</v>
      </c>
      <c r="H59" s="172" t="s">
        <v>7</v>
      </c>
      <c r="I59" s="140" t="s">
        <v>8</v>
      </c>
      <c r="J59" s="171" t="s">
        <v>9</v>
      </c>
      <c r="K59" s="138" t="s">
        <v>10</v>
      </c>
      <c r="L59" s="138" t="s">
        <v>11</v>
      </c>
    </row>
    <row r="60" spans="1:13" ht="22.5" x14ac:dyDescent="0.25">
      <c r="A60" s="137"/>
      <c r="B60" s="147"/>
      <c r="C60" s="147"/>
      <c r="D60" s="14" t="s">
        <v>12</v>
      </c>
      <c r="E60" s="147"/>
      <c r="F60" s="130" t="s">
        <v>13</v>
      </c>
      <c r="G60" s="145"/>
      <c r="H60" s="173"/>
      <c r="I60" s="141"/>
      <c r="J60" s="171"/>
      <c r="K60" s="139"/>
      <c r="L60" s="139"/>
    </row>
    <row r="61" spans="1:13" x14ac:dyDescent="0.25">
      <c r="A61" s="131">
        <v>1</v>
      </c>
      <c r="B61" s="42">
        <v>2</v>
      </c>
      <c r="C61" s="131">
        <v>4</v>
      </c>
      <c r="D61" s="131">
        <v>5</v>
      </c>
      <c r="E61" s="131">
        <v>6</v>
      </c>
      <c r="F61" s="131">
        <v>7</v>
      </c>
      <c r="G61" s="17">
        <v>8</v>
      </c>
      <c r="H61" s="41">
        <v>9</v>
      </c>
      <c r="I61" s="131">
        <v>10</v>
      </c>
      <c r="J61" s="132">
        <v>11</v>
      </c>
      <c r="K61" s="132">
        <v>12</v>
      </c>
      <c r="L61" s="19">
        <v>13</v>
      </c>
    </row>
    <row r="62" spans="1:13" ht="139.5" customHeight="1" x14ac:dyDescent="0.25">
      <c r="A62" s="20">
        <v>1</v>
      </c>
      <c r="B62" s="40" t="s">
        <v>41</v>
      </c>
      <c r="C62" s="20" t="s">
        <v>15</v>
      </c>
      <c r="D62" s="21">
        <v>50</v>
      </c>
      <c r="E62" s="39"/>
      <c r="F62" s="23">
        <f t="shared" ref="F62:F63" si="8">E62*(1+H62)</f>
        <v>0</v>
      </c>
      <c r="G62" s="50">
        <f>D62*E62</f>
        <v>0</v>
      </c>
      <c r="H62" s="38">
        <v>0.08</v>
      </c>
      <c r="I62" s="22">
        <f>D62*F62</f>
        <v>0</v>
      </c>
      <c r="J62" s="24"/>
      <c r="K62" s="24"/>
      <c r="L62" s="24"/>
      <c r="M62" s="37"/>
    </row>
    <row r="63" spans="1:13" ht="159" customHeight="1" x14ac:dyDescent="0.25">
      <c r="A63" s="20">
        <v>2</v>
      </c>
      <c r="B63" s="40" t="s">
        <v>42</v>
      </c>
      <c r="C63" s="20" t="s">
        <v>15</v>
      </c>
      <c r="D63" s="21">
        <v>20</v>
      </c>
      <c r="E63" s="39"/>
      <c r="F63" s="23">
        <f t="shared" si="8"/>
        <v>0</v>
      </c>
      <c r="G63" s="50">
        <f t="shared" ref="G63" si="9">SUM(D63*E63)</f>
        <v>0</v>
      </c>
      <c r="H63" s="38">
        <v>0.08</v>
      </c>
      <c r="I63" s="22">
        <f>D63*F63</f>
        <v>0</v>
      </c>
      <c r="J63" s="24"/>
      <c r="K63" s="24"/>
      <c r="L63" s="24"/>
      <c r="M63" s="37"/>
    </row>
    <row r="64" spans="1:13" x14ac:dyDescent="0.25">
      <c r="A64" s="150" t="s">
        <v>14</v>
      </c>
      <c r="B64" s="151"/>
      <c r="C64" s="151"/>
      <c r="D64" s="151"/>
      <c r="E64" s="151"/>
      <c r="F64" s="152"/>
      <c r="G64" s="35">
        <f>SUM(G62:G63)</f>
        <v>0</v>
      </c>
      <c r="H64" s="36"/>
      <c r="I64" s="35">
        <f>SUM(I62:I63)</f>
        <v>0</v>
      </c>
      <c r="J64" s="25"/>
      <c r="K64" s="25"/>
      <c r="L64" s="25"/>
    </row>
    <row r="65" spans="1:13" x14ac:dyDescent="0.25">
      <c r="A65" s="133" t="s">
        <v>85</v>
      </c>
      <c r="B65" s="135"/>
      <c r="C65" s="27"/>
      <c r="D65" s="28"/>
      <c r="E65" s="28"/>
      <c r="F65" s="28"/>
      <c r="G65" s="29"/>
      <c r="H65" s="33"/>
      <c r="I65" s="30"/>
      <c r="J65" s="31"/>
      <c r="K65" s="31"/>
      <c r="L65" s="31"/>
    </row>
    <row r="66" spans="1:13" x14ac:dyDescent="0.25">
      <c r="A66" t="s">
        <v>60</v>
      </c>
      <c r="B66" s="34"/>
      <c r="C66" s="27"/>
      <c r="D66" s="28"/>
      <c r="E66" s="28"/>
      <c r="F66" s="28"/>
      <c r="G66" s="32"/>
      <c r="H66" s="33"/>
      <c r="I66" s="32"/>
      <c r="J66" s="31"/>
      <c r="K66" s="31"/>
      <c r="L66" s="31"/>
    </row>
    <row r="67" spans="1:13" x14ac:dyDescent="0.25">
      <c r="D67" s="128" t="s">
        <v>87</v>
      </c>
    </row>
    <row r="68" spans="1:13" x14ac:dyDescent="0.25">
      <c r="B68" s="34"/>
      <c r="C68" s="27"/>
      <c r="D68" s="28"/>
      <c r="E68" s="28"/>
      <c r="F68" s="28"/>
      <c r="G68" s="32"/>
      <c r="H68" s="33"/>
      <c r="I68" s="32"/>
      <c r="J68" s="31"/>
      <c r="K68" s="31"/>
      <c r="L68" s="31"/>
    </row>
    <row r="69" spans="1:13" x14ac:dyDescent="0.25">
      <c r="D69" s="128"/>
    </row>
    <row r="70" spans="1:13" ht="15.75" thickBot="1" x14ac:dyDescent="0.3">
      <c r="A70" s="10" t="s">
        <v>91</v>
      </c>
      <c r="B70" s="44"/>
      <c r="C70" s="10"/>
      <c r="D70" s="10"/>
      <c r="E70" s="10"/>
      <c r="F70" s="10"/>
      <c r="G70" s="10"/>
      <c r="H70" s="43"/>
      <c r="I70" s="10"/>
      <c r="J70" s="11"/>
      <c r="K70" s="11"/>
      <c r="L70" s="11"/>
    </row>
    <row r="71" spans="1:13" x14ac:dyDescent="0.25">
      <c r="A71" s="136" t="s">
        <v>1</v>
      </c>
      <c r="B71" s="146" t="s">
        <v>2</v>
      </c>
      <c r="C71" s="146" t="s">
        <v>3</v>
      </c>
      <c r="D71" s="12" t="s">
        <v>4</v>
      </c>
      <c r="E71" s="146" t="s">
        <v>5</v>
      </c>
      <c r="F71" s="13"/>
      <c r="G71" s="144" t="s">
        <v>6</v>
      </c>
      <c r="H71" s="172" t="s">
        <v>7</v>
      </c>
      <c r="I71" s="140" t="s">
        <v>8</v>
      </c>
      <c r="J71" s="171" t="s">
        <v>9</v>
      </c>
      <c r="K71" s="138" t="s">
        <v>10</v>
      </c>
      <c r="L71" s="138" t="s">
        <v>11</v>
      </c>
    </row>
    <row r="72" spans="1:13" ht="22.5" x14ac:dyDescent="0.25">
      <c r="A72" s="137"/>
      <c r="B72" s="147"/>
      <c r="C72" s="147"/>
      <c r="D72" s="14" t="s">
        <v>12</v>
      </c>
      <c r="E72" s="147"/>
      <c r="F72" s="15" t="s">
        <v>13</v>
      </c>
      <c r="G72" s="145"/>
      <c r="H72" s="173"/>
      <c r="I72" s="141"/>
      <c r="J72" s="171"/>
      <c r="K72" s="139"/>
      <c r="L72" s="139"/>
    </row>
    <row r="73" spans="1:13" x14ac:dyDescent="0.25">
      <c r="A73" s="16">
        <v>1</v>
      </c>
      <c r="B73" s="42">
        <v>2</v>
      </c>
      <c r="C73" s="16">
        <v>4</v>
      </c>
      <c r="D73" s="16">
        <v>5</v>
      </c>
      <c r="E73" s="16">
        <v>6</v>
      </c>
      <c r="F73" s="16">
        <v>7</v>
      </c>
      <c r="G73" s="17">
        <v>8</v>
      </c>
      <c r="H73" s="41">
        <v>9</v>
      </c>
      <c r="I73" s="16">
        <v>10</v>
      </c>
      <c r="J73" s="18">
        <v>11</v>
      </c>
      <c r="K73" s="18">
        <v>12</v>
      </c>
      <c r="L73" s="19">
        <v>13</v>
      </c>
    </row>
    <row r="74" spans="1:13" ht="126" customHeight="1" x14ac:dyDescent="0.25">
      <c r="A74" s="20">
        <v>1</v>
      </c>
      <c r="B74" s="40" t="s">
        <v>29</v>
      </c>
      <c r="C74" s="20" t="s">
        <v>15</v>
      </c>
      <c r="D74" s="21">
        <v>150</v>
      </c>
      <c r="E74" s="39"/>
      <c r="F74" s="23">
        <f t="shared" ref="F74" si="10">E74*(1+H74)</f>
        <v>0</v>
      </c>
      <c r="G74" s="50">
        <f>D74*E74</f>
        <v>0</v>
      </c>
      <c r="H74" s="38">
        <v>0.23</v>
      </c>
      <c r="I74" s="22">
        <f>D74*F74</f>
        <v>0</v>
      </c>
      <c r="J74" s="24"/>
      <c r="K74" s="24"/>
      <c r="L74" s="24"/>
      <c r="M74" s="37"/>
    </row>
    <row r="75" spans="1:13" x14ac:dyDescent="0.25">
      <c r="A75" s="150" t="s">
        <v>14</v>
      </c>
      <c r="B75" s="151"/>
      <c r="C75" s="151"/>
      <c r="D75" s="151"/>
      <c r="E75" s="151"/>
      <c r="F75" s="152"/>
      <c r="G75" s="35">
        <f>SUM(G74)</f>
        <v>0</v>
      </c>
      <c r="H75" s="36"/>
      <c r="I75" s="35">
        <f>SUM(I74)</f>
        <v>0</v>
      </c>
      <c r="J75" s="25"/>
      <c r="K75" s="25"/>
      <c r="L75" s="25"/>
    </row>
    <row r="76" spans="1:13" x14ac:dyDescent="0.25">
      <c r="A76" s="133" t="s">
        <v>85</v>
      </c>
      <c r="B76" s="135"/>
      <c r="C76" s="27"/>
      <c r="D76" s="28"/>
      <c r="E76" s="28"/>
      <c r="F76" s="28"/>
      <c r="G76" s="29"/>
      <c r="H76" s="33"/>
      <c r="I76" s="30"/>
      <c r="J76" s="31"/>
      <c r="K76" s="31"/>
      <c r="L76" s="31"/>
    </row>
    <row r="77" spans="1:13" x14ac:dyDescent="0.25">
      <c r="A77" t="s">
        <v>60</v>
      </c>
      <c r="B77" s="34"/>
      <c r="C77" s="27"/>
      <c r="D77" s="28"/>
      <c r="E77" s="28"/>
      <c r="F77" s="28"/>
      <c r="G77" s="32"/>
      <c r="H77" s="33"/>
      <c r="I77" s="32"/>
      <c r="J77" s="31"/>
      <c r="K77" s="31"/>
      <c r="L77" s="31"/>
    </row>
    <row r="78" spans="1:13" x14ac:dyDescent="0.25">
      <c r="D78" s="128" t="s">
        <v>87</v>
      </c>
    </row>
    <row r="79" spans="1:13" x14ac:dyDescent="0.25">
      <c r="D79" s="128"/>
    </row>
    <row r="80" spans="1:13" ht="15.75" thickBot="1" x14ac:dyDescent="0.3">
      <c r="A80" s="10" t="s">
        <v>58</v>
      </c>
      <c r="B80" s="44"/>
      <c r="C80" s="10"/>
      <c r="D80" s="10"/>
      <c r="E80" s="10"/>
      <c r="F80" s="10"/>
      <c r="G80" s="10"/>
      <c r="H80" s="43"/>
      <c r="I80" s="10"/>
      <c r="J80" s="11"/>
      <c r="K80" s="11"/>
      <c r="L80" s="11"/>
    </row>
    <row r="81" spans="1:13" x14ac:dyDescent="0.25">
      <c r="A81" s="136" t="s">
        <v>1</v>
      </c>
      <c r="B81" s="146" t="s">
        <v>2</v>
      </c>
      <c r="C81" s="146" t="s">
        <v>3</v>
      </c>
      <c r="D81" s="12" t="s">
        <v>4</v>
      </c>
      <c r="E81" s="146" t="s">
        <v>5</v>
      </c>
      <c r="F81" s="13"/>
      <c r="G81" s="144" t="s">
        <v>6</v>
      </c>
      <c r="H81" s="172" t="s">
        <v>7</v>
      </c>
      <c r="I81" s="140" t="s">
        <v>8</v>
      </c>
      <c r="J81" s="171" t="s">
        <v>9</v>
      </c>
      <c r="K81" s="138" t="s">
        <v>10</v>
      </c>
      <c r="L81" s="138" t="s">
        <v>11</v>
      </c>
    </row>
    <row r="82" spans="1:13" ht="22.5" x14ac:dyDescent="0.25">
      <c r="A82" s="137"/>
      <c r="B82" s="147"/>
      <c r="C82" s="147"/>
      <c r="D82" s="14" t="s">
        <v>12</v>
      </c>
      <c r="E82" s="147"/>
      <c r="F82" s="15" t="s">
        <v>13</v>
      </c>
      <c r="G82" s="145"/>
      <c r="H82" s="173"/>
      <c r="I82" s="141"/>
      <c r="J82" s="171"/>
      <c r="K82" s="139"/>
      <c r="L82" s="139"/>
    </row>
    <row r="83" spans="1:13" x14ac:dyDescent="0.25">
      <c r="A83" s="16">
        <v>1</v>
      </c>
      <c r="B83" s="42">
        <v>2</v>
      </c>
      <c r="C83" s="16">
        <v>4</v>
      </c>
      <c r="D83" s="16">
        <v>5</v>
      </c>
      <c r="E83" s="16">
        <v>6</v>
      </c>
      <c r="F83" s="16">
        <v>7</v>
      </c>
      <c r="G83" s="17">
        <v>8</v>
      </c>
      <c r="H83" s="41">
        <v>9</v>
      </c>
      <c r="I83" s="16">
        <v>10</v>
      </c>
      <c r="J83" s="18">
        <v>11</v>
      </c>
      <c r="K83" s="18">
        <v>12</v>
      </c>
      <c r="L83" s="19">
        <v>13</v>
      </c>
    </row>
    <row r="84" spans="1:13" ht="150.75" customHeight="1" x14ac:dyDescent="0.25">
      <c r="A84" s="20">
        <v>1</v>
      </c>
      <c r="B84" s="40" t="s">
        <v>43</v>
      </c>
      <c r="C84" s="20" t="s">
        <v>15</v>
      </c>
      <c r="D84" s="21">
        <v>15</v>
      </c>
      <c r="E84" s="39"/>
      <c r="F84" s="23">
        <f t="shared" ref="F84" si="11">E84*(1+H84)</f>
        <v>0</v>
      </c>
      <c r="G84" s="50">
        <f>D84*E84</f>
        <v>0</v>
      </c>
      <c r="H84" s="38">
        <v>0.08</v>
      </c>
      <c r="I84" s="22">
        <f>D84*F84</f>
        <v>0</v>
      </c>
      <c r="J84" s="24"/>
      <c r="K84" s="24"/>
      <c r="L84" s="24"/>
      <c r="M84" s="37"/>
    </row>
    <row r="85" spans="1:13" ht="171" customHeight="1" x14ac:dyDescent="0.25">
      <c r="A85" s="20">
        <v>2</v>
      </c>
      <c r="B85" s="40" t="s">
        <v>44</v>
      </c>
      <c r="C85" s="20" t="s">
        <v>15</v>
      </c>
      <c r="D85" s="21">
        <v>35</v>
      </c>
      <c r="E85" s="39"/>
      <c r="F85" s="23">
        <f t="shared" ref="F85:F86" si="12">E85*(1+H85)</f>
        <v>0</v>
      </c>
      <c r="G85" s="50">
        <f t="shared" ref="G85:G87" si="13">D85*E85</f>
        <v>0</v>
      </c>
      <c r="H85" s="38">
        <v>0.08</v>
      </c>
      <c r="I85" s="22">
        <f t="shared" ref="I85:I87" si="14">D85*F85</f>
        <v>0</v>
      </c>
      <c r="J85" s="24"/>
      <c r="K85" s="24"/>
      <c r="L85" s="24"/>
      <c r="M85" s="37"/>
    </row>
    <row r="86" spans="1:13" ht="171.75" customHeight="1" x14ac:dyDescent="0.25">
      <c r="A86" s="20">
        <v>3</v>
      </c>
      <c r="B86" s="40" t="s">
        <v>45</v>
      </c>
      <c r="C86" s="20" t="s">
        <v>15</v>
      </c>
      <c r="D86" s="21">
        <v>35</v>
      </c>
      <c r="E86" s="39"/>
      <c r="F86" s="23">
        <f t="shared" si="12"/>
        <v>0</v>
      </c>
      <c r="G86" s="50">
        <f t="shared" si="13"/>
        <v>0</v>
      </c>
      <c r="H86" s="38">
        <v>0.08</v>
      </c>
      <c r="I86" s="22">
        <f t="shared" si="14"/>
        <v>0</v>
      </c>
      <c r="J86" s="24"/>
      <c r="K86" s="24"/>
      <c r="L86" s="24"/>
      <c r="M86" s="37"/>
    </row>
    <row r="87" spans="1:13" ht="165" customHeight="1" x14ac:dyDescent="0.25">
      <c r="A87" s="20">
        <v>4</v>
      </c>
      <c r="B87" s="40" t="s">
        <v>46</v>
      </c>
      <c r="C87" s="20" t="s">
        <v>15</v>
      </c>
      <c r="D87" s="21">
        <v>25</v>
      </c>
      <c r="E87" s="39"/>
      <c r="F87" s="23">
        <f>E87*(1+H87)</f>
        <v>0</v>
      </c>
      <c r="G87" s="50">
        <f t="shared" si="13"/>
        <v>0</v>
      </c>
      <c r="H87" s="38">
        <v>0.08</v>
      </c>
      <c r="I87" s="22">
        <f t="shared" si="14"/>
        <v>0</v>
      </c>
      <c r="J87" s="24"/>
      <c r="K87" s="24"/>
      <c r="L87" s="24"/>
      <c r="M87" s="37"/>
    </row>
    <row r="88" spans="1:13" x14ac:dyDescent="0.25">
      <c r="A88" s="150" t="s">
        <v>14</v>
      </c>
      <c r="B88" s="151"/>
      <c r="C88" s="151"/>
      <c r="D88" s="151"/>
      <c r="E88" s="151"/>
      <c r="F88" s="152"/>
      <c r="G88" s="35">
        <f>SUM(G84:G87)</f>
        <v>0</v>
      </c>
      <c r="H88" s="36"/>
      <c r="I88" s="35">
        <f>SUM(I84:I87)</f>
        <v>0</v>
      </c>
      <c r="J88" s="25"/>
      <c r="K88" s="25"/>
      <c r="L88" s="25"/>
    </row>
    <row r="89" spans="1:13" x14ac:dyDescent="0.25">
      <c r="A89" s="133" t="s">
        <v>85</v>
      </c>
      <c r="B89" s="135"/>
      <c r="C89" s="27"/>
      <c r="D89" s="28"/>
      <c r="E89" s="28"/>
      <c r="F89" s="28"/>
      <c r="G89" s="29"/>
      <c r="H89" s="33"/>
      <c r="I89" s="30"/>
      <c r="J89" s="31"/>
      <c r="K89" s="31"/>
      <c r="L89" s="31"/>
    </row>
    <row r="90" spans="1:13" x14ac:dyDescent="0.25">
      <c r="A90" t="s">
        <v>60</v>
      </c>
      <c r="B90" s="34"/>
      <c r="C90" s="27"/>
      <c r="D90" s="28"/>
      <c r="E90" s="28"/>
      <c r="F90" s="28"/>
      <c r="G90" s="32"/>
      <c r="H90" s="33"/>
      <c r="I90" s="32"/>
      <c r="J90" s="31"/>
      <c r="K90" s="31"/>
      <c r="L90" s="31"/>
    </row>
    <row r="91" spans="1:13" x14ac:dyDescent="0.25">
      <c r="D91" s="128" t="s">
        <v>87</v>
      </c>
    </row>
    <row r="92" spans="1:13" ht="15.75" thickBot="1" x14ac:dyDescent="0.3">
      <c r="A92" s="10" t="s">
        <v>59</v>
      </c>
      <c r="B92" s="44"/>
      <c r="C92" s="10"/>
      <c r="D92" s="10"/>
      <c r="E92" s="10"/>
      <c r="F92" s="10"/>
      <c r="G92" s="10"/>
      <c r="H92" s="43"/>
      <c r="I92" s="10"/>
      <c r="J92" s="11"/>
      <c r="K92" s="11"/>
      <c r="L92" s="11"/>
    </row>
    <row r="93" spans="1:13" x14ac:dyDescent="0.25">
      <c r="A93" s="136" t="s">
        <v>1</v>
      </c>
      <c r="B93" s="146" t="s">
        <v>2</v>
      </c>
      <c r="C93" s="146" t="s">
        <v>3</v>
      </c>
      <c r="D93" s="12" t="s">
        <v>4</v>
      </c>
      <c r="E93" s="146" t="s">
        <v>5</v>
      </c>
      <c r="F93" s="13"/>
      <c r="G93" s="144" t="s">
        <v>6</v>
      </c>
      <c r="H93" s="172" t="s">
        <v>7</v>
      </c>
      <c r="I93" s="140" t="s">
        <v>8</v>
      </c>
      <c r="J93" s="171" t="s">
        <v>9</v>
      </c>
      <c r="K93" s="138" t="s">
        <v>10</v>
      </c>
      <c r="L93" s="138" t="s">
        <v>11</v>
      </c>
    </row>
    <row r="94" spans="1:13" ht="22.5" x14ac:dyDescent="0.25">
      <c r="A94" s="137"/>
      <c r="B94" s="147"/>
      <c r="C94" s="147"/>
      <c r="D94" s="14" t="s">
        <v>12</v>
      </c>
      <c r="E94" s="147"/>
      <c r="F94" s="15" t="s">
        <v>13</v>
      </c>
      <c r="G94" s="145"/>
      <c r="H94" s="173"/>
      <c r="I94" s="141"/>
      <c r="J94" s="171"/>
      <c r="K94" s="139"/>
      <c r="L94" s="139"/>
    </row>
    <row r="95" spans="1:13" ht="15.75" customHeight="1" x14ac:dyDescent="0.25">
      <c r="A95" s="16">
        <v>1</v>
      </c>
      <c r="B95" s="42">
        <v>2</v>
      </c>
      <c r="C95" s="16">
        <v>4</v>
      </c>
      <c r="D95" s="16">
        <v>5</v>
      </c>
      <c r="E95" s="16">
        <v>6</v>
      </c>
      <c r="F95" s="16">
        <v>7</v>
      </c>
      <c r="G95" s="17">
        <v>8</v>
      </c>
      <c r="H95" s="41">
        <v>9</v>
      </c>
      <c r="I95" s="16">
        <v>10</v>
      </c>
      <c r="J95" s="18">
        <v>11</v>
      </c>
      <c r="K95" s="18">
        <v>12</v>
      </c>
      <c r="L95" s="19">
        <v>13</v>
      </c>
    </row>
    <row r="96" spans="1:13" ht="15.75" customHeight="1" x14ac:dyDescent="0.25">
      <c r="A96" s="178">
        <v>1</v>
      </c>
      <c r="B96" s="175" t="s">
        <v>39</v>
      </c>
      <c r="C96" s="96"/>
      <c r="D96" s="96"/>
      <c r="E96" s="96"/>
      <c r="F96" s="96"/>
      <c r="G96" s="106"/>
      <c r="H96" s="107"/>
      <c r="I96" s="96"/>
      <c r="J96" s="95"/>
      <c r="K96" s="95"/>
      <c r="L96" s="94"/>
    </row>
    <row r="97" spans="1:13" ht="101.25" customHeight="1" x14ac:dyDescent="0.25">
      <c r="A97" s="179"/>
      <c r="B97" s="176"/>
      <c r="C97" s="153" t="s">
        <v>15</v>
      </c>
      <c r="D97" s="181">
        <v>2</v>
      </c>
      <c r="E97" s="157"/>
      <c r="F97" s="159">
        <f>E97*(1+H97)</f>
        <v>0</v>
      </c>
      <c r="G97" s="157">
        <f>D97*E97</f>
        <v>0</v>
      </c>
      <c r="H97" s="163">
        <v>0.08</v>
      </c>
      <c r="I97" s="159">
        <f>D97*F97</f>
        <v>0</v>
      </c>
      <c r="J97" s="165"/>
      <c r="K97" s="165"/>
      <c r="L97" s="167"/>
      <c r="M97" s="78"/>
    </row>
    <row r="98" spans="1:13" ht="409.5" customHeight="1" x14ac:dyDescent="0.25">
      <c r="A98" s="180"/>
      <c r="B98" s="177"/>
      <c r="C98" s="154"/>
      <c r="D98" s="182"/>
      <c r="E98" s="158"/>
      <c r="F98" s="160"/>
      <c r="G98" s="158"/>
      <c r="H98" s="164"/>
      <c r="I98" s="160"/>
      <c r="J98" s="166"/>
      <c r="K98" s="166"/>
      <c r="L98" s="168"/>
      <c r="M98" s="80"/>
    </row>
    <row r="99" spans="1:13" x14ac:dyDescent="0.25">
      <c r="A99" s="150" t="s">
        <v>14</v>
      </c>
      <c r="B99" s="151"/>
      <c r="C99" s="151"/>
      <c r="D99" s="151"/>
      <c r="E99" s="151"/>
      <c r="F99" s="152"/>
      <c r="G99" s="35">
        <f>SUM(G97)</f>
        <v>0</v>
      </c>
      <c r="H99" s="36"/>
      <c r="I99" s="35">
        <f>SUM(I97)</f>
        <v>0</v>
      </c>
      <c r="J99" s="25"/>
      <c r="K99" s="25"/>
      <c r="L99" s="25"/>
    </row>
    <row r="100" spans="1:13" x14ac:dyDescent="0.25">
      <c r="A100" t="s">
        <v>83</v>
      </c>
      <c r="B100" s="34"/>
      <c r="C100" s="27"/>
      <c r="D100" s="28"/>
      <c r="E100" s="28"/>
      <c r="F100" s="28"/>
      <c r="G100" s="29"/>
      <c r="H100" s="33"/>
      <c r="I100" s="30"/>
      <c r="J100" s="31"/>
      <c r="K100" s="31"/>
      <c r="L100" s="31"/>
    </row>
    <row r="101" spans="1:13" x14ac:dyDescent="0.25">
      <c r="A101" t="s">
        <v>60</v>
      </c>
      <c r="B101" s="34"/>
      <c r="C101" s="27"/>
      <c r="D101" s="28"/>
      <c r="E101" s="28"/>
      <c r="F101" s="28"/>
      <c r="G101" s="32"/>
      <c r="H101" s="33"/>
      <c r="I101" s="32"/>
      <c r="J101" s="31"/>
      <c r="K101" s="31"/>
      <c r="L101" s="31"/>
    </row>
    <row r="102" spans="1:13" x14ac:dyDescent="0.25">
      <c r="D102" s="128" t="s">
        <v>87</v>
      </c>
    </row>
    <row r="103" spans="1:13" ht="15.75" thickBot="1" x14ac:dyDescent="0.3">
      <c r="A103" s="10" t="s">
        <v>79</v>
      </c>
      <c r="B103" s="44"/>
      <c r="C103" s="10"/>
      <c r="D103" s="10"/>
      <c r="E103" s="10"/>
      <c r="F103" s="10"/>
      <c r="G103" s="10"/>
      <c r="H103" s="43"/>
      <c r="I103" s="10"/>
      <c r="J103" s="11"/>
      <c r="K103" s="11"/>
      <c r="L103" s="11"/>
    </row>
    <row r="104" spans="1:13" ht="36" x14ac:dyDescent="0.25">
      <c r="A104" s="62" t="s">
        <v>1</v>
      </c>
      <c r="B104" s="64" t="s">
        <v>2</v>
      </c>
      <c r="C104" s="64" t="s">
        <v>3</v>
      </c>
      <c r="D104" s="12" t="s">
        <v>4</v>
      </c>
      <c r="E104" s="64" t="s">
        <v>5</v>
      </c>
      <c r="F104" s="64"/>
      <c r="G104" s="66" t="s">
        <v>6</v>
      </c>
      <c r="H104" s="70" t="s">
        <v>7</v>
      </c>
      <c r="I104" s="68" t="s">
        <v>8</v>
      </c>
      <c r="J104" s="60" t="s">
        <v>9</v>
      </c>
      <c r="K104" s="60" t="s">
        <v>10</v>
      </c>
      <c r="L104" s="60" t="s">
        <v>11</v>
      </c>
    </row>
    <row r="105" spans="1:13" ht="22.5" x14ac:dyDescent="0.25">
      <c r="A105" s="63"/>
      <c r="B105" s="74"/>
      <c r="C105" s="65"/>
      <c r="D105" s="14" t="s">
        <v>12</v>
      </c>
      <c r="E105" s="65"/>
      <c r="F105" s="65" t="s">
        <v>13</v>
      </c>
      <c r="G105" s="67"/>
      <c r="H105" s="71"/>
      <c r="I105" s="69"/>
      <c r="J105" s="61"/>
      <c r="K105" s="61"/>
      <c r="L105" s="61"/>
    </row>
    <row r="106" spans="1:13" x14ac:dyDescent="0.25">
      <c r="A106" s="16">
        <v>1</v>
      </c>
      <c r="B106" s="42">
        <v>2</v>
      </c>
      <c r="C106" s="16">
        <v>4</v>
      </c>
      <c r="D106" s="16">
        <v>5</v>
      </c>
      <c r="E106" s="16">
        <v>6</v>
      </c>
      <c r="F106" s="16">
        <v>7</v>
      </c>
      <c r="G106" s="17">
        <v>8</v>
      </c>
      <c r="H106" s="41">
        <v>9</v>
      </c>
      <c r="I106" s="16">
        <v>10</v>
      </c>
      <c r="J106" s="18">
        <v>11</v>
      </c>
      <c r="K106" s="18">
        <v>12</v>
      </c>
      <c r="L106" s="19">
        <v>13</v>
      </c>
    </row>
    <row r="107" spans="1:13" ht="387.75" customHeight="1" x14ac:dyDescent="0.25">
      <c r="A107" s="20">
        <v>1</v>
      </c>
      <c r="B107" s="93" t="s">
        <v>38</v>
      </c>
      <c r="C107" s="20" t="s">
        <v>15</v>
      </c>
      <c r="D107" s="21">
        <v>2</v>
      </c>
      <c r="E107" s="39"/>
      <c r="F107" s="23">
        <f>E107*(1+H107)</f>
        <v>0</v>
      </c>
      <c r="G107" s="39">
        <f>D107*E107</f>
        <v>0</v>
      </c>
      <c r="H107" s="38">
        <v>0.08</v>
      </c>
      <c r="I107" s="23">
        <f>F107*D107</f>
        <v>0</v>
      </c>
      <c r="J107" s="24"/>
      <c r="K107" s="24"/>
      <c r="L107" s="24"/>
      <c r="M107" s="37"/>
    </row>
    <row r="108" spans="1:13" x14ac:dyDescent="0.25">
      <c r="A108" s="150" t="s">
        <v>14</v>
      </c>
      <c r="B108" s="151"/>
      <c r="C108" s="151"/>
      <c r="D108" s="151"/>
      <c r="E108" s="151"/>
      <c r="F108" s="152"/>
      <c r="G108" s="35">
        <f>SUM(G107)</f>
        <v>0</v>
      </c>
      <c r="H108" s="36"/>
      <c r="I108" s="35">
        <f>SUM(I107)</f>
        <v>0</v>
      </c>
      <c r="J108" s="25"/>
      <c r="K108" s="25"/>
      <c r="L108" s="25"/>
    </row>
    <row r="109" spans="1:13" x14ac:dyDescent="0.25">
      <c r="A109" s="133" t="s">
        <v>88</v>
      </c>
      <c r="B109" s="135"/>
      <c r="C109" s="27"/>
      <c r="D109" s="28"/>
      <c r="E109" s="28"/>
      <c r="F109" s="28"/>
      <c r="G109" s="29"/>
      <c r="H109" s="33"/>
      <c r="I109" s="30"/>
      <c r="J109" s="31"/>
      <c r="K109" s="31"/>
      <c r="L109" s="31"/>
    </row>
    <row r="110" spans="1:13" x14ac:dyDescent="0.25">
      <c r="A110" t="s">
        <v>60</v>
      </c>
      <c r="B110" s="34"/>
      <c r="C110" s="27"/>
      <c r="D110" s="28"/>
      <c r="E110" s="28"/>
      <c r="F110" s="28"/>
      <c r="G110" s="32"/>
      <c r="H110" s="33"/>
      <c r="I110" s="32"/>
      <c r="J110" s="31"/>
      <c r="K110" s="31"/>
      <c r="L110" s="31"/>
    </row>
    <row r="111" spans="1:13" x14ac:dyDescent="0.25">
      <c r="A111" s="27"/>
      <c r="B111" s="34"/>
      <c r="C111" s="27"/>
      <c r="D111" s="128" t="s">
        <v>87</v>
      </c>
      <c r="E111" s="28"/>
      <c r="F111" s="28"/>
      <c r="G111" s="32"/>
      <c r="H111" s="33"/>
      <c r="I111" s="32"/>
      <c r="J111" s="31"/>
      <c r="K111" s="31"/>
      <c r="L111" s="31"/>
    </row>
    <row r="112" spans="1:13" ht="15.75" thickBot="1" x14ac:dyDescent="0.3">
      <c r="A112" s="10" t="s">
        <v>61</v>
      </c>
      <c r="B112" s="44"/>
      <c r="C112" s="10"/>
      <c r="D112" s="10"/>
      <c r="E112" s="10"/>
      <c r="F112" s="10"/>
      <c r="G112" s="10"/>
      <c r="H112" s="43"/>
      <c r="I112" s="10"/>
      <c r="J112" s="11"/>
      <c r="K112" s="11"/>
      <c r="L112" s="11"/>
    </row>
    <row r="113" spans="1:13" x14ac:dyDescent="0.25">
      <c r="A113" s="136" t="s">
        <v>1</v>
      </c>
      <c r="B113" s="146" t="s">
        <v>2</v>
      </c>
      <c r="C113" s="146" t="s">
        <v>3</v>
      </c>
      <c r="D113" s="12" t="s">
        <v>4</v>
      </c>
      <c r="E113" s="146" t="s">
        <v>5</v>
      </c>
      <c r="F113" s="75"/>
      <c r="G113" s="144" t="s">
        <v>6</v>
      </c>
      <c r="H113" s="172" t="s">
        <v>7</v>
      </c>
      <c r="I113" s="140" t="s">
        <v>8</v>
      </c>
      <c r="J113" s="138" t="s">
        <v>9</v>
      </c>
      <c r="K113" s="138" t="s">
        <v>10</v>
      </c>
      <c r="L113" s="138" t="s">
        <v>11</v>
      </c>
    </row>
    <row r="114" spans="1:13" ht="22.5" x14ac:dyDescent="0.25">
      <c r="A114" s="137"/>
      <c r="B114" s="184"/>
      <c r="C114" s="147"/>
      <c r="D114" s="14" t="s">
        <v>12</v>
      </c>
      <c r="E114" s="147"/>
      <c r="F114" s="76" t="s">
        <v>13</v>
      </c>
      <c r="G114" s="145"/>
      <c r="H114" s="173"/>
      <c r="I114" s="141"/>
      <c r="J114" s="139"/>
      <c r="K114" s="139"/>
      <c r="L114" s="139"/>
    </row>
    <row r="115" spans="1:13" x14ac:dyDescent="0.25">
      <c r="A115" s="16">
        <v>1</v>
      </c>
      <c r="B115" s="42">
        <v>2</v>
      </c>
      <c r="C115" s="16">
        <v>4</v>
      </c>
      <c r="D115" s="16">
        <v>5</v>
      </c>
      <c r="E115" s="16">
        <v>6</v>
      </c>
      <c r="F115" s="16">
        <v>7</v>
      </c>
      <c r="G115" s="17">
        <v>8</v>
      </c>
      <c r="H115" s="41">
        <v>9</v>
      </c>
      <c r="I115" s="16">
        <v>10</v>
      </c>
      <c r="J115" s="77">
        <v>11</v>
      </c>
      <c r="K115" s="77">
        <v>12</v>
      </c>
      <c r="L115" s="19">
        <v>13</v>
      </c>
    </row>
    <row r="116" spans="1:13" ht="72" customHeight="1" x14ac:dyDescent="0.25">
      <c r="A116" s="153">
        <v>1</v>
      </c>
      <c r="B116" s="175" t="s">
        <v>37</v>
      </c>
      <c r="C116" s="153" t="s">
        <v>15</v>
      </c>
      <c r="D116" s="155">
        <v>6</v>
      </c>
      <c r="E116" s="169"/>
      <c r="F116" s="159">
        <f>E116*(1+H116)</f>
        <v>0</v>
      </c>
      <c r="G116" s="157">
        <f>E116*D116</f>
        <v>0</v>
      </c>
      <c r="H116" s="163">
        <v>0.23</v>
      </c>
      <c r="I116" s="159">
        <f>D116*F116</f>
        <v>0</v>
      </c>
      <c r="J116" s="165"/>
      <c r="K116" s="165"/>
      <c r="L116" s="167"/>
      <c r="M116" s="79"/>
    </row>
    <row r="117" spans="1:13" ht="213" customHeight="1" x14ac:dyDescent="0.25">
      <c r="A117" s="154"/>
      <c r="B117" s="177"/>
      <c r="C117" s="154"/>
      <c r="D117" s="156"/>
      <c r="E117" s="170"/>
      <c r="F117" s="160"/>
      <c r="G117" s="158"/>
      <c r="H117" s="164"/>
      <c r="I117" s="160"/>
      <c r="J117" s="166"/>
      <c r="K117" s="166"/>
      <c r="L117" s="168"/>
      <c r="M117" s="37"/>
    </row>
    <row r="118" spans="1:13" x14ac:dyDescent="0.25">
      <c r="A118" s="153">
        <v>2</v>
      </c>
      <c r="B118" s="175" t="s">
        <v>36</v>
      </c>
      <c r="C118" s="153" t="s">
        <v>15</v>
      </c>
      <c r="D118" s="155">
        <v>6</v>
      </c>
      <c r="E118" s="169"/>
      <c r="F118" s="159">
        <f>E118*(1+H118)</f>
        <v>0</v>
      </c>
      <c r="G118" s="157">
        <f>E118*D118</f>
        <v>0</v>
      </c>
      <c r="H118" s="163">
        <v>0.23</v>
      </c>
      <c r="I118" s="159">
        <f>D118*F118</f>
        <v>0</v>
      </c>
      <c r="J118" s="165"/>
      <c r="K118" s="165"/>
      <c r="L118" s="167"/>
      <c r="M118" s="79"/>
    </row>
    <row r="119" spans="1:13" ht="245.25" customHeight="1" x14ac:dyDescent="0.25">
      <c r="A119" s="154"/>
      <c r="B119" s="177"/>
      <c r="C119" s="154"/>
      <c r="D119" s="156"/>
      <c r="E119" s="170"/>
      <c r="F119" s="160"/>
      <c r="G119" s="158"/>
      <c r="H119" s="164"/>
      <c r="I119" s="160"/>
      <c r="J119" s="166"/>
      <c r="K119" s="166"/>
      <c r="L119" s="168"/>
      <c r="M119" s="37"/>
    </row>
    <row r="120" spans="1:13" x14ac:dyDescent="0.25">
      <c r="A120" s="150" t="s">
        <v>14</v>
      </c>
      <c r="B120" s="151"/>
      <c r="C120" s="151"/>
      <c r="D120" s="151"/>
      <c r="E120" s="151"/>
      <c r="F120" s="152"/>
      <c r="G120" s="35">
        <f>SUM(G116:G119)</f>
        <v>0</v>
      </c>
      <c r="H120" s="36"/>
      <c r="I120" s="35">
        <f>SUM(I116:I119)</f>
        <v>0</v>
      </c>
      <c r="J120" s="25"/>
      <c r="K120" s="25"/>
      <c r="L120" s="25"/>
    </row>
    <row r="121" spans="1:13" x14ac:dyDescent="0.25">
      <c r="A121" s="133" t="s">
        <v>84</v>
      </c>
      <c r="B121" s="135"/>
      <c r="C121" s="27"/>
      <c r="D121" s="28"/>
      <c r="E121" s="28"/>
      <c r="F121" s="28"/>
      <c r="G121" s="29"/>
      <c r="H121" s="33"/>
      <c r="I121" s="30"/>
      <c r="J121" s="31"/>
      <c r="K121" s="31"/>
      <c r="L121" s="31"/>
    </row>
    <row r="122" spans="1:13" x14ac:dyDescent="0.25">
      <c r="A122" t="s">
        <v>60</v>
      </c>
      <c r="B122" s="34"/>
      <c r="C122" s="27"/>
      <c r="D122" s="28"/>
      <c r="E122" s="28"/>
      <c r="F122" s="28"/>
      <c r="G122" s="32"/>
      <c r="H122" s="33"/>
      <c r="I122" s="32"/>
      <c r="J122" s="31"/>
      <c r="K122" s="31"/>
      <c r="L122" s="31"/>
    </row>
    <row r="123" spans="1:13" x14ac:dyDescent="0.25">
      <c r="D123" s="128" t="s">
        <v>87</v>
      </c>
    </row>
    <row r="124" spans="1:13" ht="15.75" thickBot="1" x14ac:dyDescent="0.3">
      <c r="A124" s="10" t="s">
        <v>62</v>
      </c>
      <c r="B124" s="44"/>
      <c r="C124" s="10"/>
      <c r="D124" s="10"/>
      <c r="E124" s="10"/>
      <c r="F124" s="10"/>
      <c r="G124" s="10"/>
      <c r="H124" s="43"/>
      <c r="I124" s="10"/>
      <c r="J124" s="11"/>
      <c r="K124" s="11"/>
      <c r="L124" s="11"/>
    </row>
    <row r="125" spans="1:13" x14ac:dyDescent="0.25">
      <c r="A125" s="136" t="s">
        <v>1</v>
      </c>
      <c r="B125" s="148" t="s">
        <v>2</v>
      </c>
      <c r="C125" s="146" t="s">
        <v>3</v>
      </c>
      <c r="D125" s="12" t="s">
        <v>4</v>
      </c>
      <c r="E125" s="146" t="s">
        <v>5</v>
      </c>
      <c r="F125" s="51"/>
      <c r="G125" s="144" t="s">
        <v>6</v>
      </c>
      <c r="H125" s="142" t="s">
        <v>7</v>
      </c>
      <c r="I125" s="140" t="s">
        <v>8</v>
      </c>
      <c r="J125" s="171" t="s">
        <v>9</v>
      </c>
      <c r="K125" s="138" t="s">
        <v>10</v>
      </c>
      <c r="L125" s="138" t="s">
        <v>11</v>
      </c>
    </row>
    <row r="126" spans="1:13" ht="22.5" x14ac:dyDescent="0.25">
      <c r="A126" s="137"/>
      <c r="B126" s="149"/>
      <c r="C126" s="147"/>
      <c r="D126" s="14" t="s">
        <v>12</v>
      </c>
      <c r="E126" s="147"/>
      <c r="F126" s="52" t="s">
        <v>13</v>
      </c>
      <c r="G126" s="145"/>
      <c r="H126" s="143"/>
      <c r="I126" s="141"/>
      <c r="J126" s="171"/>
      <c r="K126" s="139"/>
      <c r="L126" s="139"/>
    </row>
    <row r="127" spans="1:13" x14ac:dyDescent="0.25">
      <c r="A127" s="16">
        <v>1</v>
      </c>
      <c r="B127" s="16">
        <v>2</v>
      </c>
      <c r="C127" s="16">
        <v>4</v>
      </c>
      <c r="D127" s="16">
        <v>5</v>
      </c>
      <c r="E127" s="16">
        <v>6</v>
      </c>
      <c r="F127" s="16">
        <v>7</v>
      </c>
      <c r="G127" s="17">
        <v>8</v>
      </c>
      <c r="H127" s="17">
        <v>9</v>
      </c>
      <c r="I127" s="16">
        <v>10</v>
      </c>
      <c r="J127" s="18">
        <v>11</v>
      </c>
      <c r="K127" s="18">
        <v>12</v>
      </c>
      <c r="L127" s="19">
        <v>13</v>
      </c>
    </row>
    <row r="128" spans="1:13" ht="239.25" customHeight="1" x14ac:dyDescent="0.25">
      <c r="A128" s="20">
        <v>1</v>
      </c>
      <c r="B128" s="121" t="s">
        <v>53</v>
      </c>
      <c r="C128" s="20"/>
      <c r="D128" s="21">
        <v>5</v>
      </c>
      <c r="E128" s="22"/>
      <c r="F128" s="23">
        <f>E128*(1+H128)</f>
        <v>0</v>
      </c>
      <c r="G128" s="53">
        <f>D128*E128</f>
        <v>0</v>
      </c>
      <c r="H128" s="54">
        <v>0.08</v>
      </c>
      <c r="I128" s="53">
        <f>D128*F128</f>
        <v>0</v>
      </c>
      <c r="J128" s="24"/>
      <c r="K128" s="24"/>
      <c r="L128" s="24"/>
      <c r="M128" s="79"/>
    </row>
    <row r="129" spans="1:13" x14ac:dyDescent="0.25">
      <c r="A129" s="183" t="s">
        <v>14</v>
      </c>
      <c r="B129" s="183"/>
      <c r="C129" s="183"/>
      <c r="D129" s="183"/>
      <c r="E129" s="55"/>
      <c r="F129" s="55"/>
      <c r="G129" s="56">
        <f>SUM(G128:G128)</f>
        <v>0</v>
      </c>
      <c r="H129" s="57"/>
      <c r="I129" s="58">
        <f>SUM(I128:I128)</f>
        <v>0</v>
      </c>
      <c r="J129" s="25"/>
      <c r="K129" s="25"/>
      <c r="L129" s="25"/>
    </row>
    <row r="130" spans="1:13" x14ac:dyDescent="0.25">
      <c r="A130" s="133" t="s">
        <v>85</v>
      </c>
      <c r="B130" s="135"/>
      <c r="C130" s="27"/>
      <c r="D130" s="28"/>
      <c r="E130" s="28"/>
      <c r="F130" s="28"/>
      <c r="G130" s="29"/>
      <c r="H130" s="33"/>
      <c r="I130" s="30"/>
      <c r="J130" s="31"/>
      <c r="K130" s="31"/>
      <c r="L130" s="31"/>
    </row>
    <row r="131" spans="1:13" x14ac:dyDescent="0.25">
      <c r="A131" t="s">
        <v>60</v>
      </c>
      <c r="B131" s="34"/>
      <c r="C131" s="27"/>
      <c r="D131" s="28"/>
      <c r="E131" s="28"/>
      <c r="F131" s="28"/>
      <c r="G131" s="32"/>
      <c r="H131" s="33"/>
      <c r="I131" s="32"/>
      <c r="J131" s="31"/>
      <c r="K131" s="31"/>
      <c r="L131" s="31"/>
    </row>
    <row r="132" spans="1:13" x14ac:dyDescent="0.25">
      <c r="D132" s="128" t="s">
        <v>87</v>
      </c>
    </row>
    <row r="133" spans="1:13" ht="15.75" thickBot="1" x14ac:dyDescent="0.3">
      <c r="A133" s="10" t="s">
        <v>63</v>
      </c>
      <c r="B133" s="44"/>
      <c r="C133" s="10"/>
      <c r="D133" s="10"/>
      <c r="E133" s="10"/>
      <c r="F133" s="10"/>
      <c r="G133" s="10"/>
      <c r="H133" s="43"/>
      <c r="I133" s="10"/>
      <c r="J133" s="11"/>
      <c r="K133" s="11"/>
      <c r="L133" s="11"/>
    </row>
    <row r="134" spans="1:13" x14ac:dyDescent="0.25">
      <c r="A134" s="136" t="s">
        <v>1</v>
      </c>
      <c r="B134" s="148" t="s">
        <v>2</v>
      </c>
      <c r="C134" s="146" t="s">
        <v>3</v>
      </c>
      <c r="D134" s="12" t="s">
        <v>4</v>
      </c>
      <c r="E134" s="146" t="s">
        <v>5</v>
      </c>
      <c r="F134" s="51"/>
      <c r="G134" s="144" t="s">
        <v>6</v>
      </c>
      <c r="H134" s="142" t="s">
        <v>7</v>
      </c>
      <c r="I134" s="140" t="s">
        <v>8</v>
      </c>
      <c r="J134" s="171" t="s">
        <v>9</v>
      </c>
      <c r="K134" s="138" t="s">
        <v>10</v>
      </c>
      <c r="L134" s="138" t="s">
        <v>11</v>
      </c>
    </row>
    <row r="135" spans="1:13" ht="22.5" x14ac:dyDescent="0.25">
      <c r="A135" s="137"/>
      <c r="B135" s="149"/>
      <c r="C135" s="147"/>
      <c r="D135" s="14" t="s">
        <v>12</v>
      </c>
      <c r="E135" s="147"/>
      <c r="F135" s="52" t="s">
        <v>13</v>
      </c>
      <c r="G135" s="145"/>
      <c r="H135" s="143"/>
      <c r="I135" s="141"/>
      <c r="J135" s="171"/>
      <c r="K135" s="139"/>
      <c r="L135" s="139"/>
    </row>
    <row r="136" spans="1:13" x14ac:dyDescent="0.25">
      <c r="A136" s="16">
        <v>1</v>
      </c>
      <c r="B136" s="16">
        <v>2</v>
      </c>
      <c r="C136" s="16">
        <v>4</v>
      </c>
      <c r="D136" s="16">
        <v>5</v>
      </c>
      <c r="E136" s="16">
        <v>6</v>
      </c>
      <c r="F136" s="16">
        <v>7</v>
      </c>
      <c r="G136" s="17">
        <v>8</v>
      </c>
      <c r="H136" s="17">
        <v>9</v>
      </c>
      <c r="I136" s="16">
        <v>10</v>
      </c>
      <c r="J136" s="18">
        <v>11</v>
      </c>
      <c r="K136" s="18">
        <v>12</v>
      </c>
      <c r="L136" s="19">
        <v>13</v>
      </c>
    </row>
    <row r="137" spans="1:13" ht="41.25" customHeight="1" x14ac:dyDescent="0.25">
      <c r="A137" s="181">
        <v>1</v>
      </c>
      <c r="B137" s="191" t="s">
        <v>49</v>
      </c>
      <c r="C137" s="101"/>
      <c r="D137" s="101"/>
      <c r="E137" s="101"/>
      <c r="F137" s="101"/>
      <c r="G137" s="106"/>
      <c r="H137" s="106"/>
      <c r="I137" s="101"/>
      <c r="J137" s="97"/>
      <c r="K137" s="97"/>
      <c r="L137" s="105"/>
    </row>
    <row r="138" spans="1:13" ht="396" customHeight="1" x14ac:dyDescent="0.25">
      <c r="A138" s="182"/>
      <c r="B138" s="192"/>
      <c r="C138" s="98" t="s">
        <v>15</v>
      </c>
      <c r="D138" s="103">
        <v>5</v>
      </c>
      <c r="E138" s="102"/>
      <c r="F138" s="104">
        <f>E138*(1+H138)</f>
        <v>0</v>
      </c>
      <c r="G138" s="100">
        <f>D138*E138</f>
        <v>0</v>
      </c>
      <c r="H138" s="99">
        <v>0.23</v>
      </c>
      <c r="I138" s="100">
        <f>D138*F138</f>
        <v>0</v>
      </c>
      <c r="J138" s="97"/>
      <c r="K138" s="97"/>
      <c r="L138" s="105"/>
      <c r="M138" s="37"/>
    </row>
    <row r="139" spans="1:13" ht="55.5" customHeight="1" x14ac:dyDescent="0.25">
      <c r="A139" s="153">
        <v>2</v>
      </c>
      <c r="B139" s="185" t="s">
        <v>47</v>
      </c>
      <c r="C139" s="16"/>
      <c r="D139" s="16"/>
      <c r="E139" s="110"/>
      <c r="F139" s="23"/>
      <c r="G139" s="108"/>
      <c r="H139" s="17"/>
      <c r="I139" s="108"/>
      <c r="J139" s="109"/>
      <c r="K139" s="109"/>
      <c r="L139" s="19"/>
      <c r="M139" s="37"/>
    </row>
    <row r="140" spans="1:13" ht="409.5" customHeight="1" x14ac:dyDescent="0.25">
      <c r="A140" s="154"/>
      <c r="B140" s="186"/>
      <c r="C140" s="20" t="s">
        <v>15</v>
      </c>
      <c r="D140" s="21">
        <v>7</v>
      </c>
      <c r="E140" s="39"/>
      <c r="F140" s="23">
        <f>E140*(1+H140)</f>
        <v>0</v>
      </c>
      <c r="G140" s="39">
        <f>SUM(D140*E140)</f>
        <v>0</v>
      </c>
      <c r="H140" s="38">
        <v>0.23</v>
      </c>
      <c r="I140" s="23">
        <f>D140*F140</f>
        <v>0</v>
      </c>
      <c r="J140" s="24"/>
      <c r="K140" s="24"/>
      <c r="L140" s="24"/>
      <c r="M140" s="37" t="s">
        <v>16</v>
      </c>
    </row>
    <row r="141" spans="1:13" ht="30.75" customHeight="1" x14ac:dyDescent="0.25">
      <c r="A141" s="190">
        <v>3</v>
      </c>
      <c r="B141" s="188" t="s">
        <v>48</v>
      </c>
      <c r="C141" s="20"/>
      <c r="D141" s="21"/>
      <c r="E141" s="39"/>
      <c r="F141" s="23"/>
      <c r="G141" s="39"/>
      <c r="H141" s="38"/>
      <c r="I141" s="23"/>
      <c r="J141" s="24"/>
      <c r="K141" s="24"/>
      <c r="L141" s="24"/>
      <c r="M141" s="79"/>
    </row>
    <row r="142" spans="1:13" ht="393" customHeight="1" x14ac:dyDescent="0.25">
      <c r="A142" s="190"/>
      <c r="B142" s="189"/>
      <c r="C142" s="20" t="s">
        <v>15</v>
      </c>
      <c r="D142" s="21">
        <v>7</v>
      </c>
      <c r="E142" s="110"/>
      <c r="F142" s="111">
        <f>E142*(1+H142)</f>
        <v>0</v>
      </c>
      <c r="G142" s="108">
        <f>D142*E142</f>
        <v>0</v>
      </c>
      <c r="H142" s="112">
        <v>0.23</v>
      </c>
      <c r="I142" s="108">
        <f>D142*F142</f>
        <v>0</v>
      </c>
      <c r="J142" s="109"/>
      <c r="K142" s="109"/>
      <c r="L142" s="19"/>
      <c r="M142" s="37"/>
    </row>
    <row r="143" spans="1:13" ht="19.5" customHeight="1" x14ac:dyDescent="0.25">
      <c r="A143" s="183" t="s">
        <v>14</v>
      </c>
      <c r="B143" s="183"/>
      <c r="C143" s="187"/>
      <c r="D143" s="187"/>
      <c r="E143" s="113"/>
      <c r="F143" s="113"/>
      <c r="G143" s="114">
        <f>SUM(G138:G142)</f>
        <v>0</v>
      </c>
      <c r="H143" s="115"/>
      <c r="I143" s="114">
        <f>SUM(I138:I142)</f>
        <v>0</v>
      </c>
      <c r="J143" s="25"/>
      <c r="K143" s="25"/>
      <c r="L143" s="25"/>
    </row>
    <row r="144" spans="1:13" x14ac:dyDescent="0.25">
      <c r="A144" t="s">
        <v>83</v>
      </c>
      <c r="B144" s="34"/>
      <c r="C144" s="27"/>
      <c r="D144" s="28"/>
      <c r="E144" s="28"/>
      <c r="F144" s="28"/>
      <c r="G144" s="29"/>
      <c r="H144" s="33"/>
      <c r="I144" s="30"/>
      <c r="J144" s="31"/>
      <c r="K144" s="31"/>
      <c r="L144" s="31"/>
    </row>
    <row r="145" spans="1:13" x14ac:dyDescent="0.25">
      <c r="A145" t="s">
        <v>60</v>
      </c>
      <c r="B145" s="34"/>
      <c r="C145" s="27"/>
      <c r="D145" s="28"/>
      <c r="E145" s="28"/>
      <c r="F145" s="28"/>
      <c r="G145" s="32"/>
      <c r="H145" s="33"/>
      <c r="I145" s="32"/>
      <c r="J145" s="31"/>
      <c r="K145" s="31"/>
      <c r="L145" s="31"/>
    </row>
    <row r="146" spans="1:13" x14ac:dyDescent="0.25">
      <c r="D146" s="128" t="s">
        <v>87</v>
      </c>
    </row>
    <row r="147" spans="1:13" ht="15.75" thickBot="1" x14ac:dyDescent="0.3">
      <c r="A147" s="10" t="s">
        <v>64</v>
      </c>
      <c r="B147" s="44"/>
      <c r="C147" s="10"/>
      <c r="D147" s="10"/>
      <c r="E147" s="10"/>
      <c r="F147" s="10"/>
      <c r="G147" s="10"/>
      <c r="H147" s="43"/>
      <c r="I147" s="10"/>
      <c r="J147" s="11"/>
      <c r="K147" s="11"/>
      <c r="L147" s="11"/>
    </row>
    <row r="148" spans="1:13" x14ac:dyDescent="0.25">
      <c r="A148" s="136" t="s">
        <v>1</v>
      </c>
      <c r="B148" s="148" t="s">
        <v>2</v>
      </c>
      <c r="C148" s="146" t="s">
        <v>3</v>
      </c>
      <c r="D148" s="12" t="s">
        <v>4</v>
      </c>
      <c r="E148" s="146" t="s">
        <v>5</v>
      </c>
      <c r="F148" s="51"/>
      <c r="G148" s="144" t="s">
        <v>6</v>
      </c>
      <c r="H148" s="142" t="s">
        <v>7</v>
      </c>
      <c r="I148" s="140" t="s">
        <v>8</v>
      </c>
      <c r="J148" s="171" t="s">
        <v>9</v>
      </c>
      <c r="K148" s="138" t="s">
        <v>10</v>
      </c>
      <c r="L148" s="138" t="s">
        <v>11</v>
      </c>
    </row>
    <row r="149" spans="1:13" ht="22.5" x14ac:dyDescent="0.25">
      <c r="A149" s="137"/>
      <c r="B149" s="149"/>
      <c r="C149" s="147"/>
      <c r="D149" s="14" t="s">
        <v>12</v>
      </c>
      <c r="E149" s="147"/>
      <c r="F149" s="52" t="s">
        <v>13</v>
      </c>
      <c r="G149" s="145"/>
      <c r="H149" s="143"/>
      <c r="I149" s="141"/>
      <c r="J149" s="171"/>
      <c r="K149" s="139"/>
      <c r="L149" s="139"/>
    </row>
    <row r="150" spans="1:13" x14ac:dyDescent="0.25">
      <c r="A150" s="16">
        <v>1</v>
      </c>
      <c r="B150" s="16">
        <v>2</v>
      </c>
      <c r="C150" s="16">
        <v>4</v>
      </c>
      <c r="D150" s="16">
        <v>5</v>
      </c>
      <c r="E150" s="16">
        <v>6</v>
      </c>
      <c r="F150" s="16">
        <v>7</v>
      </c>
      <c r="G150" s="17">
        <v>8</v>
      </c>
      <c r="H150" s="17">
        <v>9</v>
      </c>
      <c r="I150" s="16">
        <v>10</v>
      </c>
      <c r="J150" s="18">
        <v>11</v>
      </c>
      <c r="K150" s="18">
        <v>12</v>
      </c>
      <c r="L150" s="19">
        <v>13</v>
      </c>
    </row>
    <row r="151" spans="1:13" ht="162" customHeight="1" x14ac:dyDescent="0.25">
      <c r="A151" s="20">
        <v>1</v>
      </c>
      <c r="B151" s="40" t="s">
        <v>50</v>
      </c>
      <c r="C151" s="20" t="s">
        <v>15</v>
      </c>
      <c r="D151" s="21">
        <v>3</v>
      </c>
      <c r="E151" s="22"/>
      <c r="F151" s="23">
        <f>E151*(1+H151)</f>
        <v>0</v>
      </c>
      <c r="G151" s="53">
        <f>D151*E151</f>
        <v>0</v>
      </c>
      <c r="H151" s="54">
        <v>0.08</v>
      </c>
      <c r="I151" s="53">
        <f>D151*F151</f>
        <v>0</v>
      </c>
      <c r="J151" s="24"/>
      <c r="K151" s="24"/>
      <c r="L151" s="24"/>
    </row>
    <row r="152" spans="1:13" x14ac:dyDescent="0.25">
      <c r="A152" s="183" t="s">
        <v>14</v>
      </c>
      <c r="B152" s="183"/>
      <c r="C152" s="183"/>
      <c r="D152" s="183"/>
      <c r="E152" s="55"/>
      <c r="F152" s="55"/>
      <c r="G152" s="56">
        <f>SUM(G151:G151)</f>
        <v>0</v>
      </c>
      <c r="H152" s="57"/>
      <c r="I152" s="58">
        <f>SUM(I151:I151)</f>
        <v>0</v>
      </c>
      <c r="J152" s="25"/>
      <c r="K152" s="25"/>
      <c r="L152" s="25"/>
    </row>
    <row r="153" spans="1:13" x14ac:dyDescent="0.25">
      <c r="A153" t="s">
        <v>60</v>
      </c>
      <c r="B153" s="27"/>
      <c r="C153" s="27"/>
      <c r="D153" s="28"/>
      <c r="E153" s="28"/>
      <c r="F153" s="28"/>
      <c r="G153" s="29"/>
      <c r="H153" s="59"/>
      <c r="I153" s="30"/>
      <c r="J153" s="31"/>
      <c r="K153" s="31"/>
      <c r="L153" s="31"/>
    </row>
    <row r="154" spans="1:13" x14ac:dyDescent="0.25">
      <c r="D154" s="128" t="s">
        <v>87</v>
      </c>
    </row>
    <row r="155" spans="1:13" ht="15.75" thickBot="1" x14ac:dyDescent="0.3">
      <c r="A155" s="10" t="s">
        <v>65</v>
      </c>
      <c r="B155" s="44"/>
      <c r="C155" s="10"/>
      <c r="D155" s="10"/>
      <c r="E155" s="10"/>
      <c r="F155" s="10"/>
      <c r="G155" s="10"/>
      <c r="H155" s="43"/>
      <c r="I155" s="10"/>
      <c r="J155" s="11"/>
      <c r="K155" s="11"/>
      <c r="L155" s="11"/>
    </row>
    <row r="156" spans="1:13" x14ac:dyDescent="0.25">
      <c r="A156" s="136" t="s">
        <v>1</v>
      </c>
      <c r="B156" s="148" t="s">
        <v>2</v>
      </c>
      <c r="C156" s="146" t="s">
        <v>3</v>
      </c>
      <c r="D156" s="12" t="s">
        <v>4</v>
      </c>
      <c r="E156" s="146" t="s">
        <v>5</v>
      </c>
      <c r="F156" s="51"/>
      <c r="G156" s="144" t="s">
        <v>6</v>
      </c>
      <c r="H156" s="142" t="s">
        <v>7</v>
      </c>
      <c r="I156" s="140" t="s">
        <v>8</v>
      </c>
      <c r="J156" s="171" t="s">
        <v>9</v>
      </c>
      <c r="K156" s="138" t="s">
        <v>10</v>
      </c>
      <c r="L156" s="138" t="s">
        <v>11</v>
      </c>
    </row>
    <row r="157" spans="1:13" ht="22.5" x14ac:dyDescent="0.25">
      <c r="A157" s="137"/>
      <c r="B157" s="149"/>
      <c r="C157" s="147"/>
      <c r="D157" s="14" t="s">
        <v>12</v>
      </c>
      <c r="E157" s="147"/>
      <c r="F157" s="52" t="s">
        <v>13</v>
      </c>
      <c r="G157" s="145"/>
      <c r="H157" s="143"/>
      <c r="I157" s="141"/>
      <c r="J157" s="171"/>
      <c r="K157" s="139"/>
      <c r="L157" s="139"/>
    </row>
    <row r="158" spans="1:13" x14ac:dyDescent="0.25">
      <c r="A158" s="16">
        <v>1</v>
      </c>
      <c r="B158" s="16">
        <v>2</v>
      </c>
      <c r="C158" s="16">
        <v>4</v>
      </c>
      <c r="D158" s="16">
        <v>5</v>
      </c>
      <c r="E158" s="16">
        <v>6</v>
      </c>
      <c r="F158" s="16">
        <v>7</v>
      </c>
      <c r="G158" s="17">
        <v>8</v>
      </c>
      <c r="H158" s="17">
        <v>9</v>
      </c>
      <c r="I158" s="16">
        <v>10</v>
      </c>
      <c r="J158" s="18">
        <v>11</v>
      </c>
      <c r="K158" s="18">
        <v>12</v>
      </c>
      <c r="L158" s="19">
        <v>13</v>
      </c>
    </row>
    <row r="159" spans="1:13" ht="219.75" customHeight="1" x14ac:dyDescent="0.25">
      <c r="A159" s="20">
        <v>1</v>
      </c>
      <c r="B159" s="48" t="s">
        <v>51</v>
      </c>
      <c r="C159" s="20" t="s">
        <v>15</v>
      </c>
      <c r="D159" s="21">
        <v>25</v>
      </c>
      <c r="E159" s="22"/>
      <c r="F159" s="23">
        <f>E159*(1+H159)</f>
        <v>0</v>
      </c>
      <c r="G159" s="53">
        <f>D159*E159</f>
        <v>0</v>
      </c>
      <c r="H159" s="54">
        <v>0.08</v>
      </c>
      <c r="I159" s="53">
        <f>D159*F159</f>
        <v>0</v>
      </c>
      <c r="J159" s="24"/>
      <c r="K159" s="24"/>
      <c r="L159" s="24"/>
      <c r="M159" s="37"/>
    </row>
    <row r="160" spans="1:13" x14ac:dyDescent="0.25">
      <c r="A160" s="183" t="s">
        <v>14</v>
      </c>
      <c r="B160" s="183"/>
      <c r="C160" s="183"/>
      <c r="D160" s="183"/>
      <c r="E160" s="55"/>
      <c r="F160" s="55"/>
      <c r="G160" s="56">
        <f>SUM(G159:G159)</f>
        <v>0</v>
      </c>
      <c r="H160" s="57"/>
      <c r="I160" s="58">
        <f>SUM(I159:I159)</f>
        <v>0</v>
      </c>
      <c r="J160" s="25"/>
      <c r="K160" s="25"/>
      <c r="L160" s="25"/>
    </row>
    <row r="161" spans="1:13" x14ac:dyDescent="0.25">
      <c r="A161" s="133" t="s">
        <v>85</v>
      </c>
      <c r="B161" s="135"/>
      <c r="C161" s="27"/>
      <c r="D161" s="28"/>
      <c r="E161" s="28"/>
      <c r="F161" s="28"/>
      <c r="G161" s="29"/>
      <c r="H161" s="33"/>
      <c r="I161" s="30"/>
      <c r="J161" s="31"/>
      <c r="K161" s="31"/>
      <c r="L161" s="31"/>
    </row>
    <row r="162" spans="1:13" x14ac:dyDescent="0.25">
      <c r="A162" t="s">
        <v>60</v>
      </c>
      <c r="B162" s="34"/>
      <c r="C162" s="27"/>
      <c r="D162" s="28"/>
      <c r="E162" s="28"/>
      <c r="F162" s="28"/>
      <c r="G162" s="32"/>
      <c r="H162" s="33"/>
      <c r="I162" s="32"/>
      <c r="J162" s="31"/>
      <c r="K162" s="31"/>
      <c r="L162" s="31"/>
    </row>
    <row r="163" spans="1:13" x14ac:dyDescent="0.25">
      <c r="D163" s="128" t="s">
        <v>87</v>
      </c>
    </row>
    <row r="164" spans="1:13" ht="15.75" thickBot="1" x14ac:dyDescent="0.3">
      <c r="A164" s="10" t="s">
        <v>66</v>
      </c>
      <c r="B164" s="44"/>
      <c r="C164" s="10"/>
      <c r="D164" s="10"/>
      <c r="E164" s="10"/>
      <c r="F164" s="10"/>
      <c r="G164" s="10"/>
      <c r="H164" s="43"/>
      <c r="I164" s="10"/>
      <c r="J164" s="11"/>
      <c r="K164" s="11"/>
      <c r="L164" s="11"/>
    </row>
    <row r="165" spans="1:13" x14ac:dyDescent="0.25">
      <c r="A165" s="136" t="s">
        <v>1</v>
      </c>
      <c r="B165" s="148" t="s">
        <v>2</v>
      </c>
      <c r="C165" s="146" t="s">
        <v>3</v>
      </c>
      <c r="D165" s="12" t="s">
        <v>4</v>
      </c>
      <c r="E165" s="146" t="s">
        <v>5</v>
      </c>
      <c r="F165" s="51"/>
      <c r="G165" s="144" t="s">
        <v>6</v>
      </c>
      <c r="H165" s="142" t="s">
        <v>7</v>
      </c>
      <c r="I165" s="140" t="s">
        <v>8</v>
      </c>
      <c r="J165" s="171" t="s">
        <v>9</v>
      </c>
      <c r="K165" s="138" t="s">
        <v>10</v>
      </c>
      <c r="L165" s="138" t="s">
        <v>11</v>
      </c>
    </row>
    <row r="166" spans="1:13" ht="22.5" x14ac:dyDescent="0.25">
      <c r="A166" s="137"/>
      <c r="B166" s="149"/>
      <c r="C166" s="147"/>
      <c r="D166" s="14" t="s">
        <v>12</v>
      </c>
      <c r="E166" s="147"/>
      <c r="F166" s="52" t="s">
        <v>13</v>
      </c>
      <c r="G166" s="145"/>
      <c r="H166" s="143"/>
      <c r="I166" s="141"/>
      <c r="J166" s="171"/>
      <c r="K166" s="139"/>
      <c r="L166" s="139"/>
    </row>
    <row r="167" spans="1:13" x14ac:dyDescent="0.25">
      <c r="A167" s="16">
        <v>1</v>
      </c>
      <c r="B167" s="16">
        <v>2</v>
      </c>
      <c r="C167" s="16">
        <v>4</v>
      </c>
      <c r="D167" s="16">
        <v>5</v>
      </c>
      <c r="E167" s="16">
        <v>6</v>
      </c>
      <c r="F167" s="16">
        <v>7</v>
      </c>
      <c r="G167" s="17">
        <v>8</v>
      </c>
      <c r="H167" s="17">
        <v>9</v>
      </c>
      <c r="I167" s="16">
        <v>10</v>
      </c>
      <c r="J167" s="18">
        <v>11</v>
      </c>
      <c r="K167" s="18">
        <v>12</v>
      </c>
      <c r="L167" s="19">
        <v>13</v>
      </c>
    </row>
    <row r="168" spans="1:13" ht="231" customHeight="1" x14ac:dyDescent="0.25">
      <c r="A168" s="20">
        <v>1</v>
      </c>
      <c r="B168" s="48" t="s">
        <v>52</v>
      </c>
      <c r="C168" s="20" t="s">
        <v>15</v>
      </c>
      <c r="D168" s="21">
        <v>5</v>
      </c>
      <c r="E168" s="22"/>
      <c r="F168" s="23">
        <f>E168*(1+H168)</f>
        <v>0</v>
      </c>
      <c r="G168" s="53">
        <f>D168*E168</f>
        <v>0</v>
      </c>
      <c r="H168" s="54">
        <v>0.08</v>
      </c>
      <c r="I168" s="53">
        <f>D168*F168</f>
        <v>0</v>
      </c>
      <c r="J168" s="24"/>
      <c r="K168" s="24"/>
      <c r="L168" s="24"/>
      <c r="M168" s="37"/>
    </row>
    <row r="169" spans="1:13" x14ac:dyDescent="0.25">
      <c r="A169" s="183" t="s">
        <v>14</v>
      </c>
      <c r="B169" s="183"/>
      <c r="C169" s="183"/>
      <c r="D169" s="183"/>
      <c r="E169" s="55"/>
      <c r="F169" s="55"/>
      <c r="G169" s="56">
        <f>SUM(G168:G168)</f>
        <v>0</v>
      </c>
      <c r="H169" s="57"/>
      <c r="I169" s="58">
        <f>SUM(I168:I168)</f>
        <v>0</v>
      </c>
      <c r="J169" s="25"/>
      <c r="K169" s="25"/>
      <c r="L169" s="25"/>
    </row>
    <row r="170" spans="1:13" x14ac:dyDescent="0.25">
      <c r="A170" s="133" t="s">
        <v>85</v>
      </c>
      <c r="B170" s="135"/>
      <c r="C170" s="27"/>
      <c r="D170" s="28"/>
      <c r="E170" s="28"/>
      <c r="F170" s="28"/>
      <c r="G170" s="29"/>
      <c r="H170" s="33"/>
      <c r="I170" s="30"/>
      <c r="J170" s="31"/>
      <c r="K170" s="31"/>
      <c r="L170" s="31"/>
    </row>
    <row r="171" spans="1:13" x14ac:dyDescent="0.25">
      <c r="A171" t="s">
        <v>60</v>
      </c>
      <c r="B171" s="34"/>
      <c r="C171" s="27"/>
      <c r="D171" s="28"/>
      <c r="E171" s="28"/>
      <c r="F171" s="28"/>
      <c r="G171" s="32"/>
      <c r="H171" s="33"/>
      <c r="I171" s="32"/>
      <c r="J171" s="31"/>
      <c r="K171" s="31"/>
      <c r="L171" s="31"/>
    </row>
    <row r="172" spans="1:13" x14ac:dyDescent="0.25">
      <c r="D172" s="128" t="s">
        <v>87</v>
      </c>
    </row>
    <row r="173" spans="1:13" ht="15.75" thickBot="1" x14ac:dyDescent="0.3">
      <c r="A173" s="10" t="s">
        <v>67</v>
      </c>
      <c r="B173" s="44"/>
      <c r="C173" s="10"/>
      <c r="D173" s="10"/>
      <c r="E173" s="10"/>
      <c r="F173" s="10"/>
      <c r="G173" s="10"/>
      <c r="H173" s="43"/>
      <c r="I173" s="10"/>
      <c r="J173" s="11"/>
      <c r="K173" s="11"/>
      <c r="L173" s="11"/>
    </row>
    <row r="174" spans="1:13" x14ac:dyDescent="0.25">
      <c r="A174" s="136" t="s">
        <v>1</v>
      </c>
      <c r="B174" s="146" t="s">
        <v>2</v>
      </c>
      <c r="C174" s="146" t="s">
        <v>3</v>
      </c>
      <c r="D174" s="12" t="s">
        <v>4</v>
      </c>
      <c r="E174" s="146" t="s">
        <v>5</v>
      </c>
      <c r="F174" s="72"/>
      <c r="G174" s="144" t="s">
        <v>6</v>
      </c>
      <c r="H174" s="172" t="s">
        <v>7</v>
      </c>
      <c r="I174" s="140" t="s">
        <v>8</v>
      </c>
      <c r="J174" s="138" t="s">
        <v>9</v>
      </c>
      <c r="K174" s="138" t="s">
        <v>10</v>
      </c>
      <c r="L174" s="138" t="s">
        <v>11</v>
      </c>
    </row>
    <row r="175" spans="1:13" ht="22.5" x14ac:dyDescent="0.25">
      <c r="A175" s="137"/>
      <c r="B175" s="184"/>
      <c r="C175" s="147"/>
      <c r="D175" s="14" t="s">
        <v>12</v>
      </c>
      <c r="E175" s="147"/>
      <c r="F175" s="73" t="s">
        <v>13</v>
      </c>
      <c r="G175" s="145"/>
      <c r="H175" s="173"/>
      <c r="I175" s="141"/>
      <c r="J175" s="139"/>
      <c r="K175" s="139"/>
      <c r="L175" s="139"/>
    </row>
    <row r="176" spans="1:13" x14ac:dyDescent="0.25">
      <c r="A176" s="16">
        <v>1</v>
      </c>
      <c r="B176" s="42">
        <v>2</v>
      </c>
      <c r="C176" s="16">
        <v>4</v>
      </c>
      <c r="D176" s="16">
        <v>5</v>
      </c>
      <c r="E176" s="16">
        <v>6</v>
      </c>
      <c r="F176" s="16">
        <v>7</v>
      </c>
      <c r="G176" s="17">
        <v>8</v>
      </c>
      <c r="H176" s="41">
        <v>9</v>
      </c>
      <c r="I176" s="16">
        <v>10</v>
      </c>
      <c r="J176" s="18">
        <v>11</v>
      </c>
      <c r="K176" s="18">
        <v>12</v>
      </c>
      <c r="L176" s="19">
        <v>13</v>
      </c>
    </row>
    <row r="177" spans="1:13" x14ac:dyDescent="0.25">
      <c r="A177" s="153">
        <v>1</v>
      </c>
      <c r="B177" s="175" t="s">
        <v>30</v>
      </c>
      <c r="C177" s="153" t="s">
        <v>15</v>
      </c>
      <c r="D177" s="155">
        <v>5</v>
      </c>
      <c r="E177" s="157"/>
      <c r="F177" s="159">
        <f>E177*(1+H177)</f>
        <v>0</v>
      </c>
      <c r="G177" s="157">
        <f>D177*E177</f>
        <v>0</v>
      </c>
      <c r="H177" s="163">
        <v>0.23</v>
      </c>
      <c r="I177" s="159">
        <f>D177*F177</f>
        <v>0</v>
      </c>
      <c r="J177" s="165"/>
      <c r="K177" s="165"/>
      <c r="L177" s="167"/>
      <c r="M177" s="79"/>
    </row>
    <row r="178" spans="1:13" ht="264" customHeight="1" x14ac:dyDescent="0.25">
      <c r="A178" s="154"/>
      <c r="B178" s="177"/>
      <c r="C178" s="154"/>
      <c r="D178" s="156"/>
      <c r="E178" s="158"/>
      <c r="F178" s="160"/>
      <c r="G178" s="158"/>
      <c r="H178" s="164"/>
      <c r="I178" s="160"/>
      <c r="J178" s="166"/>
      <c r="K178" s="166"/>
      <c r="L178" s="168"/>
      <c r="M178" s="37"/>
    </row>
    <row r="179" spans="1:13" x14ac:dyDescent="0.25">
      <c r="A179" s="150" t="s">
        <v>14</v>
      </c>
      <c r="B179" s="151"/>
      <c r="C179" s="151"/>
      <c r="D179" s="151"/>
      <c r="E179" s="151"/>
      <c r="F179" s="152"/>
      <c r="G179" s="35">
        <f>SUM(G177)</f>
        <v>0</v>
      </c>
      <c r="H179" s="36"/>
      <c r="I179" s="35">
        <f>SUM(I177)</f>
        <v>0</v>
      </c>
      <c r="J179" s="25"/>
      <c r="K179" s="25"/>
      <c r="L179" s="25"/>
    </row>
    <row r="180" spans="1:13" x14ac:dyDescent="0.25">
      <c r="A180" s="133" t="s">
        <v>89</v>
      </c>
      <c r="B180" s="135"/>
      <c r="C180" s="27"/>
      <c r="D180" s="28"/>
      <c r="E180" s="28"/>
      <c r="F180" s="28"/>
      <c r="G180" s="29"/>
      <c r="H180" s="33"/>
      <c r="I180" s="30"/>
      <c r="J180" s="31"/>
      <c r="K180" s="31"/>
      <c r="L180" s="31"/>
    </row>
    <row r="181" spans="1:13" x14ac:dyDescent="0.25">
      <c r="A181" t="s">
        <v>60</v>
      </c>
      <c r="B181" s="34"/>
      <c r="C181" s="27"/>
      <c r="D181" s="28"/>
      <c r="E181" s="28"/>
      <c r="F181" s="28"/>
      <c r="G181" s="32"/>
      <c r="H181" s="33"/>
      <c r="I181" s="32"/>
      <c r="J181" s="31"/>
      <c r="K181" s="31"/>
      <c r="L181" s="31"/>
    </row>
    <row r="182" spans="1:13" x14ac:dyDescent="0.25">
      <c r="D182" s="128" t="s">
        <v>87</v>
      </c>
    </row>
    <row r="183" spans="1:13" ht="15.75" thickBot="1" x14ac:dyDescent="0.3">
      <c r="A183" s="10" t="s">
        <v>68</v>
      </c>
      <c r="B183" s="44"/>
      <c r="C183" s="10"/>
      <c r="D183" s="10"/>
      <c r="E183" s="10"/>
      <c r="F183" s="10"/>
      <c r="G183" s="10"/>
      <c r="H183" s="43"/>
      <c r="I183" s="10"/>
      <c r="J183" s="11"/>
      <c r="K183" s="11"/>
      <c r="L183" s="11"/>
    </row>
    <row r="184" spans="1:13" x14ac:dyDescent="0.25">
      <c r="A184" s="136" t="s">
        <v>1</v>
      </c>
      <c r="B184" s="148" t="s">
        <v>2</v>
      </c>
      <c r="C184" s="146" t="s">
        <v>3</v>
      </c>
      <c r="D184" s="12" t="s">
        <v>4</v>
      </c>
      <c r="E184" s="146" t="s">
        <v>5</v>
      </c>
      <c r="F184" s="51"/>
      <c r="G184" s="144" t="s">
        <v>6</v>
      </c>
      <c r="H184" s="142" t="s">
        <v>7</v>
      </c>
      <c r="I184" s="140" t="s">
        <v>8</v>
      </c>
      <c r="J184" s="171" t="s">
        <v>9</v>
      </c>
      <c r="K184" s="138" t="s">
        <v>10</v>
      </c>
      <c r="L184" s="138" t="s">
        <v>11</v>
      </c>
    </row>
    <row r="185" spans="1:13" ht="22.5" x14ac:dyDescent="0.25">
      <c r="A185" s="137"/>
      <c r="B185" s="149"/>
      <c r="C185" s="147"/>
      <c r="D185" s="14" t="s">
        <v>12</v>
      </c>
      <c r="E185" s="147"/>
      <c r="F185" s="52" t="s">
        <v>13</v>
      </c>
      <c r="G185" s="145"/>
      <c r="H185" s="143"/>
      <c r="I185" s="141"/>
      <c r="J185" s="171"/>
      <c r="K185" s="139"/>
      <c r="L185" s="139"/>
    </row>
    <row r="186" spans="1:13" x14ac:dyDescent="0.25">
      <c r="A186" s="16">
        <v>1</v>
      </c>
      <c r="B186" s="16">
        <v>2</v>
      </c>
      <c r="C186" s="16">
        <v>4</v>
      </c>
      <c r="D186" s="16">
        <v>5</v>
      </c>
      <c r="E186" s="16">
        <v>6</v>
      </c>
      <c r="F186" s="16">
        <v>7</v>
      </c>
      <c r="G186" s="17">
        <v>8</v>
      </c>
      <c r="H186" s="17">
        <v>9</v>
      </c>
      <c r="I186" s="16">
        <v>10</v>
      </c>
      <c r="J186" s="18">
        <v>11</v>
      </c>
      <c r="K186" s="18">
        <v>12</v>
      </c>
      <c r="L186" s="19">
        <v>13</v>
      </c>
    </row>
    <row r="187" spans="1:13" ht="202.5" x14ac:dyDescent="0.25">
      <c r="A187" s="20">
        <v>1</v>
      </c>
      <c r="B187" s="40" t="s">
        <v>31</v>
      </c>
      <c r="C187" s="20" t="s">
        <v>15</v>
      </c>
      <c r="D187" s="193">
        <v>15</v>
      </c>
      <c r="E187" s="22"/>
      <c r="F187" s="23">
        <f>E187*(1+H187)</f>
        <v>0</v>
      </c>
      <c r="G187" s="53">
        <f>D187*E187</f>
        <v>0</v>
      </c>
      <c r="H187" s="54">
        <v>0.08</v>
      </c>
      <c r="I187" s="53">
        <f>D187*F187</f>
        <v>0</v>
      </c>
      <c r="J187" s="24"/>
      <c r="K187" s="24"/>
      <c r="L187" s="24"/>
      <c r="M187" s="37"/>
    </row>
    <row r="188" spans="1:13" x14ac:dyDescent="0.25">
      <c r="A188" s="150" t="s">
        <v>14</v>
      </c>
      <c r="B188" s="151"/>
      <c r="C188" s="151"/>
      <c r="D188" s="151"/>
      <c r="E188" s="151"/>
      <c r="F188" s="152"/>
      <c r="G188" s="56">
        <f>SUM(G187:G187)</f>
        <v>0</v>
      </c>
      <c r="H188" s="57"/>
      <c r="I188" s="58">
        <f>SUM(I187:I187)</f>
        <v>0</v>
      </c>
      <c r="J188" s="25"/>
      <c r="K188" s="25"/>
      <c r="L188" s="25"/>
    </row>
    <row r="189" spans="1:13" x14ac:dyDescent="0.25">
      <c r="A189" s="133" t="s">
        <v>85</v>
      </c>
      <c r="B189" s="135"/>
      <c r="C189" s="27"/>
      <c r="D189" s="28"/>
      <c r="E189" s="28"/>
      <c r="F189" s="28"/>
      <c r="G189" s="29"/>
      <c r="H189" s="33"/>
      <c r="I189" s="30"/>
      <c r="J189" s="31"/>
      <c r="K189" s="31"/>
      <c r="L189" s="31"/>
    </row>
    <row r="190" spans="1:13" x14ac:dyDescent="0.25">
      <c r="A190" t="s">
        <v>60</v>
      </c>
      <c r="B190" s="34"/>
      <c r="C190" s="27"/>
      <c r="D190" s="28"/>
      <c r="E190" s="28"/>
      <c r="F190" s="28"/>
      <c r="G190" s="32"/>
      <c r="H190" s="33"/>
      <c r="I190" s="32"/>
      <c r="J190" s="31"/>
      <c r="K190" s="31"/>
      <c r="L190" s="31"/>
    </row>
    <row r="191" spans="1:13" x14ac:dyDescent="0.25">
      <c r="D191" s="128" t="s">
        <v>87</v>
      </c>
    </row>
    <row r="192" spans="1:13" ht="15.75" thickBot="1" x14ac:dyDescent="0.3">
      <c r="A192" s="10" t="s">
        <v>69</v>
      </c>
      <c r="B192" s="44"/>
      <c r="C192" s="10"/>
      <c r="D192" s="10"/>
      <c r="E192" s="10"/>
      <c r="F192" s="10"/>
      <c r="G192" s="10"/>
      <c r="H192" s="43"/>
      <c r="I192" s="10"/>
      <c r="J192" s="11"/>
      <c r="K192" s="11"/>
      <c r="L192" s="11"/>
    </row>
    <row r="193" spans="1:13" x14ac:dyDescent="0.25">
      <c r="A193" s="136" t="s">
        <v>1</v>
      </c>
      <c r="B193" s="148" t="s">
        <v>2</v>
      </c>
      <c r="C193" s="146" t="s">
        <v>3</v>
      </c>
      <c r="D193" s="12" t="s">
        <v>4</v>
      </c>
      <c r="E193" s="146" t="s">
        <v>5</v>
      </c>
      <c r="F193" s="81"/>
      <c r="G193" s="144" t="s">
        <v>6</v>
      </c>
      <c r="H193" s="142" t="s">
        <v>7</v>
      </c>
      <c r="I193" s="140" t="s">
        <v>8</v>
      </c>
      <c r="J193" s="138" t="s">
        <v>9</v>
      </c>
      <c r="K193" s="138" t="s">
        <v>10</v>
      </c>
      <c r="L193" s="138" t="s">
        <v>11</v>
      </c>
    </row>
    <row r="194" spans="1:13" ht="22.5" x14ac:dyDescent="0.25">
      <c r="A194" s="137"/>
      <c r="B194" s="149"/>
      <c r="C194" s="147"/>
      <c r="D194" s="14" t="s">
        <v>12</v>
      </c>
      <c r="E194" s="147"/>
      <c r="F194" s="82" t="s">
        <v>13</v>
      </c>
      <c r="G194" s="145"/>
      <c r="H194" s="143"/>
      <c r="I194" s="141"/>
      <c r="J194" s="139"/>
      <c r="K194" s="139"/>
      <c r="L194" s="139"/>
    </row>
    <row r="195" spans="1:13" x14ac:dyDescent="0.25">
      <c r="A195" s="16">
        <v>1</v>
      </c>
      <c r="B195" s="16">
        <v>2</v>
      </c>
      <c r="C195" s="16">
        <v>4</v>
      </c>
      <c r="D195" s="16">
        <v>5</v>
      </c>
      <c r="E195" s="16">
        <v>6</v>
      </c>
      <c r="F195" s="16">
        <v>7</v>
      </c>
      <c r="G195" s="17">
        <v>8</v>
      </c>
      <c r="H195" s="17">
        <v>9</v>
      </c>
      <c r="I195" s="16">
        <v>10</v>
      </c>
      <c r="J195" s="83">
        <v>11</v>
      </c>
      <c r="K195" s="83">
        <v>12</v>
      </c>
      <c r="L195" s="19">
        <v>13</v>
      </c>
    </row>
    <row r="196" spans="1:13" x14ac:dyDescent="0.25">
      <c r="A196" s="153">
        <v>1</v>
      </c>
      <c r="B196" s="161" t="s">
        <v>32</v>
      </c>
      <c r="C196" s="16"/>
      <c r="D196" s="16"/>
      <c r="E196" s="16"/>
      <c r="F196" s="16"/>
      <c r="G196" s="17"/>
      <c r="H196" s="17"/>
      <c r="I196" s="16"/>
      <c r="J196" s="87"/>
      <c r="K196" s="87"/>
      <c r="L196" s="19"/>
      <c r="M196" s="79"/>
    </row>
    <row r="197" spans="1:13" ht="203.25" customHeight="1" x14ac:dyDescent="0.25">
      <c r="A197" s="154"/>
      <c r="B197" s="162"/>
      <c r="C197" s="20" t="s">
        <v>15</v>
      </c>
      <c r="D197" s="21">
        <v>15</v>
      </c>
      <c r="E197" s="22"/>
      <c r="F197" s="23">
        <f>E197*(1+H206)</f>
        <v>0</v>
      </c>
      <c r="G197" s="53">
        <f>D197*E197</f>
        <v>0</v>
      </c>
      <c r="H197" s="54">
        <v>0.23</v>
      </c>
      <c r="I197" s="53">
        <f>D197*F197</f>
        <v>0</v>
      </c>
      <c r="J197" s="24"/>
      <c r="K197" s="24"/>
      <c r="L197" s="24"/>
      <c r="M197" s="37"/>
    </row>
    <row r="198" spans="1:13" x14ac:dyDescent="0.25">
      <c r="A198" s="150" t="s">
        <v>14</v>
      </c>
      <c r="B198" s="151"/>
      <c r="C198" s="151"/>
      <c r="D198" s="151"/>
      <c r="E198" s="151"/>
      <c r="F198" s="152"/>
      <c r="G198" s="56">
        <f>SUM(G197:G197)</f>
        <v>0</v>
      </c>
      <c r="H198" s="57"/>
      <c r="I198" s="58">
        <f>SUM(I197:I197)</f>
        <v>0</v>
      </c>
      <c r="J198" s="25"/>
      <c r="K198" s="25"/>
      <c r="L198" s="25"/>
    </row>
    <row r="199" spans="1:13" x14ac:dyDescent="0.25">
      <c r="A199" s="133" t="s">
        <v>89</v>
      </c>
      <c r="B199" s="135"/>
      <c r="C199" s="27"/>
      <c r="D199" s="28"/>
      <c r="E199" s="28"/>
      <c r="F199" s="28"/>
      <c r="G199" s="29"/>
      <c r="H199" s="33"/>
      <c r="I199" s="30"/>
      <c r="J199" s="31"/>
      <c r="K199" s="31"/>
      <c r="L199" s="31"/>
    </row>
    <row r="200" spans="1:13" x14ac:dyDescent="0.25">
      <c r="A200" t="s">
        <v>60</v>
      </c>
      <c r="B200" s="34"/>
      <c r="C200" s="27"/>
      <c r="D200" s="28"/>
      <c r="E200" s="28"/>
      <c r="F200" s="28"/>
      <c r="G200" s="32"/>
      <c r="H200" s="33"/>
      <c r="I200" s="32"/>
      <c r="J200" s="31"/>
      <c r="K200" s="31"/>
      <c r="L200" s="31"/>
    </row>
    <row r="201" spans="1:13" x14ac:dyDescent="0.25">
      <c r="D201" s="128" t="s">
        <v>87</v>
      </c>
    </row>
    <row r="202" spans="1:13" ht="15.75" thickBot="1" x14ac:dyDescent="0.3">
      <c r="A202" s="10" t="s">
        <v>70</v>
      </c>
      <c r="B202" s="44"/>
      <c r="C202" s="10"/>
      <c r="D202" s="10"/>
      <c r="E202" s="10"/>
      <c r="F202" s="10"/>
      <c r="G202" s="10"/>
      <c r="H202" s="43"/>
      <c r="I202" s="10"/>
      <c r="J202" s="11"/>
      <c r="K202" s="11"/>
      <c r="L202" s="11"/>
    </row>
    <row r="203" spans="1:13" x14ac:dyDescent="0.25">
      <c r="A203" s="136" t="s">
        <v>1</v>
      </c>
      <c r="B203" s="148" t="s">
        <v>2</v>
      </c>
      <c r="C203" s="146" t="s">
        <v>3</v>
      </c>
      <c r="D203" s="12" t="s">
        <v>4</v>
      </c>
      <c r="E203" s="146" t="s">
        <v>5</v>
      </c>
      <c r="F203" s="81"/>
      <c r="G203" s="144" t="s">
        <v>6</v>
      </c>
      <c r="H203" s="142" t="s">
        <v>7</v>
      </c>
      <c r="I203" s="140" t="s">
        <v>8</v>
      </c>
      <c r="J203" s="138" t="s">
        <v>9</v>
      </c>
      <c r="K203" s="138" t="s">
        <v>10</v>
      </c>
      <c r="L203" s="138" t="s">
        <v>11</v>
      </c>
    </row>
    <row r="204" spans="1:13" ht="22.5" x14ac:dyDescent="0.25">
      <c r="A204" s="137"/>
      <c r="B204" s="149"/>
      <c r="C204" s="147"/>
      <c r="D204" s="14" t="s">
        <v>12</v>
      </c>
      <c r="E204" s="147"/>
      <c r="F204" s="82" t="s">
        <v>13</v>
      </c>
      <c r="G204" s="145"/>
      <c r="H204" s="143"/>
      <c r="I204" s="141"/>
      <c r="J204" s="139"/>
      <c r="K204" s="139"/>
      <c r="L204" s="139"/>
    </row>
    <row r="205" spans="1:13" x14ac:dyDescent="0.25">
      <c r="A205" s="16">
        <v>1</v>
      </c>
      <c r="B205" s="16">
        <v>2</v>
      </c>
      <c r="C205" s="16">
        <v>4</v>
      </c>
      <c r="D205" s="16">
        <v>5</v>
      </c>
      <c r="E205" s="16">
        <v>6</v>
      </c>
      <c r="F205" s="16">
        <v>7</v>
      </c>
      <c r="G205" s="17">
        <v>8</v>
      </c>
      <c r="H205" s="17">
        <v>9</v>
      </c>
      <c r="I205" s="16">
        <v>10</v>
      </c>
      <c r="J205" s="83">
        <v>11</v>
      </c>
      <c r="K205" s="83">
        <v>12</v>
      </c>
      <c r="L205" s="19">
        <v>13</v>
      </c>
    </row>
    <row r="206" spans="1:13" ht="190.5" customHeight="1" x14ac:dyDescent="0.25">
      <c r="A206" s="20">
        <v>1</v>
      </c>
      <c r="B206" s="48" t="s">
        <v>33</v>
      </c>
      <c r="C206" s="20" t="s">
        <v>15</v>
      </c>
      <c r="D206" s="21">
        <v>10</v>
      </c>
      <c r="E206" s="22"/>
      <c r="F206" s="23">
        <f>E206*(1+H206)</f>
        <v>0</v>
      </c>
      <c r="G206" s="53">
        <f>D206*E206</f>
        <v>0</v>
      </c>
      <c r="H206" s="54">
        <v>0.23</v>
      </c>
      <c r="I206" s="53">
        <f>D206*F206</f>
        <v>0</v>
      </c>
      <c r="J206" s="24"/>
      <c r="K206" s="24"/>
      <c r="L206" s="24"/>
      <c r="M206" s="37"/>
    </row>
    <row r="207" spans="1:13" x14ac:dyDescent="0.25">
      <c r="A207" s="150" t="s">
        <v>14</v>
      </c>
      <c r="B207" s="151"/>
      <c r="C207" s="151"/>
      <c r="D207" s="151"/>
      <c r="E207" s="151"/>
      <c r="F207" s="152"/>
      <c r="G207" s="56">
        <f>SUM(G206:G206)</f>
        <v>0</v>
      </c>
      <c r="H207" s="57"/>
      <c r="I207" s="58">
        <f>SUM(I206:I206)</f>
        <v>0</v>
      </c>
      <c r="J207" s="25"/>
      <c r="K207" s="25"/>
      <c r="L207" s="25"/>
    </row>
    <row r="208" spans="1:13" x14ac:dyDescent="0.25">
      <c r="A208" s="133" t="s">
        <v>85</v>
      </c>
      <c r="B208" s="135"/>
      <c r="C208" s="27"/>
      <c r="D208" s="28"/>
      <c r="E208" s="28"/>
      <c r="F208" s="28"/>
      <c r="G208" s="29"/>
      <c r="H208" s="33"/>
      <c r="I208" s="30"/>
      <c r="J208" s="31"/>
      <c r="K208" s="31"/>
      <c r="L208" s="31"/>
    </row>
    <row r="209" spans="1:13" x14ac:dyDescent="0.25">
      <c r="A209" t="s">
        <v>60</v>
      </c>
      <c r="B209" s="34"/>
      <c r="C209" s="27"/>
      <c r="D209" s="28"/>
      <c r="E209" s="28"/>
      <c r="F209" s="28"/>
      <c r="G209" s="32"/>
      <c r="H209" s="33"/>
      <c r="I209" s="32"/>
      <c r="J209" s="31"/>
      <c r="K209" s="31"/>
      <c r="L209" s="31"/>
    </row>
    <row r="210" spans="1:13" x14ac:dyDescent="0.25">
      <c r="D210" s="128" t="s">
        <v>87</v>
      </c>
    </row>
    <row r="211" spans="1:13" ht="15.75" thickBot="1" x14ac:dyDescent="0.3">
      <c r="A211" s="10" t="s">
        <v>71</v>
      </c>
      <c r="B211" s="44"/>
      <c r="C211" s="10"/>
      <c r="D211" s="10"/>
      <c r="E211" s="10"/>
      <c r="F211" s="10"/>
      <c r="G211" s="10"/>
      <c r="H211" s="43"/>
      <c r="I211" s="10"/>
      <c r="J211" s="11"/>
      <c r="K211" s="11"/>
      <c r="L211" s="11"/>
    </row>
    <row r="212" spans="1:13" x14ac:dyDescent="0.25">
      <c r="A212" s="136" t="s">
        <v>1</v>
      </c>
      <c r="B212" s="148" t="s">
        <v>2</v>
      </c>
      <c r="C212" s="146" t="s">
        <v>3</v>
      </c>
      <c r="D212" s="12" t="s">
        <v>4</v>
      </c>
      <c r="E212" s="146" t="s">
        <v>5</v>
      </c>
      <c r="F212" s="84"/>
      <c r="G212" s="144" t="s">
        <v>6</v>
      </c>
      <c r="H212" s="142" t="s">
        <v>7</v>
      </c>
      <c r="I212" s="140" t="s">
        <v>8</v>
      </c>
      <c r="J212" s="138" t="s">
        <v>9</v>
      </c>
      <c r="K212" s="138" t="s">
        <v>10</v>
      </c>
      <c r="L212" s="138" t="s">
        <v>11</v>
      </c>
    </row>
    <row r="213" spans="1:13" ht="22.5" x14ac:dyDescent="0.25">
      <c r="A213" s="137"/>
      <c r="B213" s="149"/>
      <c r="C213" s="147"/>
      <c r="D213" s="14" t="s">
        <v>12</v>
      </c>
      <c r="E213" s="147"/>
      <c r="F213" s="85" t="s">
        <v>13</v>
      </c>
      <c r="G213" s="145"/>
      <c r="H213" s="143"/>
      <c r="I213" s="141"/>
      <c r="J213" s="139"/>
      <c r="K213" s="139"/>
      <c r="L213" s="139"/>
    </row>
    <row r="214" spans="1:13" x14ac:dyDescent="0.25">
      <c r="A214" s="16">
        <v>1</v>
      </c>
      <c r="B214" s="16">
        <v>2</v>
      </c>
      <c r="C214" s="16">
        <v>4</v>
      </c>
      <c r="D214" s="16">
        <v>5</v>
      </c>
      <c r="E214" s="16">
        <v>6</v>
      </c>
      <c r="F214" s="16">
        <v>7</v>
      </c>
      <c r="G214" s="17">
        <v>8</v>
      </c>
      <c r="H214" s="17">
        <v>9</v>
      </c>
      <c r="I214" s="16">
        <v>10</v>
      </c>
      <c r="J214" s="86">
        <v>11</v>
      </c>
      <c r="K214" s="86">
        <v>12</v>
      </c>
      <c r="L214" s="19">
        <v>13</v>
      </c>
    </row>
    <row r="215" spans="1:13" x14ac:dyDescent="0.25">
      <c r="A215" s="153">
        <v>1</v>
      </c>
      <c r="B215" s="161" t="s">
        <v>34</v>
      </c>
      <c r="C215" s="16"/>
      <c r="D215" s="16"/>
      <c r="E215" s="16"/>
      <c r="F215" s="16"/>
      <c r="G215" s="17"/>
      <c r="H215" s="17"/>
      <c r="I215" s="16"/>
      <c r="J215" s="86"/>
      <c r="K215" s="86"/>
      <c r="L215" s="19"/>
      <c r="M215" s="79"/>
    </row>
    <row r="216" spans="1:13" ht="291" customHeight="1" x14ac:dyDescent="0.25">
      <c r="A216" s="154"/>
      <c r="B216" s="162"/>
      <c r="C216" s="20" t="s">
        <v>15</v>
      </c>
      <c r="D216" s="21">
        <v>1</v>
      </c>
      <c r="E216" s="22"/>
      <c r="F216" s="23">
        <f>E216*(1+H216)</f>
        <v>0</v>
      </c>
      <c r="G216" s="53">
        <f>D216*E216</f>
        <v>0</v>
      </c>
      <c r="H216" s="54">
        <v>0.23</v>
      </c>
      <c r="I216" s="53">
        <f>D216*F216</f>
        <v>0</v>
      </c>
      <c r="J216" s="24"/>
      <c r="K216" s="24"/>
      <c r="L216" s="24"/>
      <c r="M216" s="37"/>
    </row>
    <row r="217" spans="1:13" x14ac:dyDescent="0.25">
      <c r="A217" s="150" t="s">
        <v>14</v>
      </c>
      <c r="B217" s="151"/>
      <c r="C217" s="151"/>
      <c r="D217" s="151"/>
      <c r="E217" s="151"/>
      <c r="F217" s="152"/>
      <c r="G217" s="56">
        <f>SUM(G216:G216)</f>
        <v>0</v>
      </c>
      <c r="H217" s="57"/>
      <c r="I217" s="58">
        <f>SUM(I216:I216)</f>
        <v>0</v>
      </c>
      <c r="J217" s="25"/>
      <c r="K217" s="25"/>
      <c r="L217" s="25"/>
    </row>
    <row r="218" spans="1:13" x14ac:dyDescent="0.25">
      <c r="A218" s="133" t="s">
        <v>89</v>
      </c>
      <c r="B218" s="135"/>
      <c r="C218" s="27"/>
      <c r="D218" s="28"/>
      <c r="E218" s="28"/>
      <c r="F218" s="28"/>
      <c r="G218" s="29"/>
      <c r="H218" s="33"/>
      <c r="I218" s="30"/>
      <c r="J218" s="31"/>
      <c r="K218" s="31"/>
      <c r="L218" s="31"/>
    </row>
    <row r="219" spans="1:13" x14ac:dyDescent="0.25">
      <c r="A219" t="s">
        <v>60</v>
      </c>
      <c r="B219" s="34"/>
      <c r="C219" s="27"/>
      <c r="D219" s="28"/>
      <c r="E219" s="28"/>
      <c r="F219" s="28"/>
      <c r="G219" s="32"/>
      <c r="H219" s="33"/>
      <c r="I219" s="32"/>
      <c r="J219" s="31"/>
      <c r="K219" s="31"/>
      <c r="L219" s="31"/>
    </row>
    <row r="220" spans="1:13" x14ac:dyDescent="0.25">
      <c r="D220" s="128" t="s">
        <v>87</v>
      </c>
    </row>
    <row r="221" spans="1:13" ht="15.75" thickBot="1" x14ac:dyDescent="0.3">
      <c r="A221" s="10" t="s">
        <v>78</v>
      </c>
      <c r="B221" s="10"/>
      <c r="C221" s="10"/>
      <c r="D221" s="10"/>
      <c r="E221" s="10"/>
      <c r="F221" s="10"/>
      <c r="G221" s="10"/>
      <c r="H221" s="10"/>
      <c r="I221" s="10"/>
      <c r="J221" s="11"/>
      <c r="K221" s="11"/>
      <c r="L221" s="11"/>
    </row>
    <row r="222" spans="1:13" x14ac:dyDescent="0.25">
      <c r="A222" s="136" t="s">
        <v>1</v>
      </c>
      <c r="B222" s="148" t="s">
        <v>2</v>
      </c>
      <c r="C222" s="146" t="s">
        <v>3</v>
      </c>
      <c r="D222" s="12" t="s">
        <v>4</v>
      </c>
      <c r="E222" s="146" t="s">
        <v>5</v>
      </c>
      <c r="F222" s="88"/>
      <c r="G222" s="144" t="s">
        <v>6</v>
      </c>
      <c r="H222" s="142" t="s">
        <v>7</v>
      </c>
      <c r="I222" s="140" t="s">
        <v>8</v>
      </c>
      <c r="J222" s="138" t="s">
        <v>9</v>
      </c>
      <c r="K222" s="138" t="s">
        <v>10</v>
      </c>
      <c r="L222" s="138" t="s">
        <v>11</v>
      </c>
    </row>
    <row r="223" spans="1:13" ht="22.5" x14ac:dyDescent="0.25">
      <c r="A223" s="137"/>
      <c r="B223" s="149"/>
      <c r="C223" s="147"/>
      <c r="D223" s="14" t="s">
        <v>12</v>
      </c>
      <c r="E223" s="147"/>
      <c r="F223" s="89" t="s">
        <v>13</v>
      </c>
      <c r="G223" s="145"/>
      <c r="H223" s="143"/>
      <c r="I223" s="141"/>
      <c r="J223" s="139"/>
      <c r="K223" s="139"/>
      <c r="L223" s="139"/>
    </row>
    <row r="224" spans="1:13" x14ac:dyDescent="0.25">
      <c r="A224" s="16">
        <v>1</v>
      </c>
      <c r="B224" s="16">
        <v>2</v>
      </c>
      <c r="C224" s="16">
        <v>4</v>
      </c>
      <c r="D224" s="16">
        <v>5</v>
      </c>
      <c r="E224" s="16">
        <v>6</v>
      </c>
      <c r="F224" s="16">
        <v>7</v>
      </c>
      <c r="G224" s="17">
        <v>8</v>
      </c>
      <c r="H224" s="17">
        <v>9</v>
      </c>
      <c r="I224" s="16">
        <v>10</v>
      </c>
      <c r="J224" s="91">
        <v>11</v>
      </c>
      <c r="K224" s="91">
        <v>12</v>
      </c>
      <c r="L224" s="19">
        <v>13</v>
      </c>
    </row>
    <row r="225" spans="1:13" ht="271.5" customHeight="1" x14ac:dyDescent="0.25">
      <c r="A225" s="20">
        <v>1</v>
      </c>
      <c r="B225" s="92" t="s">
        <v>35</v>
      </c>
      <c r="C225" s="20" t="s">
        <v>15</v>
      </c>
      <c r="D225" s="21">
        <v>1</v>
      </c>
      <c r="E225" s="22"/>
      <c r="F225" s="23">
        <f>E225*(1+H225)</f>
        <v>0</v>
      </c>
      <c r="G225" s="53">
        <f>D225*E225</f>
        <v>0</v>
      </c>
      <c r="H225" s="54">
        <v>0.08</v>
      </c>
      <c r="I225" s="53">
        <f>D225*F225</f>
        <v>0</v>
      </c>
      <c r="J225" s="24"/>
      <c r="K225" s="24"/>
      <c r="L225" s="24"/>
      <c r="M225" s="37"/>
    </row>
    <row r="226" spans="1:13" x14ac:dyDescent="0.25">
      <c r="A226" s="150" t="s">
        <v>14</v>
      </c>
      <c r="B226" s="151"/>
      <c r="C226" s="151"/>
      <c r="D226" s="152"/>
      <c r="E226" s="90"/>
      <c r="F226" s="90"/>
      <c r="G226" s="56">
        <f>G225</f>
        <v>0</v>
      </c>
      <c r="H226" s="57"/>
      <c r="I226" s="56">
        <f>I225</f>
        <v>0</v>
      </c>
      <c r="J226" s="25"/>
      <c r="K226" s="25"/>
      <c r="L226" s="25"/>
    </row>
    <row r="227" spans="1:13" x14ac:dyDescent="0.25">
      <c r="A227" s="133" t="s">
        <v>85</v>
      </c>
      <c r="B227" s="135"/>
      <c r="C227" s="27"/>
      <c r="D227" s="28"/>
      <c r="E227" s="28"/>
      <c r="F227" s="28"/>
      <c r="G227" s="29"/>
      <c r="H227" s="33"/>
      <c r="I227" s="30"/>
      <c r="J227" s="31"/>
      <c r="K227" s="31"/>
      <c r="L227" s="31"/>
    </row>
    <row r="228" spans="1:13" x14ac:dyDescent="0.25">
      <c r="A228" t="s">
        <v>60</v>
      </c>
      <c r="B228" s="34"/>
      <c r="C228" s="27"/>
      <c r="D228" s="28"/>
      <c r="E228" s="28"/>
      <c r="F228" s="28"/>
      <c r="G228" s="32"/>
      <c r="H228" s="33"/>
      <c r="I228" s="32"/>
      <c r="J228" s="31"/>
      <c r="K228" s="31"/>
      <c r="L228" s="31"/>
    </row>
    <row r="229" spans="1:13" x14ac:dyDescent="0.25">
      <c r="A229" s="26"/>
      <c r="B229" s="27"/>
      <c r="C229" s="27"/>
      <c r="D229" s="128" t="s">
        <v>87</v>
      </c>
      <c r="E229" s="28"/>
      <c r="F229" s="28"/>
      <c r="G229" s="32"/>
      <c r="H229" s="59"/>
      <c r="I229" s="32"/>
      <c r="J229" s="31"/>
      <c r="K229" s="31"/>
      <c r="L229" s="31"/>
    </row>
    <row r="230" spans="1:13" x14ac:dyDescent="0.25">
      <c r="A230" s="26"/>
      <c r="B230" s="27"/>
      <c r="C230" s="27"/>
      <c r="D230" s="28"/>
      <c r="E230" s="28"/>
      <c r="F230" s="28"/>
      <c r="G230" s="32"/>
      <c r="H230" s="59"/>
      <c r="I230" s="32"/>
      <c r="J230" s="31"/>
      <c r="K230" s="31"/>
      <c r="L230" s="31"/>
    </row>
    <row r="231" spans="1:13" ht="15.75" thickBot="1" x14ac:dyDescent="0.3">
      <c r="A231" s="126" t="s">
        <v>74</v>
      </c>
      <c r="B231" s="10"/>
      <c r="C231" s="10"/>
      <c r="D231" s="10"/>
      <c r="E231" s="10"/>
      <c r="F231" s="10"/>
      <c r="G231" s="10"/>
      <c r="H231" s="10"/>
      <c r="I231" s="10"/>
      <c r="J231" s="11"/>
      <c r="K231" s="11"/>
      <c r="L231" s="11"/>
    </row>
    <row r="232" spans="1:13" x14ac:dyDescent="0.25">
      <c r="A232" s="136" t="s">
        <v>1</v>
      </c>
      <c r="B232" s="148" t="s">
        <v>2</v>
      </c>
      <c r="C232" s="146" t="s">
        <v>3</v>
      </c>
      <c r="D232" s="12" t="s">
        <v>4</v>
      </c>
      <c r="E232" s="146" t="s">
        <v>5</v>
      </c>
      <c r="F232" s="117"/>
      <c r="G232" s="144" t="s">
        <v>6</v>
      </c>
      <c r="H232" s="142" t="s">
        <v>7</v>
      </c>
      <c r="I232" s="140" t="s">
        <v>8</v>
      </c>
      <c r="J232" s="171" t="s">
        <v>9</v>
      </c>
      <c r="K232" s="138" t="s">
        <v>10</v>
      </c>
      <c r="L232" s="138" t="s">
        <v>11</v>
      </c>
    </row>
    <row r="233" spans="1:13" ht="22.5" x14ac:dyDescent="0.25">
      <c r="A233" s="137"/>
      <c r="B233" s="149"/>
      <c r="C233" s="147"/>
      <c r="D233" s="14" t="s">
        <v>12</v>
      </c>
      <c r="E233" s="147"/>
      <c r="F233" s="118" t="s">
        <v>13</v>
      </c>
      <c r="G233" s="145"/>
      <c r="H233" s="143"/>
      <c r="I233" s="141"/>
      <c r="J233" s="171"/>
      <c r="K233" s="139"/>
      <c r="L233" s="139"/>
    </row>
    <row r="234" spans="1:13" x14ac:dyDescent="0.25">
      <c r="A234" s="116">
        <v>1</v>
      </c>
      <c r="B234" s="116">
        <v>2</v>
      </c>
      <c r="C234" s="116">
        <v>4</v>
      </c>
      <c r="D234" s="116">
        <v>5</v>
      </c>
      <c r="E234" s="116">
        <v>6</v>
      </c>
      <c r="F234" s="116">
        <v>7</v>
      </c>
      <c r="G234" s="17">
        <v>8</v>
      </c>
      <c r="H234" s="17">
        <v>9</v>
      </c>
      <c r="I234" s="116">
        <v>10</v>
      </c>
      <c r="J234" s="120">
        <v>11</v>
      </c>
      <c r="K234" s="120">
        <v>12</v>
      </c>
      <c r="L234" s="19">
        <v>13</v>
      </c>
    </row>
    <row r="235" spans="1:13" ht="169.5" customHeight="1" x14ac:dyDescent="0.25">
      <c r="A235" s="20">
        <v>1</v>
      </c>
      <c r="B235" s="125" t="s">
        <v>72</v>
      </c>
      <c r="C235" s="20" t="s">
        <v>15</v>
      </c>
      <c r="D235" s="21">
        <v>5</v>
      </c>
      <c r="E235" s="22"/>
      <c r="F235" s="23">
        <f>E235*(1+H235)</f>
        <v>0</v>
      </c>
      <c r="G235" s="53">
        <f>D235*E235</f>
        <v>0</v>
      </c>
      <c r="H235" s="54">
        <v>0.08</v>
      </c>
      <c r="I235" s="53">
        <f>D235*F235</f>
        <v>0</v>
      </c>
      <c r="J235" s="24"/>
      <c r="K235" s="24"/>
      <c r="L235" s="24"/>
      <c r="M235" s="37"/>
    </row>
    <row r="236" spans="1:13" x14ac:dyDescent="0.25">
      <c r="A236" s="183" t="s">
        <v>14</v>
      </c>
      <c r="B236" s="183"/>
      <c r="C236" s="183"/>
      <c r="D236" s="183"/>
      <c r="E236" s="119"/>
      <c r="F236" s="119"/>
      <c r="G236" s="56">
        <f>G235</f>
        <v>0</v>
      </c>
      <c r="H236" s="57"/>
      <c r="I236" s="56">
        <f>I235</f>
        <v>0</v>
      </c>
      <c r="J236" s="25"/>
      <c r="K236" s="25"/>
      <c r="L236" s="25"/>
    </row>
    <row r="237" spans="1:13" x14ac:dyDescent="0.25">
      <c r="A237" s="133" t="s">
        <v>85</v>
      </c>
      <c r="B237" s="135"/>
      <c r="C237" s="27"/>
      <c r="D237" s="28"/>
      <c r="E237" s="28"/>
      <c r="F237" s="28"/>
      <c r="G237" s="29"/>
      <c r="H237" s="33"/>
      <c r="I237" s="30"/>
      <c r="J237" s="31"/>
      <c r="K237" s="31"/>
      <c r="L237" s="31"/>
    </row>
    <row r="238" spans="1:13" x14ac:dyDescent="0.25">
      <c r="A238" t="s">
        <v>60</v>
      </c>
      <c r="B238" s="34"/>
      <c r="C238" s="27"/>
      <c r="D238" s="28"/>
      <c r="E238" s="28"/>
      <c r="F238" s="28"/>
      <c r="G238" s="32"/>
      <c r="H238" s="33"/>
      <c r="I238" s="32"/>
      <c r="J238" s="31"/>
      <c r="K238" s="31"/>
      <c r="L238" s="31"/>
    </row>
    <row r="239" spans="1:13" x14ac:dyDescent="0.25">
      <c r="A239" s="26"/>
      <c r="B239" s="27"/>
      <c r="C239" s="27"/>
      <c r="D239" s="128" t="s">
        <v>87</v>
      </c>
      <c r="E239" s="28"/>
      <c r="F239" s="28"/>
      <c r="G239" s="32"/>
      <c r="H239" s="59"/>
      <c r="I239" s="32"/>
      <c r="J239" s="31"/>
      <c r="K239" s="31"/>
      <c r="L239" s="31"/>
    </row>
    <row r="240" spans="1:13" ht="15.75" thickBot="1" x14ac:dyDescent="0.3">
      <c r="A240" s="126" t="s">
        <v>75</v>
      </c>
      <c r="B240" s="10"/>
      <c r="C240" s="10"/>
      <c r="D240" s="10"/>
      <c r="E240" s="10"/>
      <c r="F240" s="10"/>
      <c r="G240" s="10"/>
      <c r="H240" s="10"/>
      <c r="I240" s="10"/>
      <c r="J240" s="11"/>
      <c r="K240" s="11"/>
      <c r="L240" s="11"/>
    </row>
    <row r="241" spans="1:13" x14ac:dyDescent="0.25">
      <c r="A241" s="136" t="s">
        <v>1</v>
      </c>
      <c r="B241" s="148" t="s">
        <v>2</v>
      </c>
      <c r="C241" s="146" t="s">
        <v>3</v>
      </c>
      <c r="D241" s="12" t="s">
        <v>4</v>
      </c>
      <c r="E241" s="146" t="s">
        <v>5</v>
      </c>
      <c r="F241" s="117"/>
      <c r="G241" s="144" t="s">
        <v>6</v>
      </c>
      <c r="H241" s="142" t="s">
        <v>7</v>
      </c>
      <c r="I241" s="140" t="s">
        <v>8</v>
      </c>
      <c r="J241" s="171" t="s">
        <v>9</v>
      </c>
      <c r="K241" s="138" t="s">
        <v>10</v>
      </c>
      <c r="L241" s="138" t="s">
        <v>11</v>
      </c>
    </row>
    <row r="242" spans="1:13" ht="22.5" x14ac:dyDescent="0.25">
      <c r="A242" s="137"/>
      <c r="B242" s="149"/>
      <c r="C242" s="147"/>
      <c r="D242" s="14" t="s">
        <v>12</v>
      </c>
      <c r="E242" s="147"/>
      <c r="F242" s="118" t="s">
        <v>13</v>
      </c>
      <c r="G242" s="145"/>
      <c r="H242" s="143"/>
      <c r="I242" s="141"/>
      <c r="J242" s="171"/>
      <c r="K242" s="139"/>
      <c r="L242" s="139"/>
    </row>
    <row r="243" spans="1:13" x14ac:dyDescent="0.25">
      <c r="A243" s="116">
        <v>1</v>
      </c>
      <c r="B243" s="116">
        <v>2</v>
      </c>
      <c r="C243" s="116">
        <v>4</v>
      </c>
      <c r="D243" s="116">
        <v>5</v>
      </c>
      <c r="E243" s="116">
        <v>6</v>
      </c>
      <c r="F243" s="116">
        <v>7</v>
      </c>
      <c r="G243" s="17">
        <v>8</v>
      </c>
      <c r="H243" s="17">
        <v>9</v>
      </c>
      <c r="I243" s="116">
        <v>10</v>
      </c>
      <c r="J243" s="120">
        <v>11</v>
      </c>
      <c r="K243" s="120">
        <v>12</v>
      </c>
      <c r="L243" s="19">
        <v>13</v>
      </c>
    </row>
    <row r="244" spans="1:13" ht="90" customHeight="1" x14ac:dyDescent="0.25">
      <c r="A244" s="20">
        <v>1</v>
      </c>
      <c r="B244" s="92" t="s">
        <v>73</v>
      </c>
      <c r="C244" s="20" t="s">
        <v>15</v>
      </c>
      <c r="D244" s="21">
        <v>5</v>
      </c>
      <c r="E244" s="22"/>
      <c r="F244" s="23">
        <f>E244*(1+H244)</f>
        <v>0</v>
      </c>
      <c r="G244" s="53">
        <f>D244*E244</f>
        <v>0</v>
      </c>
      <c r="H244" s="54">
        <v>0.08</v>
      </c>
      <c r="I244" s="53">
        <f>D244*F244</f>
        <v>0</v>
      </c>
      <c r="J244" s="24"/>
      <c r="K244" s="24"/>
      <c r="L244" s="24"/>
      <c r="M244" s="37"/>
    </row>
    <row r="245" spans="1:13" x14ac:dyDescent="0.25">
      <c r="A245" s="183" t="s">
        <v>14</v>
      </c>
      <c r="B245" s="183"/>
      <c r="C245" s="183"/>
      <c r="D245" s="183"/>
      <c r="E245" s="119"/>
      <c r="F245" s="119"/>
      <c r="G245" s="56">
        <f>G244</f>
        <v>0</v>
      </c>
      <c r="H245" s="57"/>
      <c r="I245" s="56">
        <f>I244</f>
        <v>0</v>
      </c>
      <c r="J245" s="25"/>
      <c r="K245" s="25"/>
      <c r="L245" s="25"/>
    </row>
    <row r="246" spans="1:13" x14ac:dyDescent="0.25">
      <c r="A246" s="133" t="s">
        <v>85</v>
      </c>
      <c r="B246" s="135"/>
      <c r="C246" s="27"/>
      <c r="D246" s="28"/>
      <c r="E246" s="28"/>
      <c r="F246" s="28"/>
      <c r="G246" s="29"/>
      <c r="H246" s="33"/>
      <c r="I246" s="30"/>
      <c r="J246" s="31"/>
      <c r="K246" s="31"/>
      <c r="L246" s="31"/>
    </row>
    <row r="247" spans="1:13" x14ac:dyDescent="0.25">
      <c r="A247" t="s">
        <v>60</v>
      </c>
      <c r="B247" s="34"/>
      <c r="C247" s="27"/>
      <c r="D247" s="28"/>
      <c r="E247" s="28"/>
      <c r="F247" s="28"/>
      <c r="G247" s="32"/>
      <c r="H247" s="33"/>
      <c r="I247" s="32"/>
      <c r="J247" s="31"/>
      <c r="K247" s="31"/>
      <c r="L247" s="31"/>
    </row>
    <row r="248" spans="1:13" x14ac:dyDescent="0.25">
      <c r="A248" s="26"/>
      <c r="B248" s="27"/>
      <c r="C248" s="27"/>
      <c r="D248" s="128" t="s">
        <v>87</v>
      </c>
      <c r="E248" s="28"/>
      <c r="F248" s="28"/>
      <c r="G248" s="32"/>
      <c r="H248" s="59"/>
      <c r="I248" s="32"/>
      <c r="J248" s="31"/>
      <c r="K248" s="31"/>
      <c r="L248" s="31"/>
    </row>
    <row r="249" spans="1:13" ht="15.75" thickBot="1" x14ac:dyDescent="0.3">
      <c r="A249" s="126" t="s">
        <v>76</v>
      </c>
      <c r="B249" s="10"/>
      <c r="C249" s="10"/>
      <c r="D249" s="10"/>
      <c r="E249" s="10"/>
      <c r="F249" s="10"/>
      <c r="G249" s="10"/>
      <c r="H249" s="10"/>
      <c r="I249" s="10"/>
      <c r="J249" s="11"/>
      <c r="K249" s="11"/>
      <c r="L249" s="11"/>
    </row>
    <row r="250" spans="1:13" x14ac:dyDescent="0.25">
      <c r="A250" s="136" t="s">
        <v>1</v>
      </c>
      <c r="B250" s="148" t="s">
        <v>2</v>
      </c>
      <c r="C250" s="146" t="s">
        <v>3</v>
      </c>
      <c r="D250" s="12" t="s">
        <v>4</v>
      </c>
      <c r="E250" s="146" t="s">
        <v>5</v>
      </c>
      <c r="F250" s="117"/>
      <c r="G250" s="144" t="s">
        <v>6</v>
      </c>
      <c r="H250" s="142" t="s">
        <v>7</v>
      </c>
      <c r="I250" s="140" t="s">
        <v>8</v>
      </c>
      <c r="J250" s="171" t="s">
        <v>9</v>
      </c>
      <c r="K250" s="138" t="s">
        <v>10</v>
      </c>
      <c r="L250" s="138" t="s">
        <v>11</v>
      </c>
    </row>
    <row r="251" spans="1:13" ht="22.5" x14ac:dyDescent="0.25">
      <c r="A251" s="137"/>
      <c r="B251" s="149"/>
      <c r="C251" s="147"/>
      <c r="D251" s="14" t="s">
        <v>12</v>
      </c>
      <c r="E251" s="147"/>
      <c r="F251" s="118" t="s">
        <v>13</v>
      </c>
      <c r="G251" s="145"/>
      <c r="H251" s="143"/>
      <c r="I251" s="141"/>
      <c r="J251" s="171"/>
      <c r="K251" s="139"/>
      <c r="L251" s="139"/>
    </row>
    <row r="252" spans="1:13" x14ac:dyDescent="0.25">
      <c r="A252" s="116">
        <v>1</v>
      </c>
      <c r="B252" s="116">
        <v>2</v>
      </c>
      <c r="C252" s="116">
        <v>4</v>
      </c>
      <c r="D252" s="116">
        <v>5</v>
      </c>
      <c r="E252" s="116">
        <v>6</v>
      </c>
      <c r="F252" s="116">
        <v>7</v>
      </c>
      <c r="G252" s="17">
        <v>8</v>
      </c>
      <c r="H252" s="17">
        <v>9</v>
      </c>
      <c r="I252" s="116">
        <v>10</v>
      </c>
      <c r="J252" s="120">
        <v>11</v>
      </c>
      <c r="K252" s="120">
        <v>12</v>
      </c>
      <c r="L252" s="19">
        <v>13</v>
      </c>
    </row>
    <row r="253" spans="1:13" ht="135.75" customHeight="1" x14ac:dyDescent="0.25">
      <c r="A253" s="20">
        <v>1</v>
      </c>
      <c r="B253" s="92" t="s">
        <v>77</v>
      </c>
      <c r="C253" s="20" t="s">
        <v>15</v>
      </c>
      <c r="D253" s="21">
        <v>5</v>
      </c>
      <c r="E253" s="22"/>
      <c r="F253" s="23">
        <f>E253*(1+H253)</f>
        <v>0</v>
      </c>
      <c r="G253" s="53">
        <f>D253*E253</f>
        <v>0</v>
      </c>
      <c r="H253" s="54">
        <v>0.08</v>
      </c>
      <c r="I253" s="53">
        <f>D253*F253</f>
        <v>0</v>
      </c>
      <c r="J253" s="24"/>
      <c r="K253" s="24"/>
      <c r="L253" s="24"/>
      <c r="M253" s="37"/>
    </row>
    <row r="254" spans="1:13" x14ac:dyDescent="0.25">
      <c r="A254" s="183" t="s">
        <v>14</v>
      </c>
      <c r="B254" s="183"/>
      <c r="C254" s="183"/>
      <c r="D254" s="183"/>
      <c r="E254" s="119"/>
      <c r="F254" s="119"/>
      <c r="G254" s="56">
        <f>G253</f>
        <v>0</v>
      </c>
      <c r="H254" s="57"/>
      <c r="I254" s="56">
        <f>I253</f>
        <v>0</v>
      </c>
      <c r="J254" s="25"/>
      <c r="K254" s="25"/>
      <c r="L254" s="25"/>
    </row>
    <row r="255" spans="1:13" x14ac:dyDescent="0.25">
      <c r="A255" s="133" t="s">
        <v>85</v>
      </c>
      <c r="B255" s="135"/>
      <c r="C255" s="27"/>
      <c r="D255" s="28"/>
      <c r="E255" s="28"/>
      <c r="F255" s="28"/>
      <c r="G255" s="29"/>
      <c r="H255" s="33"/>
      <c r="I255" s="30"/>
      <c r="J255" s="31"/>
      <c r="K255" s="31"/>
      <c r="L255" s="31"/>
    </row>
    <row r="256" spans="1:13" x14ac:dyDescent="0.25">
      <c r="A256" t="s">
        <v>60</v>
      </c>
      <c r="B256" s="34"/>
      <c r="C256" s="27"/>
      <c r="D256" s="28"/>
      <c r="E256" s="28"/>
      <c r="F256" s="28"/>
      <c r="G256" s="32"/>
      <c r="H256" s="33"/>
      <c r="I256" s="32"/>
      <c r="J256" s="31"/>
      <c r="K256" s="31"/>
      <c r="L256" s="31"/>
    </row>
    <row r="257" spans="2:9" x14ac:dyDescent="0.25">
      <c r="D257" s="128" t="s">
        <v>87</v>
      </c>
    </row>
    <row r="258" spans="2:9" s="122" customFormat="1" x14ac:dyDescent="0.25">
      <c r="B258" s="123"/>
      <c r="G258" s="124"/>
      <c r="I258" s="124"/>
    </row>
  </sheetData>
  <mergeCells count="313">
    <mergeCell ref="A64:F64"/>
    <mergeCell ref="K250:K251"/>
    <mergeCell ref="L250:L251"/>
    <mergeCell ref="A254:D254"/>
    <mergeCell ref="A245:D245"/>
    <mergeCell ref="A250:A251"/>
    <mergeCell ref="B250:B251"/>
    <mergeCell ref="C250:C251"/>
    <mergeCell ref="E250:E251"/>
    <mergeCell ref="G250:G251"/>
    <mergeCell ref="H250:H251"/>
    <mergeCell ref="I250:I251"/>
    <mergeCell ref="J250:J251"/>
    <mergeCell ref="L184:L185"/>
    <mergeCell ref="K232:K233"/>
    <mergeCell ref="L232:L233"/>
    <mergeCell ref="A236:D236"/>
    <mergeCell ref="A241:A242"/>
    <mergeCell ref="B241:B242"/>
    <mergeCell ref="C241:C242"/>
    <mergeCell ref="E241:E242"/>
    <mergeCell ref="G241:G242"/>
    <mergeCell ref="H241:H242"/>
    <mergeCell ref="I241:I242"/>
    <mergeCell ref="J241:J242"/>
    <mergeCell ref="K241:K242"/>
    <mergeCell ref="L241:L242"/>
    <mergeCell ref="A232:A233"/>
    <mergeCell ref="B232:B233"/>
    <mergeCell ref="C232:C233"/>
    <mergeCell ref="E232:E233"/>
    <mergeCell ref="G232:G233"/>
    <mergeCell ref="H232:H233"/>
    <mergeCell ref="I232:I233"/>
    <mergeCell ref="J232:J233"/>
    <mergeCell ref="A226:D226"/>
    <mergeCell ref="L212:L213"/>
    <mergeCell ref="L148:L149"/>
    <mergeCell ref="E148:E149"/>
    <mergeCell ref="G148:G149"/>
    <mergeCell ref="H148:H149"/>
    <mergeCell ref="I148:I149"/>
    <mergeCell ref="J174:J175"/>
    <mergeCell ref="B177:B178"/>
    <mergeCell ref="A177:A178"/>
    <mergeCell ref="K174:K175"/>
    <mergeCell ref="L174:L175"/>
    <mergeCell ref="L165:L166"/>
    <mergeCell ref="A152:D152"/>
    <mergeCell ref="A156:A157"/>
    <mergeCell ref="C156:C157"/>
    <mergeCell ref="J165:J166"/>
    <mergeCell ref="A160:D160"/>
    <mergeCell ref="K165:K166"/>
    <mergeCell ref="B156:B157"/>
    <mergeCell ref="G165:G166"/>
    <mergeCell ref="I165:I166"/>
    <mergeCell ref="K156:K157"/>
    <mergeCell ref="B174:B175"/>
    <mergeCell ref="C174:C175"/>
    <mergeCell ref="E174:E175"/>
    <mergeCell ref="J212:J213"/>
    <mergeCell ref="K212:K213"/>
    <mergeCell ref="A184:A185"/>
    <mergeCell ref="B184:B185"/>
    <mergeCell ref="C184:C185"/>
    <mergeCell ref="G184:G185"/>
    <mergeCell ref="H184:H185"/>
    <mergeCell ref="I184:I185"/>
    <mergeCell ref="J184:J185"/>
    <mergeCell ref="K184:K185"/>
    <mergeCell ref="A188:F188"/>
    <mergeCell ref="A198:F198"/>
    <mergeCell ref="A207:F207"/>
    <mergeCell ref="A212:A213"/>
    <mergeCell ref="B212:B213"/>
    <mergeCell ref="C212:C213"/>
    <mergeCell ref="E212:E213"/>
    <mergeCell ref="G212:G213"/>
    <mergeCell ref="H212:H213"/>
    <mergeCell ref="I212:I213"/>
    <mergeCell ref="G174:G175"/>
    <mergeCell ref="I174:I175"/>
    <mergeCell ref="I125:I126"/>
    <mergeCell ref="J125:J126"/>
    <mergeCell ref="K125:K126"/>
    <mergeCell ref="J148:J149"/>
    <mergeCell ref="K148:K149"/>
    <mergeCell ref="C134:C135"/>
    <mergeCell ref="A143:D143"/>
    <mergeCell ref="E134:E135"/>
    <mergeCell ref="G134:G135"/>
    <mergeCell ref="C125:C126"/>
    <mergeCell ref="E125:E126"/>
    <mergeCell ref="G125:G126"/>
    <mergeCell ref="A148:A149"/>
    <mergeCell ref="B148:B149"/>
    <mergeCell ref="C148:C149"/>
    <mergeCell ref="B141:B142"/>
    <mergeCell ref="A141:A142"/>
    <mergeCell ref="A137:A138"/>
    <mergeCell ref="B137:B138"/>
    <mergeCell ref="A108:F108"/>
    <mergeCell ref="G156:G157"/>
    <mergeCell ref="A169:D169"/>
    <mergeCell ref="B139:B140"/>
    <mergeCell ref="A139:A140"/>
    <mergeCell ref="E156:E157"/>
    <mergeCell ref="A165:A166"/>
    <mergeCell ref="B165:B166"/>
    <mergeCell ref="C165:C166"/>
    <mergeCell ref="E165:E166"/>
    <mergeCell ref="G113:G114"/>
    <mergeCell ref="D118:D119"/>
    <mergeCell ref="E118:E119"/>
    <mergeCell ref="F118:F119"/>
    <mergeCell ref="G118:G119"/>
    <mergeCell ref="L113:L114"/>
    <mergeCell ref="A120:F120"/>
    <mergeCell ref="A118:A119"/>
    <mergeCell ref="A129:D129"/>
    <mergeCell ref="A134:A135"/>
    <mergeCell ref="B134:B135"/>
    <mergeCell ref="H134:H135"/>
    <mergeCell ref="I134:I135"/>
    <mergeCell ref="J134:J135"/>
    <mergeCell ref="K134:K135"/>
    <mergeCell ref="L125:L126"/>
    <mergeCell ref="L134:L135"/>
    <mergeCell ref="A125:A126"/>
    <mergeCell ref="B125:B126"/>
    <mergeCell ref="H125:H126"/>
    <mergeCell ref="B118:B119"/>
    <mergeCell ref="B116:B117"/>
    <mergeCell ref="A116:A117"/>
    <mergeCell ref="A113:A114"/>
    <mergeCell ref="B113:B114"/>
    <mergeCell ref="C113:C114"/>
    <mergeCell ref="E113:E114"/>
    <mergeCell ref="L116:L117"/>
    <mergeCell ref="C118:C119"/>
    <mergeCell ref="A174:A175"/>
    <mergeCell ref="L93:L94"/>
    <mergeCell ref="A93:A94"/>
    <mergeCell ref="B93:B94"/>
    <mergeCell ref="C93:C94"/>
    <mergeCell ref="E93:E94"/>
    <mergeCell ref="G93:G94"/>
    <mergeCell ref="L81:L82"/>
    <mergeCell ref="C97:C98"/>
    <mergeCell ref="F97:F98"/>
    <mergeCell ref="G97:G98"/>
    <mergeCell ref="B96:B98"/>
    <mergeCell ref="A96:A98"/>
    <mergeCell ref="I97:I98"/>
    <mergeCell ref="J97:J98"/>
    <mergeCell ref="K97:K98"/>
    <mergeCell ref="L97:L98"/>
    <mergeCell ref="H97:H98"/>
    <mergeCell ref="D97:D98"/>
    <mergeCell ref="E97:E98"/>
    <mergeCell ref="I81:I82"/>
    <mergeCell ref="A88:F88"/>
    <mergeCell ref="A81:A82"/>
    <mergeCell ref="L156:L157"/>
    <mergeCell ref="K12:K13"/>
    <mergeCell ref="L12:L13"/>
    <mergeCell ref="A19:F19"/>
    <mergeCell ref="A25:A26"/>
    <mergeCell ref="B25:B26"/>
    <mergeCell ref="C25:C26"/>
    <mergeCell ref="E25:E26"/>
    <mergeCell ref="G25:G26"/>
    <mergeCell ref="A12:A13"/>
    <mergeCell ref="B12:B13"/>
    <mergeCell ref="C12:C13"/>
    <mergeCell ref="K25:K26"/>
    <mergeCell ref="L25:L26"/>
    <mergeCell ref="A39:A40"/>
    <mergeCell ref="B39:B40"/>
    <mergeCell ref="C39:C40"/>
    <mergeCell ref="E39:E40"/>
    <mergeCell ref="E49:E50"/>
    <mergeCell ref="G49:G50"/>
    <mergeCell ref="H39:H40"/>
    <mergeCell ref="L39:L40"/>
    <mergeCell ref="K81:K82"/>
    <mergeCell ref="K71:K72"/>
    <mergeCell ref="L71:L72"/>
    <mergeCell ref="A75:F75"/>
    <mergeCell ref="A71:A72"/>
    <mergeCell ref="B81:B82"/>
    <mergeCell ref="C81:C82"/>
    <mergeCell ref="E81:E82"/>
    <mergeCell ref="G81:G82"/>
    <mergeCell ref="H81:H82"/>
    <mergeCell ref="A43:F43"/>
    <mergeCell ref="K49:K50"/>
    <mergeCell ref="L49:L50"/>
    <mergeCell ref="A53:F53"/>
    <mergeCell ref="A49:A50"/>
    <mergeCell ref="B49:B50"/>
    <mergeCell ref="H49:H50"/>
    <mergeCell ref="I49:I50"/>
    <mergeCell ref="J49:J50"/>
    <mergeCell ref="A59:A60"/>
    <mergeCell ref="B59:B60"/>
    <mergeCell ref="C59:C60"/>
    <mergeCell ref="E59:E60"/>
    <mergeCell ref="G59:G60"/>
    <mergeCell ref="H59:H60"/>
    <mergeCell ref="I59:I60"/>
    <mergeCell ref="J59:J60"/>
    <mergeCell ref="K59:K60"/>
    <mergeCell ref="L59:L60"/>
    <mergeCell ref="H113:H114"/>
    <mergeCell ref="I113:I114"/>
    <mergeCell ref="J113:J114"/>
    <mergeCell ref="K113:K114"/>
    <mergeCell ref="C49:C50"/>
    <mergeCell ref="G39:G40"/>
    <mergeCell ref="J81:J82"/>
    <mergeCell ref="I39:I40"/>
    <mergeCell ref="J39:J40"/>
    <mergeCell ref="K39:K40"/>
    <mergeCell ref="A99:F99"/>
    <mergeCell ref="H93:H94"/>
    <mergeCell ref="I93:I94"/>
    <mergeCell ref="J93:J94"/>
    <mergeCell ref="K93:K94"/>
    <mergeCell ref="B71:B72"/>
    <mergeCell ref="C71:C72"/>
    <mergeCell ref="E71:E72"/>
    <mergeCell ref="G71:G72"/>
    <mergeCell ref="H71:H72"/>
    <mergeCell ref="I71:I72"/>
    <mergeCell ref="J71:J72"/>
    <mergeCell ref="A10:G10"/>
    <mergeCell ref="E12:E13"/>
    <mergeCell ref="G12:G13"/>
    <mergeCell ref="H12:H13"/>
    <mergeCell ref="H25:H26"/>
    <mergeCell ref="I25:I26"/>
    <mergeCell ref="J25:J26"/>
    <mergeCell ref="A33:F33"/>
    <mergeCell ref="I12:I13"/>
    <mergeCell ref="J12:J13"/>
    <mergeCell ref="H156:H157"/>
    <mergeCell ref="I156:I157"/>
    <mergeCell ref="J156:J157"/>
    <mergeCell ref="G203:G204"/>
    <mergeCell ref="H203:H204"/>
    <mergeCell ref="I203:I204"/>
    <mergeCell ref="J203:J204"/>
    <mergeCell ref="G177:G178"/>
    <mergeCell ref="H177:H178"/>
    <mergeCell ref="I177:I178"/>
    <mergeCell ref="J177:J178"/>
    <mergeCell ref="H165:H166"/>
    <mergeCell ref="H174:H175"/>
    <mergeCell ref="K177:K178"/>
    <mergeCell ref="L177:L178"/>
    <mergeCell ref="L203:L204"/>
    <mergeCell ref="K203:K204"/>
    <mergeCell ref="L193:L194"/>
    <mergeCell ref="G193:G194"/>
    <mergeCell ref="H193:H194"/>
    <mergeCell ref="I193:I194"/>
    <mergeCell ref="J193:J194"/>
    <mergeCell ref="K193:K194"/>
    <mergeCell ref="H118:H119"/>
    <mergeCell ref="I118:I119"/>
    <mergeCell ref="J118:J119"/>
    <mergeCell ref="K118:K119"/>
    <mergeCell ref="L118:L119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A217:F217"/>
    <mergeCell ref="C177:C178"/>
    <mergeCell ref="D177:D178"/>
    <mergeCell ref="E177:E178"/>
    <mergeCell ref="F177:F178"/>
    <mergeCell ref="B196:B197"/>
    <mergeCell ref="A196:A197"/>
    <mergeCell ref="A203:A204"/>
    <mergeCell ref="B203:B204"/>
    <mergeCell ref="C203:C204"/>
    <mergeCell ref="E203:E204"/>
    <mergeCell ref="E184:E185"/>
    <mergeCell ref="A193:A194"/>
    <mergeCell ref="B193:B194"/>
    <mergeCell ref="C193:C194"/>
    <mergeCell ref="E193:E194"/>
    <mergeCell ref="A179:F179"/>
    <mergeCell ref="B215:B216"/>
    <mergeCell ref="A215:A216"/>
    <mergeCell ref="A222:A223"/>
    <mergeCell ref="L222:L223"/>
    <mergeCell ref="K222:K223"/>
    <mergeCell ref="J222:J223"/>
    <mergeCell ref="I222:I223"/>
    <mergeCell ref="H222:H223"/>
    <mergeCell ref="G222:G223"/>
    <mergeCell ref="E222:E223"/>
    <mergeCell ref="C222:C223"/>
    <mergeCell ref="B222:B22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ZP-8-2023-pak.1-24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Pawlaczyk</dc:creator>
  <cp:lastModifiedBy>Agnieszka Bartczak</cp:lastModifiedBy>
  <cp:lastPrinted>2023-03-03T08:37:34Z</cp:lastPrinted>
  <dcterms:created xsi:type="dcterms:W3CDTF">2022-02-17T07:21:27Z</dcterms:created>
  <dcterms:modified xsi:type="dcterms:W3CDTF">2023-03-09T10:02:29Z</dcterms:modified>
</cp:coreProperties>
</file>