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_xlnm.Print_Area" localSheetId="0">'Część I'!$A$1:$K$98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  <definedName name="A">#REF!</definedName>
    <definedName name="Excel_BuiltIn_Print_Area" localSheetId="0">'Część I'!$A$1:$K$98</definedName>
    <definedName name="Excel_BuiltIn_Print_Area" localSheetId="1">'Część II'!$A$1:$K$18</definedName>
    <definedName name="Excel_BuiltIn_Print_Area" localSheetId="2">'Część III'!$A$1:$K$18</definedName>
    <definedName name="Excel_BuiltIn_Print_Area" localSheetId="3">'Część IV'!$A$1:$K$41</definedName>
    <definedName name="Excel_BuiltIn_Print_Area" localSheetId="4">'Część V'!$A$1:$K$16</definedName>
    <definedName name="Excel_BuiltIn_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<sst xmlns="http://schemas.openxmlformats.org/spreadsheetml/2006/main" count="304" uniqueCount="117">
  <si>
    <t>Załącznik nr 1</t>
  </si>
  <si>
    <t>pieczęć firmowa wykonawcy</t>
  </si>
  <si>
    <t>SPRAWA NR: DSZ.2233.1.2021.PŁ</t>
  </si>
  <si>
    <t>FORMULARZ OFERTOWY</t>
  </si>
  <si>
    <t>WYKONAWCA:</t>
  </si>
  <si>
    <t>…………………………………………………………………………………………………………………………………………………………………………………………</t>
  </si>
  <si>
    <t>(Nazwa wykonawcy)</t>
  </si>
  <si>
    <t>(adres wykonawcy)</t>
  </si>
  <si>
    <t>(adres do korespondencji)</t>
  </si>
  <si>
    <t>(województwo)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</si>
  <si>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</si>
  <si>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</si>
  <si>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</si>
  <si>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NIP……………………………………………,</t>
  </si>
  <si>
    <t>REGON……………………………………….</t>
  </si>
  <si>
    <t>Badania laboratoryjne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</si>
  <si>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</si>
  <si>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A</t>
  </si>
  <si>
    <t>B</t>
  </si>
  <si>
    <t>C = A*B</t>
  </si>
  <si>
    <t>X</t>
  </si>
  <si>
    <t>D</t>
  </si>
  <si>
    <t>E = F/A</t>
  </si>
  <si>
    <t>F = C+D</t>
  </si>
  <si>
    <t>L.p.</t>
  </si>
  <si>
    <t>Przedmiot zamówienia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</si>
  <si>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</si>
  <si>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</si>
  <si>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</si>
  <si>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</si>
  <si>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</si>
  <si>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</si>
  <si>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</si>
  <si>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</si>
  <si>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Glukoza</t>
  </si>
  <si>
    <t>szt.</t>
  </si>
  <si>
    <t>Mocznik</t>
  </si>
  <si>
    <t>Kreatynina</t>
  </si>
  <si>
    <t>Elektrolity</t>
  </si>
  <si>
    <t>Transaminazy</t>
  </si>
  <si>
    <t>Fosfataza alkaliczna</t>
  </si>
  <si>
    <t>GGTP</t>
  </si>
  <si>
    <t>Bilirubina</t>
  </si>
  <si>
    <t>Amylaza</t>
  </si>
  <si>
    <t>CPK</t>
  </si>
  <si>
    <t>CKMB</t>
  </si>
  <si>
    <t>Żelazo</t>
  </si>
  <si>
    <t>Magnez</t>
  </si>
  <si>
    <t>Wapń</t>
  </si>
  <si>
    <t>Białko</t>
  </si>
  <si>
    <t>Albumina</t>
  </si>
  <si>
    <t>Cholesterol</t>
  </si>
  <si>
    <t>Frakcje</t>
  </si>
  <si>
    <t>CRP</t>
  </si>
  <si>
    <t>Kwas moczowy</t>
  </si>
  <si>
    <t>ASO</t>
  </si>
  <si>
    <t>RF latex</t>
  </si>
  <si>
    <t>Morfologia</t>
  </si>
  <si>
    <t>OB.</t>
  </si>
  <si>
    <t>Rozmaz</t>
  </si>
  <si>
    <t>Wskaźnik protrombinowy</t>
  </si>
  <si>
    <t>APTT</t>
  </si>
  <si>
    <t>Mocz ogólny</t>
  </si>
  <si>
    <t>Kał krew utajona</t>
  </si>
  <si>
    <t>TSH</t>
  </si>
  <si>
    <t>D-dimery</t>
  </si>
  <si>
    <t>test RT-PCR covid-19</t>
  </si>
  <si>
    <t>test antygenowy covid-19</t>
  </si>
  <si>
    <t>Wartość netto</t>
  </si>
  <si>
    <t>wartość VAT</t>
  </si>
  <si>
    <t>wartość brutto</t>
  </si>
  <si>
    <t>Słownie wartość oferty:………………………………………………………………………………………………………………………………………………….</t>
  </si>
  <si>
    <t>podpis i pieczęć upoważnionego przedstawiciela wykonawcy</t>
  </si>
  <si>
    <t xml:space="preserve">WZÓR FORMULARZA CENOWEGO </t>
  </si>
  <si>
    <t>Załącznik nr 2 do SIWZ</t>
  </si>
  <si>
    <t>Wymagany Przedmiot Zamówienia</t>
  </si>
  <si>
    <t>Kasza jęczmienna</t>
  </si>
  <si>
    <t>kg</t>
  </si>
  <si>
    <t>Makaron</t>
  </si>
  <si>
    <t>Mąka pszenna</t>
  </si>
  <si>
    <t>Ryż biały</t>
  </si>
  <si>
    <t>Podpis osoby uzupełniającej formularz oraz data</t>
  </si>
  <si>
    <t>Koncentrat pomidorowy 30%</t>
  </si>
  <si>
    <t>Leczo pieczarkowe</t>
  </si>
  <si>
    <t>Szczaw konserwowy</t>
  </si>
  <si>
    <t>Chrzan tarty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</si>
  <si>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</si>
  <si>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</si>
  <si>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</si>
  <si>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</si>
  <si>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</si>
  <si>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</si>
  <si>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</si>
  <si>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l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</si>
  <si>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</si>
  <si>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</si>
  <si>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</si>
  <si>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</si>
  <si>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</si>
  <si>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</si>
  <si>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</si>
  <si>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</si>
  <si>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Papryka słodka</t>
  </si>
  <si>
    <t>Papryka ostra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</si>
  <si>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</si>
  <si>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</si>
  <si>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</si>
  <si>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</si>
  <si>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</si>
  <si>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</si>
  <si>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</si>
  <si>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</si>
  <si>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</si>
  <si>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</si>
  <si>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Cukier biały</t>
  </si>
  <si>
    <t>Marmolada</t>
  </si>
  <si>
    <t>Tabletki musujące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</si>
</sst>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 #,##0.00&quot;      &quot;;\-#,##0.00&quot;      &quot;;&quot; -&quot;#&quot;      &quot;;@\ "/>
    <numFmt numFmtId="166" formatCode="#,##0.00&quot; zł&quot;"/>
    <numFmt numFmtId="167" formatCode="0%"/>
    <numFmt numFmtId="168" formatCode="#,##0"/>
    <numFmt numFmtId="169" formatCode="_-* #,##0.00&quot; zł&quot;_-;\-* #,##0.00&quot; zł&quot;_-;_-* \-??&quot; zł&quot;_-;_-@_-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i/>
      <sz val="10"/>
      <name val="Arial CE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5" fontId="7" fillId="0" borderId="0">
      <alignment/>
      <protection/>
    </xf>
    <xf numFmtId="165" fontId="7" fillId="0" borderId="0">
      <alignment/>
      <protection/>
    </xf>
    <xf numFmtId="164" fontId="8" fillId="0" borderId="3" applyNumberFormat="0" applyFill="0" applyAlignment="0" applyProtection="0"/>
    <xf numFmtId="164" fontId="9" fillId="21" borderId="4" applyNumberFormat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</cellStyleXfs>
  <cellXfs count="88">
    <xf numFmtId="164" fontId="0" fillId="0" borderId="0" xfId="0" applyAlignment="1">
      <alignment/>
    </xf>
    <xf numFmtId="164" fontId="20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 applyProtection="1">
      <alignment/>
      <protection/>
    </xf>
    <xf numFmtId="164" fontId="20" fillId="0" borderId="0" xfId="0" applyFont="1" applyAlignment="1" applyProtection="1">
      <alignment horizontal="center" vertical="center"/>
      <protection/>
    </xf>
    <xf numFmtId="164" fontId="0" fillId="0" borderId="0" xfId="0" applyAlignment="1" applyProtection="1">
      <alignment horizontal="center" vertical="center"/>
      <protection/>
    </xf>
    <xf numFmtId="164" fontId="21" fillId="0" borderId="0" xfId="0" applyFont="1" applyBorder="1" applyAlignment="1" applyProtection="1">
      <alignment horizontal="center"/>
      <protection/>
    </xf>
    <xf numFmtId="164" fontId="0" fillId="0" borderId="10" xfId="0" applyFont="1" applyBorder="1" applyAlignment="1" applyProtection="1">
      <alignment horizontal="center" wrapText="1"/>
      <protection/>
    </xf>
    <xf numFmtId="164" fontId="0" fillId="0" borderId="0" xfId="0" applyAlignment="1" applyProtection="1">
      <alignment/>
      <protection/>
    </xf>
    <xf numFmtId="164" fontId="22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left"/>
      <protection/>
    </xf>
    <xf numFmtId="164" fontId="23" fillId="0" borderId="10" xfId="0" applyFont="1" applyBorder="1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24" fillId="0" borderId="10" xfId="0" applyFont="1" applyBorder="1" applyAlignment="1">
      <alignment horizontal="center" vertical="center" wrapText="1"/>
    </xf>
    <xf numFmtId="164" fontId="0" fillId="0" borderId="10" xfId="0" applyBorder="1" applyAlignment="1">
      <alignment/>
    </xf>
    <xf numFmtId="164" fontId="20" fillId="0" borderId="10" xfId="0" applyFont="1" applyBorder="1" applyAlignment="1">
      <alignment horizontal="center" vertical="center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/>
    </xf>
    <xf numFmtId="164" fontId="1" fillId="0" borderId="11" xfId="59" applyFont="1" applyBorder="1" applyAlignment="1" applyProtection="1">
      <alignment horizontal="center" vertical="center" wrapText="1"/>
      <protection locked="0"/>
    </xf>
    <xf numFmtId="164" fontId="26" fillId="0" borderId="11" xfId="0" applyFont="1" applyBorder="1" applyAlignment="1" applyProtection="1">
      <alignment horizontal="center" vertical="center"/>
      <protection locked="0"/>
    </xf>
    <xf numFmtId="164" fontId="0" fillId="0" borderId="12" xfId="0" applyBorder="1" applyAlignment="1">
      <alignment horizontal="center" vertical="center"/>
    </xf>
    <xf numFmtId="166" fontId="0" fillId="0" borderId="10" xfId="0" applyNumberFormat="1" applyBorder="1" applyAlignment="1" applyProtection="1">
      <alignment horizontal="center" vertical="center" wrapText="1"/>
      <protection locked="0"/>
    </xf>
    <xf numFmtId="166" fontId="0" fillId="0" borderId="10" xfId="0" applyNumberFormat="1" applyBorder="1" applyAlignment="1">
      <alignment horizontal="center" vertical="center" wrapText="1"/>
    </xf>
    <xf numFmtId="167" fontId="1" fillId="0" borderId="10" xfId="19" applyFont="1" applyFill="1" applyBorder="1" applyAlignment="1" applyProtection="1">
      <alignment horizontal="center" vertical="center" wrapText="1"/>
      <protection locked="0"/>
    </xf>
    <xf numFmtId="164" fontId="27" fillId="0" borderId="10" xfId="0" applyFont="1" applyBorder="1" applyAlignment="1">
      <alignment horizontal="center" vertical="center" wrapText="1"/>
    </xf>
    <xf numFmtId="166" fontId="0" fillId="4" borderId="10" xfId="0" applyNumberFormat="1" applyFont="1" applyFill="1" applyBorder="1" applyAlignment="1">
      <alignment horizontal="center" vertical="center" wrapText="1"/>
    </xf>
    <xf numFmtId="166" fontId="0" fillId="22" borderId="10" xfId="0" applyNumberFormat="1" applyFont="1" applyFill="1" applyBorder="1" applyAlignment="1">
      <alignment horizontal="center" vertical="center" wrapText="1"/>
    </xf>
    <xf numFmtId="166" fontId="0" fillId="6" borderId="10" xfId="0" applyNumberFormat="1" applyFont="1" applyFill="1" applyBorder="1" applyAlignment="1">
      <alignment horizontal="center" vertical="center" wrapText="1"/>
    </xf>
    <xf numFmtId="164" fontId="1" fillId="0" borderId="10" xfId="0" applyFont="1" applyBorder="1" applyAlignment="1" applyProtection="1">
      <alignment horizontal="left" wrapText="1"/>
      <protection locked="0"/>
    </xf>
    <xf numFmtId="164" fontId="0" fillId="0" borderId="0" xfId="0" applyAlignment="1">
      <alignment/>
    </xf>
    <xf numFmtId="164" fontId="0" fillId="0" borderId="10" xfId="0" applyFont="1" applyBorder="1" applyAlignment="1">
      <alignment horizontal="center"/>
    </xf>
    <xf numFmtId="164" fontId="0" fillId="0" borderId="13" xfId="0" applyBorder="1" applyAlignment="1">
      <alignment/>
    </xf>
    <xf numFmtId="164" fontId="23" fillId="0" borderId="14" xfId="0" applyFont="1" applyBorder="1" applyAlignment="1">
      <alignment horizontal="center" vertical="center"/>
    </xf>
    <xf numFmtId="164" fontId="25" fillId="0" borderId="15" xfId="0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4" fontId="28" fillId="0" borderId="15" xfId="0" applyFont="1" applyBorder="1" applyAlignment="1">
      <alignment horizontal="center" vertical="center" wrapText="1"/>
    </xf>
    <xf numFmtId="164" fontId="29" fillId="0" borderId="0" xfId="0" applyFont="1" applyBorder="1" applyAlignment="1">
      <alignment horizontal="center" vertical="center"/>
    </xf>
    <xf numFmtId="164" fontId="0" fillId="0" borderId="16" xfId="0" applyBorder="1" applyAlignment="1">
      <alignment/>
    </xf>
    <xf numFmtId="164" fontId="20" fillId="0" borderId="17" xfId="0" applyFont="1" applyBorder="1" applyAlignment="1">
      <alignment horizontal="center" vertical="center" wrapText="1"/>
    </xf>
    <xf numFmtId="164" fontId="25" fillId="0" borderId="18" xfId="0" applyFont="1" applyBorder="1" applyAlignment="1">
      <alignment horizontal="center" vertical="center" wrapText="1"/>
    </xf>
    <xf numFmtId="164" fontId="25" fillId="0" borderId="19" xfId="0" applyFont="1" applyBorder="1" applyAlignment="1">
      <alignment horizontal="center" vertical="center" wrapText="1"/>
    </xf>
    <xf numFmtId="164" fontId="25" fillId="0" borderId="20" xfId="0" applyFont="1" applyBorder="1" applyAlignment="1">
      <alignment horizontal="center" vertical="center" wrapText="1"/>
    </xf>
    <xf numFmtId="164" fontId="25" fillId="0" borderId="21" xfId="0" applyFont="1" applyBorder="1" applyAlignment="1">
      <alignment horizontal="center" vertical="center" wrapText="1"/>
    </xf>
    <xf numFmtId="164" fontId="25" fillId="0" borderId="16" xfId="0" applyFont="1" applyBorder="1" applyAlignment="1">
      <alignment horizontal="center" vertical="center" wrapText="1"/>
    </xf>
    <xf numFmtId="164" fontId="25" fillId="0" borderId="22" xfId="0" applyFont="1" applyBorder="1" applyAlignment="1">
      <alignment horizontal="center" vertical="center" wrapText="1"/>
    </xf>
    <xf numFmtId="164" fontId="25" fillId="0" borderId="23" xfId="0" applyFont="1" applyBorder="1" applyAlignment="1">
      <alignment horizontal="center" vertical="center" wrapText="1"/>
    </xf>
    <xf numFmtId="164" fontId="25" fillId="0" borderId="23" xfId="0" applyFont="1" applyFill="1" applyBorder="1" applyAlignment="1">
      <alignment horizontal="center" vertical="center" wrapText="1"/>
    </xf>
    <xf numFmtId="164" fontId="25" fillId="0" borderId="24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4" fontId="25" fillId="0" borderId="25" xfId="0" applyFont="1" applyBorder="1" applyAlignment="1">
      <alignment horizontal="center" vertical="center"/>
    </xf>
    <xf numFmtId="164" fontId="25" fillId="0" borderId="11" xfId="59" applyFont="1" applyBorder="1" applyAlignment="1">
      <alignment horizontal="center" vertical="center" wrapText="1"/>
      <protection/>
    </xf>
    <xf numFmtId="164" fontId="26" fillId="0" borderId="11" xfId="0" applyFont="1" applyBorder="1" applyAlignment="1">
      <alignment horizontal="center" vertical="center"/>
    </xf>
    <xf numFmtId="164" fontId="1" fillId="0" borderId="26" xfId="0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 wrapText="1"/>
    </xf>
    <xf numFmtId="167" fontId="1" fillId="0" borderId="11" xfId="19" applyFill="1" applyBorder="1" applyAlignment="1" applyProtection="1">
      <alignment horizontal="center" vertical="center" wrapText="1"/>
      <protection/>
    </xf>
    <xf numFmtId="166" fontId="0" fillId="0" borderId="27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25" fillId="0" borderId="10" xfId="59" applyFont="1" applyBorder="1" applyAlignment="1">
      <alignment horizontal="center" vertical="center" wrapText="1"/>
      <protection/>
    </xf>
    <xf numFmtId="168" fontId="1" fillId="0" borderId="12" xfId="0" applyNumberFormat="1" applyFon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 wrapText="1"/>
    </xf>
    <xf numFmtId="167" fontId="1" fillId="0" borderId="28" xfId="19" applyFill="1" applyBorder="1" applyAlignment="1" applyProtection="1">
      <alignment horizontal="center" vertical="center" wrapText="1"/>
      <protection/>
    </xf>
    <xf numFmtId="166" fontId="0" fillId="0" borderId="29" xfId="0" applyNumberFormat="1" applyBorder="1" applyAlignment="1">
      <alignment horizontal="center" vertical="center" wrapText="1"/>
    </xf>
    <xf numFmtId="166" fontId="0" fillId="0" borderId="30" xfId="0" applyNumberFormat="1" applyBorder="1" applyAlignment="1">
      <alignment horizontal="center" vertical="center" wrapText="1"/>
    </xf>
    <xf numFmtId="164" fontId="20" fillId="0" borderId="31" xfId="0" applyFont="1" applyBorder="1" applyAlignment="1">
      <alignment horizontal="center" wrapText="1"/>
    </xf>
    <xf numFmtId="166" fontId="0" fillId="4" borderId="32" xfId="0" applyNumberFormat="1" applyFont="1" applyFill="1" applyBorder="1" applyAlignment="1">
      <alignment horizontal="center" vertical="center" wrapText="1"/>
    </xf>
    <xf numFmtId="166" fontId="0" fillId="4" borderId="0" xfId="0" applyNumberFormat="1" applyFill="1" applyBorder="1" applyAlignment="1">
      <alignment horizontal="center" vertical="center" wrapText="1"/>
    </xf>
    <xf numFmtId="166" fontId="0" fillId="0" borderId="33" xfId="0" applyNumberFormat="1" applyBorder="1" applyAlignment="1">
      <alignment horizontal="center" vertical="center" wrapText="1"/>
    </xf>
    <xf numFmtId="166" fontId="0" fillId="22" borderId="26" xfId="0" applyNumberFormat="1" applyFont="1" applyFill="1" applyBorder="1" applyAlignment="1">
      <alignment horizontal="center" vertical="center" wrapText="1"/>
    </xf>
    <xf numFmtId="166" fontId="0" fillId="22" borderId="0" xfId="0" applyNumberFormat="1" applyFont="1" applyFill="1" applyBorder="1" applyAlignment="1">
      <alignment horizontal="center" vertical="center" wrapText="1"/>
    </xf>
    <xf numFmtId="166" fontId="0" fillId="22" borderId="32" xfId="0" applyNumberFormat="1" applyFont="1" applyFill="1" applyBorder="1" applyAlignment="1">
      <alignment horizontal="center" vertical="center" wrapText="1"/>
    </xf>
    <xf numFmtId="166" fontId="0" fillId="0" borderId="34" xfId="0" applyNumberFormat="1" applyBorder="1" applyAlignment="1">
      <alignment horizontal="center" vertical="center" wrapText="1"/>
    </xf>
    <xf numFmtId="166" fontId="0" fillId="0" borderId="35" xfId="0" applyNumberFormat="1" applyBorder="1" applyAlignment="1">
      <alignment horizontal="center" vertical="center" wrapText="1"/>
    </xf>
    <xf numFmtId="166" fontId="0" fillId="15" borderId="12" xfId="0" applyNumberFormat="1" applyFont="1" applyFill="1" applyBorder="1" applyAlignment="1">
      <alignment horizontal="center" vertical="center" wrapText="1"/>
    </xf>
    <xf numFmtId="166" fontId="0" fillId="15" borderId="32" xfId="0" applyNumberFormat="1" applyFill="1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11" xfId="0" applyFont="1" applyBorder="1" applyAlignment="1">
      <alignment horizontal="center" wrapText="1"/>
    </xf>
    <xf numFmtId="164" fontId="20" fillId="0" borderId="0" xfId="0" applyFont="1" applyAlignment="1">
      <alignment horizontal="center" vertical="center" wrapText="1"/>
    </xf>
    <xf numFmtId="169" fontId="0" fillId="0" borderId="11" xfId="0" applyNumberFormat="1" applyBorder="1" applyAlignment="1">
      <alignment horizontal="center" vertical="center" wrapText="1"/>
    </xf>
    <xf numFmtId="164" fontId="1" fillId="0" borderId="12" xfId="0" applyFont="1" applyBorder="1" applyAlignment="1">
      <alignment horizontal="center" vertical="center"/>
    </xf>
    <xf numFmtId="169" fontId="0" fillId="0" borderId="28" xfId="0" applyNumberFormat="1" applyBorder="1" applyAlignment="1">
      <alignment horizontal="center" vertical="center" wrapText="1"/>
    </xf>
    <xf numFmtId="164" fontId="30" fillId="0" borderId="10" xfId="59" applyFont="1" applyBorder="1" applyAlignment="1">
      <alignment horizontal="center" vertical="center" wrapText="1"/>
      <protection/>
    </xf>
    <xf numFmtId="164" fontId="25" fillId="0" borderId="35" xfId="59" applyFont="1" applyFill="1" applyBorder="1" applyAlignment="1">
      <alignment horizontal="center" vertical="center" wrapText="1"/>
      <protection/>
    </xf>
    <xf numFmtId="164" fontId="30" fillId="0" borderId="10" xfId="59" applyFont="1" applyFill="1" applyBorder="1" applyAlignment="1">
      <alignment horizontal="center" vertical="center" wrapText="1"/>
      <protection/>
    </xf>
    <xf numFmtId="168" fontId="1" fillId="0" borderId="26" xfId="0" applyNumberFormat="1" applyFont="1" applyBorder="1" applyAlignment="1">
      <alignment horizontal="center" vertical="center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 1" xfId="38"/>
    <cellStyle name="Akcent 2 1" xfId="39"/>
    <cellStyle name="Akcent 3 1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Dziesiętny 2" xfId="47"/>
    <cellStyle name="Dziesiętny 3" xfId="48"/>
    <cellStyle name="Komórka połączona" xfId="49"/>
    <cellStyle name="Komórka zaznaczona" xfId="50"/>
    <cellStyle name="Nagłówek 1 1" xfId="51"/>
    <cellStyle name="Nagłówek 2 1" xfId="52"/>
    <cellStyle name="Nagłówek 3" xfId="53"/>
    <cellStyle name="Nagłówek 4" xfId="54"/>
    <cellStyle name="Neutralne" xfId="55"/>
    <cellStyle name="Normalny 2" xfId="56"/>
    <cellStyle name="Normalny 3" xfId="57"/>
    <cellStyle name="Normalny 4" xfId="58"/>
    <cellStyle name="Normalny_Arkusz1" xfId="59"/>
    <cellStyle name="Obliczenia" xfId="60"/>
    <cellStyle name="Suma" xfId="61"/>
    <cellStyle name="Tekst objaśnienia" xfId="62"/>
    <cellStyle name="Tekst ostrzeżenia" xfId="63"/>
    <cellStyle name="Tytuł" xfId="64"/>
    <cellStyle name="Uwaga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96"/>
  <sheetViews>
    <sheetView showGridLines="0" tabSelected="1" zoomScaleSheetLayoutView="100" workbookViewId="0" topLeftCell="A31">
      <selection activeCell="I7" sqref="I7"/>
    </sheetView>
  </sheetViews>
  <sheetFormatPr defaultColWidth="9.00390625" defaultRowHeight="12.75" zeroHeight="1"/>
  <cols>
    <col min="1" max="1" width="1.625" style="0" customWidth="1"/>
    <col min="2" max="2" width="4.375" style="0" customWidth="1"/>
    <col min="3" max="3" width="26.25390625" style="1" customWidth="1"/>
    <col min="4" max="4" width="5.625" style="2" customWidth="1"/>
    <col min="5" max="5" width="8.50390625" style="2" customWidth="1"/>
    <col min="6" max="6" width="12.25390625" style="0" customWidth="1"/>
    <col min="7" max="7" width="14.375" style="0" customWidth="1"/>
    <col min="8" max="8" width="7.625" style="0" customWidth="1"/>
    <col min="9" max="9" width="12.50390625" style="0" customWidth="1"/>
    <col min="10" max="10" width="13.125" style="0" customWidth="1"/>
    <col min="11" max="11" width="20.00390625" style="0" customWidth="1"/>
    <col min="12" max="15" width="9.00390625" style="0" hidden="1" customWidth="1"/>
    <col min="16" max="16" width="18.875" style="0" hidden="1" customWidth="1"/>
    <col min="17" max="255" width="9.00390625" style="0" hidden="1" customWidth="1"/>
    <col min="256" max="16384" width="0.2421875" style="0" customWidth="1"/>
  </cols>
  <sheetData>
    <row r="1" spans="2:11" ht="12.75">
      <c r="B1" s="3"/>
      <c r="C1" s="4"/>
      <c r="D1" s="5"/>
      <c r="E1" s="5"/>
      <c r="F1" s="3"/>
      <c r="G1" s="3"/>
      <c r="H1" s="3"/>
      <c r="I1" s="3"/>
      <c r="J1" s="6" t="s">
        <v>0</v>
      </c>
      <c r="K1" s="6"/>
    </row>
    <row r="2" spans="2:11" ht="12.75" customHeight="1">
      <c r="B2" s="7" t="s">
        <v>1</v>
      </c>
      <c r="C2" s="7"/>
      <c r="D2" s="7"/>
      <c r="E2" s="8"/>
      <c r="F2" s="8"/>
      <c r="G2" s="8"/>
      <c r="H2" s="8"/>
      <c r="I2" s="8"/>
      <c r="J2" s="6"/>
      <c r="K2" s="6"/>
    </row>
    <row r="3" spans="2:11" ht="12.75">
      <c r="B3" s="7"/>
      <c r="C3" s="7"/>
      <c r="D3" s="7"/>
      <c r="E3" s="8"/>
      <c r="F3" s="8"/>
      <c r="G3" s="8"/>
      <c r="H3" s="8"/>
      <c r="I3" s="8"/>
      <c r="J3" s="8"/>
      <c r="K3" s="8"/>
    </row>
    <row r="4" spans="2:11" ht="12.75">
      <c r="B4" s="7"/>
      <c r="C4" s="7"/>
      <c r="D4" s="7"/>
      <c r="E4" s="8"/>
      <c r="F4" s="8"/>
      <c r="G4" s="8"/>
      <c r="H4" s="8"/>
      <c r="I4" s="8"/>
      <c r="J4" s="8"/>
      <c r="K4" s="8"/>
    </row>
    <row r="5" spans="2:11" ht="12.75">
      <c r="B5" s="7"/>
      <c r="C5" s="7"/>
      <c r="D5" s="7"/>
      <c r="E5" s="8"/>
      <c r="F5" s="8"/>
      <c r="G5" s="8"/>
      <c r="H5" s="8"/>
      <c r="I5" s="8"/>
      <c r="J5" s="8"/>
      <c r="K5" s="8"/>
    </row>
    <row r="6" spans="2:11" ht="12.75">
      <c r="B6" s="7"/>
      <c r="C6" s="7"/>
      <c r="D6" s="7"/>
      <c r="E6" s="8"/>
      <c r="F6" s="8"/>
      <c r="G6" s="8"/>
      <c r="H6" s="8"/>
      <c r="I6" s="8"/>
      <c r="J6" s="8"/>
      <c r="K6" s="8"/>
    </row>
    <row r="7" spans="2:11" ht="12.75">
      <c r="B7" s="8"/>
      <c r="C7" s="8"/>
      <c r="D7" s="8"/>
      <c r="E7" s="8"/>
      <c r="F7" s="8"/>
      <c r="G7" s="8"/>
      <c r="H7" s="8"/>
      <c r="I7" s="9" t="s">
        <v>2</v>
      </c>
      <c r="J7" s="9"/>
      <c r="K7" s="9"/>
    </row>
    <row r="8" spans="2:11" ht="12.75">
      <c r="B8" s="8"/>
      <c r="C8" s="8"/>
      <c r="D8" s="8"/>
      <c r="E8" s="8"/>
      <c r="F8" s="8"/>
      <c r="G8" s="8"/>
      <c r="H8" s="8"/>
      <c r="I8" s="9"/>
      <c r="J8" s="9"/>
      <c r="K8" s="9"/>
    </row>
    <row r="9" spans="2:11" ht="12.75">
      <c r="B9" s="9" t="s">
        <v>3</v>
      </c>
      <c r="C9" s="9"/>
      <c r="D9" s="9"/>
      <c r="E9" s="9"/>
      <c r="F9" s="9"/>
      <c r="G9" s="9"/>
      <c r="H9" s="9"/>
      <c r="I9" s="9"/>
      <c r="J9" s="9"/>
      <c r="K9" s="9"/>
    </row>
    <row r="10" spans="2:11" ht="12.75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ht="12.7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ht="12.75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12.75">
      <c r="B13" s="9" t="s">
        <v>4</v>
      </c>
      <c r="C13" s="9"/>
      <c r="D13" s="8"/>
      <c r="E13" s="8"/>
      <c r="F13" s="8"/>
      <c r="G13" s="8"/>
      <c r="H13" s="8"/>
      <c r="I13" s="8"/>
      <c r="J13" s="8"/>
      <c r="K13" s="8"/>
    </row>
    <row r="14" spans="2:11" ht="12.75">
      <c r="B14" s="9"/>
      <c r="C14" s="9"/>
      <c r="D14" s="8"/>
      <c r="E14" s="8"/>
      <c r="F14" s="8"/>
      <c r="G14" s="8"/>
      <c r="H14" s="8"/>
      <c r="I14" s="8"/>
      <c r="J14" s="8"/>
      <c r="K14" s="8"/>
    </row>
    <row r="15" spans="2:11" ht="12.75">
      <c r="B15" s="10" t="s">
        <v>5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2:11" ht="12.75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2:11" ht="12.75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2:11" ht="12.75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2:11" ht="12.75">
      <c r="B19" s="11" t="s">
        <v>6</v>
      </c>
      <c r="C19" s="11"/>
      <c r="D19" s="8"/>
      <c r="E19" s="8"/>
      <c r="F19" s="8"/>
      <c r="G19" s="8"/>
      <c r="H19" s="8"/>
      <c r="I19" s="8"/>
      <c r="J19" s="8"/>
      <c r="K19" s="8"/>
    </row>
    <row r="20" spans="2:11" ht="12.75">
      <c r="B20" s="10" t="s">
        <v>5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2:11" ht="12.75"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2:11" ht="12.75"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2:11" ht="12.75"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2:11" ht="12.75">
      <c r="B24" s="11" t="s">
        <v>7</v>
      </c>
      <c r="C24" s="11"/>
      <c r="D24" s="8"/>
      <c r="E24" s="8"/>
      <c r="F24" s="8"/>
      <c r="G24" s="8"/>
      <c r="H24" s="8"/>
      <c r="I24" s="8"/>
      <c r="J24" s="8"/>
      <c r="K24" s="8"/>
    </row>
    <row r="25" spans="2:11" ht="12.75">
      <c r="B25" s="10" t="s">
        <v>5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2:11" ht="12.75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2.75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11" ht="12.75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12.75">
      <c r="B29" s="11" t="s">
        <v>8</v>
      </c>
      <c r="C29" s="11"/>
      <c r="D29" s="8"/>
      <c r="E29" s="8"/>
      <c r="F29" s="8"/>
      <c r="G29" s="8"/>
      <c r="H29" s="8"/>
      <c r="I29" s="8"/>
      <c r="J29" s="8"/>
      <c r="K29" s="8"/>
    </row>
    <row r="30" spans="2:11" ht="12.75">
      <c r="B30" s="10" t="s">
        <v>5</v>
      </c>
      <c r="C30" s="10"/>
      <c r="D30" s="10"/>
      <c r="E30" s="10"/>
      <c r="F30" s="10"/>
      <c r="G30" s="10"/>
      <c r="H30" s="10"/>
      <c r="I30" s="10"/>
      <c r="J30" s="10"/>
      <c r="K30" s="10"/>
    </row>
    <row r="31" spans="2:11" ht="12.75"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2:11" ht="12.75"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12.75"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12.75">
      <c r="B34" s="11" t="s">
        <v>9</v>
      </c>
      <c r="C34" s="11"/>
      <c r="D34" s="8"/>
      <c r="E34" s="8"/>
      <c r="F34" s="8"/>
      <c r="G34" s="8"/>
      <c r="H34" s="8"/>
      <c r="I34" s="8"/>
      <c r="J34" s="8"/>
      <c r="K34" s="8"/>
    </row>
    <row r="35" spans="2:11" ht="12.7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2.75">
      <c r="B36" s="12" t="s">
        <v>10</v>
      </c>
      <c r="C36" s="12"/>
      <c r="D36" s="12"/>
      <c r="E36" s="12" t="s">
        <v>11</v>
      </c>
      <c r="F36" s="12"/>
      <c r="G36" s="12"/>
      <c r="H36" s="12" t="s">
        <v>12</v>
      </c>
      <c r="I36" s="12"/>
      <c r="J36" s="12"/>
      <c r="K36" s="12"/>
    </row>
    <row r="37" spans="2:11" ht="12.7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ht="12.75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2.75">
      <c r="B39" s="10" t="s">
        <v>13</v>
      </c>
      <c r="C39" s="10"/>
      <c r="D39" s="10"/>
      <c r="E39" s="10"/>
      <c r="F39" s="10"/>
      <c r="G39" s="8"/>
      <c r="H39" s="8"/>
      <c r="I39" s="8"/>
      <c r="J39" s="8"/>
      <c r="K39" s="8"/>
    </row>
    <row r="40" spans="2:11" ht="12.75">
      <c r="B40" s="10"/>
      <c r="C40" s="10"/>
      <c r="D40" s="10"/>
      <c r="E40" s="10"/>
      <c r="F40" s="10"/>
      <c r="G40" s="8"/>
      <c r="H40" s="8"/>
      <c r="I40" s="8"/>
      <c r="J40" s="8"/>
      <c r="K40" s="8"/>
    </row>
    <row r="41" spans="2:11" ht="12.75">
      <c r="B41" s="13"/>
      <c r="C41" s="13"/>
      <c r="D41" s="13"/>
      <c r="E41" s="13"/>
      <c r="F41" s="13"/>
      <c r="G41" s="8"/>
      <c r="H41" s="8"/>
      <c r="I41" s="8"/>
      <c r="J41" s="8"/>
      <c r="K41" s="8"/>
    </row>
    <row r="42" spans="2:11" ht="12.75">
      <c r="B42" s="10" t="s">
        <v>14</v>
      </c>
      <c r="C42" s="10"/>
      <c r="D42" s="10"/>
      <c r="E42" s="10"/>
      <c r="F42" s="10"/>
      <c r="G42" s="8"/>
      <c r="H42" s="8"/>
      <c r="I42" s="8"/>
      <c r="J42" s="8"/>
      <c r="K42" s="8"/>
    </row>
    <row r="43" spans="2:11" ht="12.75">
      <c r="B43" s="10"/>
      <c r="C43" s="10"/>
      <c r="D43" s="10"/>
      <c r="E43" s="10"/>
      <c r="F43" s="10"/>
      <c r="G43" s="8"/>
      <c r="H43" s="8"/>
      <c r="I43" s="8"/>
      <c r="J43" s="8"/>
      <c r="K43" s="8"/>
    </row>
    <row r="44" spans="2:11" ht="12.75">
      <c r="B44" s="3"/>
      <c r="C44" s="4"/>
      <c r="D44" s="5"/>
      <c r="E44" s="5"/>
      <c r="F44" s="3"/>
      <c r="G44" s="3"/>
      <c r="H44" s="3"/>
      <c r="I44" s="3"/>
      <c r="J44" s="3"/>
      <c r="K44" s="3"/>
    </row>
    <row r="45" spans="2:14" ht="12.75">
      <c r="B45" s="14" t="s">
        <v>15</v>
      </c>
      <c r="C45" s="14"/>
      <c r="D45" s="14"/>
      <c r="E45" s="14"/>
      <c r="F45" s="14"/>
      <c r="G45" s="14"/>
      <c r="H45" s="14"/>
      <c r="I45" s="14"/>
      <c r="J45" s="14"/>
      <c r="K45" s="14"/>
      <c r="L45" s="15"/>
      <c r="M45" s="15"/>
      <c r="N45" s="15"/>
    </row>
    <row r="46" spans="2:14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/>
      <c r="M46" s="15"/>
      <c r="N46" s="15"/>
    </row>
    <row r="47" spans="2:14" ht="12.75" customHeight="1">
      <c r="B47" s="16" t="s">
        <v>16</v>
      </c>
      <c r="C47" s="16"/>
      <c r="D47" s="16"/>
      <c r="E47" s="16"/>
      <c r="F47" s="16"/>
      <c r="G47" s="16"/>
      <c r="H47" s="16"/>
      <c r="I47" s="16"/>
      <c r="J47" s="16"/>
      <c r="K47" s="16"/>
      <c r="L47" s="15"/>
      <c r="M47" s="15"/>
      <c r="N47" s="15"/>
    </row>
    <row r="48" spans="2:14" ht="12.7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5"/>
      <c r="M48" s="15"/>
      <c r="N48" s="15"/>
    </row>
    <row r="49" spans="2:14" ht="12.75">
      <c r="B49" s="17"/>
      <c r="C49" s="18"/>
      <c r="D49" s="19"/>
      <c r="E49" s="19" t="s">
        <v>17</v>
      </c>
      <c r="F49" s="19" t="s">
        <v>18</v>
      </c>
      <c r="G49" s="19" t="s">
        <v>19</v>
      </c>
      <c r="H49" s="19" t="s">
        <v>20</v>
      </c>
      <c r="I49" s="19" t="s">
        <v>21</v>
      </c>
      <c r="J49" s="19" t="s">
        <v>22</v>
      </c>
      <c r="K49" s="19" t="s">
        <v>23</v>
      </c>
      <c r="L49" s="15"/>
      <c r="M49" s="15"/>
      <c r="N49" s="15"/>
    </row>
    <row r="50" spans="2:14" ht="38.25">
      <c r="B50" s="19" t="s">
        <v>24</v>
      </c>
      <c r="C50" s="19" t="s">
        <v>25</v>
      </c>
      <c r="D50" s="19" t="s">
        <v>26</v>
      </c>
      <c r="E50" s="19" t="s">
        <v>27</v>
      </c>
      <c r="F50" s="19" t="s">
        <v>28</v>
      </c>
      <c r="G50" s="19" t="s">
        <v>29</v>
      </c>
      <c r="H50" s="19" t="s">
        <v>30</v>
      </c>
      <c r="I50" s="19" t="s">
        <v>31</v>
      </c>
      <c r="J50" s="20" t="s">
        <v>32</v>
      </c>
      <c r="K50" s="19" t="s">
        <v>33</v>
      </c>
      <c r="L50" s="15"/>
      <c r="M50" s="15"/>
      <c r="N50" s="15"/>
    </row>
    <row r="51" spans="2:14" ht="18" customHeight="1">
      <c r="B51" s="21">
        <v>1</v>
      </c>
      <c r="C51" s="22" t="s">
        <v>34</v>
      </c>
      <c r="D51" s="23" t="s">
        <v>35</v>
      </c>
      <c r="E51" s="24">
        <v>450</v>
      </c>
      <c r="F51" s="25"/>
      <c r="G51" s="26">
        <f aca="true" t="shared" si="0" ref="G51:G83">ROUND(E51*F51,2)</f>
        <v>0</v>
      </c>
      <c r="H51" s="27"/>
      <c r="I51" s="26">
        <f aca="true" t="shared" si="1" ref="I51:I83">ROUND(G51*H51,2)</f>
        <v>0</v>
      </c>
      <c r="J51" s="26">
        <f aca="true" t="shared" si="2" ref="J51:J82">ROUND(K51/E51,2)</f>
        <v>0</v>
      </c>
      <c r="K51" s="26">
        <f aca="true" t="shared" si="3" ref="K51:K83">ROUND(SUM(G51,I51),2)</f>
        <v>0</v>
      </c>
      <c r="L51" s="15"/>
      <c r="M51" s="15"/>
      <c r="N51" s="15"/>
    </row>
    <row r="52" spans="2:14" ht="18" customHeight="1">
      <c r="B52" s="21">
        <v>2</v>
      </c>
      <c r="C52" s="22" t="s">
        <v>36</v>
      </c>
      <c r="D52" s="23" t="s">
        <v>35</v>
      </c>
      <c r="E52" s="24">
        <v>150</v>
      </c>
      <c r="F52" s="25"/>
      <c r="G52" s="26">
        <f t="shared" si="0"/>
        <v>0</v>
      </c>
      <c r="H52" s="27"/>
      <c r="I52" s="26">
        <f t="shared" si="1"/>
        <v>0</v>
      </c>
      <c r="J52" s="26">
        <f t="shared" si="2"/>
        <v>0</v>
      </c>
      <c r="K52" s="26">
        <f t="shared" si="3"/>
        <v>0</v>
      </c>
      <c r="L52" s="15"/>
      <c r="M52" s="15"/>
      <c r="N52" s="15"/>
    </row>
    <row r="53" spans="2:14" ht="18" customHeight="1">
      <c r="B53" s="21">
        <v>3</v>
      </c>
      <c r="C53" s="22" t="s">
        <v>37</v>
      </c>
      <c r="D53" s="23" t="s">
        <v>35</v>
      </c>
      <c r="E53" s="24">
        <v>300</v>
      </c>
      <c r="F53" s="25"/>
      <c r="G53" s="26">
        <f t="shared" si="0"/>
        <v>0</v>
      </c>
      <c r="H53" s="27"/>
      <c r="I53" s="26">
        <f t="shared" si="1"/>
        <v>0</v>
      </c>
      <c r="J53" s="26">
        <f t="shared" si="2"/>
        <v>0</v>
      </c>
      <c r="K53" s="26">
        <f t="shared" si="3"/>
        <v>0</v>
      </c>
      <c r="L53" s="15"/>
      <c r="M53" s="15"/>
      <c r="N53" s="15"/>
    </row>
    <row r="54" spans="2:14" ht="18" customHeight="1">
      <c r="B54" s="21">
        <v>4</v>
      </c>
      <c r="C54" s="22" t="s">
        <v>38</v>
      </c>
      <c r="D54" s="23" t="s">
        <v>35</v>
      </c>
      <c r="E54" s="24">
        <v>300</v>
      </c>
      <c r="F54" s="25"/>
      <c r="G54" s="26">
        <f t="shared" si="0"/>
        <v>0</v>
      </c>
      <c r="H54" s="27"/>
      <c r="I54" s="26">
        <f t="shared" si="1"/>
        <v>0</v>
      </c>
      <c r="J54" s="26">
        <f t="shared" si="2"/>
        <v>0</v>
      </c>
      <c r="K54" s="26">
        <f t="shared" si="3"/>
        <v>0</v>
      </c>
      <c r="L54" s="15"/>
      <c r="M54" s="15"/>
      <c r="N54" s="15"/>
    </row>
    <row r="55" spans="2:14" ht="18" customHeight="1">
      <c r="B55" s="21">
        <v>5</v>
      </c>
      <c r="C55" s="22" t="s">
        <v>39</v>
      </c>
      <c r="D55" s="23" t="s">
        <v>35</v>
      </c>
      <c r="E55" s="24">
        <v>800</v>
      </c>
      <c r="F55" s="25"/>
      <c r="G55" s="26">
        <f t="shared" si="0"/>
        <v>0</v>
      </c>
      <c r="H55" s="27"/>
      <c r="I55" s="26">
        <f t="shared" si="1"/>
        <v>0</v>
      </c>
      <c r="J55" s="26">
        <f t="shared" si="2"/>
        <v>0</v>
      </c>
      <c r="K55" s="26">
        <f t="shared" si="3"/>
        <v>0</v>
      </c>
      <c r="L55" s="15"/>
      <c r="M55" s="15"/>
      <c r="N55" s="15"/>
    </row>
    <row r="56" spans="2:14" ht="18" customHeight="1">
      <c r="B56" s="21">
        <v>6</v>
      </c>
      <c r="C56" s="22" t="s">
        <v>40</v>
      </c>
      <c r="D56" s="23" t="s">
        <v>35</v>
      </c>
      <c r="E56" s="24">
        <v>30</v>
      </c>
      <c r="F56" s="25"/>
      <c r="G56" s="26">
        <f t="shared" si="0"/>
        <v>0</v>
      </c>
      <c r="H56" s="27"/>
      <c r="I56" s="26">
        <f t="shared" si="1"/>
        <v>0</v>
      </c>
      <c r="J56" s="26">
        <f t="shared" si="2"/>
        <v>0</v>
      </c>
      <c r="K56" s="26">
        <f t="shared" si="3"/>
        <v>0</v>
      </c>
      <c r="L56" s="15"/>
      <c r="M56" s="15"/>
      <c r="N56" s="15"/>
    </row>
    <row r="57" spans="2:14" ht="18" customHeight="1">
      <c r="B57" s="21">
        <v>7</v>
      </c>
      <c r="C57" s="22" t="s">
        <v>41</v>
      </c>
      <c r="D57" s="23" t="s">
        <v>35</v>
      </c>
      <c r="E57" s="24">
        <v>30</v>
      </c>
      <c r="F57" s="25"/>
      <c r="G57" s="26">
        <f t="shared" si="0"/>
        <v>0</v>
      </c>
      <c r="H57" s="27"/>
      <c r="I57" s="26">
        <f t="shared" si="1"/>
        <v>0</v>
      </c>
      <c r="J57" s="26">
        <f t="shared" si="2"/>
        <v>0</v>
      </c>
      <c r="K57" s="26">
        <f t="shared" si="3"/>
        <v>0</v>
      </c>
      <c r="L57" s="15"/>
      <c r="M57" s="15"/>
      <c r="N57" s="15"/>
    </row>
    <row r="58" spans="2:14" ht="18" customHeight="1">
      <c r="B58" s="21">
        <v>8</v>
      </c>
      <c r="C58" s="22" t="s">
        <v>42</v>
      </c>
      <c r="D58" s="23" t="s">
        <v>35</v>
      </c>
      <c r="E58" s="24">
        <v>200</v>
      </c>
      <c r="F58" s="25"/>
      <c r="G58" s="26">
        <f t="shared" si="0"/>
        <v>0</v>
      </c>
      <c r="H58" s="27"/>
      <c r="I58" s="26">
        <f t="shared" si="1"/>
        <v>0</v>
      </c>
      <c r="J58" s="26">
        <f t="shared" si="2"/>
        <v>0</v>
      </c>
      <c r="K58" s="26">
        <f t="shared" si="3"/>
        <v>0</v>
      </c>
      <c r="L58" s="15"/>
      <c r="M58" s="15"/>
      <c r="N58" s="15"/>
    </row>
    <row r="59" spans="2:14" ht="18" customHeight="1">
      <c r="B59" s="21">
        <v>9</v>
      </c>
      <c r="C59" s="22" t="s">
        <v>43</v>
      </c>
      <c r="D59" s="23" t="s">
        <v>35</v>
      </c>
      <c r="E59" s="24">
        <v>30</v>
      </c>
      <c r="F59" s="25"/>
      <c r="G59" s="26">
        <f t="shared" si="0"/>
        <v>0</v>
      </c>
      <c r="H59" s="27"/>
      <c r="I59" s="26">
        <f t="shared" si="1"/>
        <v>0</v>
      </c>
      <c r="J59" s="26">
        <f t="shared" si="2"/>
        <v>0</v>
      </c>
      <c r="K59" s="26">
        <f t="shared" si="3"/>
        <v>0</v>
      </c>
      <c r="L59" s="15"/>
      <c r="M59" s="15"/>
      <c r="N59" s="15"/>
    </row>
    <row r="60" spans="2:14" ht="18" customHeight="1">
      <c r="B60" s="21">
        <v>10</v>
      </c>
      <c r="C60" s="22" t="s">
        <v>44</v>
      </c>
      <c r="D60" s="23" t="s">
        <v>35</v>
      </c>
      <c r="E60" s="24">
        <v>10</v>
      </c>
      <c r="F60" s="25"/>
      <c r="G60" s="26">
        <f t="shared" si="0"/>
        <v>0</v>
      </c>
      <c r="H60" s="27"/>
      <c r="I60" s="26">
        <f t="shared" si="1"/>
        <v>0</v>
      </c>
      <c r="J60" s="26">
        <f t="shared" si="2"/>
        <v>0</v>
      </c>
      <c r="K60" s="26">
        <f t="shared" si="3"/>
        <v>0</v>
      </c>
      <c r="L60" s="15"/>
      <c r="M60" s="15"/>
      <c r="N60" s="15"/>
    </row>
    <row r="61" spans="2:14" ht="18" customHeight="1">
      <c r="B61" s="21">
        <v>11</v>
      </c>
      <c r="C61" s="22" t="s">
        <v>45</v>
      </c>
      <c r="D61" s="23" t="s">
        <v>35</v>
      </c>
      <c r="E61" s="24">
        <v>10</v>
      </c>
      <c r="F61" s="25"/>
      <c r="G61" s="26">
        <f t="shared" si="0"/>
        <v>0</v>
      </c>
      <c r="H61" s="27"/>
      <c r="I61" s="26">
        <f t="shared" si="1"/>
        <v>0</v>
      </c>
      <c r="J61" s="26">
        <f t="shared" si="2"/>
        <v>0</v>
      </c>
      <c r="K61" s="26">
        <f t="shared" si="3"/>
        <v>0</v>
      </c>
      <c r="L61" s="15"/>
      <c r="M61" s="15"/>
      <c r="N61" s="15"/>
    </row>
    <row r="62" spans="2:14" ht="18" customHeight="1">
      <c r="B62" s="21">
        <v>12</v>
      </c>
      <c r="C62" s="22" t="s">
        <v>46</v>
      </c>
      <c r="D62" s="23" t="s">
        <v>35</v>
      </c>
      <c r="E62" s="24">
        <v>15</v>
      </c>
      <c r="F62" s="25"/>
      <c r="G62" s="26">
        <f t="shared" si="0"/>
        <v>0</v>
      </c>
      <c r="H62" s="27"/>
      <c r="I62" s="26">
        <f t="shared" si="1"/>
        <v>0</v>
      </c>
      <c r="J62" s="26">
        <f t="shared" si="2"/>
        <v>0</v>
      </c>
      <c r="K62" s="26">
        <f t="shared" si="3"/>
        <v>0</v>
      </c>
      <c r="L62" s="15"/>
      <c r="M62" s="15"/>
      <c r="N62" s="15"/>
    </row>
    <row r="63" spans="2:14" ht="18" customHeight="1">
      <c r="B63" s="21">
        <v>13</v>
      </c>
      <c r="C63" s="22" t="s">
        <v>47</v>
      </c>
      <c r="D63" s="23" t="s">
        <v>35</v>
      </c>
      <c r="E63" s="24">
        <v>10</v>
      </c>
      <c r="F63" s="25"/>
      <c r="G63" s="26">
        <f t="shared" si="0"/>
        <v>0</v>
      </c>
      <c r="H63" s="27"/>
      <c r="I63" s="26">
        <f t="shared" si="1"/>
        <v>0</v>
      </c>
      <c r="J63" s="26">
        <f t="shared" si="2"/>
        <v>0</v>
      </c>
      <c r="K63" s="26">
        <f t="shared" si="3"/>
        <v>0</v>
      </c>
      <c r="L63" s="15"/>
      <c r="M63" s="15"/>
      <c r="N63" s="15"/>
    </row>
    <row r="64" spans="2:14" ht="18" customHeight="1">
      <c r="B64" s="21">
        <v>14</v>
      </c>
      <c r="C64" s="22" t="s">
        <v>48</v>
      </c>
      <c r="D64" s="23" t="s">
        <v>35</v>
      </c>
      <c r="E64" s="24">
        <v>10</v>
      </c>
      <c r="F64" s="25"/>
      <c r="G64" s="26">
        <f t="shared" si="0"/>
        <v>0</v>
      </c>
      <c r="H64" s="27"/>
      <c r="I64" s="26">
        <f t="shared" si="1"/>
        <v>0</v>
      </c>
      <c r="J64" s="26">
        <f t="shared" si="2"/>
        <v>0</v>
      </c>
      <c r="K64" s="26">
        <f t="shared" si="3"/>
        <v>0</v>
      </c>
      <c r="L64" s="15"/>
      <c r="M64" s="15"/>
      <c r="N64" s="15"/>
    </row>
    <row r="65" spans="2:14" ht="18" customHeight="1">
      <c r="B65" s="21">
        <v>15</v>
      </c>
      <c r="C65" s="22" t="s">
        <v>49</v>
      </c>
      <c r="D65" s="23" t="s">
        <v>35</v>
      </c>
      <c r="E65" s="24">
        <v>15</v>
      </c>
      <c r="F65" s="25"/>
      <c r="G65" s="26">
        <f t="shared" si="0"/>
        <v>0</v>
      </c>
      <c r="H65" s="27"/>
      <c r="I65" s="26">
        <f t="shared" si="1"/>
        <v>0</v>
      </c>
      <c r="J65" s="26">
        <f t="shared" si="2"/>
        <v>0</v>
      </c>
      <c r="K65" s="26">
        <f t="shared" si="3"/>
        <v>0</v>
      </c>
      <c r="L65" s="15"/>
      <c r="M65" s="15"/>
      <c r="N65" s="15"/>
    </row>
    <row r="66" spans="2:14" ht="18" customHeight="1">
      <c r="B66" s="21">
        <v>16</v>
      </c>
      <c r="C66" s="22" t="s">
        <v>50</v>
      </c>
      <c r="D66" s="23" t="s">
        <v>35</v>
      </c>
      <c r="E66" s="24">
        <v>5</v>
      </c>
      <c r="F66" s="25"/>
      <c r="G66" s="26">
        <f t="shared" si="0"/>
        <v>0</v>
      </c>
      <c r="H66" s="27"/>
      <c r="I66" s="26">
        <f t="shared" si="1"/>
        <v>0</v>
      </c>
      <c r="J66" s="26">
        <f t="shared" si="2"/>
        <v>0</v>
      </c>
      <c r="K66" s="26">
        <f t="shared" si="3"/>
        <v>0</v>
      </c>
      <c r="L66" s="15"/>
      <c r="M66" s="15"/>
      <c r="N66" s="15"/>
    </row>
    <row r="67" spans="2:14" ht="18" customHeight="1">
      <c r="B67" s="21">
        <v>17</v>
      </c>
      <c r="C67" s="22" t="s">
        <v>51</v>
      </c>
      <c r="D67" s="23" t="s">
        <v>35</v>
      </c>
      <c r="E67" s="24">
        <v>350</v>
      </c>
      <c r="F67" s="25"/>
      <c r="G67" s="26">
        <f t="shared" si="0"/>
        <v>0</v>
      </c>
      <c r="H67" s="27"/>
      <c r="I67" s="26">
        <f t="shared" si="1"/>
        <v>0</v>
      </c>
      <c r="J67" s="26">
        <f t="shared" si="2"/>
        <v>0</v>
      </c>
      <c r="K67" s="26">
        <f t="shared" si="3"/>
        <v>0</v>
      </c>
      <c r="L67" s="15"/>
      <c r="M67" s="15"/>
      <c r="N67" s="15"/>
    </row>
    <row r="68" spans="2:14" ht="18" customHeight="1">
      <c r="B68" s="21">
        <v>18</v>
      </c>
      <c r="C68" s="22" t="s">
        <v>52</v>
      </c>
      <c r="D68" s="23" t="s">
        <v>35</v>
      </c>
      <c r="E68" s="24">
        <v>160</v>
      </c>
      <c r="F68" s="25"/>
      <c r="G68" s="26">
        <f t="shared" si="0"/>
        <v>0</v>
      </c>
      <c r="H68" s="27"/>
      <c r="I68" s="26">
        <f t="shared" si="1"/>
        <v>0</v>
      </c>
      <c r="J68" s="26">
        <f t="shared" si="2"/>
        <v>0</v>
      </c>
      <c r="K68" s="26">
        <f t="shared" si="3"/>
        <v>0</v>
      </c>
      <c r="L68" s="15"/>
      <c r="M68" s="15"/>
      <c r="N68" s="15"/>
    </row>
    <row r="69" spans="2:14" ht="18" customHeight="1">
      <c r="B69" s="21">
        <v>19</v>
      </c>
      <c r="C69" s="22" t="s">
        <v>53</v>
      </c>
      <c r="D69" s="23" t="s">
        <v>35</v>
      </c>
      <c r="E69" s="24">
        <v>50</v>
      </c>
      <c r="F69" s="25"/>
      <c r="G69" s="26">
        <f t="shared" si="0"/>
        <v>0</v>
      </c>
      <c r="H69" s="27"/>
      <c r="I69" s="26">
        <f t="shared" si="1"/>
        <v>0</v>
      </c>
      <c r="J69" s="26">
        <f t="shared" si="2"/>
        <v>0</v>
      </c>
      <c r="K69" s="26">
        <f t="shared" si="3"/>
        <v>0</v>
      </c>
      <c r="L69" s="15"/>
      <c r="M69" s="15"/>
      <c r="N69" s="15"/>
    </row>
    <row r="70" spans="2:14" ht="18" customHeight="1">
      <c r="B70" s="21">
        <v>20</v>
      </c>
      <c r="C70" s="22" t="s">
        <v>54</v>
      </c>
      <c r="D70" s="23" t="s">
        <v>35</v>
      </c>
      <c r="E70" s="24">
        <v>40</v>
      </c>
      <c r="F70" s="25"/>
      <c r="G70" s="26">
        <f t="shared" si="0"/>
        <v>0</v>
      </c>
      <c r="H70" s="27"/>
      <c r="I70" s="26">
        <f t="shared" si="1"/>
        <v>0</v>
      </c>
      <c r="J70" s="26">
        <f t="shared" si="2"/>
        <v>0</v>
      </c>
      <c r="K70" s="26">
        <f t="shared" si="3"/>
        <v>0</v>
      </c>
      <c r="L70" s="15"/>
      <c r="M70" s="15"/>
      <c r="N70" s="15"/>
    </row>
    <row r="71" spans="2:14" ht="18" customHeight="1">
      <c r="B71" s="21">
        <v>21</v>
      </c>
      <c r="C71" s="22" t="s">
        <v>55</v>
      </c>
      <c r="D71" s="23" t="s">
        <v>35</v>
      </c>
      <c r="E71" s="24">
        <v>5</v>
      </c>
      <c r="F71" s="25"/>
      <c r="G71" s="26">
        <f t="shared" si="0"/>
        <v>0</v>
      </c>
      <c r="H71" s="27"/>
      <c r="I71" s="26">
        <f t="shared" si="1"/>
        <v>0</v>
      </c>
      <c r="J71" s="26">
        <f t="shared" si="2"/>
        <v>0</v>
      </c>
      <c r="K71" s="26">
        <f t="shared" si="3"/>
        <v>0</v>
      </c>
      <c r="L71" s="15"/>
      <c r="M71" s="15"/>
      <c r="N71" s="15"/>
    </row>
    <row r="72" spans="2:14" ht="18" customHeight="1">
      <c r="B72" s="21">
        <v>22</v>
      </c>
      <c r="C72" s="22" t="s">
        <v>56</v>
      </c>
      <c r="D72" s="23" t="s">
        <v>35</v>
      </c>
      <c r="E72" s="24">
        <v>5</v>
      </c>
      <c r="F72" s="25"/>
      <c r="G72" s="26">
        <f t="shared" si="0"/>
        <v>0</v>
      </c>
      <c r="H72" s="27"/>
      <c r="I72" s="26">
        <f t="shared" si="1"/>
        <v>0</v>
      </c>
      <c r="J72" s="26">
        <f t="shared" si="2"/>
        <v>0</v>
      </c>
      <c r="K72" s="26">
        <f t="shared" si="3"/>
        <v>0</v>
      </c>
      <c r="L72" s="15"/>
      <c r="M72" s="15"/>
      <c r="N72" s="15"/>
    </row>
    <row r="73" spans="2:14" ht="18" customHeight="1">
      <c r="B73" s="21">
        <v>23</v>
      </c>
      <c r="C73" s="22" t="s">
        <v>57</v>
      </c>
      <c r="D73" s="23" t="s">
        <v>35</v>
      </c>
      <c r="E73" s="24">
        <v>650</v>
      </c>
      <c r="F73" s="25"/>
      <c r="G73" s="26">
        <f t="shared" si="0"/>
        <v>0</v>
      </c>
      <c r="H73" s="27"/>
      <c r="I73" s="26">
        <f t="shared" si="1"/>
        <v>0</v>
      </c>
      <c r="J73" s="26">
        <f t="shared" si="2"/>
        <v>0</v>
      </c>
      <c r="K73" s="26">
        <f t="shared" si="3"/>
        <v>0</v>
      </c>
      <c r="L73" s="15"/>
      <c r="M73" s="15"/>
      <c r="N73" s="15"/>
    </row>
    <row r="74" spans="2:14" ht="18" customHeight="1">
      <c r="B74" s="21">
        <v>24</v>
      </c>
      <c r="C74" s="22" t="s">
        <v>58</v>
      </c>
      <c r="D74" s="23" t="s">
        <v>35</v>
      </c>
      <c r="E74" s="24">
        <v>550</v>
      </c>
      <c r="F74" s="25"/>
      <c r="G74" s="26">
        <f t="shared" si="0"/>
        <v>0</v>
      </c>
      <c r="H74" s="27"/>
      <c r="I74" s="26">
        <f t="shared" si="1"/>
        <v>0</v>
      </c>
      <c r="J74" s="26">
        <f t="shared" si="2"/>
        <v>0</v>
      </c>
      <c r="K74" s="26">
        <f t="shared" si="3"/>
        <v>0</v>
      </c>
      <c r="L74" s="15"/>
      <c r="M74" s="15"/>
      <c r="N74" s="15"/>
    </row>
    <row r="75" spans="2:14" ht="18" customHeight="1">
      <c r="B75" s="21">
        <v>25</v>
      </c>
      <c r="C75" s="22" t="s">
        <v>59</v>
      </c>
      <c r="D75" s="23" t="s">
        <v>35</v>
      </c>
      <c r="E75" s="24">
        <v>10</v>
      </c>
      <c r="F75" s="25"/>
      <c r="G75" s="26">
        <f t="shared" si="0"/>
        <v>0</v>
      </c>
      <c r="H75" s="27"/>
      <c r="I75" s="26">
        <f t="shared" si="1"/>
        <v>0</v>
      </c>
      <c r="J75" s="26">
        <f t="shared" si="2"/>
        <v>0</v>
      </c>
      <c r="K75" s="26">
        <f t="shared" si="3"/>
        <v>0</v>
      </c>
      <c r="L75" s="15"/>
      <c r="M75" s="15"/>
      <c r="N75" s="15"/>
    </row>
    <row r="76" spans="2:14" ht="18" customHeight="1">
      <c r="B76" s="21">
        <v>26</v>
      </c>
      <c r="C76" s="22" t="s">
        <v>60</v>
      </c>
      <c r="D76" s="23" t="s">
        <v>35</v>
      </c>
      <c r="E76" s="24">
        <v>130</v>
      </c>
      <c r="F76" s="25"/>
      <c r="G76" s="26">
        <f t="shared" si="0"/>
        <v>0</v>
      </c>
      <c r="H76" s="27"/>
      <c r="I76" s="26">
        <f t="shared" si="1"/>
        <v>0</v>
      </c>
      <c r="J76" s="26">
        <f t="shared" si="2"/>
        <v>0</v>
      </c>
      <c r="K76" s="26">
        <f t="shared" si="3"/>
        <v>0</v>
      </c>
      <c r="L76" s="15"/>
      <c r="M76" s="15"/>
      <c r="N76" s="15"/>
    </row>
    <row r="77" spans="2:14" ht="18" customHeight="1">
      <c r="B77" s="21">
        <v>27</v>
      </c>
      <c r="C77" s="22" t="s">
        <v>61</v>
      </c>
      <c r="D77" s="23" t="s">
        <v>35</v>
      </c>
      <c r="E77" s="24">
        <v>30</v>
      </c>
      <c r="F77" s="25"/>
      <c r="G77" s="26">
        <f t="shared" si="0"/>
        <v>0</v>
      </c>
      <c r="H77" s="27"/>
      <c r="I77" s="26">
        <f t="shared" si="1"/>
        <v>0</v>
      </c>
      <c r="J77" s="26">
        <f t="shared" si="2"/>
        <v>0</v>
      </c>
      <c r="K77" s="26">
        <f t="shared" si="3"/>
        <v>0</v>
      </c>
      <c r="L77" s="15"/>
      <c r="M77" s="15"/>
      <c r="N77" s="15"/>
    </row>
    <row r="78" spans="2:14" ht="18" customHeight="1">
      <c r="B78" s="21">
        <v>28</v>
      </c>
      <c r="C78" s="22" t="s">
        <v>62</v>
      </c>
      <c r="D78" s="23" t="s">
        <v>35</v>
      </c>
      <c r="E78" s="24">
        <v>650</v>
      </c>
      <c r="F78" s="25"/>
      <c r="G78" s="26">
        <f t="shared" si="0"/>
        <v>0</v>
      </c>
      <c r="H78" s="27"/>
      <c r="I78" s="26">
        <f t="shared" si="1"/>
        <v>0</v>
      </c>
      <c r="J78" s="26">
        <f t="shared" si="2"/>
        <v>0</v>
      </c>
      <c r="K78" s="26">
        <f t="shared" si="3"/>
        <v>0</v>
      </c>
      <c r="L78" s="15"/>
      <c r="M78" s="15"/>
      <c r="N78" s="15"/>
    </row>
    <row r="79" spans="2:14" ht="18" customHeight="1">
      <c r="B79" s="21">
        <v>29</v>
      </c>
      <c r="C79" s="22" t="s">
        <v>63</v>
      </c>
      <c r="D79" s="23" t="s">
        <v>35</v>
      </c>
      <c r="E79" s="24">
        <v>10</v>
      </c>
      <c r="F79" s="25"/>
      <c r="G79" s="26">
        <f t="shared" si="0"/>
        <v>0</v>
      </c>
      <c r="H79" s="27"/>
      <c r="I79" s="26">
        <f t="shared" si="1"/>
        <v>0</v>
      </c>
      <c r="J79" s="26">
        <f t="shared" si="2"/>
        <v>0</v>
      </c>
      <c r="K79" s="26">
        <f t="shared" si="3"/>
        <v>0</v>
      </c>
      <c r="L79" s="15"/>
      <c r="M79" s="15"/>
      <c r="N79" s="15"/>
    </row>
    <row r="80" spans="2:14" ht="18" customHeight="1">
      <c r="B80" s="21">
        <v>30</v>
      </c>
      <c r="C80" s="22" t="s">
        <v>64</v>
      </c>
      <c r="D80" s="23" t="s">
        <v>35</v>
      </c>
      <c r="E80" s="24">
        <v>20</v>
      </c>
      <c r="F80" s="25"/>
      <c r="G80" s="26">
        <f t="shared" si="0"/>
        <v>0</v>
      </c>
      <c r="H80" s="27"/>
      <c r="I80" s="26">
        <f t="shared" si="1"/>
        <v>0</v>
      </c>
      <c r="J80" s="26">
        <f t="shared" si="2"/>
        <v>0</v>
      </c>
      <c r="K80" s="26">
        <f t="shared" si="3"/>
        <v>0</v>
      </c>
      <c r="L80" s="15"/>
      <c r="M80" s="15"/>
      <c r="N80" s="15"/>
    </row>
    <row r="81" spans="2:14" ht="18" customHeight="1">
      <c r="B81" s="21">
        <v>31</v>
      </c>
      <c r="C81" s="22" t="s">
        <v>65</v>
      </c>
      <c r="D81" s="23" t="s">
        <v>35</v>
      </c>
      <c r="E81" s="24">
        <v>20</v>
      </c>
      <c r="F81" s="25"/>
      <c r="G81" s="26">
        <f t="shared" si="0"/>
        <v>0</v>
      </c>
      <c r="H81" s="27"/>
      <c r="I81" s="26">
        <f t="shared" si="1"/>
        <v>0</v>
      </c>
      <c r="J81" s="26">
        <f t="shared" si="2"/>
        <v>0</v>
      </c>
      <c r="K81" s="26">
        <f t="shared" si="3"/>
        <v>0</v>
      </c>
      <c r="L81" s="15"/>
      <c r="M81" s="15"/>
      <c r="N81" s="15"/>
    </row>
    <row r="82" spans="2:14" ht="24.75" customHeight="1">
      <c r="B82" s="21">
        <v>32</v>
      </c>
      <c r="C82" s="22" t="s">
        <v>66</v>
      </c>
      <c r="D82" s="23" t="s">
        <v>35</v>
      </c>
      <c r="E82" s="24">
        <v>20</v>
      </c>
      <c r="F82" s="25"/>
      <c r="G82" s="26">
        <f t="shared" si="0"/>
        <v>0</v>
      </c>
      <c r="H82" s="27"/>
      <c r="I82" s="26">
        <f t="shared" si="1"/>
        <v>0</v>
      </c>
      <c r="J82" s="26">
        <f t="shared" si="2"/>
        <v>0</v>
      </c>
      <c r="K82" s="26">
        <f t="shared" si="3"/>
        <v>0</v>
      </c>
      <c r="L82" s="15"/>
      <c r="M82" s="15"/>
      <c r="N82" s="15"/>
    </row>
    <row r="83" spans="2:14" ht="24.75" customHeight="1">
      <c r="B83" s="21">
        <v>33</v>
      </c>
      <c r="C83" s="22" t="s">
        <v>67</v>
      </c>
      <c r="D83" s="23" t="s">
        <v>35</v>
      </c>
      <c r="E83" s="24">
        <v>20</v>
      </c>
      <c r="F83" s="25"/>
      <c r="G83" s="26">
        <f t="shared" si="0"/>
        <v>0</v>
      </c>
      <c r="H83" s="27"/>
      <c r="I83" s="26">
        <f t="shared" si="1"/>
        <v>0</v>
      </c>
      <c r="J83" s="26">
        <f>ROUND(K82/E82,2)</f>
        <v>0</v>
      </c>
      <c r="K83" s="26">
        <f t="shared" si="3"/>
        <v>0</v>
      </c>
      <c r="L83" s="15"/>
      <c r="M83" s="15"/>
      <c r="N83" s="15"/>
    </row>
    <row r="84" spans="2:14" ht="29.25" customHeight="1">
      <c r="B84" s="28"/>
      <c r="C84" s="28"/>
      <c r="D84" s="28"/>
      <c r="E84" s="28"/>
      <c r="F84" s="29" t="s">
        <v>68</v>
      </c>
      <c r="G84" s="29">
        <f>SUM(G51:G83)</f>
        <v>0</v>
      </c>
      <c r="H84" s="29"/>
      <c r="I84" s="26"/>
      <c r="J84" s="26"/>
      <c r="K84" s="26"/>
      <c r="L84" s="15"/>
      <c r="M84" s="15"/>
      <c r="N84" s="15"/>
    </row>
    <row r="85" spans="2:14" ht="36.75" customHeight="1">
      <c r="B85" s="28"/>
      <c r="C85" s="28"/>
      <c r="D85" s="28"/>
      <c r="E85" s="28"/>
      <c r="F85" s="26"/>
      <c r="G85" s="30" t="s">
        <v>69</v>
      </c>
      <c r="H85" s="30"/>
      <c r="I85" s="30">
        <f>SUM(I51:I83)</f>
        <v>0</v>
      </c>
      <c r="J85" s="26"/>
      <c r="K85" s="26"/>
      <c r="L85" s="15"/>
      <c r="M85" s="15"/>
      <c r="N85" s="15"/>
    </row>
    <row r="86" spans="2:11" ht="14.25">
      <c r="B86" s="28"/>
      <c r="C86" s="28"/>
      <c r="D86" s="28"/>
      <c r="E86" s="28"/>
      <c r="F86" s="26"/>
      <c r="G86" s="26"/>
      <c r="H86" s="26"/>
      <c r="I86" s="26"/>
      <c r="J86" s="31" t="s">
        <v>70</v>
      </c>
      <c r="K86" s="31">
        <f>SUM(K51:K83)</f>
        <v>0</v>
      </c>
    </row>
    <row r="87" spans="2:11" ht="14.25" customHeight="1">
      <c r="B87" s="32" t="s">
        <v>71</v>
      </c>
      <c r="C87" s="32"/>
      <c r="D87" s="32"/>
      <c r="E87" s="32"/>
      <c r="F87" s="32"/>
      <c r="G87" s="32"/>
      <c r="H87" s="32"/>
      <c r="I87" s="32"/>
      <c r="J87" s="32"/>
      <c r="K87" s="32"/>
    </row>
    <row r="88" spans="2:11" ht="14.25">
      <c r="B88" s="3"/>
      <c r="C88" s="4"/>
      <c r="D88" s="5"/>
      <c r="E88" s="5"/>
      <c r="F88" s="3"/>
      <c r="G88" s="3"/>
      <c r="H88" s="3"/>
      <c r="I88" s="3"/>
      <c r="J88" s="3"/>
      <c r="K88" s="3"/>
    </row>
    <row r="89" spans="2:11" ht="14.25">
      <c r="B89" s="3"/>
      <c r="C89" s="4"/>
      <c r="D89" s="5"/>
      <c r="E89" s="5"/>
      <c r="F89" s="3"/>
      <c r="G89" s="3"/>
      <c r="H89" s="3"/>
      <c r="I89" s="3"/>
      <c r="J89" s="3"/>
      <c r="K89" s="3"/>
    </row>
    <row r="90" spans="2:11" ht="14.25"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2:11" ht="14.25">
      <c r="B91" s="33"/>
      <c r="C91" s="33"/>
      <c r="D91" s="33"/>
      <c r="E91" s="33"/>
      <c r="F91" s="33"/>
      <c r="G91" s="33"/>
      <c r="H91" s="34" t="s">
        <v>72</v>
      </c>
      <c r="I91" s="34"/>
      <c r="J91" s="34"/>
      <c r="K91" s="34"/>
    </row>
    <row r="92" spans="2:11" ht="14.25">
      <c r="B92" s="33"/>
      <c r="C92" s="33"/>
      <c r="D92" s="33"/>
      <c r="E92" s="33"/>
      <c r="F92" s="33"/>
      <c r="G92" s="33"/>
      <c r="H92" s="34"/>
      <c r="I92" s="34"/>
      <c r="J92" s="34"/>
      <c r="K92" s="34"/>
    </row>
    <row r="93" spans="2:11" ht="14.25">
      <c r="B93" s="33"/>
      <c r="C93" s="33"/>
      <c r="D93" s="33"/>
      <c r="E93" s="33"/>
      <c r="F93" s="33"/>
      <c r="G93" s="33"/>
      <c r="H93" s="34"/>
      <c r="I93" s="34"/>
      <c r="J93" s="34"/>
      <c r="K93" s="34"/>
    </row>
    <row r="94" spans="2:11" ht="14.25">
      <c r="B94" s="33"/>
      <c r="C94" s="33"/>
      <c r="D94" s="33"/>
      <c r="E94" s="33"/>
      <c r="F94" s="33"/>
      <c r="G94" s="33"/>
      <c r="H94" s="34"/>
      <c r="I94" s="34"/>
      <c r="J94" s="34"/>
      <c r="K94" s="34"/>
    </row>
    <row r="95" spans="2:11" ht="14.25" hidden="1">
      <c r="B95" s="33"/>
      <c r="C95" s="33"/>
      <c r="D95" s="33"/>
      <c r="E95" s="33"/>
      <c r="F95" s="33"/>
      <c r="G95" s="33"/>
      <c r="H95" s="34"/>
      <c r="I95" s="34"/>
      <c r="J95" s="34"/>
      <c r="K95" s="34"/>
    </row>
    <row r="96" spans="2:11" ht="14.25" hidden="1">
      <c r="B96" s="33"/>
      <c r="C96" s="33"/>
      <c r="D96" s="33"/>
      <c r="E96" s="33"/>
      <c r="F96" s="33"/>
      <c r="G96" s="33"/>
      <c r="H96" s="34"/>
      <c r="I96" s="34"/>
      <c r="J96" s="34"/>
      <c r="K96" s="34"/>
    </row>
  </sheetData>
  <sheetProtection selectLockedCells="1" selectUnlockedCells="1"/>
  <mergeCells count="24">
    <mergeCell ref="J1:K2"/>
    <mergeCell ref="B2:D6"/>
    <mergeCell ref="I7:K8"/>
    <mergeCell ref="B9:K11"/>
    <mergeCell ref="B13:C14"/>
    <mergeCell ref="B15:K18"/>
    <mergeCell ref="B19:C19"/>
    <mergeCell ref="B20:K23"/>
    <mergeCell ref="B24:C24"/>
    <mergeCell ref="B25:K28"/>
    <mergeCell ref="B29:C29"/>
    <mergeCell ref="B30:K33"/>
    <mergeCell ref="B34:C34"/>
    <mergeCell ref="B36:D37"/>
    <mergeCell ref="E36:G37"/>
    <mergeCell ref="H36:K37"/>
    <mergeCell ref="B39:F40"/>
    <mergeCell ref="B42:F43"/>
    <mergeCell ref="B45:K46"/>
    <mergeCell ref="B47:K48"/>
    <mergeCell ref="B84:E86"/>
    <mergeCell ref="F85:F86"/>
    <mergeCell ref="B87:K87"/>
    <mergeCell ref="H91:K9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"/>
    </sheetView>
  </sheetViews>
  <sheetFormatPr defaultColWidth="9.00390625" defaultRowHeight="12.75"/>
  <cols>
    <col min="1" max="1" width="1.625" style="0" customWidth="1"/>
    <col min="2" max="2" width="6.50390625" style="0" customWidth="1"/>
    <col min="3" max="3" width="32.50390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625" style="0" customWidth="1"/>
    <col min="10" max="10" width="21.50390625" style="0" customWidth="1"/>
    <col min="11" max="11" width="22.00390625" style="0" customWidth="1"/>
    <col min="16" max="16" width="18.875" style="0" customWidth="1"/>
  </cols>
  <sheetData>
    <row r="2" spans="9:11" ht="12.75">
      <c r="I2" s="35"/>
      <c r="J2" s="35"/>
      <c r="K2" s="35"/>
    </row>
    <row r="3" spans="2:11" ht="15.75">
      <c r="B3" s="14" t="s">
        <v>73</v>
      </c>
      <c r="C3" s="14"/>
      <c r="D3" s="14"/>
      <c r="E3" s="14"/>
      <c r="F3" s="14"/>
      <c r="G3" s="14"/>
      <c r="H3" s="36"/>
      <c r="I3" s="37" t="s">
        <v>74</v>
      </c>
      <c r="J3" s="37"/>
      <c r="K3" s="37"/>
    </row>
    <row r="4" spans="2:11" ht="15.75">
      <c r="B4" s="14"/>
      <c r="C4" s="14"/>
      <c r="D4" s="14"/>
      <c r="E4" s="14"/>
      <c r="F4" s="14"/>
      <c r="G4" s="14"/>
      <c r="H4" s="38"/>
      <c r="I4" s="37"/>
      <c r="J4" s="37"/>
      <c r="K4" s="37"/>
    </row>
    <row r="5" spans="2:11" ht="15.75" customHeight="1">
      <c r="B5" s="39" t="s">
        <v>16</v>
      </c>
      <c r="C5" s="39"/>
      <c r="D5" s="39"/>
      <c r="E5" s="39"/>
      <c r="F5" s="39"/>
      <c r="G5" s="39"/>
      <c r="H5" s="38"/>
      <c r="I5" s="37"/>
      <c r="J5" s="37"/>
      <c r="K5" s="37"/>
    </row>
    <row r="6" spans="2:11" ht="15.75">
      <c r="B6" s="39"/>
      <c r="C6" s="39"/>
      <c r="D6" s="39"/>
      <c r="E6" s="39"/>
      <c r="F6" s="39"/>
      <c r="G6" s="39"/>
      <c r="H6" s="38"/>
      <c r="I6" s="37"/>
      <c r="J6" s="37"/>
      <c r="K6" s="37"/>
    </row>
    <row r="7" spans="2:11" ht="27.75" customHeight="1">
      <c r="B7" s="39"/>
      <c r="C7" s="39"/>
      <c r="D7" s="39"/>
      <c r="E7" s="39"/>
      <c r="F7" s="39"/>
      <c r="G7" s="39"/>
      <c r="H7" s="40"/>
      <c r="I7" s="37"/>
      <c r="J7" s="37"/>
      <c r="K7" s="37"/>
    </row>
    <row r="8" spans="2:11" ht="13.5">
      <c r="B8" s="41"/>
      <c r="C8" s="42"/>
      <c r="D8" s="43"/>
      <c r="E8" s="43" t="s">
        <v>17</v>
      </c>
      <c r="F8" s="44" t="s">
        <v>18</v>
      </c>
      <c r="G8" s="45" t="s">
        <v>19</v>
      </c>
      <c r="H8" s="46" t="s">
        <v>20</v>
      </c>
      <c r="I8" s="43" t="s">
        <v>21</v>
      </c>
      <c r="J8" s="44" t="s">
        <v>22</v>
      </c>
      <c r="K8" s="45" t="s">
        <v>23</v>
      </c>
    </row>
    <row r="9" spans="2:15" ht="105.75" customHeight="1">
      <c r="B9" s="47" t="s">
        <v>24</v>
      </c>
      <c r="C9" s="47" t="s">
        <v>75</v>
      </c>
      <c r="D9" s="48" t="s">
        <v>26</v>
      </c>
      <c r="E9" s="48" t="s">
        <v>27</v>
      </c>
      <c r="F9" s="49" t="s">
        <v>28</v>
      </c>
      <c r="G9" s="49" t="s">
        <v>29</v>
      </c>
      <c r="H9" s="49" t="s">
        <v>30</v>
      </c>
      <c r="I9" s="49" t="s">
        <v>31</v>
      </c>
      <c r="J9" s="50" t="s">
        <v>32</v>
      </c>
      <c r="K9" s="51" t="s">
        <v>33</v>
      </c>
      <c r="L9" s="15"/>
      <c r="M9" s="15"/>
      <c r="N9" s="15"/>
      <c r="O9" s="52"/>
    </row>
    <row r="10" spans="2:16" ht="30" customHeight="1">
      <c r="B10" s="53">
        <v>1</v>
      </c>
      <c r="C10" s="54" t="s">
        <v>76</v>
      </c>
      <c r="D10" s="55" t="s">
        <v>77</v>
      </c>
      <c r="E10" s="56">
        <v>4000</v>
      </c>
      <c r="F10" s="57">
        <v>1.8</v>
      </c>
      <c r="G10" s="57">
        <f aca="true" t="shared" si="0" ref="G10:G13">ROUND(E10*F10,2)</f>
        <v>7200</v>
      </c>
      <c r="H10" s="58">
        <v>0.05</v>
      </c>
      <c r="I10" s="57">
        <f aca="true" t="shared" si="1" ref="I10:I13">ROUND(G10*H10,2)</f>
        <v>360</v>
      </c>
      <c r="J10" s="57">
        <f aca="true" t="shared" si="2" ref="J10:J13">ROUND(K10/E10,2)</f>
        <v>1.89</v>
      </c>
      <c r="K10" s="57">
        <f aca="true" t="shared" si="3" ref="K10:K13">ROUND(SUM(G10,I10),2)</f>
        <v>7560</v>
      </c>
      <c r="L10" s="59"/>
      <c r="M10" s="15"/>
      <c r="N10" s="15"/>
      <c r="O10" s="52"/>
      <c r="P10" s="60"/>
    </row>
    <row r="11" spans="2:16" ht="30" customHeight="1">
      <c r="B11" s="53">
        <v>2</v>
      </c>
      <c r="C11" s="61" t="s">
        <v>78</v>
      </c>
      <c r="D11" s="55" t="s">
        <v>77</v>
      </c>
      <c r="E11" s="62">
        <v>5000</v>
      </c>
      <c r="F11" s="63">
        <v>2.1</v>
      </c>
      <c r="G11" s="63">
        <f t="shared" si="0"/>
        <v>10500</v>
      </c>
      <c r="H11" s="64">
        <v>0.05</v>
      </c>
      <c r="I11" s="63">
        <f t="shared" si="1"/>
        <v>525</v>
      </c>
      <c r="J11" s="63">
        <f t="shared" si="2"/>
        <v>2.21</v>
      </c>
      <c r="K11" s="65">
        <f t="shared" si="3"/>
        <v>11025</v>
      </c>
      <c r="L11" s="15"/>
      <c r="M11" s="15"/>
      <c r="N11" s="15"/>
      <c r="O11" s="52"/>
      <c r="P11" s="60"/>
    </row>
    <row r="12" spans="2:16" ht="30" customHeight="1">
      <c r="B12" s="53">
        <v>3</v>
      </c>
      <c r="C12" s="61" t="s">
        <v>79</v>
      </c>
      <c r="D12" s="55" t="s">
        <v>77</v>
      </c>
      <c r="E12" s="62">
        <v>1200</v>
      </c>
      <c r="F12" s="63">
        <v>1.8</v>
      </c>
      <c r="G12" s="63">
        <f t="shared" si="0"/>
        <v>2160</v>
      </c>
      <c r="H12" s="64">
        <v>0.05</v>
      </c>
      <c r="I12" s="63">
        <f t="shared" si="1"/>
        <v>108</v>
      </c>
      <c r="J12" s="63">
        <f t="shared" si="2"/>
        <v>1.89</v>
      </c>
      <c r="K12" s="66">
        <f t="shared" si="3"/>
        <v>2268</v>
      </c>
      <c r="L12" s="15"/>
      <c r="M12" s="15"/>
      <c r="N12" s="15"/>
      <c r="O12" s="52"/>
      <c r="P12" s="60"/>
    </row>
    <row r="13" spans="2:16" ht="30" customHeight="1">
      <c r="B13" s="53">
        <v>4</v>
      </c>
      <c r="C13" s="61" t="s">
        <v>80</v>
      </c>
      <c r="D13" s="55" t="s">
        <v>77</v>
      </c>
      <c r="E13" s="62">
        <v>3000</v>
      </c>
      <c r="F13" s="63">
        <v>2.8</v>
      </c>
      <c r="G13" s="63">
        <f t="shared" si="0"/>
        <v>8400</v>
      </c>
      <c r="H13" s="64">
        <v>0.05</v>
      </c>
      <c r="I13" s="63">
        <f t="shared" si="1"/>
        <v>420</v>
      </c>
      <c r="J13" s="63">
        <f t="shared" si="2"/>
        <v>2.94</v>
      </c>
      <c r="K13" s="66">
        <f t="shared" si="3"/>
        <v>8820</v>
      </c>
      <c r="L13" s="15"/>
      <c r="M13" s="15"/>
      <c r="N13" s="15"/>
      <c r="O13" s="52"/>
      <c r="P13" s="60"/>
    </row>
    <row r="14" spans="2:16" ht="24" customHeight="1">
      <c r="B14" s="67"/>
      <c r="C14" s="67"/>
      <c r="D14" s="67"/>
      <c r="E14" s="67"/>
      <c r="F14" s="68" t="s">
        <v>68</v>
      </c>
      <c r="G14" s="68">
        <f>SUM(G10:G13)</f>
        <v>28260</v>
      </c>
      <c r="H14" s="69"/>
      <c r="I14" s="70"/>
      <c r="J14" s="57"/>
      <c r="K14" s="57"/>
      <c r="L14" s="15"/>
      <c r="M14" s="15"/>
      <c r="N14" s="15"/>
      <c r="P14" s="60"/>
    </row>
    <row r="15" spans="2:16" ht="19.5" customHeight="1">
      <c r="B15" s="67"/>
      <c r="C15" s="67"/>
      <c r="D15" s="67"/>
      <c r="E15" s="67"/>
      <c r="F15" s="63"/>
      <c r="G15" s="71" t="s">
        <v>69</v>
      </c>
      <c r="H15" s="72"/>
      <c r="I15" s="73">
        <f>SUM(I10:I13)</f>
        <v>1413</v>
      </c>
      <c r="J15" s="74"/>
      <c r="K15" s="75"/>
      <c r="L15" s="15"/>
      <c r="M15" s="15"/>
      <c r="N15" s="15"/>
      <c r="P15" s="60"/>
    </row>
    <row r="16" spans="2:14" ht="22.5" customHeight="1">
      <c r="B16" s="67"/>
      <c r="C16" s="67"/>
      <c r="D16" s="67"/>
      <c r="E16" s="67"/>
      <c r="F16" s="63"/>
      <c r="G16" s="26"/>
      <c r="H16" s="57"/>
      <c r="I16" s="57"/>
      <c r="J16" s="76" t="s">
        <v>70</v>
      </c>
      <c r="K16" s="77">
        <f>SUM(K10:K13)</f>
        <v>29673</v>
      </c>
      <c r="L16" s="15"/>
      <c r="M16" s="15"/>
      <c r="N16" s="15"/>
    </row>
    <row r="17" spans="2:14" ht="12.75" customHeight="1">
      <c r="B17" s="19"/>
      <c r="C17" s="19"/>
      <c r="D17" s="19"/>
      <c r="E17" s="19"/>
      <c r="F17" s="19"/>
      <c r="G17" s="78"/>
      <c r="H17" s="78"/>
      <c r="I17" s="79" t="s">
        <v>81</v>
      </c>
      <c r="J17" s="79"/>
      <c r="K17" s="79"/>
      <c r="L17" s="15"/>
      <c r="M17" s="15"/>
      <c r="N17" s="15"/>
    </row>
    <row r="18" spans="2:14" ht="60" customHeight="1">
      <c r="B18" s="19"/>
      <c r="C18" s="19"/>
      <c r="D18" s="19"/>
      <c r="E18" s="19"/>
      <c r="F18" s="19"/>
      <c r="G18" s="78"/>
      <c r="H18" s="78"/>
      <c r="I18" s="79"/>
      <c r="J18" s="79"/>
      <c r="K18" s="79"/>
      <c r="L18" s="15"/>
      <c r="M18" s="15"/>
      <c r="N18" s="15"/>
    </row>
    <row r="19" spans="3:14" ht="12.75">
      <c r="C19" s="80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3:14" ht="12" customHeight="1">
      <c r="C20" s="80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3:14" ht="12.75">
      <c r="C21" s="8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3:14" ht="12.75">
      <c r="C22" s="8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3:14" ht="12.75">
      <c r="C23" s="80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3:14" ht="12.75">
      <c r="C24" s="8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3:14" ht="12.75">
      <c r="C25" s="8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3:14" ht="12.75">
      <c r="C26" s="8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3:14" ht="12.75">
      <c r="C27" s="8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3:14" ht="12.75">
      <c r="C28" s="8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3:14" ht="12.75">
      <c r="C29" s="80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3:14" ht="12.75">
      <c r="C30" s="80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3:14" ht="12.75">
      <c r="C31" s="80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3:14" ht="12.75">
      <c r="C32" s="80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3:14" ht="12.75">
      <c r="C33" s="80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3:14" ht="12.75">
      <c r="C34" s="8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3:14" ht="12.75">
      <c r="C35" s="80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3:14" ht="12.75">
      <c r="C36" s="8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3:14" ht="12.75">
      <c r="C37" s="80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3:14" ht="12.75">
      <c r="C38" s="80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</sheetData>
  <sheetProtection selectLockedCells="1" selectUnlockedCells="1"/>
  <mergeCells count="9">
    <mergeCell ref="B3:G4"/>
    <mergeCell ref="I3:K7"/>
    <mergeCell ref="B5:G7"/>
    <mergeCell ref="B14:E16"/>
    <mergeCell ref="F15:F16"/>
    <mergeCell ref="B17:F18"/>
    <mergeCell ref="G17:G18"/>
    <mergeCell ref="H17:H18"/>
    <mergeCell ref="I17:K18"/>
  </mergeCells>
  <printOptions/>
  <pageMargins left="0.75" right="0.75" top="1" bottom="1" header="0.5118055555555555" footer="0.5118055555555555"/>
  <pageSetup horizontalDpi="300" verticalDpi="300" orientation="portrait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"/>
    </sheetView>
  </sheetViews>
  <sheetFormatPr defaultColWidth="9.00390625" defaultRowHeight="12.75"/>
  <cols>
    <col min="1" max="1" width="1.625" style="0" customWidth="1"/>
    <col min="2" max="2" width="6.50390625" style="0" customWidth="1"/>
    <col min="3" max="3" width="32.50390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625" style="0" customWidth="1"/>
    <col min="10" max="10" width="21.50390625" style="0" customWidth="1"/>
    <col min="11" max="11" width="22.00390625" style="0" customWidth="1"/>
    <col min="16" max="16" width="18.875" style="0" customWidth="1"/>
  </cols>
  <sheetData>
    <row r="2" spans="9:11" ht="12.75">
      <c r="I2" s="35"/>
      <c r="J2" s="35"/>
      <c r="K2" s="35"/>
    </row>
    <row r="3" spans="2:11" ht="15.75">
      <c r="B3" s="14" t="s">
        <v>73</v>
      </c>
      <c r="C3" s="14"/>
      <c r="D3" s="14"/>
      <c r="E3" s="14"/>
      <c r="F3" s="14"/>
      <c r="G3" s="14"/>
      <c r="H3" s="36"/>
      <c r="I3" s="37" t="s">
        <v>74</v>
      </c>
      <c r="J3" s="37"/>
      <c r="K3" s="37"/>
    </row>
    <row r="4" spans="2:11" ht="15.75">
      <c r="B4" s="14"/>
      <c r="C4" s="14"/>
      <c r="D4" s="14"/>
      <c r="E4" s="14"/>
      <c r="F4" s="14"/>
      <c r="G4" s="14"/>
      <c r="H4" s="38"/>
      <c r="I4" s="37"/>
      <c r="J4" s="37"/>
      <c r="K4" s="37"/>
    </row>
    <row r="5" spans="2:11" ht="15.75" customHeight="1">
      <c r="B5" s="39" t="s">
        <v>16</v>
      </c>
      <c r="C5" s="39"/>
      <c r="D5" s="39"/>
      <c r="E5" s="39"/>
      <c r="F5" s="39"/>
      <c r="G5" s="39"/>
      <c r="H5" s="38"/>
      <c r="I5" s="37"/>
      <c r="J5" s="37"/>
      <c r="K5" s="37"/>
    </row>
    <row r="6" spans="2:11" ht="15.75">
      <c r="B6" s="39"/>
      <c r="C6" s="39"/>
      <c r="D6" s="39"/>
      <c r="E6" s="39"/>
      <c r="F6" s="39"/>
      <c r="G6" s="39"/>
      <c r="H6" s="38"/>
      <c r="I6" s="37"/>
      <c r="J6" s="37"/>
      <c r="K6" s="37"/>
    </row>
    <row r="7" spans="2:11" ht="27.75" customHeight="1">
      <c r="B7" s="39"/>
      <c r="C7" s="39"/>
      <c r="D7" s="39"/>
      <c r="E7" s="39"/>
      <c r="F7" s="39"/>
      <c r="G7" s="39"/>
      <c r="H7" s="40"/>
      <c r="I7" s="37"/>
      <c r="J7" s="37"/>
      <c r="K7" s="37"/>
    </row>
    <row r="8" spans="2:11" ht="13.5">
      <c r="B8" s="41"/>
      <c r="C8" s="42"/>
      <c r="D8" s="43"/>
      <c r="E8" s="43" t="s">
        <v>17</v>
      </c>
      <c r="F8" s="44" t="s">
        <v>18</v>
      </c>
      <c r="G8" s="45" t="s">
        <v>19</v>
      </c>
      <c r="H8" s="46" t="s">
        <v>20</v>
      </c>
      <c r="I8" s="43" t="s">
        <v>21</v>
      </c>
      <c r="J8" s="44" t="s">
        <v>22</v>
      </c>
      <c r="K8" s="45" t="s">
        <v>23</v>
      </c>
    </row>
    <row r="9" spans="2:15" ht="105.75" customHeight="1">
      <c r="B9" s="47" t="s">
        <v>24</v>
      </c>
      <c r="C9" s="47" t="s">
        <v>75</v>
      </c>
      <c r="D9" s="48" t="s">
        <v>26</v>
      </c>
      <c r="E9" s="48" t="s">
        <v>27</v>
      </c>
      <c r="F9" s="49" t="s">
        <v>28</v>
      </c>
      <c r="G9" s="49" t="s">
        <v>29</v>
      </c>
      <c r="H9" s="49" t="s">
        <v>30</v>
      </c>
      <c r="I9" s="49" t="s">
        <v>31</v>
      </c>
      <c r="J9" s="50" t="s">
        <v>32</v>
      </c>
      <c r="K9" s="51" t="s">
        <v>33</v>
      </c>
      <c r="L9" s="15"/>
      <c r="M9" s="15"/>
      <c r="N9" s="15"/>
      <c r="O9" s="52"/>
    </row>
    <row r="10" spans="2:16" ht="30" customHeight="1">
      <c r="B10" s="53">
        <v>1</v>
      </c>
      <c r="C10" s="54" t="s">
        <v>82</v>
      </c>
      <c r="D10" s="55" t="s">
        <v>77</v>
      </c>
      <c r="E10" s="56">
        <v>1600</v>
      </c>
      <c r="F10" s="57">
        <v>4.2</v>
      </c>
      <c r="G10" s="57">
        <f aca="true" t="shared" si="0" ref="G10:G13">ROUND(E10*F10,2)</f>
        <v>6720</v>
      </c>
      <c r="H10" s="58">
        <v>0.08</v>
      </c>
      <c r="I10" s="57">
        <f aca="true" t="shared" si="1" ref="I10:I13">ROUND(G10*H10,2)</f>
        <v>537.6</v>
      </c>
      <c r="J10" s="57">
        <f aca="true" t="shared" si="2" ref="J10:J13">ROUND(K10/E10,2)</f>
        <v>4.54</v>
      </c>
      <c r="K10" s="57">
        <f aca="true" t="shared" si="3" ref="K10:K13">ROUND(SUM(G10,I10),2)</f>
        <v>7257.6</v>
      </c>
      <c r="L10" s="59"/>
      <c r="M10" s="15"/>
      <c r="N10" s="15"/>
      <c r="O10" s="52"/>
      <c r="P10" s="60"/>
    </row>
    <row r="11" spans="2:16" ht="30" customHeight="1">
      <c r="B11" s="53">
        <v>2</v>
      </c>
      <c r="C11" s="61" t="s">
        <v>83</v>
      </c>
      <c r="D11" s="55" t="s">
        <v>77</v>
      </c>
      <c r="E11" s="62">
        <v>1500</v>
      </c>
      <c r="F11" s="63">
        <v>4.2</v>
      </c>
      <c r="G11" s="63">
        <f t="shared" si="0"/>
        <v>6300</v>
      </c>
      <c r="H11" s="64">
        <v>0.05</v>
      </c>
      <c r="I11" s="63">
        <f t="shared" si="1"/>
        <v>315</v>
      </c>
      <c r="J11" s="63">
        <f t="shared" si="2"/>
        <v>4.41</v>
      </c>
      <c r="K11" s="65">
        <f t="shared" si="3"/>
        <v>6615</v>
      </c>
      <c r="L11" s="15"/>
      <c r="M11" s="15"/>
      <c r="N11" s="15"/>
      <c r="O11" s="52"/>
      <c r="P11" s="60"/>
    </row>
    <row r="12" spans="2:16" ht="30" customHeight="1">
      <c r="B12" s="53">
        <v>3</v>
      </c>
      <c r="C12" s="61" t="s">
        <v>84</v>
      </c>
      <c r="D12" s="55" t="s">
        <v>77</v>
      </c>
      <c r="E12" s="62">
        <v>300</v>
      </c>
      <c r="F12" s="63">
        <v>2.8</v>
      </c>
      <c r="G12" s="63">
        <f t="shared" si="0"/>
        <v>840</v>
      </c>
      <c r="H12" s="64">
        <v>0.08</v>
      </c>
      <c r="I12" s="63">
        <f t="shared" si="1"/>
        <v>67.2</v>
      </c>
      <c r="J12" s="63">
        <f t="shared" si="2"/>
        <v>3.02</v>
      </c>
      <c r="K12" s="66">
        <f t="shared" si="3"/>
        <v>907.2</v>
      </c>
      <c r="L12" s="15"/>
      <c r="M12" s="15"/>
      <c r="N12" s="15"/>
      <c r="O12" s="52"/>
      <c r="P12" s="60"/>
    </row>
    <row r="13" spans="2:16" ht="30" customHeight="1">
      <c r="B13" s="53">
        <v>4</v>
      </c>
      <c r="C13" s="61" t="s">
        <v>85</v>
      </c>
      <c r="D13" s="55" t="s">
        <v>77</v>
      </c>
      <c r="E13" s="62">
        <v>150</v>
      </c>
      <c r="F13" s="63">
        <v>7.8</v>
      </c>
      <c r="G13" s="63">
        <f t="shared" si="0"/>
        <v>1170</v>
      </c>
      <c r="H13" s="64">
        <v>0.08</v>
      </c>
      <c r="I13" s="63">
        <f t="shared" si="1"/>
        <v>93.6</v>
      </c>
      <c r="J13" s="63">
        <f t="shared" si="2"/>
        <v>8.42</v>
      </c>
      <c r="K13" s="66">
        <f t="shared" si="3"/>
        <v>1263.6</v>
      </c>
      <c r="L13" s="15"/>
      <c r="M13" s="15"/>
      <c r="N13" s="15"/>
      <c r="O13" s="52"/>
      <c r="P13" s="60"/>
    </row>
    <row r="14" spans="2:16" ht="24" customHeight="1">
      <c r="B14" s="67"/>
      <c r="C14" s="67"/>
      <c r="D14" s="67"/>
      <c r="E14" s="67"/>
      <c r="F14" s="68" t="s">
        <v>68</v>
      </c>
      <c r="G14" s="68">
        <f>SUM(G10:G13)</f>
        <v>15030</v>
      </c>
      <c r="H14" s="69"/>
      <c r="I14" s="70"/>
      <c r="J14" s="57"/>
      <c r="K14" s="57"/>
      <c r="L14" s="15"/>
      <c r="M14" s="15"/>
      <c r="N14" s="15"/>
      <c r="P14" s="60"/>
    </row>
    <row r="15" spans="2:16" ht="19.5" customHeight="1">
      <c r="B15" s="67"/>
      <c r="C15" s="67"/>
      <c r="D15" s="67"/>
      <c r="E15" s="67"/>
      <c r="F15" s="63"/>
      <c r="G15" s="71" t="s">
        <v>69</v>
      </c>
      <c r="H15" s="72"/>
      <c r="I15" s="73">
        <f>SUM(I10:I13)</f>
        <v>1013.4</v>
      </c>
      <c r="J15" s="74"/>
      <c r="K15" s="75"/>
      <c r="L15" s="15"/>
      <c r="M15" s="15"/>
      <c r="N15" s="15"/>
      <c r="P15" s="60"/>
    </row>
    <row r="16" spans="2:14" ht="22.5" customHeight="1">
      <c r="B16" s="67"/>
      <c r="C16" s="67"/>
      <c r="D16" s="67"/>
      <c r="E16" s="67"/>
      <c r="F16" s="63"/>
      <c r="G16" s="26"/>
      <c r="H16" s="57"/>
      <c r="I16" s="57"/>
      <c r="J16" s="76" t="s">
        <v>70</v>
      </c>
      <c r="K16" s="77">
        <f>SUM(K10:K13)</f>
        <v>16043.4</v>
      </c>
      <c r="L16" s="15"/>
      <c r="M16" s="15"/>
      <c r="N16" s="15"/>
    </row>
    <row r="17" spans="2:14" ht="12.75" customHeight="1">
      <c r="B17" s="19"/>
      <c r="C17" s="19"/>
      <c r="D17" s="19"/>
      <c r="E17" s="19"/>
      <c r="F17" s="19"/>
      <c r="G17" s="78"/>
      <c r="H17" s="78"/>
      <c r="I17" s="79" t="s">
        <v>81</v>
      </c>
      <c r="J17" s="79"/>
      <c r="K17" s="79"/>
      <c r="L17" s="15"/>
      <c r="M17" s="15"/>
      <c r="N17" s="15"/>
    </row>
    <row r="18" spans="2:14" ht="60" customHeight="1">
      <c r="B18" s="19"/>
      <c r="C18" s="19"/>
      <c r="D18" s="19"/>
      <c r="E18" s="19"/>
      <c r="F18" s="19"/>
      <c r="G18" s="78"/>
      <c r="H18" s="78"/>
      <c r="I18" s="79"/>
      <c r="J18" s="79"/>
      <c r="K18" s="79"/>
      <c r="L18" s="15"/>
      <c r="M18" s="15"/>
      <c r="N18" s="15"/>
    </row>
    <row r="19" spans="3:14" ht="12.75">
      <c r="C19" s="80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3:14" ht="12" customHeight="1">
      <c r="C20" s="80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3:14" ht="12.75">
      <c r="C21" s="8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3:14" ht="12.75">
      <c r="C22" s="8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3:14" ht="12.75">
      <c r="C23" s="80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3:14" ht="12.75">
      <c r="C24" s="8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3:14" ht="12.75">
      <c r="C25" s="8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3:14" ht="12.75">
      <c r="C26" s="8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3:14" ht="12.75">
      <c r="C27" s="8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3:14" ht="12.75">
      <c r="C28" s="8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3:14" ht="12.75">
      <c r="C29" s="80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3:14" ht="12.75">
      <c r="C30" s="80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3:14" ht="12.75">
      <c r="C31" s="80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3:14" ht="12.75">
      <c r="C32" s="80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3:14" ht="12.75">
      <c r="C33" s="80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3:14" ht="12.75">
      <c r="C34" s="8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3:14" ht="12.75">
      <c r="C35" s="80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3:14" ht="12.75">
      <c r="C36" s="8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3:14" ht="12.75">
      <c r="C37" s="80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3:14" ht="12.75">
      <c r="C38" s="80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</sheetData>
  <sheetProtection selectLockedCells="1" selectUnlockedCells="1"/>
  <mergeCells count="9">
    <mergeCell ref="B3:G4"/>
    <mergeCell ref="I3:K7"/>
    <mergeCell ref="B5:G7"/>
    <mergeCell ref="B14:E16"/>
    <mergeCell ref="F15:F16"/>
    <mergeCell ref="B17:F18"/>
    <mergeCell ref="G17:G18"/>
    <mergeCell ref="H17:H18"/>
    <mergeCell ref="I17:K18"/>
  </mergeCells>
  <printOptions/>
  <pageMargins left="0.75" right="0.75" top="1" bottom="1" header="0.5118055555555555" footer="0.5118055555555555"/>
  <pageSetup horizontalDpi="300" verticalDpi="300" orientation="portrait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workbookViewId="0" topLeftCell="A19">
      <selection activeCell="C10" sqref="C10"/>
    </sheetView>
  </sheetViews>
  <sheetFormatPr defaultColWidth="9.00390625" defaultRowHeight="12.75"/>
  <cols>
    <col min="1" max="1" width="1.625" style="0" customWidth="1"/>
    <col min="2" max="2" width="6.50390625" style="0" customWidth="1"/>
    <col min="3" max="3" width="32.50390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625" style="0" customWidth="1"/>
    <col min="10" max="10" width="21.50390625" style="0" customWidth="1"/>
    <col min="11" max="11" width="22.00390625" style="0" customWidth="1"/>
    <col min="16" max="16" width="18.875" style="0" customWidth="1"/>
  </cols>
  <sheetData>
    <row r="2" spans="9:11" ht="12.75">
      <c r="I2" s="35"/>
      <c r="J2" s="35"/>
      <c r="K2" s="35"/>
    </row>
    <row r="3" spans="2:11" ht="15.75">
      <c r="B3" s="14" t="s">
        <v>73</v>
      </c>
      <c r="C3" s="14"/>
      <c r="D3" s="14"/>
      <c r="E3" s="14"/>
      <c r="F3" s="14"/>
      <c r="G3" s="14"/>
      <c r="H3" s="36"/>
      <c r="I3" s="37" t="s">
        <v>74</v>
      </c>
      <c r="J3" s="37"/>
      <c r="K3" s="37"/>
    </row>
    <row r="4" spans="2:11" ht="15.75">
      <c r="B4" s="14"/>
      <c r="C4" s="14"/>
      <c r="D4" s="14"/>
      <c r="E4" s="14"/>
      <c r="F4" s="14"/>
      <c r="G4" s="14"/>
      <c r="H4" s="38"/>
      <c r="I4" s="37"/>
      <c r="J4" s="37"/>
      <c r="K4" s="37"/>
    </row>
    <row r="5" spans="2:11" ht="15.75" customHeight="1">
      <c r="B5" s="39" t="s">
        <v>16</v>
      </c>
      <c r="C5" s="39"/>
      <c r="D5" s="39"/>
      <c r="E5" s="39"/>
      <c r="F5" s="39"/>
      <c r="G5" s="39"/>
      <c r="H5" s="38"/>
      <c r="I5" s="37"/>
      <c r="J5" s="37"/>
      <c r="K5" s="37"/>
    </row>
    <row r="6" spans="2:11" ht="15.75">
      <c r="B6" s="39"/>
      <c r="C6" s="39"/>
      <c r="D6" s="39"/>
      <c r="E6" s="39"/>
      <c r="F6" s="39"/>
      <c r="G6" s="39"/>
      <c r="H6" s="38"/>
      <c r="I6" s="37"/>
      <c r="J6" s="37"/>
      <c r="K6" s="37"/>
    </row>
    <row r="7" spans="2:11" ht="27.75" customHeight="1">
      <c r="B7" s="39"/>
      <c r="C7" s="39"/>
      <c r="D7" s="39"/>
      <c r="E7" s="39"/>
      <c r="F7" s="39"/>
      <c r="G7" s="39"/>
      <c r="H7" s="40"/>
      <c r="I7" s="37"/>
      <c r="J7" s="37"/>
      <c r="K7" s="37"/>
    </row>
    <row r="8" spans="2:11" ht="13.5">
      <c r="B8" s="41"/>
      <c r="C8" s="42"/>
      <c r="D8" s="43"/>
      <c r="E8" s="43" t="s">
        <v>17</v>
      </c>
      <c r="F8" s="44" t="s">
        <v>18</v>
      </c>
      <c r="G8" s="45" t="s">
        <v>19</v>
      </c>
      <c r="H8" s="46" t="s">
        <v>20</v>
      </c>
      <c r="I8" s="43" t="s">
        <v>21</v>
      </c>
      <c r="J8" s="44" t="s">
        <v>22</v>
      </c>
      <c r="K8" s="45" t="s">
        <v>23</v>
      </c>
    </row>
    <row r="9" spans="2:15" ht="105.75" customHeight="1">
      <c r="B9" s="47" t="s">
        <v>24</v>
      </c>
      <c r="C9" s="47" t="s">
        <v>75</v>
      </c>
      <c r="D9" s="48" t="s">
        <v>26</v>
      </c>
      <c r="E9" s="48" t="s">
        <v>27</v>
      </c>
      <c r="F9" s="49" t="s">
        <v>28</v>
      </c>
      <c r="G9" s="49" t="s">
        <v>29</v>
      </c>
      <c r="H9" s="49" t="s">
        <v>30</v>
      </c>
      <c r="I9" s="49" t="s">
        <v>31</v>
      </c>
      <c r="J9" s="50" t="s">
        <v>32</v>
      </c>
      <c r="K9" s="51" t="s">
        <v>33</v>
      </c>
      <c r="L9" s="15"/>
      <c r="M9" s="15"/>
      <c r="N9" s="15"/>
      <c r="O9" s="52"/>
    </row>
    <row r="10" spans="2:16" ht="30" customHeight="1">
      <c r="B10" s="53">
        <v>1</v>
      </c>
      <c r="C10" s="54" t="s">
        <v>86</v>
      </c>
      <c r="D10" s="55" t="s">
        <v>77</v>
      </c>
      <c r="E10" s="56">
        <v>30</v>
      </c>
      <c r="F10" s="81">
        <v>8.6</v>
      </c>
      <c r="G10" s="57">
        <f aca="true" t="shared" si="0" ref="G10:G36">ROUND(E10*F10,2)</f>
        <v>258</v>
      </c>
      <c r="H10" s="58">
        <v>0.23</v>
      </c>
      <c r="I10" s="57">
        <f aca="true" t="shared" si="1" ref="I10:I36">ROUND(G10*H10,2)</f>
        <v>59.34</v>
      </c>
      <c r="J10" s="57">
        <f aca="true" t="shared" si="2" ref="J10:J36">ROUND(K10/E10,2)</f>
        <v>10.58</v>
      </c>
      <c r="K10" s="57">
        <f aca="true" t="shared" si="3" ref="K10:K36">ROUND(SUM(G10,I10),2)</f>
        <v>317.34</v>
      </c>
      <c r="L10" s="59"/>
      <c r="M10" s="15"/>
      <c r="N10" s="15"/>
      <c r="O10" s="52"/>
      <c r="P10" s="60"/>
    </row>
    <row r="11" spans="2:16" ht="30" customHeight="1">
      <c r="B11" s="53">
        <v>2</v>
      </c>
      <c r="C11" s="61" t="s">
        <v>87</v>
      </c>
      <c r="D11" s="55" t="s">
        <v>77</v>
      </c>
      <c r="E11" s="82">
        <v>30</v>
      </c>
      <c r="F11" s="83">
        <v>8.2</v>
      </c>
      <c r="G11" s="63">
        <f t="shared" si="0"/>
        <v>246</v>
      </c>
      <c r="H11" s="64">
        <v>0.08</v>
      </c>
      <c r="I11" s="63">
        <f t="shared" si="1"/>
        <v>19.68</v>
      </c>
      <c r="J11" s="63">
        <f t="shared" si="2"/>
        <v>8.86</v>
      </c>
      <c r="K11" s="65">
        <f t="shared" si="3"/>
        <v>265.68</v>
      </c>
      <c r="L11" s="15"/>
      <c r="M11" s="15"/>
      <c r="N11" s="15"/>
      <c r="O11" s="52"/>
      <c r="P11" s="60"/>
    </row>
    <row r="12" spans="2:16" ht="30" customHeight="1">
      <c r="B12" s="53">
        <v>3</v>
      </c>
      <c r="C12" s="61" t="s">
        <v>88</v>
      </c>
      <c r="D12" s="55" t="s">
        <v>77</v>
      </c>
      <c r="E12" s="82">
        <v>35</v>
      </c>
      <c r="F12" s="83">
        <v>9</v>
      </c>
      <c r="G12" s="63">
        <f t="shared" si="0"/>
        <v>315</v>
      </c>
      <c r="H12" s="64">
        <v>0.08</v>
      </c>
      <c r="I12" s="63">
        <f t="shared" si="1"/>
        <v>25.2</v>
      </c>
      <c r="J12" s="63">
        <f t="shared" si="2"/>
        <v>9.72</v>
      </c>
      <c r="K12" s="66">
        <f t="shared" si="3"/>
        <v>340.2</v>
      </c>
      <c r="L12" s="15"/>
      <c r="M12" s="15"/>
      <c r="N12" s="15"/>
      <c r="O12" s="52"/>
      <c r="P12" s="60"/>
    </row>
    <row r="13" spans="2:16" ht="30" customHeight="1">
      <c r="B13" s="53">
        <v>4</v>
      </c>
      <c r="C13" s="61" t="s">
        <v>89</v>
      </c>
      <c r="D13" s="55" t="s">
        <v>77</v>
      </c>
      <c r="E13" s="82">
        <v>30</v>
      </c>
      <c r="F13" s="83">
        <v>10</v>
      </c>
      <c r="G13" s="63">
        <f t="shared" si="0"/>
        <v>300</v>
      </c>
      <c r="H13" s="64">
        <v>0.23</v>
      </c>
      <c r="I13" s="63">
        <f t="shared" si="1"/>
        <v>69</v>
      </c>
      <c r="J13" s="63">
        <f t="shared" si="2"/>
        <v>12.3</v>
      </c>
      <c r="K13" s="66">
        <f t="shared" si="3"/>
        <v>369</v>
      </c>
      <c r="L13" s="15"/>
      <c r="M13" s="15"/>
      <c r="N13" s="15"/>
      <c r="O13" s="52"/>
      <c r="P13" s="60"/>
    </row>
    <row r="14" spans="2:16" ht="30" customHeight="1">
      <c r="B14" s="53">
        <v>5</v>
      </c>
      <c r="C14" s="61" t="s">
        <v>90</v>
      </c>
      <c r="D14" s="55" t="s">
        <v>77</v>
      </c>
      <c r="E14" s="82">
        <v>35</v>
      </c>
      <c r="F14" s="83">
        <v>12</v>
      </c>
      <c r="G14" s="63">
        <f t="shared" si="0"/>
        <v>420</v>
      </c>
      <c r="H14" s="64">
        <v>0.08</v>
      </c>
      <c r="I14" s="63">
        <f t="shared" si="1"/>
        <v>33.6</v>
      </c>
      <c r="J14" s="63">
        <f t="shared" si="2"/>
        <v>12.96</v>
      </c>
      <c r="K14" s="66">
        <f t="shared" si="3"/>
        <v>453.6</v>
      </c>
      <c r="L14" s="15"/>
      <c r="M14" s="15"/>
      <c r="N14" s="15"/>
      <c r="O14" s="52"/>
      <c r="P14" s="60"/>
    </row>
    <row r="15" spans="2:16" ht="30" customHeight="1">
      <c r="B15" s="53">
        <v>6</v>
      </c>
      <c r="C15" s="61" t="s">
        <v>91</v>
      </c>
      <c r="D15" s="55" t="s">
        <v>77</v>
      </c>
      <c r="E15" s="82">
        <v>35</v>
      </c>
      <c r="F15" s="83">
        <v>9.7</v>
      </c>
      <c r="G15" s="63">
        <f t="shared" si="0"/>
        <v>339.5</v>
      </c>
      <c r="H15" s="64">
        <v>0.08</v>
      </c>
      <c r="I15" s="63">
        <f t="shared" si="1"/>
        <v>27.16</v>
      </c>
      <c r="J15" s="63">
        <f t="shared" si="2"/>
        <v>10.48</v>
      </c>
      <c r="K15" s="66">
        <f t="shared" si="3"/>
        <v>366.66</v>
      </c>
      <c r="L15" s="15"/>
      <c r="M15" s="15"/>
      <c r="N15" s="15"/>
      <c r="O15" s="52"/>
      <c r="P15" s="60"/>
    </row>
    <row r="16" spans="2:16" ht="30" customHeight="1">
      <c r="B16" s="53">
        <v>7</v>
      </c>
      <c r="C16" s="61" t="s">
        <v>92</v>
      </c>
      <c r="D16" s="84" t="s">
        <v>93</v>
      </c>
      <c r="E16" s="82">
        <v>400</v>
      </c>
      <c r="F16" s="83">
        <v>2.9</v>
      </c>
      <c r="G16" s="63">
        <f t="shared" si="0"/>
        <v>1160</v>
      </c>
      <c r="H16" s="64">
        <v>0.23</v>
      </c>
      <c r="I16" s="63">
        <f t="shared" si="1"/>
        <v>266.8</v>
      </c>
      <c r="J16" s="63">
        <f t="shared" si="2"/>
        <v>3.57</v>
      </c>
      <c r="K16" s="66">
        <f t="shared" si="3"/>
        <v>1426.8</v>
      </c>
      <c r="L16" s="15"/>
      <c r="M16" s="15"/>
      <c r="N16" s="15"/>
      <c r="O16" s="52"/>
      <c r="P16" s="60"/>
    </row>
    <row r="17" spans="2:16" ht="30" customHeight="1">
      <c r="B17" s="53">
        <v>8</v>
      </c>
      <c r="C17" s="61" t="s">
        <v>94</v>
      </c>
      <c r="D17" s="84" t="s">
        <v>93</v>
      </c>
      <c r="E17" s="82">
        <v>190</v>
      </c>
      <c r="F17" s="83">
        <v>1.8</v>
      </c>
      <c r="G17" s="63">
        <f t="shared" si="0"/>
        <v>342</v>
      </c>
      <c r="H17" s="64">
        <v>0.23</v>
      </c>
      <c r="I17" s="63">
        <f t="shared" si="1"/>
        <v>78.66</v>
      </c>
      <c r="J17" s="63">
        <f t="shared" si="2"/>
        <v>2.21</v>
      </c>
      <c r="K17" s="66">
        <f t="shared" si="3"/>
        <v>420.66</v>
      </c>
      <c r="L17" s="15"/>
      <c r="M17" s="15"/>
      <c r="N17" s="15"/>
      <c r="O17" s="52"/>
      <c r="P17" s="60"/>
    </row>
    <row r="18" spans="2:16" ht="30" customHeight="1">
      <c r="B18" s="53">
        <v>9</v>
      </c>
      <c r="C18" s="61" t="s">
        <v>95</v>
      </c>
      <c r="D18" s="55" t="s">
        <v>77</v>
      </c>
      <c r="E18" s="82">
        <v>60</v>
      </c>
      <c r="F18" s="83">
        <v>17</v>
      </c>
      <c r="G18" s="63">
        <f t="shared" si="0"/>
        <v>1020</v>
      </c>
      <c r="H18" s="64">
        <v>0.23</v>
      </c>
      <c r="I18" s="63">
        <f t="shared" si="1"/>
        <v>234.6</v>
      </c>
      <c r="J18" s="63">
        <f t="shared" si="2"/>
        <v>20.91</v>
      </c>
      <c r="K18" s="66">
        <f t="shared" si="3"/>
        <v>1254.6</v>
      </c>
      <c r="L18" s="15"/>
      <c r="M18" s="15"/>
      <c r="N18" s="15"/>
      <c r="O18" s="52"/>
      <c r="P18" s="60"/>
    </row>
    <row r="19" spans="2:16" ht="30" customHeight="1">
      <c r="B19" s="53">
        <v>10</v>
      </c>
      <c r="C19" s="85" t="s">
        <v>96</v>
      </c>
      <c r="D19" s="86" t="s">
        <v>93</v>
      </c>
      <c r="E19" s="82">
        <v>700</v>
      </c>
      <c r="F19" s="83">
        <v>2</v>
      </c>
      <c r="G19" s="63">
        <f t="shared" si="0"/>
        <v>1400</v>
      </c>
      <c r="H19" s="64">
        <v>0.08</v>
      </c>
      <c r="I19" s="63">
        <f t="shared" si="1"/>
        <v>112</v>
      </c>
      <c r="J19" s="63">
        <f t="shared" si="2"/>
        <v>2.16</v>
      </c>
      <c r="K19" s="66">
        <f t="shared" si="3"/>
        <v>1512</v>
      </c>
      <c r="L19" s="15"/>
      <c r="M19" s="15"/>
      <c r="N19" s="15"/>
      <c r="O19" s="52"/>
      <c r="P19" s="60"/>
    </row>
    <row r="20" spans="2:16" ht="30" customHeight="1">
      <c r="B20" s="53">
        <v>11</v>
      </c>
      <c r="C20" s="61" t="s">
        <v>97</v>
      </c>
      <c r="D20" s="55" t="s">
        <v>77</v>
      </c>
      <c r="E20" s="82">
        <v>600</v>
      </c>
      <c r="F20" s="83">
        <v>3.51</v>
      </c>
      <c r="G20" s="63">
        <f t="shared" si="0"/>
        <v>2106</v>
      </c>
      <c r="H20" s="64">
        <v>0.08</v>
      </c>
      <c r="I20" s="63">
        <f t="shared" si="1"/>
        <v>168.48</v>
      </c>
      <c r="J20" s="63">
        <f t="shared" si="2"/>
        <v>3.79</v>
      </c>
      <c r="K20" s="66">
        <f t="shared" si="3"/>
        <v>2274.48</v>
      </c>
      <c r="L20" s="15"/>
      <c r="M20" s="15"/>
      <c r="N20" s="15"/>
      <c r="O20" s="52"/>
      <c r="P20" s="60"/>
    </row>
    <row r="21" spans="2:16" ht="30" customHeight="1">
      <c r="B21" s="53">
        <v>12</v>
      </c>
      <c r="C21" s="61" t="s">
        <v>98</v>
      </c>
      <c r="D21" s="55" t="s">
        <v>77</v>
      </c>
      <c r="E21" s="82">
        <v>800</v>
      </c>
      <c r="F21" s="83">
        <v>4.4</v>
      </c>
      <c r="G21" s="63">
        <f t="shared" si="0"/>
        <v>3520</v>
      </c>
      <c r="H21" s="64">
        <v>0.08</v>
      </c>
      <c r="I21" s="63">
        <f t="shared" si="1"/>
        <v>281.6</v>
      </c>
      <c r="J21" s="63">
        <f t="shared" si="2"/>
        <v>4.75</v>
      </c>
      <c r="K21" s="66">
        <f t="shared" si="3"/>
        <v>3801.6</v>
      </c>
      <c r="L21" s="15"/>
      <c r="M21" s="15"/>
      <c r="N21" s="15"/>
      <c r="O21" s="52"/>
      <c r="P21" s="60"/>
    </row>
    <row r="22" spans="2:16" ht="30" customHeight="1">
      <c r="B22" s="53">
        <v>13</v>
      </c>
      <c r="C22" s="61" t="s">
        <v>99</v>
      </c>
      <c r="D22" s="55" t="s">
        <v>77</v>
      </c>
      <c r="E22" s="82">
        <v>1000</v>
      </c>
      <c r="F22" s="83">
        <v>0.75</v>
      </c>
      <c r="G22" s="63">
        <f t="shared" si="0"/>
        <v>750</v>
      </c>
      <c r="H22" s="64">
        <v>0.23</v>
      </c>
      <c r="I22" s="63">
        <f t="shared" si="1"/>
        <v>172.5</v>
      </c>
      <c r="J22" s="63">
        <f t="shared" si="2"/>
        <v>0.92</v>
      </c>
      <c r="K22" s="66">
        <f t="shared" si="3"/>
        <v>922.5</v>
      </c>
      <c r="L22" s="15"/>
      <c r="M22" s="15"/>
      <c r="N22" s="15"/>
      <c r="O22" s="52"/>
      <c r="P22" s="60"/>
    </row>
    <row r="23" spans="2:16" ht="30" customHeight="1">
      <c r="B23" s="53">
        <v>14</v>
      </c>
      <c r="C23" s="61" t="s">
        <v>100</v>
      </c>
      <c r="D23" s="55" t="s">
        <v>77</v>
      </c>
      <c r="E23" s="82">
        <v>30</v>
      </c>
      <c r="F23" s="83">
        <v>17</v>
      </c>
      <c r="G23" s="63">
        <f t="shared" si="0"/>
        <v>510</v>
      </c>
      <c r="H23" s="64">
        <v>0.23</v>
      </c>
      <c r="I23" s="63">
        <f t="shared" si="1"/>
        <v>117.3</v>
      </c>
      <c r="J23" s="63">
        <f t="shared" si="2"/>
        <v>20.91</v>
      </c>
      <c r="K23" s="66">
        <f t="shared" si="3"/>
        <v>627.3</v>
      </c>
      <c r="L23" s="15"/>
      <c r="M23" s="15"/>
      <c r="N23" s="15"/>
      <c r="O23" s="52"/>
      <c r="P23" s="60"/>
    </row>
    <row r="24" spans="2:16" ht="30" customHeight="1">
      <c r="B24" s="53">
        <v>15</v>
      </c>
      <c r="C24" s="61" t="s">
        <v>101</v>
      </c>
      <c r="D24" s="55" t="s">
        <v>77</v>
      </c>
      <c r="E24" s="82">
        <v>100</v>
      </c>
      <c r="F24" s="83">
        <v>15</v>
      </c>
      <c r="G24" s="63">
        <f t="shared" si="0"/>
        <v>1500</v>
      </c>
      <c r="H24" s="64">
        <v>0.08</v>
      </c>
      <c r="I24" s="63">
        <f t="shared" si="1"/>
        <v>120</v>
      </c>
      <c r="J24" s="63">
        <f t="shared" si="2"/>
        <v>16.2</v>
      </c>
      <c r="K24" s="66">
        <f t="shared" si="3"/>
        <v>1620</v>
      </c>
      <c r="L24" s="15"/>
      <c r="M24" s="15"/>
      <c r="N24" s="15"/>
      <c r="O24" s="52"/>
      <c r="P24" s="60"/>
    </row>
    <row r="25" spans="2:16" ht="30" customHeight="1">
      <c r="B25" s="53">
        <v>16</v>
      </c>
      <c r="C25" s="61" t="s">
        <v>102</v>
      </c>
      <c r="D25" s="55" t="s">
        <v>77</v>
      </c>
      <c r="E25" s="82">
        <v>15</v>
      </c>
      <c r="F25" s="83">
        <v>9.1</v>
      </c>
      <c r="G25" s="63">
        <f t="shared" si="0"/>
        <v>136.5</v>
      </c>
      <c r="H25" s="64">
        <v>0.23</v>
      </c>
      <c r="I25" s="63">
        <f t="shared" si="1"/>
        <v>31.4</v>
      </c>
      <c r="J25" s="63">
        <f t="shared" si="2"/>
        <v>11.19</v>
      </c>
      <c r="K25" s="66">
        <f t="shared" si="3"/>
        <v>167.9</v>
      </c>
      <c r="L25" s="15"/>
      <c r="M25" s="15"/>
      <c r="N25" s="15"/>
      <c r="O25" s="52"/>
      <c r="P25" s="60"/>
    </row>
    <row r="26" spans="2:16" ht="30" customHeight="1">
      <c r="B26" s="53">
        <v>17</v>
      </c>
      <c r="C26" s="61" t="s">
        <v>103</v>
      </c>
      <c r="D26" s="55" t="s">
        <v>77</v>
      </c>
      <c r="E26" s="82">
        <v>15</v>
      </c>
      <c r="F26" s="83">
        <v>9.1</v>
      </c>
      <c r="G26" s="63">
        <f t="shared" si="0"/>
        <v>136.5</v>
      </c>
      <c r="H26" s="64">
        <v>0.23</v>
      </c>
      <c r="I26" s="63">
        <f t="shared" si="1"/>
        <v>31.4</v>
      </c>
      <c r="J26" s="63">
        <f t="shared" si="2"/>
        <v>11.19</v>
      </c>
      <c r="K26" s="66">
        <f t="shared" si="3"/>
        <v>167.9</v>
      </c>
      <c r="L26" s="15"/>
      <c r="M26" s="15"/>
      <c r="N26" s="15"/>
      <c r="O26" s="52"/>
      <c r="P26" s="60"/>
    </row>
    <row r="27" spans="2:16" ht="30" customHeight="1">
      <c r="B27" s="53">
        <v>18</v>
      </c>
      <c r="C27" s="61" t="s">
        <v>104</v>
      </c>
      <c r="D27" s="55" t="s">
        <v>77</v>
      </c>
      <c r="E27" s="82">
        <v>60</v>
      </c>
      <c r="F27" s="83">
        <v>6.6</v>
      </c>
      <c r="G27" s="63">
        <f t="shared" si="0"/>
        <v>396</v>
      </c>
      <c r="H27" s="64">
        <v>0.08</v>
      </c>
      <c r="I27" s="63">
        <f t="shared" si="1"/>
        <v>31.68</v>
      </c>
      <c r="J27" s="63">
        <f t="shared" si="2"/>
        <v>7.13</v>
      </c>
      <c r="K27" s="66">
        <f t="shared" si="3"/>
        <v>427.68</v>
      </c>
      <c r="L27" s="15"/>
      <c r="M27" s="15"/>
      <c r="N27" s="15"/>
      <c r="O27" s="52"/>
      <c r="P27" s="60"/>
    </row>
    <row r="28" spans="2:16" ht="30" customHeight="1">
      <c r="B28" s="53">
        <v>19</v>
      </c>
      <c r="C28" s="61" t="s">
        <v>105</v>
      </c>
      <c r="D28" s="55" t="s">
        <v>77</v>
      </c>
      <c r="E28" s="82">
        <v>30</v>
      </c>
      <c r="F28" s="83">
        <v>6.4</v>
      </c>
      <c r="G28" s="63">
        <f t="shared" si="0"/>
        <v>192</v>
      </c>
      <c r="H28" s="64">
        <v>0.08</v>
      </c>
      <c r="I28" s="63">
        <f t="shared" si="1"/>
        <v>15.36</v>
      </c>
      <c r="J28" s="63">
        <f t="shared" si="2"/>
        <v>6.91</v>
      </c>
      <c r="K28" s="66">
        <f t="shared" si="3"/>
        <v>207.36</v>
      </c>
      <c r="L28" s="15"/>
      <c r="M28" s="15"/>
      <c r="N28" s="15"/>
      <c r="O28" s="52"/>
      <c r="P28" s="60"/>
    </row>
    <row r="29" spans="2:16" ht="30" customHeight="1">
      <c r="B29" s="53">
        <v>20</v>
      </c>
      <c r="C29" s="61" t="s">
        <v>106</v>
      </c>
      <c r="D29" s="55" t="s">
        <v>77</v>
      </c>
      <c r="E29" s="82">
        <v>40</v>
      </c>
      <c r="F29" s="83">
        <v>3.59</v>
      </c>
      <c r="G29" s="63">
        <f t="shared" si="0"/>
        <v>143.6</v>
      </c>
      <c r="H29" s="64">
        <v>0.08</v>
      </c>
      <c r="I29" s="63">
        <f t="shared" si="1"/>
        <v>11.49</v>
      </c>
      <c r="J29" s="63">
        <f t="shared" si="2"/>
        <v>3.88</v>
      </c>
      <c r="K29" s="66">
        <f t="shared" si="3"/>
        <v>155.09</v>
      </c>
      <c r="L29" s="15"/>
      <c r="M29" s="15"/>
      <c r="N29" s="15"/>
      <c r="O29" s="52"/>
      <c r="P29" s="60"/>
    </row>
    <row r="30" spans="2:16" ht="30" customHeight="1">
      <c r="B30" s="53">
        <v>21</v>
      </c>
      <c r="C30" s="61" t="s">
        <v>107</v>
      </c>
      <c r="D30" s="55" t="s">
        <v>77</v>
      </c>
      <c r="E30" s="82">
        <v>40</v>
      </c>
      <c r="F30" s="83">
        <v>3.59</v>
      </c>
      <c r="G30" s="63">
        <f t="shared" si="0"/>
        <v>143.6</v>
      </c>
      <c r="H30" s="64">
        <v>0.08</v>
      </c>
      <c r="I30" s="63">
        <f t="shared" si="1"/>
        <v>11.49</v>
      </c>
      <c r="J30" s="63">
        <f t="shared" si="2"/>
        <v>3.88</v>
      </c>
      <c r="K30" s="66">
        <f t="shared" si="3"/>
        <v>155.09</v>
      </c>
      <c r="L30" s="15"/>
      <c r="M30" s="15"/>
      <c r="N30" s="15"/>
      <c r="O30" s="52"/>
      <c r="P30" s="60"/>
    </row>
    <row r="31" spans="2:16" ht="30" customHeight="1">
      <c r="B31" s="53">
        <v>22</v>
      </c>
      <c r="C31" s="61" t="s">
        <v>108</v>
      </c>
      <c r="D31" s="55" t="s">
        <v>77</v>
      </c>
      <c r="E31" s="82">
        <v>40</v>
      </c>
      <c r="F31" s="83">
        <v>4.1</v>
      </c>
      <c r="G31" s="63">
        <f t="shared" si="0"/>
        <v>164</v>
      </c>
      <c r="H31" s="64">
        <v>0.08</v>
      </c>
      <c r="I31" s="63">
        <f t="shared" si="1"/>
        <v>13.12</v>
      </c>
      <c r="J31" s="63">
        <f t="shared" si="2"/>
        <v>4.43</v>
      </c>
      <c r="K31" s="66">
        <f t="shared" si="3"/>
        <v>177.12</v>
      </c>
      <c r="L31" s="15"/>
      <c r="M31" s="15"/>
      <c r="N31" s="15"/>
      <c r="O31" s="52"/>
      <c r="P31" s="60"/>
    </row>
    <row r="32" spans="2:16" ht="30" customHeight="1">
      <c r="B32" s="53">
        <v>23</v>
      </c>
      <c r="C32" s="61" t="s">
        <v>109</v>
      </c>
      <c r="D32" s="55" t="s">
        <v>77</v>
      </c>
      <c r="E32" s="82">
        <v>60</v>
      </c>
      <c r="F32" s="83">
        <v>3.38</v>
      </c>
      <c r="G32" s="63">
        <f t="shared" si="0"/>
        <v>202.8</v>
      </c>
      <c r="H32" s="64">
        <v>0.08</v>
      </c>
      <c r="I32" s="63">
        <f t="shared" si="1"/>
        <v>16.22</v>
      </c>
      <c r="J32" s="63">
        <f t="shared" si="2"/>
        <v>3.65</v>
      </c>
      <c r="K32" s="66">
        <f t="shared" si="3"/>
        <v>219.02</v>
      </c>
      <c r="L32" s="15"/>
      <c r="M32" s="15"/>
      <c r="N32" s="15"/>
      <c r="O32" s="52"/>
      <c r="P32" s="60"/>
    </row>
    <row r="33" spans="2:16" ht="30" customHeight="1">
      <c r="B33" s="53">
        <v>24</v>
      </c>
      <c r="C33" s="61" t="s">
        <v>110</v>
      </c>
      <c r="D33" s="55" t="s">
        <v>77</v>
      </c>
      <c r="E33" s="82">
        <v>30</v>
      </c>
      <c r="F33" s="83">
        <v>6.35</v>
      </c>
      <c r="G33" s="63">
        <f t="shared" si="0"/>
        <v>190.5</v>
      </c>
      <c r="H33" s="64">
        <v>0.08</v>
      </c>
      <c r="I33" s="63">
        <f t="shared" si="1"/>
        <v>15.24</v>
      </c>
      <c r="J33" s="63">
        <f t="shared" si="2"/>
        <v>6.86</v>
      </c>
      <c r="K33" s="66">
        <f t="shared" si="3"/>
        <v>205.74</v>
      </c>
      <c r="L33" s="15"/>
      <c r="M33" s="15"/>
      <c r="N33" s="15"/>
      <c r="O33" s="52"/>
      <c r="P33" s="60"/>
    </row>
    <row r="34" spans="2:16" ht="30" customHeight="1">
      <c r="B34" s="53">
        <v>25</v>
      </c>
      <c r="C34" s="61" t="s">
        <v>111</v>
      </c>
      <c r="D34" s="55" t="s">
        <v>77</v>
      </c>
      <c r="E34" s="82">
        <v>30</v>
      </c>
      <c r="F34" s="83">
        <v>6</v>
      </c>
      <c r="G34" s="63">
        <f t="shared" si="0"/>
        <v>180</v>
      </c>
      <c r="H34" s="64">
        <v>0.08</v>
      </c>
      <c r="I34" s="63">
        <f t="shared" si="1"/>
        <v>14.4</v>
      </c>
      <c r="J34" s="63">
        <f t="shared" si="2"/>
        <v>6.48</v>
      </c>
      <c r="K34" s="66">
        <f t="shared" si="3"/>
        <v>194.4</v>
      </c>
      <c r="L34" s="15"/>
      <c r="M34" s="15"/>
      <c r="N34" s="15"/>
      <c r="O34" s="52"/>
      <c r="P34" s="60"/>
    </row>
    <row r="35" spans="2:16" ht="30" customHeight="1">
      <c r="B35" s="53">
        <v>26</v>
      </c>
      <c r="C35" s="61" t="s">
        <v>112</v>
      </c>
      <c r="D35" s="55" t="s">
        <v>77</v>
      </c>
      <c r="E35" s="82">
        <v>60</v>
      </c>
      <c r="F35" s="83">
        <v>6</v>
      </c>
      <c r="G35" s="63">
        <f t="shared" si="0"/>
        <v>360</v>
      </c>
      <c r="H35" s="64">
        <v>0.08</v>
      </c>
      <c r="I35" s="63">
        <f t="shared" si="1"/>
        <v>28.8</v>
      </c>
      <c r="J35" s="63">
        <f t="shared" si="2"/>
        <v>6.48</v>
      </c>
      <c r="K35" s="66">
        <f t="shared" si="3"/>
        <v>388.8</v>
      </c>
      <c r="L35" s="15"/>
      <c r="M35" s="15"/>
      <c r="N35" s="15"/>
      <c r="O35" s="52"/>
      <c r="P35" s="60"/>
    </row>
    <row r="36" spans="2:16" ht="30" customHeight="1">
      <c r="B36" s="53">
        <v>27</v>
      </c>
      <c r="C36" s="61" t="s">
        <v>113</v>
      </c>
      <c r="D36" s="55" t="s">
        <v>77</v>
      </c>
      <c r="E36" s="82">
        <v>60</v>
      </c>
      <c r="F36" s="83">
        <v>6</v>
      </c>
      <c r="G36" s="63">
        <f t="shared" si="0"/>
        <v>360</v>
      </c>
      <c r="H36" s="64">
        <v>0.08</v>
      </c>
      <c r="I36" s="63">
        <f t="shared" si="1"/>
        <v>28.8</v>
      </c>
      <c r="J36" s="63">
        <f t="shared" si="2"/>
        <v>6.48</v>
      </c>
      <c r="K36" s="66">
        <f t="shared" si="3"/>
        <v>388.8</v>
      </c>
      <c r="L36" s="15"/>
      <c r="M36" s="15"/>
      <c r="N36" s="15"/>
      <c r="O36" s="52"/>
      <c r="P36" s="60"/>
    </row>
    <row r="37" spans="2:16" ht="24" customHeight="1">
      <c r="B37" s="67"/>
      <c r="C37" s="67"/>
      <c r="D37" s="67"/>
      <c r="E37" s="67"/>
      <c r="F37" s="68" t="s">
        <v>68</v>
      </c>
      <c r="G37" s="68">
        <f>SUM(G10:G36)</f>
        <v>16792</v>
      </c>
      <c r="H37" s="69"/>
      <c r="I37" s="70"/>
      <c r="J37" s="57"/>
      <c r="K37" s="57"/>
      <c r="L37" s="15"/>
      <c r="M37" s="15"/>
      <c r="N37" s="15"/>
      <c r="P37" s="60"/>
    </row>
    <row r="38" spans="2:16" ht="19.5" customHeight="1">
      <c r="B38" s="67"/>
      <c r="C38" s="67"/>
      <c r="D38" s="67"/>
      <c r="E38" s="67"/>
      <c r="F38" s="63"/>
      <c r="G38" s="71" t="s">
        <v>69</v>
      </c>
      <c r="H38" s="72"/>
      <c r="I38" s="73">
        <f>SUM(I10:I36)</f>
        <v>2035.3200000000002</v>
      </c>
      <c r="J38" s="74"/>
      <c r="K38" s="75"/>
      <c r="L38" s="15"/>
      <c r="M38" s="15"/>
      <c r="N38" s="15"/>
      <c r="P38" s="60"/>
    </row>
    <row r="39" spans="2:14" ht="22.5" customHeight="1">
      <c r="B39" s="67"/>
      <c r="C39" s="67"/>
      <c r="D39" s="67"/>
      <c r="E39" s="67"/>
      <c r="F39" s="63"/>
      <c r="G39" s="26"/>
      <c r="H39" s="57"/>
      <c r="I39" s="57"/>
      <c r="J39" s="76" t="s">
        <v>70</v>
      </c>
      <c r="K39" s="77">
        <f>SUM(K10:K36)</f>
        <v>18827.32</v>
      </c>
      <c r="L39" s="15"/>
      <c r="M39" s="15"/>
      <c r="N39" s="15"/>
    </row>
    <row r="40" spans="2:14" ht="12.75" customHeight="1">
      <c r="B40" s="19"/>
      <c r="C40" s="19"/>
      <c r="D40" s="19"/>
      <c r="E40" s="19"/>
      <c r="F40" s="19"/>
      <c r="G40" s="78"/>
      <c r="H40" s="78"/>
      <c r="I40" s="79" t="s">
        <v>81</v>
      </c>
      <c r="J40" s="79"/>
      <c r="K40" s="79"/>
      <c r="L40" s="15"/>
      <c r="M40" s="15"/>
      <c r="N40" s="15"/>
    </row>
    <row r="41" spans="2:14" ht="60" customHeight="1">
      <c r="B41" s="19"/>
      <c r="C41" s="19"/>
      <c r="D41" s="19"/>
      <c r="E41" s="19"/>
      <c r="F41" s="19"/>
      <c r="G41" s="78"/>
      <c r="H41" s="78"/>
      <c r="I41" s="79"/>
      <c r="J41" s="79"/>
      <c r="K41" s="79"/>
      <c r="L41" s="15"/>
      <c r="M41" s="15"/>
      <c r="N41" s="15"/>
    </row>
    <row r="42" spans="3:14" ht="12.75">
      <c r="C42" s="80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3:14" ht="12" customHeight="1">
      <c r="C43" s="80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3:14" ht="12.75">
      <c r="C44" s="80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3:14" ht="12.75">
      <c r="C45" s="80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3:14" ht="12.75">
      <c r="C46" s="80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3:14" ht="12.75">
      <c r="C47" s="80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3:14" ht="12.75">
      <c r="C48" s="80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3:14" ht="12.75">
      <c r="C49" s="80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3:14" ht="12.75">
      <c r="C50" s="8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3:14" ht="12.75"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3:14" ht="12.75">
      <c r="C52" s="80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3:14" ht="12.75">
      <c r="C53" s="80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3:14" ht="12.75">
      <c r="C54" s="8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3:14" ht="12.75">
      <c r="C55" s="80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3:14" ht="12.75">
      <c r="C56" s="80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3:14" ht="12.75">
      <c r="C57" s="80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3:14" ht="12.75">
      <c r="C58" s="80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3:14" ht="12.75">
      <c r="C59" s="80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3:14" ht="12.75">
      <c r="C60" s="80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3:14" ht="12.75">
      <c r="C61" s="80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</sheetData>
  <sheetProtection selectLockedCells="1" selectUnlockedCells="1"/>
  <mergeCells count="9">
    <mergeCell ref="B3:G4"/>
    <mergeCell ref="I3:K7"/>
    <mergeCell ref="B5:G7"/>
    <mergeCell ref="B37:E39"/>
    <mergeCell ref="F38:F39"/>
    <mergeCell ref="B40:F41"/>
    <mergeCell ref="G40:G41"/>
    <mergeCell ref="H40:H41"/>
    <mergeCell ref="I40:K41"/>
  </mergeCells>
  <printOptions/>
  <pageMargins left="0.75" right="0.75" top="1" bottom="1" header="0.5118055555555555" footer="0.5118055555555555"/>
  <pageSetup horizontalDpi="300" verticalDpi="300" orientation="portrait" paperSize="9" scale="53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workbookViewId="0" topLeftCell="A4">
      <selection activeCell="C10" sqref="C10"/>
    </sheetView>
  </sheetViews>
  <sheetFormatPr defaultColWidth="9.00390625" defaultRowHeight="12.75"/>
  <cols>
    <col min="1" max="1" width="1.625" style="0" customWidth="1"/>
    <col min="2" max="2" width="6.50390625" style="0" customWidth="1"/>
    <col min="3" max="3" width="32.50390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625" style="0" customWidth="1"/>
    <col min="10" max="10" width="21.50390625" style="0" customWidth="1"/>
    <col min="11" max="11" width="22.00390625" style="0" customWidth="1"/>
    <col min="16" max="16" width="18.875" style="0" customWidth="1"/>
  </cols>
  <sheetData>
    <row r="2" spans="9:11" ht="12.75">
      <c r="I2" s="35"/>
      <c r="J2" s="35"/>
      <c r="K2" s="35"/>
    </row>
    <row r="3" spans="2:11" ht="15.75">
      <c r="B3" s="14" t="s">
        <v>73</v>
      </c>
      <c r="C3" s="14"/>
      <c r="D3" s="14"/>
      <c r="E3" s="14"/>
      <c r="F3" s="14"/>
      <c r="G3" s="14"/>
      <c r="H3" s="36"/>
      <c r="I3" s="37" t="s">
        <v>74</v>
      </c>
      <c r="J3" s="37"/>
      <c r="K3" s="37"/>
    </row>
    <row r="4" spans="2:11" ht="15.75">
      <c r="B4" s="14"/>
      <c r="C4" s="14"/>
      <c r="D4" s="14"/>
      <c r="E4" s="14"/>
      <c r="F4" s="14"/>
      <c r="G4" s="14"/>
      <c r="H4" s="38"/>
      <c r="I4" s="37"/>
      <c r="J4" s="37"/>
      <c r="K4" s="37"/>
    </row>
    <row r="5" spans="2:11" ht="15.75" customHeight="1">
      <c r="B5" s="39" t="s">
        <v>16</v>
      </c>
      <c r="C5" s="39"/>
      <c r="D5" s="39"/>
      <c r="E5" s="39"/>
      <c r="F5" s="39"/>
      <c r="G5" s="39"/>
      <c r="H5" s="38"/>
      <c r="I5" s="37"/>
      <c r="J5" s="37"/>
      <c r="K5" s="37"/>
    </row>
    <row r="6" spans="2:11" ht="15.75">
      <c r="B6" s="39"/>
      <c r="C6" s="39"/>
      <c r="D6" s="39"/>
      <c r="E6" s="39"/>
      <c r="F6" s="39"/>
      <c r="G6" s="39"/>
      <c r="H6" s="38"/>
      <c r="I6" s="37"/>
      <c r="J6" s="37"/>
      <c r="K6" s="37"/>
    </row>
    <row r="7" spans="2:11" ht="27.75" customHeight="1">
      <c r="B7" s="39"/>
      <c r="C7" s="39"/>
      <c r="D7" s="39"/>
      <c r="E7" s="39"/>
      <c r="F7" s="39"/>
      <c r="G7" s="39"/>
      <c r="H7" s="40"/>
      <c r="I7" s="37"/>
      <c r="J7" s="37"/>
      <c r="K7" s="37"/>
    </row>
    <row r="8" spans="2:11" ht="13.5">
      <c r="B8" s="41"/>
      <c r="C8" s="42"/>
      <c r="D8" s="43"/>
      <c r="E8" s="43" t="s">
        <v>17</v>
      </c>
      <c r="F8" s="44" t="s">
        <v>18</v>
      </c>
      <c r="G8" s="45" t="s">
        <v>19</v>
      </c>
      <c r="H8" s="46" t="s">
        <v>20</v>
      </c>
      <c r="I8" s="43" t="s">
        <v>21</v>
      </c>
      <c r="J8" s="44" t="s">
        <v>22</v>
      </c>
      <c r="K8" s="45" t="s">
        <v>23</v>
      </c>
    </row>
    <row r="9" spans="2:15" ht="105.75" customHeight="1">
      <c r="B9" s="47" t="s">
        <v>24</v>
      </c>
      <c r="C9" s="47" t="s">
        <v>75</v>
      </c>
      <c r="D9" s="48" t="s">
        <v>26</v>
      </c>
      <c r="E9" s="48" t="s">
        <v>27</v>
      </c>
      <c r="F9" s="49" t="s">
        <v>28</v>
      </c>
      <c r="G9" s="49" t="s">
        <v>29</v>
      </c>
      <c r="H9" s="49" t="s">
        <v>30</v>
      </c>
      <c r="I9" s="49" t="s">
        <v>31</v>
      </c>
      <c r="J9" s="50" t="s">
        <v>32</v>
      </c>
      <c r="K9" s="51" t="s">
        <v>33</v>
      </c>
      <c r="L9" s="15"/>
      <c r="M9" s="15"/>
      <c r="N9" s="15"/>
      <c r="O9" s="52"/>
    </row>
    <row r="10" spans="2:16" ht="30" customHeight="1">
      <c r="B10" s="53">
        <v>1</v>
      </c>
      <c r="C10" s="54" t="s">
        <v>114</v>
      </c>
      <c r="D10" s="55" t="s">
        <v>77</v>
      </c>
      <c r="E10" s="87">
        <v>3100</v>
      </c>
      <c r="F10" s="57">
        <v>2.94</v>
      </c>
      <c r="G10" s="57">
        <f aca="true" t="shared" si="0" ref="G10:G11">ROUND(E10*F10,2)</f>
        <v>9114</v>
      </c>
      <c r="H10" s="58">
        <v>0.08</v>
      </c>
      <c r="I10" s="57">
        <f aca="true" t="shared" si="1" ref="I10:I11">ROUND(G10*H10,2)</f>
        <v>729.12</v>
      </c>
      <c r="J10" s="57">
        <f aca="true" t="shared" si="2" ref="J10:J11">ROUND(K10/E10,2)</f>
        <v>3.18</v>
      </c>
      <c r="K10" s="57">
        <f aca="true" t="shared" si="3" ref="K10:K11">ROUND(SUM(G10,I10),2)</f>
        <v>9843.12</v>
      </c>
      <c r="L10" s="59"/>
      <c r="M10" s="15"/>
      <c r="N10" s="15"/>
      <c r="O10" s="52"/>
      <c r="P10" s="60"/>
    </row>
    <row r="11" spans="2:16" ht="30" customHeight="1">
      <c r="B11" s="53">
        <v>2</v>
      </c>
      <c r="C11" s="61" t="s">
        <v>115</v>
      </c>
      <c r="D11" s="55" t="s">
        <v>77</v>
      </c>
      <c r="E11" s="62">
        <v>3100</v>
      </c>
      <c r="F11" s="63">
        <v>3.65</v>
      </c>
      <c r="G11" s="63">
        <f t="shared" si="0"/>
        <v>11315</v>
      </c>
      <c r="H11" s="64">
        <v>0.08</v>
      </c>
      <c r="I11" s="63">
        <f t="shared" si="1"/>
        <v>905.2</v>
      </c>
      <c r="J11" s="63">
        <f t="shared" si="2"/>
        <v>3.94</v>
      </c>
      <c r="K11" s="65">
        <f t="shared" si="3"/>
        <v>12220.2</v>
      </c>
      <c r="L11" s="15"/>
      <c r="M11" s="15"/>
      <c r="N11" s="15"/>
      <c r="O11" s="52"/>
      <c r="P11" s="60"/>
    </row>
    <row r="12" spans="2:16" ht="24" customHeight="1">
      <c r="B12" s="67"/>
      <c r="C12" s="67"/>
      <c r="D12" s="67"/>
      <c r="E12" s="67"/>
      <c r="F12" s="68" t="s">
        <v>68</v>
      </c>
      <c r="G12" s="68">
        <f>SUM(G10:G11)</f>
        <v>20429</v>
      </c>
      <c r="H12" s="69"/>
      <c r="I12" s="70"/>
      <c r="J12" s="57"/>
      <c r="K12" s="57"/>
      <c r="L12" s="15"/>
      <c r="M12" s="15"/>
      <c r="N12" s="15"/>
      <c r="P12" s="60"/>
    </row>
    <row r="13" spans="2:16" ht="19.5" customHeight="1">
      <c r="B13" s="67"/>
      <c r="C13" s="67"/>
      <c r="D13" s="67"/>
      <c r="E13" s="67"/>
      <c r="F13" s="63"/>
      <c r="G13" s="71" t="s">
        <v>69</v>
      </c>
      <c r="H13" s="72"/>
      <c r="I13" s="73">
        <f>SUM(I10:I11)</f>
        <v>1634.3200000000002</v>
      </c>
      <c r="J13" s="74"/>
      <c r="K13" s="75"/>
      <c r="L13" s="15"/>
      <c r="M13" s="15"/>
      <c r="N13" s="15"/>
      <c r="P13" s="60"/>
    </row>
    <row r="14" spans="2:14" ht="22.5" customHeight="1">
      <c r="B14" s="67"/>
      <c r="C14" s="67"/>
      <c r="D14" s="67"/>
      <c r="E14" s="67"/>
      <c r="F14" s="63"/>
      <c r="G14" s="26"/>
      <c r="H14" s="57"/>
      <c r="I14" s="57"/>
      <c r="J14" s="76" t="s">
        <v>70</v>
      </c>
      <c r="K14" s="77">
        <f>SUM(K10:K11)</f>
        <v>22063.32</v>
      </c>
      <c r="L14" s="15"/>
      <c r="M14" s="15"/>
      <c r="N14" s="15"/>
    </row>
    <row r="15" spans="2:14" ht="12.75" customHeight="1">
      <c r="B15" s="19"/>
      <c r="C15" s="19"/>
      <c r="D15" s="19"/>
      <c r="E15" s="19"/>
      <c r="F15" s="19"/>
      <c r="G15" s="78"/>
      <c r="H15" s="78"/>
      <c r="I15" s="79" t="s">
        <v>81</v>
      </c>
      <c r="J15" s="79"/>
      <c r="K15" s="79"/>
      <c r="L15" s="15"/>
      <c r="M15" s="15"/>
      <c r="N15" s="15"/>
    </row>
    <row r="16" spans="2:14" ht="60" customHeight="1">
      <c r="B16" s="19"/>
      <c r="C16" s="19"/>
      <c r="D16" s="19"/>
      <c r="E16" s="19"/>
      <c r="F16" s="19"/>
      <c r="G16" s="78"/>
      <c r="H16" s="78"/>
      <c r="I16" s="79"/>
      <c r="J16" s="79"/>
      <c r="K16" s="79"/>
      <c r="L16" s="15"/>
      <c r="M16" s="15"/>
      <c r="N16" s="15"/>
    </row>
    <row r="17" spans="3:14" ht="12.75">
      <c r="C17" s="80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3:14" ht="12" customHeight="1"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3:14" ht="12.75">
      <c r="C19" s="80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3:14" ht="12.75">
      <c r="C20" s="80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3:14" ht="12.75">
      <c r="C21" s="8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3:14" ht="12.75">
      <c r="C22" s="8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3:14" ht="12.75">
      <c r="C23" s="80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3:14" ht="12.75">
      <c r="C24" s="8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3:14" ht="12.75">
      <c r="C25" s="8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3:14" ht="12.75">
      <c r="C26" s="8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3:14" ht="12.75">
      <c r="C27" s="8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3:14" ht="12.75">
      <c r="C28" s="8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3:14" ht="12.75">
      <c r="C29" s="80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3:14" ht="12.75">
      <c r="C30" s="80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3:14" ht="12.75">
      <c r="C31" s="80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3:14" ht="12.75">
      <c r="C32" s="80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3:14" ht="12.75">
      <c r="C33" s="80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3:14" ht="12.75">
      <c r="C34" s="8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3:14" ht="12.75">
      <c r="C35" s="80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3:14" ht="12.75">
      <c r="C36" s="8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</sheetData>
  <sheetProtection selectLockedCells="1" selectUnlockedCells="1"/>
  <mergeCells count="9">
    <mergeCell ref="B3:G4"/>
    <mergeCell ref="I3:K7"/>
    <mergeCell ref="B5:G7"/>
    <mergeCell ref="B12:E14"/>
    <mergeCell ref="F13:F14"/>
    <mergeCell ref="B15:F16"/>
    <mergeCell ref="G15:G16"/>
    <mergeCell ref="H15:H16"/>
    <mergeCell ref="I15:K16"/>
  </mergeCells>
  <printOptions/>
  <pageMargins left="0.75" right="0.75" top="1" bottom="1" header="0.5118055555555555" footer="0.5118055555555555"/>
  <pageSetup horizontalDpi="300" verticalDpi="300" orientation="portrait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workbookViewId="0" topLeftCell="A1">
      <selection activeCell="C10" sqref="C10"/>
    </sheetView>
  </sheetViews>
  <sheetFormatPr defaultColWidth="9.00390625" defaultRowHeight="12.75"/>
  <cols>
    <col min="1" max="1" width="1.625" style="0" customWidth="1"/>
    <col min="2" max="2" width="6.50390625" style="0" customWidth="1"/>
    <col min="3" max="3" width="32.50390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625" style="0" customWidth="1"/>
    <col min="10" max="10" width="21.50390625" style="0" customWidth="1"/>
    <col min="11" max="11" width="22.00390625" style="0" customWidth="1"/>
    <col min="16" max="16" width="18.875" style="0" customWidth="1"/>
  </cols>
  <sheetData>
    <row r="2" spans="9:11" ht="12.75">
      <c r="I2" s="35"/>
      <c r="J2" s="35"/>
      <c r="K2" s="35"/>
    </row>
    <row r="3" spans="2:11" ht="15.75">
      <c r="B3" s="14" t="s">
        <v>73</v>
      </c>
      <c r="C3" s="14"/>
      <c r="D3" s="14"/>
      <c r="E3" s="14"/>
      <c r="F3" s="14"/>
      <c r="G3" s="14"/>
      <c r="H3" s="36"/>
      <c r="I3" s="37" t="s">
        <v>74</v>
      </c>
      <c r="J3" s="37"/>
      <c r="K3" s="37"/>
    </row>
    <row r="4" spans="2:11" ht="15.75">
      <c r="B4" s="14"/>
      <c r="C4" s="14"/>
      <c r="D4" s="14"/>
      <c r="E4" s="14"/>
      <c r="F4" s="14"/>
      <c r="G4" s="14"/>
      <c r="H4" s="38"/>
      <c r="I4" s="37"/>
      <c r="J4" s="37"/>
      <c r="K4" s="37"/>
    </row>
    <row r="5" spans="2:11" ht="15.75" customHeight="1">
      <c r="B5" s="39" t="s">
        <v>16</v>
      </c>
      <c r="C5" s="39"/>
      <c r="D5" s="39"/>
      <c r="E5" s="39"/>
      <c r="F5" s="39"/>
      <c r="G5" s="39"/>
      <c r="H5" s="38"/>
      <c r="I5" s="37"/>
      <c r="J5" s="37"/>
      <c r="K5" s="37"/>
    </row>
    <row r="6" spans="2:11" ht="15.75">
      <c r="B6" s="39"/>
      <c r="C6" s="39"/>
      <c r="D6" s="39"/>
      <c r="E6" s="39"/>
      <c r="F6" s="39"/>
      <c r="G6" s="39"/>
      <c r="H6" s="38"/>
      <c r="I6" s="37"/>
      <c r="J6" s="37"/>
      <c r="K6" s="37"/>
    </row>
    <row r="7" spans="2:11" ht="27.75" customHeight="1">
      <c r="B7" s="39"/>
      <c r="C7" s="39"/>
      <c r="D7" s="39"/>
      <c r="E7" s="39"/>
      <c r="F7" s="39"/>
      <c r="G7" s="39"/>
      <c r="H7" s="40"/>
      <c r="I7" s="37"/>
      <c r="J7" s="37"/>
      <c r="K7" s="37"/>
    </row>
    <row r="8" spans="2:11" ht="13.5">
      <c r="B8" s="41"/>
      <c r="C8" s="42"/>
      <c r="D8" s="43"/>
      <c r="E8" s="43" t="s">
        <v>17</v>
      </c>
      <c r="F8" s="44" t="s">
        <v>18</v>
      </c>
      <c r="G8" s="45" t="s">
        <v>19</v>
      </c>
      <c r="H8" s="46" t="s">
        <v>20</v>
      </c>
      <c r="I8" s="43" t="s">
        <v>21</v>
      </c>
      <c r="J8" s="44" t="s">
        <v>22</v>
      </c>
      <c r="K8" s="45" t="s">
        <v>23</v>
      </c>
    </row>
    <row r="9" spans="2:15" ht="105.75" customHeight="1">
      <c r="B9" s="47" t="s">
        <v>24</v>
      </c>
      <c r="C9" s="47" t="s">
        <v>75</v>
      </c>
      <c r="D9" s="48" t="s">
        <v>26</v>
      </c>
      <c r="E9" s="48" t="s">
        <v>27</v>
      </c>
      <c r="F9" s="49" t="s">
        <v>28</v>
      </c>
      <c r="G9" s="49" t="s">
        <v>29</v>
      </c>
      <c r="H9" s="49" t="s">
        <v>30</v>
      </c>
      <c r="I9" s="49" t="s">
        <v>31</v>
      </c>
      <c r="J9" s="50" t="s">
        <v>32</v>
      </c>
      <c r="K9" s="51" t="s">
        <v>33</v>
      </c>
      <c r="L9" s="15"/>
      <c r="M9" s="15"/>
      <c r="N9" s="15"/>
      <c r="O9" s="52"/>
    </row>
    <row r="10" spans="2:16" ht="30" customHeight="1">
      <c r="B10" s="53">
        <v>1</v>
      </c>
      <c r="C10" s="54" t="s">
        <v>116</v>
      </c>
      <c r="D10" s="55" t="s">
        <v>77</v>
      </c>
      <c r="E10" s="87">
        <v>420</v>
      </c>
      <c r="F10" s="57">
        <v>34.2</v>
      </c>
      <c r="G10" s="57">
        <f>ROUND(E10*F10,2)</f>
        <v>14364</v>
      </c>
      <c r="H10" s="58">
        <v>0.08</v>
      </c>
      <c r="I10" s="57">
        <f>ROUND(G10*H10,2)</f>
        <v>1149.12</v>
      </c>
      <c r="J10" s="57">
        <f>ROUND(K10/E10,2)</f>
        <v>36.94</v>
      </c>
      <c r="K10" s="57">
        <f>ROUND(SUM(G10,I10),2)</f>
        <v>15513.12</v>
      </c>
      <c r="L10" s="59"/>
      <c r="M10" s="15"/>
      <c r="N10" s="15"/>
      <c r="O10" s="52"/>
      <c r="P10" s="60"/>
    </row>
    <row r="11" spans="2:16" ht="24" customHeight="1">
      <c r="B11" s="67"/>
      <c r="C11" s="67"/>
      <c r="D11" s="67"/>
      <c r="E11" s="67"/>
      <c r="F11" s="68" t="s">
        <v>68</v>
      </c>
      <c r="G11" s="68">
        <f>SUM(G10:G10)</f>
        <v>14364</v>
      </c>
      <c r="H11" s="69"/>
      <c r="I11" s="70"/>
      <c r="J11" s="57"/>
      <c r="K11" s="57"/>
      <c r="L11" s="15"/>
      <c r="M11" s="15"/>
      <c r="N11" s="15"/>
      <c r="P11" s="60"/>
    </row>
    <row r="12" spans="2:16" ht="19.5" customHeight="1">
      <c r="B12" s="67"/>
      <c r="C12" s="67"/>
      <c r="D12" s="67"/>
      <c r="E12" s="67"/>
      <c r="F12" s="63"/>
      <c r="G12" s="71" t="s">
        <v>69</v>
      </c>
      <c r="H12" s="72"/>
      <c r="I12" s="73">
        <f>SUM(I10:I10)</f>
        <v>1149.12</v>
      </c>
      <c r="J12" s="74"/>
      <c r="K12" s="75"/>
      <c r="L12" s="15"/>
      <c r="M12" s="15"/>
      <c r="N12" s="15"/>
      <c r="P12" s="60"/>
    </row>
    <row r="13" spans="2:14" ht="22.5" customHeight="1">
      <c r="B13" s="67"/>
      <c r="C13" s="67"/>
      <c r="D13" s="67"/>
      <c r="E13" s="67"/>
      <c r="F13" s="63"/>
      <c r="G13" s="26"/>
      <c r="H13" s="57"/>
      <c r="I13" s="57"/>
      <c r="J13" s="76" t="s">
        <v>70</v>
      </c>
      <c r="K13" s="77">
        <f>SUM(K10:K10)</f>
        <v>15513.12</v>
      </c>
      <c r="L13" s="15"/>
      <c r="M13" s="15"/>
      <c r="N13" s="15"/>
    </row>
    <row r="14" spans="2:14" ht="12.75" customHeight="1">
      <c r="B14" s="19"/>
      <c r="C14" s="19"/>
      <c r="D14" s="19"/>
      <c r="E14" s="19"/>
      <c r="F14" s="19"/>
      <c r="G14" s="78"/>
      <c r="H14" s="78"/>
      <c r="I14" s="79" t="s">
        <v>81</v>
      </c>
      <c r="J14" s="79"/>
      <c r="K14" s="79"/>
      <c r="L14" s="15"/>
      <c r="M14" s="15"/>
      <c r="N14" s="15"/>
    </row>
    <row r="15" spans="2:14" ht="60" customHeight="1">
      <c r="B15" s="19"/>
      <c r="C15" s="19"/>
      <c r="D15" s="19"/>
      <c r="E15" s="19"/>
      <c r="F15" s="19"/>
      <c r="G15" s="78"/>
      <c r="H15" s="78"/>
      <c r="I15" s="79"/>
      <c r="J15" s="79"/>
      <c r="K15" s="79"/>
      <c r="L15" s="15"/>
      <c r="M15" s="15"/>
      <c r="N15" s="15"/>
    </row>
    <row r="16" spans="3:14" ht="12.75">
      <c r="C16" s="8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3:14" ht="12" customHeight="1">
      <c r="C17" s="80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3:14" ht="12.75"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3:14" ht="12.75">
      <c r="C19" s="80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3:14" ht="12.75">
      <c r="C20" s="80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3:14" ht="12.75">
      <c r="C21" s="8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3:14" ht="12.75">
      <c r="C22" s="8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3:14" ht="12.75">
      <c r="C23" s="80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3:14" ht="12.75">
      <c r="C24" s="8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3:14" ht="12.75">
      <c r="C25" s="8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3:14" ht="12.75">
      <c r="C26" s="8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3:14" ht="12.75">
      <c r="C27" s="8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3:14" ht="12.75">
      <c r="C28" s="8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3:14" ht="12.75">
      <c r="C29" s="80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3:14" ht="12.75">
      <c r="C30" s="80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3:14" ht="12.75">
      <c r="C31" s="80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3:14" ht="12.75">
      <c r="C32" s="80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3:14" ht="12.75">
      <c r="C33" s="80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3:14" ht="12.75">
      <c r="C34" s="8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3:14" ht="12.75">
      <c r="C35" s="80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</sheetData>
  <sheetProtection selectLockedCells="1" selectUnlockedCells="1"/>
  <mergeCells count="9">
    <mergeCell ref="B3:G4"/>
    <mergeCell ref="I3:K7"/>
    <mergeCell ref="B5:G7"/>
    <mergeCell ref="B11:E13"/>
    <mergeCell ref="F12:F13"/>
    <mergeCell ref="B14:F15"/>
    <mergeCell ref="G14:G15"/>
    <mergeCell ref="H14:H15"/>
    <mergeCell ref="I14:K15"/>
  </mergeCells>
  <printOptions/>
  <pageMargins left="0.75" right="0.75" top="1" bottom="1" header="0.5118055555555555" footer="0.5118055555555555"/>
  <pageSetup horizontalDpi="300" verticalDpi="3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/>
  <cp:lastPrinted>2021-12-17T09:15:30Z</cp:lastPrinted>
  <dcterms:created xsi:type="dcterms:W3CDTF">2013-06-06T14:00:33Z</dcterms:created>
  <dcterms:modified xsi:type="dcterms:W3CDTF">2021-12-17T09:15:49Z</dcterms:modified>
  <cp:category/>
  <cp:version/>
  <cp:contentType/>
  <cp:contentStatus/>
  <cp:revision>4</cp:revision>
</cp:coreProperties>
</file>