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ziszewska\Desktop\ZP_43_2023_ARTYKUŁY HIGIENICZNE\6. pytania i modyfikacje\"/>
    </mc:Choice>
  </mc:AlternateContent>
  <bookViews>
    <workbookView xWindow="0" yWindow="0" windowWidth="28740" windowHeight="11025" tabRatio="756"/>
  </bookViews>
  <sheets>
    <sheet name="PAKIET" sheetId="15" r:id="rId1"/>
  </sheets>
  <definedNames>
    <definedName name="_xlnm.Print_Area" localSheetId="0">PAKIET!$A$1:$K$25</definedName>
  </definedNames>
  <calcPr calcId="162913"/>
</workbook>
</file>

<file path=xl/calcChain.xml><?xml version="1.0" encoding="utf-8"?>
<calcChain xmlns="http://schemas.openxmlformats.org/spreadsheetml/2006/main">
  <c r="F4" i="15" l="1"/>
  <c r="F5" i="15"/>
  <c r="H11" i="15" l="1"/>
  <c r="H10" i="15"/>
  <c r="H12" i="15" l="1"/>
  <c r="H5" i="15"/>
  <c r="J5" i="15" s="1"/>
  <c r="H4" i="15"/>
  <c r="J4" i="15" l="1"/>
  <c r="J6" i="15" s="1"/>
  <c r="J7" i="15" s="1"/>
  <c r="H6" i="15"/>
  <c r="H7" i="15" s="1"/>
</calcChain>
</file>

<file path=xl/sharedStrings.xml><?xml version="1.0" encoding="utf-8"?>
<sst xmlns="http://schemas.openxmlformats.org/spreadsheetml/2006/main" count="73" uniqueCount="57">
  <si>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</si>
  <si>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</si>
  <si>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</si>
  <si>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</si>
  <si>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</si>
  <si>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</si>
  <si>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</si>
  <si>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</si>
  <si>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</si>
  <si>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</si>
  <si>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</si>
  <si>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</si>
  <si>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</si>
  <si>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</si>
  <si>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UWAGA: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</si>
  <si>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</si>
  <si>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</si>
  <si>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</si>
  <si>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</si>
  <si>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</si>
  <si>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</si>
  <si>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Deklarowany termin dostawy (od 1 do max. 5 dni w dni robocze (pon. – pt.) od złożenia zapotrzebowania):</t>
  </si>
  <si>
    <t>dni</t>
  </si>
  <si>
    <t>Deklarowany termin wykonania reklamacji (min. 5 dni - max. 10 dni w dni robocze (pon. – pt.) od dnia złożenia reklamacji):</t>
  </si>
  <si>
    <t xml:space="preserve">Brak podania przez Wykonawcę wymaganego terminu, będącego kryterium oceny oferty lub podanie terminu poza określonym zakresem, będzie skutkować odrzuceniem oferty. </t>
  </si>
  <si>
    <t>Producent/ Nazwa handlowa produktu / Numer katalogowy</t>
  </si>
  <si>
    <t>Jm.</t>
  </si>
  <si>
    <t>Wielkość op.  w "j.m."</t>
  </si>
  <si>
    <t>Oferowana ilość opakowań
g:h</t>
  </si>
  <si>
    <t>Cena jednostkowa  netto / op.</t>
  </si>
  <si>
    <t>Wartość netto
/ i* j /</t>
  </si>
  <si>
    <t>Wartość brutto  w zł</t>
  </si>
  <si>
    <t>2.</t>
  </si>
  <si>
    <t>rolka</t>
  </si>
  <si>
    <t>Szacunkowa ilość "j.m."
na 12 m-cy</t>
  </si>
  <si>
    <t>szt</t>
  </si>
  <si>
    <t xml:space="preserve">Wymagane próbki wraz z ofertą:                                                       
- DO POZYCJI NR 1 w ilości 1 rolka
- DO POZYCJI NR 2 w ilości 1 rolka
</t>
  </si>
  <si>
    <t>Ilość</t>
  </si>
  <si>
    <t>Cena jednostkowa brutto</t>
  </si>
  <si>
    <t>Wartość brutto</t>
  </si>
  <si>
    <t>Nazwa/typ/model</t>
  </si>
  <si>
    <t>Producent</t>
  </si>
  <si>
    <t>Zamawiający wymaga przekazania na zasadzie użyczenia, na zasadach określonych we wzorze umowy, dozowników do ręcznika papierowego oraz papieru toaletowego</t>
  </si>
  <si>
    <t>UWAGA: WYMAGANE UŻYCZENIE DOZOWNIKÓW</t>
  </si>
  <si>
    <t xml:space="preserve">Dozownik do ręcznika papierowego - kompatybilny do ręcznika z pozycji nr 1 - kolor biały - dostarczony bezpłatnie na czas trwania (dostawy sukcesywne, uzależnione od potrzeb Zamawiającego). Należy podać wartość brutto użyczanych dozowników w złotych. </t>
  </si>
  <si>
    <t xml:space="preserve">Dozownik do papieru toaletowego - kompatybilny do papieru z pozycji nr 2 - kolor biały - dostarczony bezpłatnie na czas trwania umowy (dostawy sukcesywne, uzależnione od potrzeb Zamawiającego). Należy podać wartość brutto użyczanych dozowników w złotych. </t>
  </si>
  <si>
    <t xml:space="preserve"> Wartość brutto użyczanych dozowników w złotych:</t>
  </si>
  <si>
    <t>Wartości i liczby w kolumnach f), g), h), j) należy wpisać z dokładnością do dwóch miejsc po przecinku.</t>
  </si>
  <si>
    <t xml:space="preserve">Wystarczy wprowadzić dane do kolumny e)Wielkość  opak. w j.m. oraz do kol.g) Cenę jednostkową netto  opak. handlowego i zaakceptować bądź zmienić  stawkę podatku VAT, aby uzyskać cenę oferty.    </t>
  </si>
  <si>
    <t>WARTOŚĆ ZAMÓWIENIA UWZGLĘDNIAJĄCA PRAWO OPCJI:</t>
  </si>
  <si>
    <t>WARTOŚĆ ZAMÓWIENIA PODSTAWOWEGO:</t>
  </si>
  <si>
    <t>»</t>
  </si>
  <si>
    <t>kwalifikowany podpis elektroniczny/podpis zaufany/podpis osobisty elektroniczny upoważnionego</t>
  </si>
  <si>
    <r>
      <rPr>
        <b/>
        <sz val="8"/>
        <color rgb="FFFF0000"/>
        <rFont val="Tahoma"/>
        <family val="2"/>
        <charset val="238"/>
      </rPr>
      <t xml:space="preserve">AKTUALIZACJA Załącznik Nr 1  </t>
    </r>
    <r>
      <rPr>
        <b/>
        <sz val="8"/>
        <color theme="1"/>
        <rFont val="Tahoma"/>
        <family val="2"/>
        <charset val="238"/>
      </rPr>
      <t>-      ZP/43/2023 - Artykuły higieniczne do nowych poradni specjalistycznych</t>
    </r>
  </si>
  <si>
    <r>
      <t>Ręcznik papierowy jednorazowy w roli, dozowany odcinkami za pośrednictwem specjalistycznego dozownika typu MATIC SYSTEM H1, dozującego po jednym odcinku ręcznika o dł. 25 cm. Długość roli minimum 150 mb. Kolor biały z nadrukiem. Dwie warstwy z miksu makulatury i celulozy, bardzo chłonny.Minimum 600 odcinków w roli. Szerokość roli min. 21cm, gramatura całkowita min. 41 g/m</t>
    </r>
    <r>
      <rPr>
        <sz val="7.5"/>
        <rFont val="Calibri"/>
        <family val="2"/>
        <charset val="238"/>
      </rPr>
      <t>²</t>
    </r>
    <r>
      <rPr>
        <sz val="7.5"/>
        <rFont val="Tahoma"/>
        <family val="2"/>
        <charset val="238"/>
      </rPr>
      <t xml:space="preserve">. Ręcznik w zestawie wraz z oryginalnym pługiem, który znajduje się po jednej stronie roli, jest jej integralną częścią oraz ułatwia jego montaż.
</t>
    </r>
    <r>
      <rPr>
        <u/>
        <sz val="7.5"/>
        <rFont val="Tahoma"/>
        <family val="2"/>
        <charset val="238"/>
      </rPr>
      <t xml:space="preserve">Kompatybilny z dozownikami do ręczników w roli Tork Matic®, będącymi w posiadaniu Zamawiającego.                                    </t>
    </r>
    <r>
      <rPr>
        <b/>
        <u/>
        <sz val="7.5"/>
        <color rgb="FFFF0000"/>
        <rFont val="Tahoma"/>
        <family val="2"/>
        <charset val="238"/>
      </rPr>
      <t>DOPUSZCZENIE**</t>
    </r>
  </si>
  <si>
    <r>
      <t>Papier toaletowy w roli centralnie dozowany odcinkami za pośrednictwem specjalistycznego dozownika typu TORK SMARTONE T8. Rolka wyposażona w wyjmowaną gilzę o wewnętrznej śrdenicy gilzy ok. 4,5cm. Długość wstęgi na roli minimum 200mb, perforacja ułatwiająca odrywanie odcinków. Ilość odcinków w jednej roli minimum 1100. Średnica rolki około 20 cm, szeromość odcinka minimum 13 cm. Kolor biały. Dwie warstwy wykonane z makalutaury o gramaturze minimum 2x16,5g/m</t>
    </r>
    <r>
      <rPr>
        <sz val="7.5"/>
        <rFont val="Calibri"/>
        <family val="2"/>
        <charset val="238"/>
      </rPr>
      <t>²</t>
    </r>
    <r>
      <rPr>
        <sz val="7.5"/>
        <rFont val="Tahoma"/>
        <family val="2"/>
        <charset val="238"/>
      </rPr>
      <t xml:space="preserve">. 
</t>
    </r>
    <r>
      <rPr>
        <u/>
        <sz val="7.5"/>
        <rFont val="Tahoma"/>
        <family val="2"/>
        <charset val="238"/>
      </rPr>
      <t xml:space="preserve">Kompatybilny z dozownikami do papieru toaletowego w roli Tork SmartOne®, będącymi w posiadaniu Zamawiającego.                        </t>
    </r>
    <r>
      <rPr>
        <b/>
        <u/>
        <sz val="7.5"/>
        <color rgb="FFFF0000"/>
        <rFont val="Tahoma"/>
        <family val="2"/>
        <charset val="238"/>
      </rPr>
      <t>DOPUSZCZENIE**</t>
    </r>
  </si>
  <si>
    <t>** W przypadku "Dopuszczenia" Wykonawca dokunuje stosownego przeliczenia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</si>
</sst>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10"/>
      <name val="Arial CE"/>
      <family val="2"/>
      <charset val="238"/>
    </font>
    <font>
      <sz val="7.5"/>
      <color rgb="FFFF0000"/>
      <name val="Tahoma"/>
      <family val="2"/>
      <charset val="238"/>
    </font>
    <font>
      <b/>
      <sz val="7.5"/>
      <color rgb="FFFF0000"/>
      <name val="Tahoma"/>
      <family val="2"/>
      <charset val="238"/>
    </font>
    <font>
      <sz val="7.5"/>
      <name val="Calibri"/>
      <family val="2"/>
      <charset val="238"/>
    </font>
    <font>
      <u/>
      <sz val="7.5"/>
      <name val="Tahoma"/>
      <family val="2"/>
      <charset val="238"/>
    </font>
    <font>
      <sz val="1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7.5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/>
  </cellStyleXfs>
  <cellXfs count="103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vertical="center"/>
    </xf>
    <xf numFmtId="0" fontId="9" fillId="3" borderId="1" xfId="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44" fontId="8" fillId="0" borderId="0" xfId="0" applyNumberFormat="1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right" vertical="center"/>
    </xf>
    <xf numFmtId="44" fontId="1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3" fontId="9" fillId="0" borderId="1" xfId="26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0" borderId="1" xfId="4" applyFont="1" applyFill="1" applyBorder="1" applyAlignment="1">
      <alignment horizontal="center" vertical="center" wrapText="1"/>
    </xf>
    <xf numFmtId="8" fontId="9" fillId="3" borderId="1" xfId="10" applyNumberFormat="1" applyFont="1" applyFill="1" applyBorder="1" applyAlignment="1">
      <alignment horizontal="right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44" fontId="9" fillId="4" borderId="2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4" fontId="8" fillId="4" borderId="1" xfId="0" applyNumberFormat="1" applyFont="1" applyFill="1" applyBorder="1" applyAlignment="1">
      <alignment vertical="center"/>
    </xf>
    <xf numFmtId="44" fontId="9" fillId="4" borderId="2" xfId="0" applyNumberFormat="1" applyFont="1" applyFill="1" applyBorder="1" applyAlignment="1">
      <alignment vertical="center"/>
    </xf>
    <xf numFmtId="44" fontId="9" fillId="0" borderId="4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1" xfId="10" applyFont="1" applyBorder="1" applyAlignment="1">
      <alignment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165" fontId="8" fillId="3" borderId="8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165" fontId="8" fillId="4" borderId="5" xfId="0" applyNumberFormat="1" applyFont="1" applyFill="1" applyBorder="1" applyAlignment="1">
      <alignment horizontal="right" vertical="center"/>
    </xf>
    <xf numFmtId="2" fontId="8" fillId="4" borderId="4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4" fontId="9" fillId="3" borderId="8" xfId="0" applyNumberFormat="1" applyFont="1" applyFill="1" applyBorder="1" applyAlignment="1">
      <alignment horizontal="right" vertical="center"/>
    </xf>
    <xf numFmtId="165" fontId="9" fillId="4" borderId="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horizontal="right" vertical="center"/>
    </xf>
    <xf numFmtId="2" fontId="8" fillId="0" borderId="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9" fillId="5" borderId="1" xfId="26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4" fontId="9" fillId="4" borderId="1" xfId="0" applyNumberFormat="1" applyFont="1" applyFill="1" applyBorder="1" applyAlignment="1">
      <alignment horizontal="center" vertical="center" wrapText="1"/>
    </xf>
    <xf numFmtId="44" fontId="9" fillId="4" borderId="1" xfId="0" applyNumberFormat="1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5" fillId="6" borderId="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 textRotation="180"/>
    </xf>
    <xf numFmtId="0" fontId="8" fillId="0" borderId="0" xfId="0" applyFont="1" applyAlignment="1">
      <alignment horizontal="right" vertical="center" textRotation="180"/>
    </xf>
    <xf numFmtId="165" fontId="9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3" borderId="0" xfId="3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/>
    <xf numFmtId="0" fontId="24" fillId="0" borderId="0" xfId="0" applyFont="1" applyFill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</cellXfs>
  <cellStyles count="27">
    <cellStyle name="Default" xfId="16"/>
    <cellStyle name="Dziesiętny" xfId="4" builtinId="3"/>
    <cellStyle name="Dziesiętny 2" xfId="7"/>
    <cellStyle name="Dziesiętny 2 2" xfId="13"/>
    <cellStyle name="Dziesiętny 3" xfId="12"/>
    <cellStyle name="Dziesiętny 4" xfId="22"/>
    <cellStyle name="Excel Built-in Normal" xfId="6"/>
    <cellStyle name="Hiperłącze 2" xfId="1"/>
    <cellStyle name="Normal 2" xfId="11"/>
    <cellStyle name="Normal_Sheet2" xfId="19"/>
    <cellStyle name="Normalny" xfId="0" builtinId="0"/>
    <cellStyle name="Normalny 2" xfId="2"/>
    <cellStyle name="Normalny 2 4" xfId="18"/>
    <cellStyle name="Normalny 3" xfId="8"/>
    <cellStyle name="Normalny 4" xfId="5"/>
    <cellStyle name="Normalny 5" xfId="9"/>
    <cellStyle name="Normalny 6" xfId="10"/>
    <cellStyle name="Normalny_Arkusz1" xfId="26"/>
    <cellStyle name="Procentowy 2" xfId="17"/>
    <cellStyle name="Procentowy 2 2" xfId="20"/>
    <cellStyle name="Procentowy 3" xfId="15"/>
    <cellStyle name="Walutowy" xfId="3" builtinId="4"/>
    <cellStyle name="Walutowy 2" xfId="21"/>
    <cellStyle name="Walutowy 2 2" xfId="25"/>
    <cellStyle name="Walutowy 3" xfId="14"/>
    <cellStyle name="Walutowy 3 2" xfId="24"/>
    <cellStyle name="Walutowy 4" xfId="2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topLeftCell="A16" zoomScaleNormal="100" zoomScaleSheetLayoutView="100" workbookViewId="0">
      <selection activeCell="C34" sqref="C34"/>
    </sheetView>
  </sheetViews>
  <sheetFormatPr defaultColWidth="8.85546875" defaultRowHeight="9.75"/>
  <cols>
    <col min="1" max="1" width="4" style="1" customWidth="1"/>
    <col min="2" max="2" width="44.5703125" style="1" customWidth="1"/>
    <col min="3" max="3" width="7.28515625" style="1" customWidth="1"/>
    <col min="4" max="4" width="8.85546875" style="1" customWidth="1"/>
    <col min="5" max="5" width="7" style="1" customWidth="1"/>
    <col min="6" max="6" width="12" style="1" customWidth="1"/>
    <col min="7" max="7" width="11.7109375" style="11" customWidth="1"/>
    <col min="8" max="8" width="14.42578125" style="25" customWidth="1"/>
    <col min="9" max="9" width="4.42578125" style="1" customWidth="1"/>
    <col min="10" max="10" width="14.42578125" style="1" customWidth="1"/>
    <col min="11" max="11" width="14.7109375" style="24" customWidth="1"/>
    <col min="12" max="16384" width="8.85546875" style="24"/>
  </cols>
  <sheetData>
    <row r="1" spans="1:12" customFormat="1" ht="19.899999999999999" customHeight="1">
      <c r="A1" s="83" t="s">
        <v>53</v>
      </c>
      <c r="B1" s="83"/>
      <c r="C1" s="83"/>
      <c r="D1" s="83"/>
      <c r="E1" s="78"/>
      <c r="F1" s="78"/>
      <c r="G1" s="79"/>
      <c r="H1" s="80"/>
      <c r="I1" s="78"/>
      <c r="J1" s="78"/>
      <c r="K1" s="81"/>
    </row>
    <row r="2" spans="1:12" customFormat="1" ht="60" customHeight="1">
      <c r="A2" s="27" t="s">
        <v>0</v>
      </c>
      <c r="B2" s="27" t="s">
        <v>19</v>
      </c>
      <c r="C2" s="27" t="s">
        <v>26</v>
      </c>
      <c r="D2" s="27" t="s">
        <v>34</v>
      </c>
      <c r="E2" s="27" t="s">
        <v>27</v>
      </c>
      <c r="F2" s="27" t="s">
        <v>28</v>
      </c>
      <c r="G2" s="28" t="s">
        <v>29</v>
      </c>
      <c r="H2" s="28" t="s">
        <v>30</v>
      </c>
      <c r="I2" s="27" t="s">
        <v>1</v>
      </c>
      <c r="J2" s="27" t="s">
        <v>31</v>
      </c>
      <c r="K2" s="27" t="s">
        <v>25</v>
      </c>
    </row>
    <row r="3" spans="1:12" customFormat="1" ht="10.9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9" t="s">
        <v>7</v>
      </c>
      <c r="G3" s="27" t="s">
        <v>8</v>
      </c>
      <c r="H3" s="42" t="s">
        <v>9</v>
      </c>
      <c r="I3" s="27" t="s">
        <v>10</v>
      </c>
      <c r="J3" s="42" t="s">
        <v>11</v>
      </c>
      <c r="K3" s="27" t="s">
        <v>12</v>
      </c>
    </row>
    <row r="4" spans="1:12" customFormat="1" ht="125.25" customHeight="1">
      <c r="A4" s="30" t="s">
        <v>13</v>
      </c>
      <c r="B4" s="31" t="s">
        <v>54</v>
      </c>
      <c r="C4" s="41" t="s">
        <v>33</v>
      </c>
      <c r="D4" s="33">
        <v>2520</v>
      </c>
      <c r="E4" s="34">
        <v>6</v>
      </c>
      <c r="F4" s="35">
        <f t="shared" ref="F4:F5" si="0">ROUND(D4/E4,2)</f>
        <v>420</v>
      </c>
      <c r="G4" s="36"/>
      <c r="H4" s="43">
        <f>ROUND(F4*G4,2)</f>
        <v>0</v>
      </c>
      <c r="I4" s="37">
        <v>0.23</v>
      </c>
      <c r="J4" s="48">
        <f>ROUND(H4*I4+H4,2)</f>
        <v>0</v>
      </c>
      <c r="K4" s="38"/>
    </row>
    <row r="5" spans="1:12" customFormat="1" ht="117.75" customHeight="1">
      <c r="A5" s="30" t="s">
        <v>32</v>
      </c>
      <c r="B5" s="31" t="s">
        <v>55</v>
      </c>
      <c r="C5" s="32" t="s">
        <v>33</v>
      </c>
      <c r="D5" s="33">
        <v>1500</v>
      </c>
      <c r="E5" s="34">
        <v>6</v>
      </c>
      <c r="F5" s="35">
        <f t="shared" si="0"/>
        <v>250</v>
      </c>
      <c r="G5" s="36"/>
      <c r="H5" s="43">
        <f t="shared" ref="H5" si="1">ROUND(F5*G5,2)</f>
        <v>0</v>
      </c>
      <c r="I5" s="37">
        <v>0.23</v>
      </c>
      <c r="J5" s="48">
        <f t="shared" ref="J5" si="2">ROUND(H5*I5+H5,2)</f>
        <v>0</v>
      </c>
      <c r="K5" s="38"/>
    </row>
    <row r="6" spans="1:12" customFormat="1" ht="30.75" customHeight="1">
      <c r="A6" s="4" t="s">
        <v>16</v>
      </c>
      <c r="B6" s="75" t="s">
        <v>50</v>
      </c>
      <c r="C6" s="2"/>
      <c r="D6" s="3"/>
      <c r="E6" s="3"/>
      <c r="F6" s="1"/>
      <c r="G6" s="3" t="s">
        <v>15</v>
      </c>
      <c r="H6" s="44">
        <f>SUM(H4:H5)</f>
        <v>0</v>
      </c>
      <c r="I6" s="39"/>
      <c r="J6" s="49">
        <f>SUM(J4:J5)</f>
        <v>0</v>
      </c>
      <c r="K6" s="40"/>
    </row>
    <row r="7" spans="1:12" s="1" customFormat="1" ht="30.75" customHeight="1">
      <c r="A7" s="4" t="s">
        <v>16</v>
      </c>
      <c r="B7" s="75" t="s">
        <v>49</v>
      </c>
      <c r="C7" s="2"/>
      <c r="D7" s="3"/>
      <c r="E7" s="3"/>
      <c r="G7" s="3" t="s">
        <v>15</v>
      </c>
      <c r="H7" s="76">
        <f>H6*160%</f>
        <v>0</v>
      </c>
      <c r="I7" s="53"/>
      <c r="J7" s="77">
        <f>J6*160%</f>
        <v>0</v>
      </c>
      <c r="K7" s="3"/>
      <c r="L7" s="86"/>
    </row>
    <row r="8" spans="1:12" s="1" customFormat="1" ht="15" customHeight="1">
      <c r="A8" s="4" t="s">
        <v>16</v>
      </c>
      <c r="B8" s="5" t="s">
        <v>43</v>
      </c>
      <c r="C8" s="3"/>
      <c r="D8" s="3"/>
      <c r="E8" s="53"/>
      <c r="F8" s="8"/>
      <c r="L8" s="87"/>
    </row>
    <row r="9" spans="1:12" s="1" customFormat="1" ht="34.9" customHeight="1">
      <c r="A9" s="27" t="s">
        <v>0</v>
      </c>
      <c r="B9" s="74" t="s">
        <v>42</v>
      </c>
      <c r="C9" s="27" t="s">
        <v>26</v>
      </c>
      <c r="D9" s="27" t="s">
        <v>37</v>
      </c>
      <c r="E9" s="54"/>
      <c r="F9" s="55" t="s">
        <v>38</v>
      </c>
      <c r="G9" s="56"/>
      <c r="H9" s="57" t="s">
        <v>39</v>
      </c>
      <c r="I9" s="58"/>
      <c r="J9" s="59" t="s">
        <v>40</v>
      </c>
      <c r="K9" s="60" t="s">
        <v>41</v>
      </c>
      <c r="L9" s="88"/>
    </row>
    <row r="10" spans="1:12" s="1" customFormat="1" ht="54" customHeight="1">
      <c r="A10" s="63" t="s">
        <v>13</v>
      </c>
      <c r="B10" s="31" t="s">
        <v>44</v>
      </c>
      <c r="C10" s="70" t="s">
        <v>35</v>
      </c>
      <c r="D10" s="71">
        <v>30</v>
      </c>
      <c r="E10" s="54"/>
      <c r="F10" s="16"/>
      <c r="G10" s="61">
        <v>0</v>
      </c>
      <c r="H10" s="62">
        <f>D10*G10</f>
        <v>0</v>
      </c>
      <c r="I10" s="58"/>
      <c r="J10" s="59"/>
      <c r="K10" s="60"/>
      <c r="L10" s="88"/>
    </row>
    <row r="11" spans="1:12" s="1" customFormat="1" ht="57.6" customHeight="1">
      <c r="A11" s="63" t="s">
        <v>32</v>
      </c>
      <c r="B11" s="52" t="s">
        <v>45</v>
      </c>
      <c r="C11" s="72" t="s">
        <v>35</v>
      </c>
      <c r="D11" s="71">
        <v>30</v>
      </c>
      <c r="E11" s="54"/>
      <c r="F11" s="73"/>
      <c r="G11" s="61">
        <v>0</v>
      </c>
      <c r="H11" s="62">
        <f>D11*G11</f>
        <v>0</v>
      </c>
      <c r="I11" s="58"/>
      <c r="J11" s="59"/>
      <c r="K11" s="60"/>
    </row>
    <row r="12" spans="1:12" s="1" customFormat="1" ht="22.15" customHeight="1">
      <c r="A12" s="4"/>
      <c r="B12" s="69"/>
      <c r="C12" s="68" t="s">
        <v>46</v>
      </c>
      <c r="D12" s="64"/>
      <c r="E12" s="65"/>
      <c r="F12" s="66"/>
      <c r="G12" s="67"/>
      <c r="H12" s="62">
        <f>SUM(H10:H11)</f>
        <v>0</v>
      </c>
      <c r="I12" s="58"/>
    </row>
    <row r="13" spans="1:12" customFormat="1" ht="15">
      <c r="A13" s="84" t="s">
        <v>16</v>
      </c>
      <c r="B13" s="5" t="s">
        <v>20</v>
      </c>
      <c r="C13" s="3"/>
      <c r="D13" s="6"/>
      <c r="E13" s="7"/>
      <c r="F13" s="6"/>
      <c r="G13" s="3"/>
      <c r="H13" s="45"/>
      <c r="I13" s="8"/>
      <c r="J13" s="1"/>
      <c r="K13" s="1"/>
    </row>
    <row r="14" spans="1:12" customFormat="1" ht="15">
      <c r="A14" s="98" t="s">
        <v>21</v>
      </c>
      <c r="B14" s="99"/>
      <c r="C14" s="99"/>
      <c r="D14" s="99"/>
      <c r="E14" s="99"/>
      <c r="F14" s="99"/>
      <c r="G14" s="99"/>
      <c r="H14" s="100"/>
      <c r="I14" s="9"/>
      <c r="J14" s="50" t="s">
        <v>22</v>
      </c>
      <c r="K14" s="1"/>
    </row>
    <row r="15" spans="1:12" customFormat="1" ht="15">
      <c r="A15" s="98" t="s">
        <v>23</v>
      </c>
      <c r="B15" s="99"/>
      <c r="C15" s="99"/>
      <c r="D15" s="99"/>
      <c r="E15" s="99"/>
      <c r="F15" s="99"/>
      <c r="G15" s="99"/>
      <c r="H15" s="100"/>
      <c r="I15" s="9"/>
      <c r="J15" s="91" t="s">
        <v>22</v>
      </c>
      <c r="K15" s="1"/>
    </row>
    <row r="16" spans="1:12" customFormat="1" ht="15">
      <c r="A16" s="101"/>
      <c r="B16" s="101"/>
      <c r="C16" s="101"/>
      <c r="D16" s="101"/>
      <c r="E16" s="101"/>
      <c r="F16" s="101"/>
      <c r="G16" s="101"/>
      <c r="H16" s="101"/>
      <c r="I16" s="89"/>
      <c r="J16" s="90"/>
      <c r="K16" s="1"/>
    </row>
    <row r="17" spans="1:11" customFormat="1" ht="15">
      <c r="A17" s="85" t="s">
        <v>16</v>
      </c>
      <c r="B17" s="2" t="s">
        <v>14</v>
      </c>
      <c r="C17" s="10"/>
      <c r="D17" s="10"/>
      <c r="E17" s="10"/>
      <c r="F17" s="10"/>
      <c r="G17" s="10"/>
      <c r="H17" s="46"/>
      <c r="I17" s="10"/>
      <c r="J17" s="51"/>
      <c r="K17" s="1"/>
    </row>
    <row r="18" spans="1:11" customFormat="1" ht="39.75" customHeight="1">
      <c r="A18" s="82" t="s">
        <v>51</v>
      </c>
      <c r="B18" s="102" t="s">
        <v>36</v>
      </c>
      <c r="C18" s="102"/>
      <c r="D18" s="10"/>
      <c r="E18" s="10"/>
      <c r="F18" s="10"/>
      <c r="G18" s="10"/>
      <c r="H18" s="46"/>
      <c r="I18" s="10"/>
      <c r="J18" s="51"/>
      <c r="K18" s="1"/>
    </row>
    <row r="19" spans="1:11" customFormat="1" ht="15">
      <c r="A19" s="11" t="s">
        <v>16</v>
      </c>
      <c r="B19" s="12" t="s">
        <v>18</v>
      </c>
      <c r="C19" s="12"/>
      <c r="D19" s="12"/>
      <c r="E19" s="12"/>
      <c r="F19" s="12"/>
      <c r="G19" s="11"/>
      <c r="H19" s="25"/>
      <c r="I19" s="1"/>
      <c r="J19" s="1"/>
      <c r="K19" s="1"/>
    </row>
    <row r="20" spans="1:11" s="96" customFormat="1" ht="15">
      <c r="A20" s="92" t="s">
        <v>16</v>
      </c>
      <c r="B20" s="93" t="s">
        <v>24</v>
      </c>
      <c r="C20" s="93"/>
      <c r="D20" s="93"/>
      <c r="E20" s="93"/>
      <c r="F20" s="93"/>
      <c r="G20" s="92"/>
      <c r="H20" s="94"/>
      <c r="I20" s="95"/>
      <c r="J20" s="95"/>
      <c r="K20" s="95"/>
    </row>
    <row r="21" spans="1:11" customFormat="1" ht="15">
      <c r="A21" s="11" t="s">
        <v>16</v>
      </c>
      <c r="B21" s="12" t="s">
        <v>47</v>
      </c>
      <c r="C21" s="12"/>
      <c r="D21" s="12"/>
      <c r="E21" s="12"/>
      <c r="F21" s="12"/>
      <c r="G21" s="11"/>
      <c r="H21" s="25"/>
      <c r="I21" s="1"/>
      <c r="J21" s="1"/>
      <c r="K21" s="1"/>
    </row>
    <row r="22" spans="1:11" customFormat="1" ht="15">
      <c r="A22" s="11" t="s">
        <v>16</v>
      </c>
      <c r="B22" s="13" t="s">
        <v>17</v>
      </c>
      <c r="C22" s="13"/>
      <c r="D22" s="14"/>
      <c r="E22" s="14"/>
      <c r="F22" s="14"/>
      <c r="G22" s="15"/>
      <c r="H22" s="26"/>
      <c r="I22" s="16"/>
      <c r="J22" s="16"/>
      <c r="K22" s="16"/>
    </row>
    <row r="23" spans="1:11" customFormat="1" ht="15">
      <c r="A23" s="1"/>
      <c r="B23" s="16" t="s">
        <v>48</v>
      </c>
      <c r="C23" s="16"/>
      <c r="D23" s="16"/>
      <c r="E23" s="16"/>
      <c r="F23" s="16"/>
      <c r="G23" s="17"/>
      <c r="H23" s="26"/>
      <c r="I23" s="16"/>
      <c r="J23" s="16"/>
      <c r="K23" s="16"/>
    </row>
    <row r="24" spans="1:11" customFormat="1" ht="45">
      <c r="A24" s="11"/>
      <c r="B24" s="97" t="s">
        <v>56</v>
      </c>
      <c r="C24" s="18"/>
      <c r="D24" s="18"/>
      <c r="E24" s="18"/>
      <c r="F24" s="18"/>
      <c r="G24" s="19"/>
      <c r="H24" s="47"/>
      <c r="I24" s="20"/>
      <c r="J24" s="20"/>
      <c r="K24" s="1"/>
    </row>
    <row r="25" spans="1:11" customFormat="1" ht="15">
      <c r="A25" s="1"/>
      <c r="B25" s="1"/>
      <c r="C25" s="1"/>
      <c r="D25" s="1"/>
      <c r="E25" s="21"/>
      <c r="F25" s="21"/>
      <c r="G25" s="22"/>
      <c r="H25" s="23" t="s">
        <v>52</v>
      </c>
      <c r="I25" s="21"/>
      <c r="J25" s="21"/>
      <c r="K25" s="1"/>
    </row>
  </sheetData>
  <mergeCells count="4">
    <mergeCell ref="A15:H15"/>
    <mergeCell ref="A16:H16"/>
    <mergeCell ref="B18:C18"/>
    <mergeCell ref="A14:H14"/>
  </mergeCells>
  <conditionalFormatting sqref="I14">
    <cfRule type="cellIs" dxfId="5" priority="5" operator="lessThan">
      <formula>1</formula>
    </cfRule>
    <cfRule type="cellIs" dxfId="4" priority="6" operator="greaterThan">
      <formula>5</formula>
    </cfRule>
  </conditionalFormatting>
  <conditionalFormatting sqref="I15">
    <cfRule type="cellIs" dxfId="3" priority="3" operator="lessThan">
      <formula>5</formula>
    </cfRule>
    <cfRule type="cellIs" dxfId="2" priority="4" operator="greaterThan">
      <formula>10</formula>
    </cfRule>
  </conditionalFormatting>
  <conditionalFormatting sqref="I16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78740157480314965" bottom="0.19685039370078741" header="0.31496062992125984" footer="0"/>
  <pageSetup paperSize="9" orientation="landscape" r:id="rId1"/>
  <rowBreaks count="1" manualBreakCount="1">
    <brk id="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</vt:lpstr>
      <vt:lpstr>PAKIET!Obszar_wydruku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Marta Radziszewska</cp:lastModifiedBy>
  <cp:lastPrinted>2023-04-24T10:45:31Z</cp:lastPrinted>
  <dcterms:created xsi:type="dcterms:W3CDTF">2016-11-14T08:12:35Z</dcterms:created>
  <dcterms:modified xsi:type="dcterms:W3CDTF">2023-05-26T10:22:49Z</dcterms:modified>
</cp:coreProperties>
</file>