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0.1.170\drs\2023\POSTĘPOWANIA\WIĘZIENNICTWO\CZSW Warszawa\PFU KONCEPCJA\PFU KONCEPCJA ANEKS 1\KOSZTORYSY\EDYT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7" i="1" l="1"/>
  <c r="E19" i="1" l="1"/>
  <c r="E7" i="1"/>
  <c r="E8" i="1"/>
  <c r="E9" i="1"/>
  <c r="E10" i="1"/>
  <c r="E11" i="1"/>
  <c r="E12" i="1"/>
  <c r="E13" i="1"/>
  <c r="E14" i="1"/>
  <c r="E15" i="1"/>
  <c r="E16" i="1"/>
  <c r="E18" i="1"/>
  <c r="E20" i="1"/>
  <c r="E21" i="1"/>
  <c r="E22" i="1"/>
  <c r="E23" i="1"/>
  <c r="E24" i="1"/>
  <c r="E25" i="1"/>
  <c r="E26" i="1" l="1"/>
  <c r="E28" i="1" s="1"/>
</calcChain>
</file>

<file path=xl/sharedStrings.xml><?xml version="1.0" encoding="utf-8"?>
<sst xmlns="http://schemas.openxmlformats.org/spreadsheetml/2006/main" count="47" uniqueCount="30">
  <si>
    <t>liość</t>
  </si>
  <si>
    <t>Cena jedn.</t>
  </si>
  <si>
    <t>Wartość</t>
  </si>
  <si>
    <t>ZAKRES PRAC</t>
  </si>
  <si>
    <t>Demontaż gniazd wtyczkowych podtynkowych o natężeniu prądu do 63 A</t>
  </si>
  <si>
    <t>Demontaż puszek z tworzyw sztucznych i metalowych kwadratowych 4 - wylotowych uszczelnionych z odłączeniem przewodów o przekroju do 10 mm2</t>
  </si>
  <si>
    <t>Gniazdo 2P+Z z przesłonami, 16A wraz z montażem</t>
  </si>
  <si>
    <t>Montaż na gotowym podłożu łączników instalacyjnych podtynkowych świecznikowych w puszce instalacyjnej z podłączeniem  Łącznik świecznikowy n/t IP20</t>
  </si>
  <si>
    <t>Montaż na gotowym podłożu puszek bakelitowych o śr. do 60mm  Puszki n/t-w/t, jednokrotne PK 60</t>
  </si>
  <si>
    <t>Montaż uchwytów pod rury winidurowe układane pojedynczo z przygotowaniem podłoża mechanicznie - przykręcenie do kołków plastykowych w podłożu z cegły  uchwyty do rur elektroinstalacyjnych</t>
  </si>
  <si>
    <t>Rury winidurowe o śr. do 28 mm układane n.t. na gotowych uchwytach  rury elektroinstalacyjne RLHF 20</t>
  </si>
  <si>
    <t>Przewody kabelkowe w powłoce polwinitowej (łączny przekrój żył Cu-12/Al-20 mm2) układane w gotowych korytkach i na drabinkach bez mocowania  Kabel bezhalogenowy N2XH-J,O 0,6/1kV 3x2,5</t>
  </si>
  <si>
    <t>Przewody kabelkowe w powłoce polwinitowej (łączny przekrój żył Cu-12/Al-20 mm2) wciągane do rur  Kabel bezhalogenowy N2XH-J,O 0,6/1kV 3x2,5</t>
  </si>
  <si>
    <t>Sprawdzenie i pomiar kompletnego 1-fazowego obwodu elektrycznego niskiego napięcia</t>
  </si>
  <si>
    <t>Sprawdzenie i pomiar kompletnego 2,3-fazowego obwodu elektrycznego niskiego napięcia</t>
  </si>
  <si>
    <t>Sprawdzenie samoczynnego wyłączenia zasilania - próba działania wyłącznika różnicowoprądowego</t>
  </si>
  <si>
    <t>Sprawdzenie samoczynnego wyłączenia zasilania - pomiar impedancji pętli zwarciowej</t>
  </si>
  <si>
    <t>Pomiary natężenia oświetlenia stanowiska</t>
  </si>
  <si>
    <t>Pomocnicze materiały instalacyjne, montaż, uruchomienie, testy</t>
  </si>
  <si>
    <t>Uszczelnienia przejść masami ppoz.</t>
  </si>
  <si>
    <t>KOSZTORYS PRAC INSTALACJE ELEKTRYCZNE  POZIOM 0</t>
  </si>
  <si>
    <t>Doposażenie rozdzielnicy poziom 0</t>
  </si>
  <si>
    <t>Jednostka</t>
  </si>
  <si>
    <t>szt.</t>
  </si>
  <si>
    <t>m</t>
  </si>
  <si>
    <t>kpl.</t>
  </si>
  <si>
    <t>ŁĄCZNA WARTOŚĆ NETTO w PLN</t>
  </si>
  <si>
    <t>Montaż układu zasilania automatyki drzwi przesuwnych</t>
  </si>
  <si>
    <t>Rezerwa uwzgledniająca zmiany cen materiałów i stawek roboczogodziny, waloryzowana celem przywrócenia stanu równowagi ekonomicznej - 2%</t>
  </si>
  <si>
    <t>UPS RT- 1K_ podtrzymanie zasilania rejestratora CCTV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</si>
</sst>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164" fontId="3" fillId="0" borderId="1" xfId="0" applyNumberFormat="1" applyFont="1" applyBorder="1"/>
    <xf numFmtId="0" fontId="4" fillId="0" borderId="1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/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/>
    <xf numFmtId="0" fontId="0" fillId="0" borderId="2" xfId="0" applyBorder="1" applyAlignment="1"/>
    <xf numFmtId="0" fontId="5" fillId="0" borderId="3" xfId="0" applyFont="1" applyBorder="1" applyAlignment="1">
      <alignment horizontal="justify" vertical="center"/>
    </xf>
    <xf numFmtId="0" fontId="1" fillId="0" borderId="3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tabSelected="1" view="pageBreakPreview" zoomScaleNormal="100" zoomScaleSheetLayoutView="100" workbookViewId="0">
      <selection activeCell="A25" sqref="A25"/>
    </sheetView>
  </sheetViews>
  <sheetFormatPr defaultRowHeight="16.5" x14ac:dyDescent="0.3"/>
  <cols>
    <col min="1" max="1" width="70.140625" style="1" customWidth="1"/>
    <col min="2" max="2" width="11.5703125" style="16" customWidth="1"/>
    <col min="3" max="3" width="10.85546875" style="1" customWidth="1"/>
    <col min="4" max="4" width="14.5703125" style="1" customWidth="1"/>
    <col min="5" max="5" width="13.85546875" style="1" customWidth="1"/>
    <col min="6" max="6" width="12.85546875" style="1" bestFit="1" customWidth="1"/>
    <col min="7" max="16384" width="9.140625" style="1"/>
  </cols>
  <sheetData>
    <row r="3" spans="1:5" x14ac:dyDescent="0.3">
      <c r="A3" s="20" t="s">
        <v>20</v>
      </c>
      <c r="B3" s="20"/>
      <c r="C3" s="20"/>
      <c r="D3" s="21"/>
      <c r="E3" s="21"/>
    </row>
    <row r="4" spans="1:5" x14ac:dyDescent="0.3">
      <c r="A4" s="2"/>
      <c r="B4" s="12"/>
    </row>
    <row r="5" spans="1:5" x14ac:dyDescent="0.3">
      <c r="A5" s="11" t="s">
        <v>3</v>
      </c>
      <c r="B5" s="13" t="s">
        <v>22</v>
      </c>
      <c r="C5" s="3" t="s">
        <v>0</v>
      </c>
      <c r="D5" s="3" t="s">
        <v>1</v>
      </c>
      <c r="E5" s="3" t="s">
        <v>2</v>
      </c>
    </row>
    <row r="6" spans="1:5" x14ac:dyDescent="0.3">
      <c r="A6" s="22"/>
      <c r="B6" s="23"/>
      <c r="C6" s="24"/>
      <c r="D6" s="24"/>
      <c r="E6" s="25"/>
    </row>
    <row r="7" spans="1:5" x14ac:dyDescent="0.3">
      <c r="A7" s="9" t="s">
        <v>4</v>
      </c>
      <c r="B7" s="14" t="s">
        <v>23</v>
      </c>
      <c r="C7" s="6">
        <v>3</v>
      </c>
      <c r="D7" s="5">
        <v>27.72</v>
      </c>
      <c r="E7" s="5">
        <f t="shared" ref="E7:E25" si="0">C7*D7</f>
        <v>83.16</v>
      </c>
    </row>
    <row r="8" spans="1:5" ht="33" x14ac:dyDescent="0.3">
      <c r="A8" s="9" t="s">
        <v>5</v>
      </c>
      <c r="B8" s="14" t="s">
        <v>23</v>
      </c>
      <c r="C8" s="6">
        <v>3</v>
      </c>
      <c r="D8" s="5">
        <v>30.799999999999997</v>
      </c>
      <c r="E8" s="5">
        <f t="shared" si="0"/>
        <v>92.399999999999991</v>
      </c>
    </row>
    <row r="9" spans="1:5" x14ac:dyDescent="0.3">
      <c r="A9" s="9" t="s">
        <v>6</v>
      </c>
      <c r="B9" s="14" t="s">
        <v>23</v>
      </c>
      <c r="C9" s="6">
        <v>5</v>
      </c>
      <c r="D9" s="5">
        <v>92.399999999999991</v>
      </c>
      <c r="E9" s="5">
        <f t="shared" si="0"/>
        <v>461.99999999999994</v>
      </c>
    </row>
    <row r="10" spans="1:5" ht="33" x14ac:dyDescent="0.3">
      <c r="A10" s="9" t="s">
        <v>7</v>
      </c>
      <c r="B10" s="14" t="s">
        <v>23</v>
      </c>
      <c r="C10" s="6">
        <v>2</v>
      </c>
      <c r="D10" s="5">
        <v>58.52</v>
      </c>
      <c r="E10" s="5">
        <f t="shared" si="0"/>
        <v>117.04</v>
      </c>
    </row>
    <row r="11" spans="1:5" ht="33" x14ac:dyDescent="0.3">
      <c r="A11" s="7" t="s">
        <v>8</v>
      </c>
      <c r="B11" s="15" t="s">
        <v>23</v>
      </c>
      <c r="C11" s="4">
        <v>2</v>
      </c>
      <c r="D11" s="5">
        <v>6.93</v>
      </c>
      <c r="E11" s="5">
        <f t="shared" si="0"/>
        <v>13.86</v>
      </c>
    </row>
    <row r="12" spans="1:5" ht="49.5" x14ac:dyDescent="0.3">
      <c r="A12" s="7" t="s">
        <v>9</v>
      </c>
      <c r="B12" s="15" t="s">
        <v>23</v>
      </c>
      <c r="C12" s="6">
        <v>15</v>
      </c>
      <c r="D12" s="5">
        <v>23.099999999999998</v>
      </c>
      <c r="E12" s="5">
        <f t="shared" si="0"/>
        <v>346.49999999999994</v>
      </c>
    </row>
    <row r="13" spans="1:5" ht="37.5" customHeight="1" x14ac:dyDescent="0.3">
      <c r="A13" s="7" t="s">
        <v>10</v>
      </c>
      <c r="B13" s="15" t="s">
        <v>23</v>
      </c>
      <c r="C13" s="6">
        <v>15</v>
      </c>
      <c r="D13" s="5">
        <v>41.58</v>
      </c>
      <c r="E13" s="5">
        <f t="shared" si="0"/>
        <v>623.69999999999993</v>
      </c>
    </row>
    <row r="14" spans="1:5" ht="49.5" x14ac:dyDescent="0.3">
      <c r="A14" s="7" t="s">
        <v>11</v>
      </c>
      <c r="B14" s="15" t="s">
        <v>24</v>
      </c>
      <c r="C14" s="4">
        <v>35</v>
      </c>
      <c r="D14" s="5">
        <v>29.26</v>
      </c>
      <c r="E14" s="5">
        <f t="shared" si="0"/>
        <v>1024.1000000000001</v>
      </c>
    </row>
    <row r="15" spans="1:5" ht="33" x14ac:dyDescent="0.3">
      <c r="A15" s="7" t="s">
        <v>12</v>
      </c>
      <c r="B15" s="15" t="s">
        <v>24</v>
      </c>
      <c r="C15" s="4">
        <v>35</v>
      </c>
      <c r="D15" s="5">
        <v>33.880000000000003</v>
      </c>
      <c r="E15" s="5">
        <f t="shared" si="0"/>
        <v>1185.8000000000002</v>
      </c>
    </row>
    <row r="16" spans="1:5" x14ac:dyDescent="0.3">
      <c r="A16" s="7" t="s">
        <v>21</v>
      </c>
      <c r="B16" s="15" t="s">
        <v>23</v>
      </c>
      <c r="C16" s="4">
        <v>1</v>
      </c>
      <c r="D16" s="5">
        <v>3730</v>
      </c>
      <c r="E16" s="5">
        <f t="shared" si="0"/>
        <v>3730</v>
      </c>
    </row>
    <row r="17" spans="1:6" x14ac:dyDescent="0.3">
      <c r="A17" s="7" t="s">
        <v>27</v>
      </c>
      <c r="B17" s="15" t="s">
        <v>23</v>
      </c>
      <c r="C17" s="4">
        <v>2</v>
      </c>
      <c r="D17" s="5">
        <v>5200</v>
      </c>
      <c r="E17" s="5">
        <f t="shared" si="0"/>
        <v>10400</v>
      </c>
    </row>
    <row r="18" spans="1:6" s="8" customFormat="1" ht="27" customHeight="1" x14ac:dyDescent="0.3">
      <c r="A18" s="9" t="s">
        <v>13</v>
      </c>
      <c r="B18" s="14" t="s">
        <v>23</v>
      </c>
      <c r="C18" s="6">
        <v>3</v>
      </c>
      <c r="D18" s="5">
        <v>75.599999999999994</v>
      </c>
      <c r="E18" s="5">
        <f t="shared" si="0"/>
        <v>226.79999999999998</v>
      </c>
      <c r="F18" s="1"/>
    </row>
    <row r="19" spans="1:6" s="8" customFormat="1" ht="33" x14ac:dyDescent="0.3">
      <c r="A19" s="9" t="s">
        <v>14</v>
      </c>
      <c r="B19" s="14" t="s">
        <v>23</v>
      </c>
      <c r="C19" s="6">
        <v>3</v>
      </c>
      <c r="D19" s="5">
        <v>105</v>
      </c>
      <c r="E19" s="5">
        <f t="shared" si="0"/>
        <v>315</v>
      </c>
      <c r="F19" s="1"/>
    </row>
    <row r="20" spans="1:6" ht="33" x14ac:dyDescent="0.3">
      <c r="A20" s="7" t="s">
        <v>15</v>
      </c>
      <c r="B20" s="15" t="s">
        <v>23</v>
      </c>
      <c r="C20" s="4">
        <v>3</v>
      </c>
      <c r="D20" s="5">
        <v>19.599999999999998</v>
      </c>
      <c r="E20" s="5">
        <f t="shared" si="0"/>
        <v>58.8</v>
      </c>
    </row>
    <row r="21" spans="1:6" ht="33" x14ac:dyDescent="0.3">
      <c r="A21" s="7" t="s">
        <v>16</v>
      </c>
      <c r="B21" s="15" t="s">
        <v>23</v>
      </c>
      <c r="C21" s="4">
        <v>3</v>
      </c>
      <c r="D21" s="5">
        <v>28</v>
      </c>
      <c r="E21" s="5">
        <f t="shared" si="0"/>
        <v>84</v>
      </c>
    </row>
    <row r="22" spans="1:6" x14ac:dyDescent="0.3">
      <c r="A22" s="7" t="s">
        <v>17</v>
      </c>
      <c r="B22" s="15" t="s">
        <v>23</v>
      </c>
      <c r="C22" s="4">
        <v>12</v>
      </c>
      <c r="D22" s="5">
        <v>62.999999999999993</v>
      </c>
      <c r="E22" s="5">
        <f t="shared" si="0"/>
        <v>755.99999999999989</v>
      </c>
    </row>
    <row r="23" spans="1:6" s="8" customFormat="1" x14ac:dyDescent="0.3">
      <c r="A23" s="9" t="s">
        <v>29</v>
      </c>
      <c r="B23" s="14" t="s">
        <v>23</v>
      </c>
      <c r="C23" s="6">
        <v>1</v>
      </c>
      <c r="D23" s="5">
        <v>4200</v>
      </c>
      <c r="E23" s="5">
        <f t="shared" si="0"/>
        <v>4200</v>
      </c>
    </row>
    <row r="24" spans="1:6" s="8" customFormat="1" x14ac:dyDescent="0.3">
      <c r="A24" s="9" t="s">
        <v>18</v>
      </c>
      <c r="B24" s="14" t="s">
        <v>25</v>
      </c>
      <c r="C24" s="6">
        <v>1</v>
      </c>
      <c r="D24" s="5">
        <v>3200</v>
      </c>
      <c r="E24" s="5">
        <f t="shared" si="0"/>
        <v>3200</v>
      </c>
    </row>
    <row r="25" spans="1:6" s="8" customFormat="1" x14ac:dyDescent="0.3">
      <c r="A25" s="9" t="s">
        <v>19</v>
      </c>
      <c r="B25" s="14" t="s">
        <v>23</v>
      </c>
      <c r="C25" s="6">
        <v>5</v>
      </c>
      <c r="D25" s="5">
        <v>420</v>
      </c>
      <c r="E25" s="5">
        <f t="shared" si="0"/>
        <v>2100</v>
      </c>
    </row>
    <row r="26" spans="1:6" s="8" customFormat="1" x14ac:dyDescent="0.3">
      <c r="A26" s="27" t="s">
        <v>26</v>
      </c>
      <c r="B26" s="24"/>
      <c r="C26" s="24"/>
      <c r="D26" s="25"/>
      <c r="E26" s="5">
        <f>SUM(E7:E25)</f>
        <v>29019.16</v>
      </c>
    </row>
    <row r="27" spans="1:6" s="8" customFormat="1" ht="39.75" customHeight="1" x14ac:dyDescent="0.3">
      <c r="A27" s="26" t="s">
        <v>28</v>
      </c>
      <c r="B27" s="24"/>
      <c r="C27" s="24"/>
      <c r="D27" s="25"/>
      <c r="E27" s="5">
        <f>E26*0.02</f>
        <v>580.38319999999999</v>
      </c>
    </row>
    <row r="28" spans="1:6" x14ac:dyDescent="0.3">
      <c r="A28" s="17" t="s">
        <v>26</v>
      </c>
      <c r="B28" s="18"/>
      <c r="C28" s="18"/>
      <c r="D28" s="19"/>
      <c r="E28" s="10">
        <f>E27+E26</f>
        <v>29599.5432</v>
      </c>
    </row>
  </sheetData>
  <mergeCells count="5">
    <mergeCell ref="A28:D28"/>
    <mergeCell ref="A3:E3"/>
    <mergeCell ref="A6:E6"/>
    <mergeCell ref="A27:D27"/>
    <mergeCell ref="A26:D26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Wild</dc:creator>
  <cp:lastModifiedBy>Arkadiusz Wild</cp:lastModifiedBy>
  <cp:lastPrinted>2023-07-22T10:38:09Z</cp:lastPrinted>
  <dcterms:created xsi:type="dcterms:W3CDTF">2022-12-13T11:21:51Z</dcterms:created>
  <dcterms:modified xsi:type="dcterms:W3CDTF">2023-07-22T10:38:11Z</dcterms:modified>
</cp:coreProperties>
</file>