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33.22\kprzetarg\POSTĘPOWANIA WG REGULAMINU\2022 rok KAT3\SPN\USŁUGI\TE Obsługa serwisowa kogeneratorów\2) SWZ + załączniki\"/>
    </mc:Choice>
  </mc:AlternateContent>
  <bookViews>
    <workbookView xWindow="0" yWindow="0" windowWidth="28800" windowHeight="12435"/>
  </bookViews>
  <sheets>
    <sheet name="formularz" sheetId="2" r:id="rId1"/>
    <sheet name="Arkusz1" sheetId="1" r:id="rId2"/>
  </sheets>
  <definedNames>
    <definedName name="_xlnm.Print_Area" localSheetId="1">Arkusz1!$A$1:$H$14</definedName>
    <definedName name="_xlnm.Print_Area" localSheetId="0">formularz!$A$1:$V$104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0" i="2" l="1"/>
  <c r="V55" i="2" l="1"/>
  <c r="V41" i="2"/>
  <c r="V42" i="2"/>
  <c r="V51" i="2"/>
  <c r="V52" i="2"/>
  <c r="V53" i="2"/>
  <c r="V56" i="2"/>
  <c r="V63" i="2"/>
  <c r="V64" i="2"/>
  <c r="V65" i="2"/>
  <c r="V91" i="2"/>
  <c r="V90" i="2"/>
  <c r="V83" i="2"/>
  <c r="V82" i="2"/>
  <c r="V75" i="2"/>
  <c r="V74" i="2"/>
  <c r="V34" i="2"/>
  <c r="V35" i="2" s="1"/>
  <c r="Q99" i="2" s="1"/>
  <c r="V99" i="2" s="1"/>
  <c r="V57" i="2" l="1"/>
  <c r="V92" i="2"/>
  <c r="V93" i="2" s="1"/>
  <c r="V44" i="2"/>
  <c r="V45" i="2" s="1"/>
  <c r="V66" i="2"/>
  <c r="Q102" i="2" s="1"/>
  <c r="V102" i="2" s="1"/>
  <c r="V76" i="2"/>
  <c r="V77" i="2" s="1"/>
  <c r="V54" i="2"/>
  <c r="V84" i="2"/>
  <c r="V85" i="2" s="1"/>
  <c r="V58" i="2" l="1"/>
  <c r="Q101" i="2" s="1"/>
  <c r="V101" i="2" s="1"/>
  <c r="Q103" i="2"/>
  <c r="V103" i="2" s="1"/>
  <c r="V46" i="2"/>
  <c r="Q100" i="2" s="1"/>
  <c r="V100" i="2" s="1"/>
  <c r="Q104" i="2" l="1"/>
  <c r="V104" i="2" s="1"/>
</calcChain>
</file>

<file path=xl/sharedStrings.xml><?xml version="1.0" encoding="utf-8"?>
<sst xmlns="http://schemas.openxmlformats.org/spreadsheetml/2006/main" count="264" uniqueCount="95">
  <si>
    <t>Załącznik nr 4 do specyfikacji warunków zamówienia (SWZ)</t>
  </si>
  <si>
    <t>FORMULARZ CENOWY</t>
  </si>
  <si>
    <t xml:space="preserve">(kwalifikowany podpis elektroniczny, podpis zaufany </t>
  </si>
  <si>
    <t>lub podpis osobisty wykonawcy lub osoby uprawnionej do jego reprezentowania)</t>
  </si>
  <si>
    <t>Oznaczenie zamówienia: …....../2022/TE/KP</t>
  </si>
  <si>
    <t xml:space="preserve">Wkleić wycenę i wyzerować ceny jednostkowe, usunąć pozycję "kwota zarezerwowana przez zamawiającego" - z ostaniej tabelki </t>
  </si>
  <si>
    <t>Nazwa części/czynność</t>
  </si>
  <si>
    <t>Analiza oleju</t>
  </si>
  <si>
    <t>Wkład filtra oleju</t>
  </si>
  <si>
    <t>Uszczelka pod pokrywkę zaworów</t>
  </si>
  <si>
    <t>Regulacja luzów zaworowych</t>
  </si>
  <si>
    <t>Kontrola/dokręcenie śrub głowic cylindrów</t>
  </si>
  <si>
    <t>Kontrola/dokręcenie śrub kolektora wydechowego</t>
  </si>
  <si>
    <t>Kontrola przepustnicy, siłownika przepustnicy oraz głowic przegubowych</t>
  </si>
  <si>
    <t>Kontrola ciśnienia płynu chłodniczego i zbiorników wyrównawczych</t>
  </si>
  <si>
    <t>Świeca zapłonowa</t>
  </si>
  <si>
    <t>Filtr powietrza</t>
  </si>
  <si>
    <t xml:space="preserve">O-ring dla turbiny + czyszczenie części gazowej turbiny  </t>
  </si>
  <si>
    <t>Kable zapłonowe</t>
  </si>
  <si>
    <t>Końcówka kabla zapłonowego</t>
  </si>
  <si>
    <t>Sonda lambda</t>
  </si>
  <si>
    <t>Blokada ogniowa</t>
  </si>
  <si>
    <t>O-ring dla blokady ogniowej</t>
  </si>
  <si>
    <t>Wkład filtra gazu z uszczelnieniem</t>
  </si>
  <si>
    <t>Separator oleju + O-ring</t>
  </si>
  <si>
    <t>Płyn antyzamarzający [litr]</t>
  </si>
  <si>
    <t>Uszczelniacz zaworu ssawnego</t>
  </si>
  <si>
    <t>Ilość</t>
  </si>
  <si>
    <t>Remont</t>
  </si>
  <si>
    <t>Przebieg (po remoncie)</t>
  </si>
  <si>
    <t>X</t>
  </si>
  <si>
    <t>Suma za jeden moduł</t>
  </si>
  <si>
    <t>Suma za dwa moduły</t>
  </si>
  <si>
    <t>Wartość netto [zł]</t>
  </si>
  <si>
    <t>szt.</t>
  </si>
  <si>
    <t xml:space="preserve">Olej </t>
  </si>
  <si>
    <t>litr</t>
  </si>
  <si>
    <t xml:space="preserve">Dojazd </t>
  </si>
  <si>
    <t>Cena jedn. netto [zł]</t>
  </si>
  <si>
    <t>dojazdy</t>
  </si>
  <si>
    <t>roboczo godziny</t>
  </si>
  <si>
    <t>Suma za 2 chłodnice</t>
  </si>
  <si>
    <t>Sumaryczna wartość za dwukrotne czyszczenie</t>
  </si>
  <si>
    <t>Suma za 1 sprężarkę</t>
  </si>
  <si>
    <t>Sumaryczna wartość za wymianę dwóch sprężarek</t>
  </si>
  <si>
    <t>Intercooler zamawiającego</t>
  </si>
  <si>
    <t>Suma za 1 agregat</t>
  </si>
  <si>
    <t>Suma za dwa agregaty</t>
  </si>
  <si>
    <t>(kwalifikowany podpis elektroniczny, podpis zaufany lub podpis osobisty wykonawcy lub osoby uprawnionej do jego reprezentowania)</t>
  </si>
  <si>
    <t>Wartość dwukrotnej wymiany w okresie planowanych przeglądów (dla dwóch agregatów)</t>
  </si>
  <si>
    <t xml:space="preserve">1-szy przegląd </t>
  </si>
  <si>
    <t>Suma za 1-szy przegląd</t>
  </si>
  <si>
    <t>2-gi przegląd</t>
  </si>
  <si>
    <t>Sumaryczna wartość przeglądów analizatora</t>
  </si>
  <si>
    <t>Turbosprężarka zamawiającego</t>
  </si>
  <si>
    <t>Suma za 2-gi przegląd</t>
  </si>
  <si>
    <t xml:space="preserve">Załącznik nr 4 do Specyfikacji Warunków Zamówienia </t>
  </si>
  <si>
    <t>Oznaczenie zamówienia: 19/2022/TE/KP</t>
  </si>
  <si>
    <t>Koszty serwisu (robocizna+ materiał +dojazd) [netto ZŁ]</t>
  </si>
  <si>
    <t>J.m.</t>
  </si>
  <si>
    <t>Robocizna (ryczałt)</t>
  </si>
  <si>
    <t>III. KOSZT PRZEGLĄDÓW I KALIBRACJI ANALIZATORA BIOGAZU IMC-4DA-BIOGAS2</t>
  </si>
  <si>
    <t>Materiał - głowica O2 z wymianą</t>
  </si>
  <si>
    <t>Przegląd i kalibracja (ryczałt)</t>
  </si>
  <si>
    <t>Dojazd</t>
  </si>
  <si>
    <t>Koszt jednorazowego dojazdu pracowników do miejsca zabudowy agregatów (przejazd w obie strony) na potrzeby „USUWANIA AWARII” (diagnostyki)</t>
  </si>
  <si>
    <t xml:space="preserve">Stawka roboczogodziny na jednego pracownika za prace przy „USUWANIU AWARII” (diagnostyce) w dni robocze
</t>
  </si>
  <si>
    <t xml:space="preserve">Stawka roboczogodziny na jednego pracownika za prace przy „USUWANIU AWARII” (diagnostyce) w dni ustawowo wolne od pracy
</t>
  </si>
  <si>
    <t>Rodzaj</t>
  </si>
  <si>
    <t>Filtr oleju</t>
  </si>
  <si>
    <t>kpl.</t>
  </si>
  <si>
    <t>Suma</t>
  </si>
  <si>
    <t>V. KOSZTY USUWANIA NIEKTÓRYCH AWARII - WARTOŚĆ RYCZAŁTOWA</t>
  </si>
  <si>
    <t>1) Koszt czyszczenia 2 szt. chłodnic stołowych (zewnętrznych) układu chłodzenia mieszanki obu agregatów</t>
  </si>
  <si>
    <t>Czyszczenie 2 szt. chłodnic w tym materiały pomocnicze (ryczałt)</t>
  </si>
  <si>
    <t xml:space="preserve">2) Koszt wymiany turbosprężarki </t>
  </si>
  <si>
    <t>Robocizna plus materiały pomocnicze (ryczałt)</t>
  </si>
  <si>
    <r>
      <rPr>
        <sz val="10.5"/>
        <color theme="1"/>
        <rFont val="Calibri"/>
        <family val="2"/>
        <charset val="238"/>
        <scheme val="minor"/>
      </rPr>
      <t>3) Koszt czyszczenia i uszczelnienie intercoolera</t>
    </r>
    <r>
      <rPr>
        <b/>
        <sz val="10.5"/>
        <color theme="1"/>
        <rFont val="Calibri"/>
        <family val="2"/>
        <charset val="238"/>
        <scheme val="minor"/>
      </rPr>
      <t xml:space="preserve"> </t>
    </r>
  </si>
  <si>
    <t xml:space="preserve">VI. CENA ZA REALIZACJĘ PRZEDMIOTU ZAMÓWIENIA </t>
  </si>
  <si>
    <t>Wartość brutto [zł]</t>
  </si>
  <si>
    <t xml:space="preserve">I. KOSZT WYKONANIA PRZEGLĄDÓW PLANOWYCH </t>
  </si>
  <si>
    <t xml:space="preserve">II. KOSZT WYMIANY OLEJU SILNIKOWEGO   </t>
  </si>
  <si>
    <t xml:space="preserve">IV. KOSZT USUWANIA AWARII / DIAGNOSTYKI </t>
  </si>
  <si>
    <t>RAZEM</t>
  </si>
  <si>
    <t>I.</t>
  </si>
  <si>
    <t>II.</t>
  </si>
  <si>
    <t>III.</t>
  </si>
  <si>
    <t>IV.</t>
  </si>
  <si>
    <t>V.</t>
  </si>
  <si>
    <t xml:space="preserve">KOSZT WYKONANIA PRZEGLĄDÓW PLANOWYCH </t>
  </si>
  <si>
    <t xml:space="preserve">KOSZT WYMIANY OLEJU SILNIKOWEGO   </t>
  </si>
  <si>
    <t xml:space="preserve">KOSZT USUWANIA AWARII / DIAGNOSTYKI </t>
  </si>
  <si>
    <t>KOSZT PRZEGLĄDÓW I KALIBRACJI ANALIZATORA BIOGAZU IMC-4DA-BIOGAS2</t>
  </si>
  <si>
    <t>KOSZTY USUWANIA NIEKTÓRYCH AWARII - WARTOŚĆ RYCZAŁTOWA</t>
  </si>
  <si>
    <t>Stawka podatku Vat [%]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</si>
</sst>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0.5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175">
    <xf numFmtId="0" fontId="0" fillId="0" borderId="0" xfId="0"/>
    <xf numFmtId="4" fontId="0" fillId="0" borderId="0" xfId="0" applyNumberFormat="1"/>
    <xf numFmtId="0" fontId="2" fillId="0" borderId="0" xfId="0" applyFont="1"/>
    <xf numFmtId="4" fontId="3" fillId="0" borderId="0" xfId="0" applyNumberFormat="1" applyFont="1"/>
    <xf numFmtId="0" fontId="4" fillId="0" borderId="0" xfId="0" applyFont="1"/>
    <xf numFmtId="4" fontId="4" fillId="0" borderId="0" xfId="0" applyNumberFormat="1" applyFont="1"/>
    <xf numFmtId="0" fontId="4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/>
    <xf numFmtId="0" fontId="2" fillId="0" borderId="0" xfId="0" applyFont="1" applyBorder="1"/>
    <xf numFmtId="4" fontId="0" fillId="0" borderId="0" xfId="0" applyNumberFormat="1" applyBorder="1"/>
    <xf numFmtId="4" fontId="0" fillId="0" borderId="0" xfId="0" applyNumberFormat="1" applyBorder="1" applyAlignment="1"/>
    <xf numFmtId="0" fontId="6" fillId="0" borderId="0" xfId="0" applyFont="1"/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/>
    <xf numFmtId="0" fontId="2" fillId="0" borderId="0" xfId="0" applyFont="1" applyAlignment="1">
      <alignment horizontal="right"/>
    </xf>
    <xf numFmtId="0" fontId="8" fillId="0" borderId="0" xfId="0" applyFont="1" applyBorder="1" applyAlignment="1">
      <alignment horizontal="left" wrapText="1"/>
    </xf>
    <xf numFmtId="0" fontId="9" fillId="0" borderId="0" xfId="2"/>
    <xf numFmtId="164" fontId="9" fillId="0" borderId="0" xfId="2" applyNumberFormat="1"/>
    <xf numFmtId="0" fontId="9" fillId="3" borderId="0" xfId="2" applyFill="1"/>
    <xf numFmtId="4" fontId="9" fillId="0" borderId="0" xfId="2" applyNumberFormat="1"/>
    <xf numFmtId="0" fontId="9" fillId="0" borderId="0" xfId="2"/>
    <xf numFmtId="0" fontId="12" fillId="0" borderId="0" xfId="0" applyFont="1"/>
    <xf numFmtId="0" fontId="12" fillId="0" borderId="0" xfId="2" applyFont="1"/>
    <xf numFmtId="0" fontId="10" fillId="0" borderId="0" xfId="0" applyFont="1"/>
    <xf numFmtId="0" fontId="10" fillId="0" borderId="0" xfId="0" applyFont="1" applyBorder="1" applyAlignment="1">
      <alignment horizontal="left" wrapText="1"/>
    </xf>
    <xf numFmtId="0" fontId="12" fillId="0" borderId="0" xfId="0" applyFont="1" applyBorder="1" applyAlignment="1"/>
    <xf numFmtId="4" fontId="12" fillId="0" borderId="0" xfId="0" applyNumberFormat="1" applyFont="1" applyBorder="1" applyAlignment="1"/>
    <xf numFmtId="4" fontId="12" fillId="0" borderId="0" xfId="0" applyNumberFormat="1" applyFont="1"/>
    <xf numFmtId="4" fontId="12" fillId="0" borderId="0" xfId="0" applyNumberFormat="1" applyFont="1" applyBorder="1"/>
    <xf numFmtId="0" fontId="10" fillId="0" borderId="1" xfId="2" applyFont="1" applyBorder="1" applyAlignment="1">
      <alignment horizontal="center" textRotation="90"/>
    </xf>
    <xf numFmtId="0" fontId="12" fillId="0" borderId="1" xfId="2" applyFont="1" applyBorder="1" applyAlignment="1">
      <alignment textRotation="89"/>
    </xf>
    <xf numFmtId="0" fontId="12" fillId="0" borderId="1" xfId="2" applyFont="1" applyBorder="1" applyAlignment="1">
      <alignment textRotation="90"/>
    </xf>
    <xf numFmtId="0" fontId="12" fillId="0" borderId="2" xfId="2" applyFont="1" applyBorder="1" applyAlignment="1">
      <alignment horizontal="center" vertical="center" textRotation="90"/>
    </xf>
    <xf numFmtId="0" fontId="12" fillId="0" borderId="2" xfId="2" applyFont="1" applyBorder="1"/>
    <xf numFmtId="0" fontId="10" fillId="0" borderId="0" xfId="2" applyFont="1"/>
    <xf numFmtId="0" fontId="12" fillId="0" borderId="3" xfId="2" applyFont="1" applyBorder="1"/>
    <xf numFmtId="0" fontId="10" fillId="3" borderId="3" xfId="2" applyFont="1" applyFill="1" applyBorder="1"/>
    <xf numFmtId="0" fontId="12" fillId="0" borderId="3" xfId="2" applyFont="1" applyBorder="1" applyAlignment="1">
      <alignment textRotation="90"/>
    </xf>
    <xf numFmtId="0" fontId="12" fillId="0" borderId="2" xfId="2" applyFont="1" applyBorder="1" applyAlignment="1">
      <alignment textRotation="90"/>
    </xf>
    <xf numFmtId="0" fontId="10" fillId="3" borderId="1" xfId="2" applyFont="1" applyFill="1" applyBorder="1"/>
    <xf numFmtId="0" fontId="12" fillId="3" borderId="1" xfId="2" applyFont="1" applyFill="1" applyBorder="1" applyAlignment="1">
      <alignment textRotation="90"/>
    </xf>
    <xf numFmtId="0" fontId="10" fillId="3" borderId="2" xfId="2" applyFont="1" applyFill="1" applyBorder="1"/>
    <xf numFmtId="0" fontId="10" fillId="0" borderId="3" xfId="2" applyFont="1" applyBorder="1"/>
    <xf numFmtId="0" fontId="10" fillId="0" borderId="7" xfId="2" applyFont="1" applyBorder="1"/>
    <xf numFmtId="0" fontId="12" fillId="0" borderId="7" xfId="2" applyFont="1" applyBorder="1" applyAlignment="1">
      <alignment textRotation="90"/>
    </xf>
    <xf numFmtId="0" fontId="12" fillId="3" borderId="7" xfId="2" applyFont="1" applyFill="1" applyBorder="1" applyAlignment="1">
      <alignment textRotation="90"/>
    </xf>
    <xf numFmtId="0" fontId="10" fillId="3" borderId="3" xfId="2" applyFont="1" applyFill="1" applyBorder="1" applyAlignment="1">
      <alignment horizontal="center" readingOrder="1"/>
    </xf>
    <xf numFmtId="0" fontId="10" fillId="3" borderId="3" xfId="2" applyFont="1" applyFill="1" applyBorder="1" applyAlignment="1">
      <alignment horizontal="center"/>
    </xf>
    <xf numFmtId="0" fontId="12" fillId="3" borderId="3" xfId="2" applyFont="1" applyFill="1" applyBorder="1" applyAlignment="1">
      <alignment textRotation="90"/>
    </xf>
    <xf numFmtId="0" fontId="12" fillId="0" borderId="3" xfId="2" applyFont="1" applyBorder="1" applyAlignment="1">
      <alignment horizontal="center" vertical="center"/>
    </xf>
    <xf numFmtId="0" fontId="12" fillId="0" borderId="0" xfId="2" applyFont="1" applyAlignment="1">
      <alignment wrapText="1"/>
    </xf>
    <xf numFmtId="4" fontId="12" fillId="0" borderId="0" xfId="2" applyNumberFormat="1" applyFont="1" applyAlignment="1">
      <alignment horizontal="right" vertical="center"/>
    </xf>
    <xf numFmtId="0" fontId="13" fillId="0" borderId="0" xfId="2" applyFont="1"/>
    <xf numFmtId="4" fontId="12" fillId="0" borderId="3" xfId="2" applyNumberFormat="1" applyFont="1" applyBorder="1" applyAlignment="1">
      <alignment horizontal="right" vertical="center"/>
    </xf>
    <xf numFmtId="0" fontId="12" fillId="0" borderId="14" xfId="2" applyFont="1" applyBorder="1" applyAlignment="1">
      <alignment vertical="center" wrapText="1"/>
    </xf>
    <xf numFmtId="4" fontId="12" fillId="0" borderId="3" xfId="2" applyNumberFormat="1" applyFont="1" applyBorder="1" applyAlignment="1">
      <alignment vertical="center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center"/>
    </xf>
    <xf numFmtId="4" fontId="12" fillId="3" borderId="0" xfId="2" applyNumberFormat="1" applyFont="1" applyFill="1"/>
    <xf numFmtId="0" fontId="10" fillId="0" borderId="0" xfId="2" applyFont="1" applyAlignment="1">
      <alignment vertical="top"/>
    </xf>
    <xf numFmtId="0" fontId="10" fillId="0" borderId="0" xfId="2" applyFont="1" applyAlignment="1">
      <alignment vertical="top" wrapText="1"/>
    </xf>
    <xf numFmtId="0" fontId="10" fillId="3" borderId="0" xfId="2" applyFont="1" applyFill="1"/>
    <xf numFmtId="0" fontId="10" fillId="0" borderId="16" xfId="2" applyFont="1" applyBorder="1"/>
    <xf numFmtId="0" fontId="12" fillId="0" borderId="16" xfId="2" applyFont="1" applyBorder="1" applyAlignment="1">
      <alignment textRotation="90"/>
    </xf>
    <xf numFmtId="4" fontId="12" fillId="0" borderId="0" xfId="2" applyNumberFormat="1" applyFont="1"/>
    <xf numFmtId="4" fontId="12" fillId="0" borderId="1" xfId="2" applyNumberFormat="1" applyFont="1" applyBorder="1" applyAlignment="1">
      <alignment horizontal="center" vertical="center" textRotation="90" wrapText="1"/>
    </xf>
    <xf numFmtId="4" fontId="12" fillId="0" borderId="2" xfId="2" applyNumberFormat="1" applyFont="1" applyBorder="1"/>
    <xf numFmtId="4" fontId="12" fillId="0" borderId="3" xfId="2" applyNumberFormat="1" applyFont="1" applyBorder="1"/>
    <xf numFmtId="4" fontId="12" fillId="4" borderId="3" xfId="2" applyNumberFormat="1" applyFont="1" applyFill="1" applyBorder="1" applyAlignment="1">
      <alignment horizontal="right" vertical="center"/>
    </xf>
    <xf numFmtId="4" fontId="12" fillId="0" borderId="3" xfId="2" applyNumberFormat="1" applyFont="1" applyBorder="1" applyAlignment="1">
      <alignment horizontal="center" vertical="center" wrapText="1"/>
    </xf>
    <xf numFmtId="4" fontId="12" fillId="3" borderId="3" xfId="2" applyNumberFormat="1" applyFont="1" applyFill="1" applyBorder="1" applyAlignment="1">
      <alignment vertical="center"/>
    </xf>
    <xf numFmtId="0" fontId="12" fillId="0" borderId="14" xfId="2" applyFont="1" applyBorder="1" applyAlignment="1">
      <alignment vertical="center"/>
    </xf>
    <xf numFmtId="0" fontId="12" fillId="0" borderId="3" xfId="2" applyFont="1" applyBorder="1" applyAlignment="1">
      <alignment horizontal="center" vertical="center" wrapText="1"/>
    </xf>
    <xf numFmtId="0" fontId="12" fillId="0" borderId="15" xfId="2" applyFont="1" applyBorder="1" applyAlignment="1">
      <alignment vertical="center"/>
    </xf>
    <xf numFmtId="0" fontId="12" fillId="0" borderId="3" xfId="2" applyFont="1" applyBorder="1" applyAlignment="1">
      <alignment vertical="center" wrapText="1"/>
    </xf>
    <xf numFmtId="0" fontId="12" fillId="0" borderId="15" xfId="2" applyFont="1" applyBorder="1" applyAlignment="1">
      <alignment vertical="center" wrapText="1"/>
    </xf>
    <xf numFmtId="0" fontId="12" fillId="0" borderId="0" xfId="2" applyFont="1" applyBorder="1" applyAlignment="1">
      <alignment vertical="center"/>
    </xf>
    <xf numFmtId="0" fontId="12" fillId="0" borderId="13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 wrapText="1"/>
    </xf>
    <xf numFmtId="4" fontId="12" fillId="0" borderId="7" xfId="2" applyNumberFormat="1" applyFont="1" applyBorder="1" applyAlignment="1">
      <alignment horizontal="center" vertical="center" wrapText="1"/>
    </xf>
    <xf numFmtId="4" fontId="12" fillId="3" borderId="3" xfId="2" applyNumberFormat="1" applyFont="1" applyFill="1" applyBorder="1" applyAlignment="1">
      <alignment horizontal="center" vertical="center" wrapText="1"/>
    </xf>
    <xf numFmtId="4" fontId="12" fillId="4" borderId="3" xfId="2" applyNumberFormat="1" applyFont="1" applyFill="1" applyBorder="1" applyAlignment="1">
      <alignment vertical="center"/>
    </xf>
    <xf numFmtId="0" fontId="12" fillId="0" borderId="0" xfId="2" applyFont="1" applyAlignment="1">
      <alignment vertical="top"/>
    </xf>
    <xf numFmtId="0" fontId="12" fillId="0" borderId="0" xfId="2" applyFont="1" applyBorder="1" applyAlignment="1">
      <alignment horizontal="right" vertical="center"/>
    </xf>
    <xf numFmtId="4" fontId="12" fillId="3" borderId="0" xfId="2" applyNumberFormat="1" applyFont="1" applyFill="1" applyBorder="1" applyAlignment="1">
      <alignment vertical="center"/>
    </xf>
    <xf numFmtId="4" fontId="12" fillId="3" borderId="10" xfId="2" applyNumberFormat="1" applyFont="1" applyFill="1" applyBorder="1" applyAlignment="1">
      <alignment vertical="center"/>
    </xf>
    <xf numFmtId="4" fontId="12" fillId="3" borderId="14" xfId="2" applyNumberFormat="1" applyFont="1" applyFill="1" applyBorder="1" applyAlignment="1">
      <alignment vertical="center"/>
    </xf>
    <xf numFmtId="0" fontId="12" fillId="0" borderId="14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 wrapText="1"/>
    </xf>
    <xf numFmtId="0" fontId="12" fillId="3" borderId="0" xfId="2" applyFont="1" applyFill="1"/>
    <xf numFmtId="0" fontId="15" fillId="0" borderId="0" xfId="2" applyFont="1"/>
    <xf numFmtId="4" fontId="12" fillId="0" borderId="3" xfId="2" applyNumberFormat="1" applyFont="1" applyBorder="1" applyAlignment="1">
      <alignment vertical="center" wrapText="1"/>
    </xf>
    <xf numFmtId="4" fontId="12" fillId="0" borderId="3" xfId="2" applyNumberFormat="1" applyFont="1" applyBorder="1" applyAlignment="1"/>
    <xf numFmtId="4" fontId="12" fillId="0" borderId="1" xfId="2" applyNumberFormat="1" applyFont="1" applyBorder="1" applyAlignment="1"/>
    <xf numFmtId="4" fontId="12" fillId="0" borderId="2" xfId="2" applyNumberFormat="1" applyFont="1" applyBorder="1" applyAlignment="1"/>
    <xf numFmtId="4" fontId="12" fillId="3" borderId="3" xfId="2" applyNumberFormat="1" applyFont="1" applyFill="1" applyBorder="1" applyAlignment="1"/>
    <xf numFmtId="4" fontId="12" fillId="4" borderId="3" xfId="2" applyNumberFormat="1" applyFont="1" applyFill="1" applyBorder="1" applyAlignment="1"/>
    <xf numFmtId="0" fontId="10" fillId="0" borderId="14" xfId="2" applyFont="1" applyBorder="1"/>
    <xf numFmtId="0" fontId="12" fillId="0" borderId="14" xfId="2" applyFont="1" applyBorder="1" applyAlignment="1">
      <alignment textRotation="90"/>
    </xf>
    <xf numFmtId="4" fontId="12" fillId="0" borderId="14" xfId="2" applyNumberFormat="1" applyFont="1" applyBorder="1" applyAlignment="1"/>
    <xf numFmtId="4" fontId="12" fillId="0" borderId="7" xfId="2" applyNumberFormat="1" applyFont="1" applyBorder="1" applyAlignment="1">
      <alignment horizontal="right" vertical="center"/>
    </xf>
    <xf numFmtId="4" fontId="12" fillId="0" borderId="2" xfId="2" applyNumberFormat="1" applyFont="1" applyBorder="1" applyAlignment="1">
      <alignment horizontal="right" vertical="center"/>
    </xf>
    <xf numFmtId="4" fontId="12" fillId="0" borderId="17" xfId="2" applyNumberFormat="1" applyFont="1" applyBorder="1" applyAlignment="1">
      <alignment horizontal="right" vertical="center"/>
    </xf>
    <xf numFmtId="4" fontId="12" fillId="4" borderId="2" xfId="2" applyNumberFormat="1" applyFont="1" applyFill="1" applyBorder="1" applyAlignment="1">
      <alignment horizontal="right" vertical="center"/>
    </xf>
    <xf numFmtId="4" fontId="12" fillId="3" borderId="18" xfId="2" applyNumberFormat="1" applyFont="1" applyFill="1" applyBorder="1" applyAlignment="1">
      <alignment horizontal="center" vertical="center" wrapText="1"/>
    </xf>
    <xf numFmtId="4" fontId="12" fillId="0" borderId="7" xfId="2" applyNumberFormat="1" applyFont="1" applyBorder="1" applyAlignment="1">
      <alignment vertical="center" wrapText="1"/>
    </xf>
    <xf numFmtId="4" fontId="10" fillId="6" borderId="21" xfId="2" applyNumberFormat="1" applyFont="1" applyFill="1" applyBorder="1" applyAlignment="1">
      <alignment horizontal="right" vertical="center" wrapText="1"/>
    </xf>
    <xf numFmtId="0" fontId="10" fillId="5" borderId="0" xfId="0" applyFont="1" applyFill="1" applyBorder="1" applyAlignment="1">
      <alignment horizontal="center"/>
    </xf>
    <xf numFmtId="0" fontId="12" fillId="0" borderId="5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9" xfId="2" applyFont="1" applyBorder="1" applyAlignment="1">
      <alignment horizontal="left" vertical="center"/>
    </xf>
    <xf numFmtId="4" fontId="11" fillId="0" borderId="0" xfId="0" applyNumberFormat="1" applyFont="1" applyAlignment="1">
      <alignment horizontal="center" vertical="center" wrapText="1"/>
    </xf>
    <xf numFmtId="0" fontId="12" fillId="0" borderId="3" xfId="2" applyFont="1" applyBorder="1" applyAlignment="1">
      <alignment horizontal="left" vertical="center" wrapText="1"/>
    </xf>
    <xf numFmtId="0" fontId="12" fillId="0" borderId="7" xfId="2" applyFont="1" applyBorder="1" applyAlignment="1">
      <alignment horizontal="left" vertical="center" wrapText="1"/>
    </xf>
    <xf numFmtId="0" fontId="10" fillId="0" borderId="19" xfId="2" applyFont="1" applyBorder="1" applyAlignment="1">
      <alignment horizontal="right" vertical="center" wrapText="1"/>
    </xf>
    <xf numFmtId="0" fontId="10" fillId="0" borderId="20" xfId="2" applyFont="1" applyBorder="1" applyAlignment="1">
      <alignment horizontal="right" vertical="center" wrapText="1"/>
    </xf>
    <xf numFmtId="0" fontId="12" fillId="0" borderId="5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left" vertical="center"/>
    </xf>
    <xf numFmtId="0" fontId="12" fillId="0" borderId="3" xfId="2" applyFont="1" applyBorder="1" applyAlignment="1">
      <alignment horizontal="center" vertical="center"/>
    </xf>
    <xf numFmtId="0" fontId="12" fillId="0" borderId="5" xfId="2" applyFont="1" applyBorder="1" applyAlignment="1">
      <alignment horizontal="left" vertical="center" wrapText="1"/>
    </xf>
    <xf numFmtId="0" fontId="12" fillId="0" borderId="4" xfId="2" applyFont="1" applyBorder="1" applyAlignment="1">
      <alignment horizontal="left" vertical="center" wrapText="1"/>
    </xf>
    <xf numFmtId="0" fontId="12" fillId="0" borderId="9" xfId="2" applyFont="1" applyBorder="1" applyAlignment="1">
      <alignment horizontal="left" vertical="center" wrapText="1"/>
    </xf>
    <xf numFmtId="0" fontId="12" fillId="0" borderId="8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 wrapText="1"/>
    </xf>
    <xf numFmtId="4" fontId="12" fillId="0" borderId="3" xfId="2" applyNumberFormat="1" applyFont="1" applyBorder="1" applyAlignment="1">
      <alignment vertical="center"/>
    </xf>
    <xf numFmtId="4" fontId="12" fillId="0" borderId="3" xfId="2" applyNumberFormat="1" applyFont="1" applyBorder="1" applyAlignment="1">
      <alignment vertical="center" wrapText="1"/>
    </xf>
    <xf numFmtId="0" fontId="12" fillId="0" borderId="7" xfId="2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2" fillId="0" borderId="0" xfId="2" applyFont="1" applyAlignment="1">
      <alignment wrapText="1"/>
    </xf>
    <xf numFmtId="0" fontId="12" fillId="0" borderId="3" xfId="2" applyFont="1" applyBorder="1" applyAlignment="1">
      <alignment horizontal="center"/>
    </xf>
    <xf numFmtId="0" fontId="10" fillId="0" borderId="3" xfId="2" applyFont="1" applyBorder="1" applyAlignment="1">
      <alignment horizontal="center"/>
    </xf>
    <xf numFmtId="4" fontId="12" fillId="0" borderId="3" xfId="2" applyNumberFormat="1" applyFont="1" applyBorder="1" applyAlignment="1">
      <alignment horizontal="right" vertical="center"/>
    </xf>
    <xf numFmtId="0" fontId="10" fillId="0" borderId="3" xfId="2" applyFont="1" applyBorder="1" applyAlignment="1">
      <alignment horizontal="center" vertical="center"/>
    </xf>
    <xf numFmtId="4" fontId="12" fillId="3" borderId="3" xfId="2" applyNumberFormat="1" applyFont="1" applyFill="1" applyBorder="1" applyAlignment="1">
      <alignment horizontal="center" vertical="center"/>
    </xf>
    <xf numFmtId="0" fontId="12" fillId="3" borderId="3" xfId="2" applyFont="1" applyFill="1" applyBorder="1" applyAlignment="1">
      <alignment horizontal="center" vertical="center"/>
    </xf>
    <xf numFmtId="0" fontId="12" fillId="0" borderId="5" xfId="2" applyFont="1" applyBorder="1" applyAlignment="1">
      <alignment horizontal="left" vertical="top" wrapText="1"/>
    </xf>
    <xf numFmtId="0" fontId="12" fillId="0" borderId="4" xfId="2" applyFont="1" applyBorder="1" applyAlignment="1">
      <alignment horizontal="left" vertical="top" wrapText="1"/>
    </xf>
    <xf numFmtId="0" fontId="12" fillId="0" borderId="9" xfId="2" applyFont="1" applyBorder="1" applyAlignment="1">
      <alignment horizontal="left" vertical="top" wrapText="1"/>
    </xf>
    <xf numFmtId="4" fontId="13" fillId="3" borderId="3" xfId="2" applyNumberFormat="1" applyFont="1" applyFill="1" applyBorder="1" applyAlignment="1">
      <alignment horizontal="center" vertical="center"/>
    </xf>
    <xf numFmtId="0" fontId="12" fillId="0" borderId="5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9" xfId="2" applyFont="1" applyBorder="1" applyAlignment="1">
      <alignment horizontal="right" vertical="center"/>
    </xf>
    <xf numFmtId="4" fontId="12" fillId="0" borderId="3" xfId="2" applyNumberFormat="1" applyFont="1" applyBorder="1" applyAlignment="1">
      <alignment horizontal="right" vertical="center" wrapText="1"/>
    </xf>
    <xf numFmtId="0" fontId="12" fillId="0" borderId="3" xfId="2" applyFont="1" applyBorder="1" applyAlignment="1">
      <alignment vertical="center" wrapText="1"/>
    </xf>
    <xf numFmtId="0" fontId="12" fillId="0" borderId="18" xfId="2" applyFont="1" applyBorder="1" applyAlignment="1">
      <alignment horizontal="center" vertical="center"/>
    </xf>
    <xf numFmtId="4" fontId="10" fillId="6" borderId="20" xfId="2" applyNumberFormat="1" applyFont="1" applyFill="1" applyBorder="1" applyAlignment="1">
      <alignment horizontal="right" vertical="center" wrapText="1"/>
    </xf>
    <xf numFmtId="4" fontId="10" fillId="0" borderId="20" xfId="2" applyNumberFormat="1" applyFont="1" applyBorder="1" applyAlignment="1">
      <alignment horizontal="right" vertical="center" wrapText="1"/>
    </xf>
    <xf numFmtId="0" fontId="12" fillId="0" borderId="3" xfId="2" applyFont="1" applyBorder="1" applyAlignment="1">
      <alignment horizontal="right" vertical="center" wrapText="1"/>
    </xf>
    <xf numFmtId="4" fontId="12" fillId="0" borderId="7" xfId="2" applyNumberFormat="1" applyFont="1" applyBorder="1" applyAlignment="1">
      <alignment horizontal="right" vertical="center" wrapText="1"/>
    </xf>
    <xf numFmtId="0" fontId="14" fillId="0" borderId="3" xfId="2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</cellXfs>
  <cellStyles count="3">
    <cellStyle name="Normalny" xfId="0" builtinId="0"/>
    <cellStyle name="Normalny 2" xfId="2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0"/>
  <sheetViews>
    <sheetView tabSelected="1" topLeftCell="A91" zoomScaleNormal="100" workbookViewId="0">
      <selection activeCell="AD99" sqref="AD99"/>
    </sheetView>
  </sheetViews>
  <sheetFormatPr defaultRowHeight="15" x14ac:dyDescent="0.25"/>
  <cols>
    <col min="1" max="1" width="9.140625" style="20"/>
    <col min="2" max="18" width="4.140625" style="20" customWidth="1"/>
    <col min="19" max="19" width="4.7109375" style="20" customWidth="1"/>
    <col min="20" max="20" width="4.140625" style="20" customWidth="1"/>
    <col min="21" max="21" width="5.140625" style="20" customWidth="1"/>
    <col min="22" max="22" width="12.140625" style="23" customWidth="1"/>
    <col min="23" max="24" width="9.140625" style="20"/>
    <col min="25" max="25" width="14.28515625" style="20" customWidth="1"/>
    <col min="26" max="26" width="13.42578125" style="20" bestFit="1" customWidth="1"/>
    <col min="27" max="30" width="9.140625" style="20"/>
    <col min="31" max="31" width="14" style="20" customWidth="1"/>
    <col min="32" max="16384" width="9.140625" style="20"/>
  </cols>
  <sheetData>
    <row r="1" spans="1:22" customFormat="1" x14ac:dyDescent="0.25">
      <c r="A1" s="149" t="s">
        <v>56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</row>
    <row r="2" spans="1:22" customFormat="1" x14ac:dyDescent="0.25">
      <c r="A2" s="28"/>
      <c r="B2" s="29"/>
      <c r="C2" s="29"/>
      <c r="D2" s="29"/>
      <c r="E2" s="30"/>
      <c r="F2" s="31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31"/>
    </row>
    <row r="3" spans="1:22" customFormat="1" x14ac:dyDescent="0.25">
      <c r="A3" s="150" t="s">
        <v>57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</row>
    <row r="4" spans="1:22" customFormat="1" x14ac:dyDescent="0.25">
      <c r="A4" s="27"/>
      <c r="B4" s="29"/>
      <c r="C4" s="29"/>
      <c r="D4" s="29"/>
      <c r="E4" s="30"/>
      <c r="F4" s="32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31"/>
    </row>
    <row r="5" spans="1:22" customFormat="1" x14ac:dyDescent="0.25">
      <c r="A5" s="113" t="s">
        <v>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</row>
    <row r="6" spans="1:22" ht="15.75" customHeight="1" x14ac:dyDescent="0.2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</row>
    <row r="7" spans="1:22" hidden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68"/>
    </row>
    <row r="8" spans="1:22" hidden="1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68"/>
    </row>
    <row r="9" spans="1:22" ht="12.75" hidden="1" customHeight="1" thickBot="1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68"/>
    </row>
    <row r="10" spans="1:22" hidden="1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68"/>
    </row>
    <row r="11" spans="1:22" hidden="1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68"/>
    </row>
    <row r="12" spans="1:22" hidden="1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68"/>
    </row>
    <row r="13" spans="1:22" s="24" customFormat="1" x14ac:dyDescent="0.25">
      <c r="A13" s="26" t="s">
        <v>80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68"/>
    </row>
    <row r="14" spans="1:22" s="24" customFormat="1" x14ac:dyDescent="0.2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68"/>
    </row>
    <row r="15" spans="1:22" ht="338.25" customHeight="1" thickBot="1" x14ac:dyDescent="0.3">
      <c r="A15" s="33" t="s">
        <v>6</v>
      </c>
      <c r="B15" s="34" t="s">
        <v>7</v>
      </c>
      <c r="C15" s="35" t="s">
        <v>8</v>
      </c>
      <c r="D15" s="35" t="s">
        <v>9</v>
      </c>
      <c r="E15" s="35" t="s">
        <v>10</v>
      </c>
      <c r="F15" s="35" t="s">
        <v>11</v>
      </c>
      <c r="G15" s="35" t="s">
        <v>12</v>
      </c>
      <c r="H15" s="35" t="s">
        <v>13</v>
      </c>
      <c r="I15" s="35" t="s">
        <v>14</v>
      </c>
      <c r="J15" s="35" t="s">
        <v>15</v>
      </c>
      <c r="K15" s="35" t="s">
        <v>16</v>
      </c>
      <c r="L15" s="35" t="s">
        <v>17</v>
      </c>
      <c r="M15" s="35" t="s">
        <v>18</v>
      </c>
      <c r="N15" s="35" t="s">
        <v>19</v>
      </c>
      <c r="O15" s="35" t="s">
        <v>20</v>
      </c>
      <c r="P15" s="35" t="s">
        <v>21</v>
      </c>
      <c r="Q15" s="35" t="s">
        <v>22</v>
      </c>
      <c r="R15" s="35" t="s">
        <v>23</v>
      </c>
      <c r="S15" s="35" t="s">
        <v>24</v>
      </c>
      <c r="T15" s="35" t="s">
        <v>25</v>
      </c>
      <c r="U15" s="35" t="s">
        <v>26</v>
      </c>
      <c r="V15" s="69" t="s">
        <v>58</v>
      </c>
    </row>
    <row r="16" spans="1:22" ht="30" customHeight="1" x14ac:dyDescent="0.25">
      <c r="A16" s="36" t="s">
        <v>27</v>
      </c>
      <c r="B16" s="36">
        <v>1</v>
      </c>
      <c r="C16" s="36">
        <v>2</v>
      </c>
      <c r="D16" s="36">
        <v>12</v>
      </c>
      <c r="E16" s="36">
        <v>12</v>
      </c>
      <c r="F16" s="36">
        <v>1</v>
      </c>
      <c r="G16" s="36">
        <v>1</v>
      </c>
      <c r="H16" s="36">
        <v>1</v>
      </c>
      <c r="I16" s="36">
        <v>1</v>
      </c>
      <c r="J16" s="36">
        <v>12</v>
      </c>
      <c r="K16" s="36">
        <v>1</v>
      </c>
      <c r="L16" s="36">
        <v>2</v>
      </c>
      <c r="M16" s="36">
        <v>12</v>
      </c>
      <c r="N16" s="36">
        <v>12</v>
      </c>
      <c r="O16" s="36">
        <v>1</v>
      </c>
      <c r="P16" s="36">
        <v>2</v>
      </c>
      <c r="Q16" s="36">
        <v>8</v>
      </c>
      <c r="R16" s="36">
        <v>1</v>
      </c>
      <c r="S16" s="36">
        <v>2</v>
      </c>
      <c r="T16" s="36">
        <v>240</v>
      </c>
      <c r="U16" s="36">
        <v>12</v>
      </c>
      <c r="V16" s="70"/>
    </row>
    <row r="17" spans="1:26" ht="13.5" hidden="1" customHeight="1" x14ac:dyDescent="0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71" t="s">
        <v>28</v>
      </c>
    </row>
    <row r="18" spans="1:26" ht="13.5" customHeight="1" x14ac:dyDescent="0.25">
      <c r="A18" s="103" t="s">
        <v>29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5"/>
    </row>
    <row r="19" spans="1:26" ht="13.5" customHeight="1" x14ac:dyDescent="0.25">
      <c r="A19" s="40">
        <v>17600</v>
      </c>
      <c r="B19" s="41" t="s">
        <v>30</v>
      </c>
      <c r="C19" s="41" t="s">
        <v>30</v>
      </c>
      <c r="D19" s="41" t="s">
        <v>30</v>
      </c>
      <c r="E19" s="41" t="s">
        <v>30</v>
      </c>
      <c r="F19" s="41"/>
      <c r="G19" s="41"/>
      <c r="H19" s="41"/>
      <c r="I19" s="41"/>
      <c r="J19" s="41" t="s">
        <v>30</v>
      </c>
      <c r="K19" s="41" t="s">
        <v>30</v>
      </c>
      <c r="L19" s="41"/>
      <c r="M19" s="41"/>
      <c r="N19" s="41" t="s">
        <v>30</v>
      </c>
      <c r="O19" s="41"/>
      <c r="P19" s="41"/>
      <c r="Q19" s="41"/>
      <c r="R19" s="41"/>
      <c r="S19" s="41"/>
      <c r="T19" s="41"/>
      <c r="U19" s="41"/>
      <c r="V19" s="98"/>
      <c r="Y19" s="21"/>
    </row>
    <row r="20" spans="1:26" ht="13.5" customHeight="1" x14ac:dyDescent="0.25">
      <c r="A20" s="40">
        <v>18400</v>
      </c>
      <c r="B20" s="41" t="s">
        <v>30</v>
      </c>
      <c r="C20" s="41" t="s">
        <v>30</v>
      </c>
      <c r="D20" s="41" t="s">
        <v>30</v>
      </c>
      <c r="E20" s="41" t="s">
        <v>30</v>
      </c>
      <c r="F20" s="41"/>
      <c r="G20" s="41"/>
      <c r="H20" s="41"/>
      <c r="I20" s="41"/>
      <c r="J20" s="41" t="s">
        <v>30</v>
      </c>
      <c r="K20" s="41" t="s">
        <v>30</v>
      </c>
      <c r="L20" s="41"/>
      <c r="M20" s="41"/>
      <c r="N20" s="41" t="s">
        <v>30</v>
      </c>
      <c r="O20" s="41"/>
      <c r="P20" s="41"/>
      <c r="Q20" s="41"/>
      <c r="R20" s="41"/>
      <c r="S20" s="41"/>
      <c r="T20" s="41"/>
      <c r="U20" s="41"/>
      <c r="V20" s="98"/>
    </row>
    <row r="21" spans="1:26" ht="13.5" customHeight="1" x14ac:dyDescent="0.25">
      <c r="A21" s="40">
        <v>19200</v>
      </c>
      <c r="B21" s="41" t="s">
        <v>30</v>
      </c>
      <c r="C21" s="41" t="s">
        <v>30</v>
      </c>
      <c r="D21" s="41" t="s">
        <v>30</v>
      </c>
      <c r="E21" s="41" t="s">
        <v>30</v>
      </c>
      <c r="F21" s="41" t="s">
        <v>30</v>
      </c>
      <c r="G21" s="41" t="s">
        <v>30</v>
      </c>
      <c r="H21" s="41" t="s">
        <v>30</v>
      </c>
      <c r="I21" s="41" t="s">
        <v>30</v>
      </c>
      <c r="J21" s="41" t="s">
        <v>30</v>
      </c>
      <c r="K21" s="41" t="s">
        <v>30</v>
      </c>
      <c r="L21" s="41" t="s">
        <v>30</v>
      </c>
      <c r="M21" s="41"/>
      <c r="N21" s="41" t="s">
        <v>30</v>
      </c>
      <c r="O21" s="41" t="s">
        <v>30</v>
      </c>
      <c r="P21" s="41"/>
      <c r="Q21" s="41"/>
      <c r="R21" s="41" t="s">
        <v>30</v>
      </c>
      <c r="S21" s="41" t="s">
        <v>30</v>
      </c>
      <c r="T21" s="41" t="s">
        <v>30</v>
      </c>
      <c r="U21" s="41"/>
      <c r="V21" s="98"/>
    </row>
    <row r="22" spans="1:26" ht="13.5" customHeight="1" x14ac:dyDescent="0.25">
      <c r="A22" s="40">
        <v>20000</v>
      </c>
      <c r="B22" s="41" t="s">
        <v>30</v>
      </c>
      <c r="C22" s="41" t="s">
        <v>30</v>
      </c>
      <c r="D22" s="41" t="s">
        <v>30</v>
      </c>
      <c r="E22" s="41" t="s">
        <v>30</v>
      </c>
      <c r="F22" s="41"/>
      <c r="G22" s="41"/>
      <c r="H22" s="41"/>
      <c r="I22" s="41"/>
      <c r="J22" s="41" t="s">
        <v>30</v>
      </c>
      <c r="K22" s="41" t="s">
        <v>30</v>
      </c>
      <c r="L22" s="41"/>
      <c r="M22" s="41"/>
      <c r="N22" s="41" t="s">
        <v>30</v>
      </c>
      <c r="O22" s="41"/>
      <c r="P22" s="41"/>
      <c r="Q22" s="41"/>
      <c r="R22" s="41"/>
      <c r="S22" s="41"/>
      <c r="T22" s="41"/>
      <c r="U22" s="41"/>
      <c r="V22" s="98"/>
    </row>
    <row r="23" spans="1:26" ht="13.5" customHeight="1" x14ac:dyDescent="0.25">
      <c r="A23" s="40">
        <v>20800</v>
      </c>
      <c r="B23" s="41" t="s">
        <v>30</v>
      </c>
      <c r="C23" s="41" t="s">
        <v>30</v>
      </c>
      <c r="D23" s="41" t="s">
        <v>30</v>
      </c>
      <c r="E23" s="41" t="s">
        <v>30</v>
      </c>
      <c r="F23" s="41"/>
      <c r="G23" s="41"/>
      <c r="H23" s="41"/>
      <c r="I23" s="41"/>
      <c r="J23" s="41" t="s">
        <v>30</v>
      </c>
      <c r="K23" s="41" t="s">
        <v>30</v>
      </c>
      <c r="L23" s="41"/>
      <c r="M23" s="41"/>
      <c r="N23" s="41" t="s">
        <v>30</v>
      </c>
      <c r="O23" s="41"/>
      <c r="P23" s="41"/>
      <c r="Q23" s="41"/>
      <c r="R23" s="41"/>
      <c r="S23" s="41"/>
      <c r="T23" s="41"/>
      <c r="U23" s="41" t="s">
        <v>30</v>
      </c>
      <c r="V23" s="98"/>
    </row>
    <row r="24" spans="1:26" ht="13.5" customHeight="1" x14ac:dyDescent="0.25">
      <c r="A24" s="40">
        <v>21600</v>
      </c>
      <c r="B24" s="41" t="s">
        <v>30</v>
      </c>
      <c r="C24" s="41" t="s">
        <v>30</v>
      </c>
      <c r="D24" s="41" t="s">
        <v>30</v>
      </c>
      <c r="E24" s="41" t="s">
        <v>30</v>
      </c>
      <c r="F24" s="41" t="s">
        <v>30</v>
      </c>
      <c r="G24" s="41" t="s">
        <v>30</v>
      </c>
      <c r="H24" s="41" t="s">
        <v>30</v>
      </c>
      <c r="I24" s="41" t="s">
        <v>30</v>
      </c>
      <c r="J24" s="41" t="s">
        <v>30</v>
      </c>
      <c r="K24" s="41" t="s">
        <v>30</v>
      </c>
      <c r="L24" s="41" t="s">
        <v>30</v>
      </c>
      <c r="M24" s="41" t="s">
        <v>30</v>
      </c>
      <c r="N24" s="41" t="s">
        <v>30</v>
      </c>
      <c r="O24" s="41" t="s">
        <v>30</v>
      </c>
      <c r="P24" s="41" t="s">
        <v>30</v>
      </c>
      <c r="Q24" s="41" t="s">
        <v>30</v>
      </c>
      <c r="R24" s="41" t="s">
        <v>30</v>
      </c>
      <c r="S24" s="41"/>
      <c r="T24" s="41"/>
      <c r="U24" s="41"/>
      <c r="V24" s="98"/>
    </row>
    <row r="25" spans="1:26" ht="13.5" customHeight="1" x14ac:dyDescent="0.25">
      <c r="A25" s="40">
        <v>22400</v>
      </c>
      <c r="B25" s="41" t="s">
        <v>30</v>
      </c>
      <c r="C25" s="41" t="s">
        <v>30</v>
      </c>
      <c r="D25" s="41" t="s">
        <v>30</v>
      </c>
      <c r="E25" s="41" t="s">
        <v>30</v>
      </c>
      <c r="F25" s="41"/>
      <c r="G25" s="41"/>
      <c r="H25" s="41"/>
      <c r="I25" s="41"/>
      <c r="J25" s="41" t="s">
        <v>30</v>
      </c>
      <c r="K25" s="41" t="s">
        <v>30</v>
      </c>
      <c r="L25" s="41"/>
      <c r="M25" s="41"/>
      <c r="N25" s="41" t="s">
        <v>30</v>
      </c>
      <c r="O25" s="41"/>
      <c r="P25" s="41"/>
      <c r="Q25" s="41"/>
      <c r="R25" s="41"/>
      <c r="S25" s="41"/>
      <c r="T25" s="41"/>
      <c r="U25" s="41"/>
      <c r="V25" s="98"/>
    </row>
    <row r="26" spans="1:26" ht="13.5" customHeight="1" x14ac:dyDescent="0.25">
      <c r="A26" s="40">
        <v>23200</v>
      </c>
      <c r="B26" s="41" t="s">
        <v>30</v>
      </c>
      <c r="C26" s="41" t="s">
        <v>30</v>
      </c>
      <c r="D26" s="41" t="s">
        <v>30</v>
      </c>
      <c r="E26" s="41" t="s">
        <v>30</v>
      </c>
      <c r="F26" s="41"/>
      <c r="G26" s="41"/>
      <c r="H26" s="41"/>
      <c r="I26" s="41"/>
      <c r="J26" s="41" t="s">
        <v>30</v>
      </c>
      <c r="K26" s="41" t="s">
        <v>30</v>
      </c>
      <c r="L26" s="41"/>
      <c r="M26" s="41"/>
      <c r="N26" s="42" t="s">
        <v>30</v>
      </c>
      <c r="O26" s="41"/>
      <c r="P26" s="41"/>
      <c r="Q26" s="41"/>
      <c r="R26" s="41"/>
      <c r="S26" s="41"/>
      <c r="T26" s="41"/>
      <c r="U26" s="41"/>
      <c r="V26" s="98"/>
      <c r="Z26" s="24"/>
    </row>
    <row r="27" spans="1:26" ht="13.5" customHeight="1" thickBot="1" x14ac:dyDescent="0.3">
      <c r="A27" s="43">
        <v>24000</v>
      </c>
      <c r="B27" s="35" t="s">
        <v>30</v>
      </c>
      <c r="C27" s="35" t="s">
        <v>30</v>
      </c>
      <c r="D27" s="35" t="s">
        <v>30</v>
      </c>
      <c r="E27" s="35" t="s">
        <v>30</v>
      </c>
      <c r="F27" s="35" t="s">
        <v>30</v>
      </c>
      <c r="G27" s="35" t="s">
        <v>30</v>
      </c>
      <c r="H27" s="35" t="s">
        <v>30</v>
      </c>
      <c r="I27" s="35" t="s">
        <v>30</v>
      </c>
      <c r="J27" s="35" t="s">
        <v>30</v>
      </c>
      <c r="K27" s="35" t="s">
        <v>30</v>
      </c>
      <c r="L27" s="44"/>
      <c r="M27" s="44"/>
      <c r="N27" s="44" t="s">
        <v>30</v>
      </c>
      <c r="O27" s="44"/>
      <c r="P27" s="44"/>
      <c r="Q27" s="44"/>
      <c r="R27" s="44"/>
      <c r="S27" s="44"/>
      <c r="T27" s="44"/>
      <c r="U27" s="35"/>
      <c r="V27" s="99"/>
      <c r="Z27" s="22"/>
    </row>
    <row r="28" spans="1:26" ht="13.5" hidden="1" customHeight="1" thickBot="1" x14ac:dyDescent="0.25">
      <c r="A28" s="45">
        <v>24800</v>
      </c>
      <c r="B28" s="42" t="s">
        <v>30</v>
      </c>
      <c r="C28" s="42" t="s">
        <v>30</v>
      </c>
      <c r="D28" s="42" t="s">
        <v>30</v>
      </c>
      <c r="E28" s="42"/>
      <c r="F28" s="42"/>
      <c r="G28" s="42"/>
      <c r="H28" s="42"/>
      <c r="I28" s="42"/>
      <c r="J28" s="42" t="s">
        <v>30</v>
      </c>
      <c r="K28" s="42" t="s">
        <v>30</v>
      </c>
      <c r="L28" s="42"/>
      <c r="M28" s="42"/>
      <c r="N28" s="42" t="s">
        <v>30</v>
      </c>
      <c r="O28" s="42"/>
      <c r="P28" s="42"/>
      <c r="Q28" s="42"/>
      <c r="R28" s="42"/>
      <c r="S28" s="37"/>
      <c r="T28" s="42"/>
      <c r="U28" s="42"/>
      <c r="V28" s="100"/>
      <c r="Z28" s="24"/>
    </row>
    <row r="29" spans="1:26" ht="13.5" hidden="1" customHeight="1" thickBot="1" x14ac:dyDescent="0.25">
      <c r="A29" s="46">
        <v>25600</v>
      </c>
      <c r="B29" s="42" t="s">
        <v>30</v>
      </c>
      <c r="C29" s="42" t="s">
        <v>30</v>
      </c>
      <c r="D29" s="42" t="s">
        <v>30</v>
      </c>
      <c r="E29" s="42"/>
      <c r="F29" s="42"/>
      <c r="G29" s="42"/>
      <c r="H29" s="42"/>
      <c r="I29" s="42"/>
      <c r="J29" s="42" t="s">
        <v>30</v>
      </c>
      <c r="K29" s="42" t="s">
        <v>30</v>
      </c>
      <c r="L29" s="42"/>
      <c r="M29" s="42"/>
      <c r="N29" s="42" t="s">
        <v>30</v>
      </c>
      <c r="O29" s="37"/>
      <c r="P29" s="42"/>
      <c r="Q29" s="42"/>
      <c r="R29" s="39"/>
      <c r="S29" s="41"/>
      <c r="T29" s="41"/>
      <c r="U29" s="41"/>
      <c r="V29" s="98"/>
      <c r="Z29" s="24"/>
    </row>
    <row r="30" spans="1:26" ht="13.5" hidden="1" customHeight="1" thickBot="1" x14ac:dyDescent="0.25">
      <c r="A30" s="47">
        <v>26400</v>
      </c>
      <c r="B30" s="48" t="s">
        <v>30</v>
      </c>
      <c r="C30" s="48" t="s">
        <v>30</v>
      </c>
      <c r="D30" s="48" t="s">
        <v>30</v>
      </c>
      <c r="E30" s="48"/>
      <c r="F30" s="48"/>
      <c r="G30" s="48"/>
      <c r="H30" s="48"/>
      <c r="I30" s="48"/>
      <c r="J30" s="48" t="s">
        <v>30</v>
      </c>
      <c r="K30" s="48" t="s">
        <v>30</v>
      </c>
      <c r="L30" s="49"/>
      <c r="M30" s="49"/>
      <c r="N30" s="49" t="s">
        <v>30</v>
      </c>
      <c r="O30" s="49"/>
      <c r="P30" s="49"/>
      <c r="Q30" s="49"/>
      <c r="R30" s="49"/>
      <c r="S30" s="48"/>
      <c r="T30" s="48"/>
      <c r="U30" s="48"/>
      <c r="V30" s="98"/>
      <c r="Z30" s="24"/>
    </row>
    <row r="31" spans="1:26" ht="13.5" customHeight="1" x14ac:dyDescent="0.25">
      <c r="A31" s="46">
        <v>24800</v>
      </c>
      <c r="B31" s="42" t="s">
        <v>30</v>
      </c>
      <c r="C31" s="42" t="s">
        <v>30</v>
      </c>
      <c r="D31" s="42" t="s">
        <v>30</v>
      </c>
      <c r="E31" s="42" t="s">
        <v>30</v>
      </c>
      <c r="F31" s="50"/>
      <c r="G31" s="50"/>
      <c r="H31" s="50"/>
      <c r="I31" s="50"/>
      <c r="J31" s="42" t="s">
        <v>30</v>
      </c>
      <c r="K31" s="42" t="s">
        <v>30</v>
      </c>
      <c r="L31" s="50"/>
      <c r="M31" s="50"/>
      <c r="N31" s="42" t="s">
        <v>30</v>
      </c>
      <c r="O31" s="50"/>
      <c r="P31" s="50"/>
      <c r="Q31" s="50"/>
      <c r="R31" s="50"/>
      <c r="S31" s="50"/>
      <c r="T31" s="50"/>
      <c r="U31" s="50"/>
      <c r="V31" s="98"/>
      <c r="Z31" s="24"/>
    </row>
    <row r="32" spans="1:26" ht="13.5" customHeight="1" x14ac:dyDescent="0.25">
      <c r="A32" s="46">
        <v>25600</v>
      </c>
      <c r="B32" s="42" t="s">
        <v>30</v>
      </c>
      <c r="C32" s="42" t="s">
        <v>30</v>
      </c>
      <c r="D32" s="42" t="s">
        <v>30</v>
      </c>
      <c r="E32" s="42" t="s">
        <v>30</v>
      </c>
      <c r="F32" s="51"/>
      <c r="G32" s="51"/>
      <c r="H32" s="51"/>
      <c r="I32" s="51"/>
      <c r="J32" s="42" t="s">
        <v>30</v>
      </c>
      <c r="K32" s="42" t="s">
        <v>30</v>
      </c>
      <c r="L32" s="51"/>
      <c r="M32" s="51"/>
      <c r="N32" s="42" t="s">
        <v>30</v>
      </c>
      <c r="O32" s="51"/>
      <c r="P32" s="51"/>
      <c r="Q32" s="51"/>
      <c r="R32" s="51"/>
      <c r="S32" s="51"/>
      <c r="T32" s="51"/>
      <c r="U32" s="51"/>
      <c r="V32" s="98"/>
      <c r="Z32" s="24"/>
    </row>
    <row r="33" spans="1:23" ht="13.5" customHeight="1" x14ac:dyDescent="0.25">
      <c r="A33" s="46">
        <v>26400</v>
      </c>
      <c r="B33" s="41" t="s">
        <v>30</v>
      </c>
      <c r="C33" s="41" t="s">
        <v>30</v>
      </c>
      <c r="D33" s="41" t="s">
        <v>30</v>
      </c>
      <c r="E33" s="52" t="s">
        <v>30</v>
      </c>
      <c r="F33" s="51"/>
      <c r="G33" s="51"/>
      <c r="H33" s="51"/>
      <c r="I33" s="51"/>
      <c r="J33" s="41" t="s">
        <v>30</v>
      </c>
      <c r="K33" s="41" t="s">
        <v>30</v>
      </c>
      <c r="L33" s="51"/>
      <c r="M33" s="51"/>
      <c r="N33" s="52" t="s">
        <v>30</v>
      </c>
      <c r="O33" s="51"/>
      <c r="P33" s="51"/>
      <c r="Q33" s="51"/>
      <c r="R33" s="51"/>
      <c r="S33" s="51"/>
      <c r="T33" s="51"/>
      <c r="U33" s="51"/>
      <c r="V33" s="98"/>
    </row>
    <row r="34" spans="1:23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152" t="s">
        <v>31</v>
      </c>
      <c r="R34" s="152"/>
      <c r="S34" s="152"/>
      <c r="T34" s="152"/>
      <c r="U34" s="152"/>
      <c r="V34" s="101">
        <f>SUM(V19:V33)</f>
        <v>0</v>
      </c>
    </row>
    <row r="35" spans="1:23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153" t="s">
        <v>32</v>
      </c>
      <c r="R35" s="152"/>
      <c r="S35" s="152"/>
      <c r="T35" s="152"/>
      <c r="U35" s="152"/>
      <c r="V35" s="102">
        <f>V34*2</f>
        <v>0</v>
      </c>
      <c r="W35" s="23"/>
    </row>
    <row r="36" spans="1:23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68"/>
    </row>
    <row r="37" spans="1:23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68"/>
      <c r="W37" s="23"/>
    </row>
    <row r="38" spans="1:23" x14ac:dyDescent="0.25">
      <c r="A38" s="26" t="s">
        <v>81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68"/>
      <c r="W38" s="23"/>
    </row>
    <row r="39" spans="1:23" ht="30" customHeight="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80"/>
      <c r="N39" s="80"/>
      <c r="O39" s="80"/>
      <c r="P39" s="81"/>
      <c r="Q39" s="82" t="s">
        <v>59</v>
      </c>
      <c r="R39" s="135" t="s">
        <v>27</v>
      </c>
      <c r="S39" s="137"/>
      <c r="T39" s="148" t="s">
        <v>38</v>
      </c>
      <c r="U39" s="148"/>
      <c r="V39" s="84" t="s">
        <v>33</v>
      </c>
      <c r="W39" s="23"/>
    </row>
    <row r="40" spans="1:23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130" t="s">
        <v>69</v>
      </c>
      <c r="M40" s="130"/>
      <c r="N40" s="130"/>
      <c r="O40" s="130"/>
      <c r="P40" s="130"/>
      <c r="Q40" s="53" t="s">
        <v>34</v>
      </c>
      <c r="R40" s="131">
        <v>2</v>
      </c>
      <c r="S40" s="131"/>
      <c r="T40" s="154"/>
      <c r="U40" s="154"/>
      <c r="V40" s="59">
        <f>R40*T40</f>
        <v>0</v>
      </c>
      <c r="W40" s="23"/>
    </row>
    <row r="41" spans="1:23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130" t="s">
        <v>35</v>
      </c>
      <c r="M41" s="130"/>
      <c r="N41" s="130"/>
      <c r="O41" s="130"/>
      <c r="P41" s="130"/>
      <c r="Q41" s="53" t="s">
        <v>36</v>
      </c>
      <c r="R41" s="131">
        <v>1000</v>
      </c>
      <c r="S41" s="131"/>
      <c r="T41" s="154"/>
      <c r="U41" s="154"/>
      <c r="V41" s="59">
        <f>R41*T41</f>
        <v>0</v>
      </c>
      <c r="W41" s="23"/>
    </row>
    <row r="42" spans="1:23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130" t="s">
        <v>37</v>
      </c>
      <c r="M42" s="130"/>
      <c r="N42" s="130"/>
      <c r="O42" s="130"/>
      <c r="P42" s="130"/>
      <c r="Q42" s="53" t="s">
        <v>70</v>
      </c>
      <c r="R42" s="131">
        <v>1</v>
      </c>
      <c r="S42" s="131"/>
      <c r="T42" s="154"/>
      <c r="U42" s="154"/>
      <c r="V42" s="59">
        <f>R42*T42</f>
        <v>0</v>
      </c>
      <c r="W42" s="23"/>
    </row>
    <row r="43" spans="1:23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114" t="s">
        <v>60</v>
      </c>
      <c r="M43" s="115"/>
      <c r="N43" s="115"/>
      <c r="O43" s="115"/>
      <c r="P43" s="115"/>
      <c r="Q43" s="115"/>
      <c r="R43" s="115"/>
      <c r="S43" s="115"/>
      <c r="T43" s="115"/>
      <c r="U43" s="116"/>
      <c r="V43" s="59"/>
      <c r="W43" s="23"/>
    </row>
    <row r="44" spans="1:23" ht="15" customHeight="1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31" t="s">
        <v>31</v>
      </c>
      <c r="M44" s="131"/>
      <c r="N44" s="131"/>
      <c r="O44" s="131"/>
      <c r="P44" s="131"/>
      <c r="Q44" s="131"/>
      <c r="R44" s="131"/>
      <c r="S44" s="131"/>
      <c r="T44" s="131"/>
      <c r="U44" s="131"/>
      <c r="V44" s="74">
        <f>SUM(V40:V43)</f>
        <v>0</v>
      </c>
    </row>
    <row r="45" spans="1:23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155" t="s">
        <v>32</v>
      </c>
      <c r="M45" s="155"/>
      <c r="N45" s="155"/>
      <c r="O45" s="155"/>
      <c r="P45" s="155"/>
      <c r="Q45" s="155"/>
      <c r="R45" s="155"/>
      <c r="S45" s="155"/>
      <c r="T45" s="155"/>
      <c r="U45" s="155"/>
      <c r="V45" s="74">
        <f>V44*2</f>
        <v>0</v>
      </c>
    </row>
    <row r="46" spans="1:23" ht="27.75" customHeight="1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145" t="s">
        <v>49</v>
      </c>
      <c r="M46" s="145"/>
      <c r="N46" s="145"/>
      <c r="O46" s="145"/>
      <c r="P46" s="145"/>
      <c r="Q46" s="145"/>
      <c r="R46" s="145"/>
      <c r="S46" s="145"/>
      <c r="T46" s="145"/>
      <c r="U46" s="145"/>
      <c r="V46" s="72">
        <f>V45*2</f>
        <v>0</v>
      </c>
    </row>
    <row r="47" spans="1:23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54"/>
      <c r="N47" s="54"/>
      <c r="O47" s="54"/>
      <c r="P47" s="54"/>
      <c r="Q47" s="54"/>
      <c r="R47" s="54"/>
      <c r="S47" s="54"/>
      <c r="T47" s="54"/>
      <c r="U47" s="54"/>
      <c r="V47" s="55"/>
    </row>
    <row r="48" spans="1:23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54"/>
      <c r="N48" s="54"/>
      <c r="O48" s="54"/>
      <c r="P48" s="54"/>
      <c r="Q48" s="54"/>
      <c r="R48" s="54"/>
      <c r="S48" s="54"/>
      <c r="T48" s="54"/>
      <c r="U48" s="54"/>
      <c r="V48" s="55"/>
    </row>
    <row r="49" spans="1:22" x14ac:dyDescent="0.25">
      <c r="A49" s="56" t="s">
        <v>61</v>
      </c>
      <c r="B49" s="56"/>
      <c r="C49" s="56"/>
      <c r="D49" s="56"/>
      <c r="E49" s="56"/>
      <c r="F49" s="56"/>
      <c r="G49" s="56"/>
      <c r="H49" s="56"/>
      <c r="I49" s="56"/>
      <c r="J49" s="56"/>
      <c r="K49" s="26"/>
      <c r="L49" s="26"/>
      <c r="M49" s="54"/>
      <c r="N49" s="54"/>
      <c r="O49" s="54"/>
      <c r="P49" s="54"/>
      <c r="Q49" s="54"/>
      <c r="R49" s="54"/>
      <c r="S49" s="54"/>
      <c r="T49" s="54"/>
      <c r="U49" s="54"/>
      <c r="V49" s="55"/>
    </row>
    <row r="50" spans="1:22" ht="28.5" customHeight="1" x14ac:dyDescent="0.25">
      <c r="A50" s="26"/>
      <c r="B50" s="26"/>
      <c r="C50" s="26"/>
      <c r="D50" s="26"/>
      <c r="E50" s="26"/>
      <c r="F50" s="75"/>
      <c r="G50" s="75"/>
      <c r="H50" s="75"/>
      <c r="I50" s="75"/>
      <c r="J50" s="75"/>
      <c r="K50" s="75"/>
      <c r="L50" s="75"/>
      <c r="M50" s="58"/>
      <c r="N50" s="58"/>
      <c r="O50" s="58"/>
      <c r="P50" s="79"/>
      <c r="Q50" s="76" t="s">
        <v>59</v>
      </c>
      <c r="R50" s="131" t="s">
        <v>27</v>
      </c>
      <c r="S50" s="131"/>
      <c r="T50" s="148" t="s">
        <v>38</v>
      </c>
      <c r="U50" s="148"/>
      <c r="V50" s="73" t="s">
        <v>33</v>
      </c>
    </row>
    <row r="51" spans="1:22" x14ac:dyDescent="0.25">
      <c r="A51" s="26"/>
      <c r="B51" s="26"/>
      <c r="C51" s="26"/>
      <c r="D51" s="26"/>
      <c r="E51" s="26"/>
      <c r="F51" s="135" t="s">
        <v>50</v>
      </c>
      <c r="G51" s="136"/>
      <c r="H51" s="136"/>
      <c r="I51" s="137"/>
      <c r="J51" s="114" t="s">
        <v>62</v>
      </c>
      <c r="K51" s="115"/>
      <c r="L51" s="115"/>
      <c r="M51" s="115"/>
      <c r="N51" s="115"/>
      <c r="O51" s="115"/>
      <c r="P51" s="116"/>
      <c r="Q51" s="76" t="s">
        <v>34</v>
      </c>
      <c r="R51" s="145">
        <v>1</v>
      </c>
      <c r="S51" s="145"/>
      <c r="T51" s="146"/>
      <c r="U51" s="146"/>
      <c r="V51" s="57">
        <f>T51*R51</f>
        <v>0</v>
      </c>
    </row>
    <row r="52" spans="1:22" x14ac:dyDescent="0.25">
      <c r="A52" s="26"/>
      <c r="B52" s="26"/>
      <c r="C52" s="26"/>
      <c r="D52" s="26"/>
      <c r="E52" s="26"/>
      <c r="F52" s="138"/>
      <c r="G52" s="139"/>
      <c r="H52" s="139"/>
      <c r="I52" s="140"/>
      <c r="J52" s="114" t="s">
        <v>63</v>
      </c>
      <c r="K52" s="115"/>
      <c r="L52" s="115"/>
      <c r="M52" s="115"/>
      <c r="N52" s="115"/>
      <c r="O52" s="115"/>
      <c r="P52" s="116"/>
      <c r="Q52" s="76" t="s">
        <v>70</v>
      </c>
      <c r="R52" s="145">
        <v>1</v>
      </c>
      <c r="S52" s="145"/>
      <c r="T52" s="146"/>
      <c r="U52" s="146"/>
      <c r="V52" s="57">
        <f>T52*R52</f>
        <v>0</v>
      </c>
    </row>
    <row r="53" spans="1:22" ht="15.75" thickBot="1" x14ac:dyDescent="0.3">
      <c r="A53" s="26"/>
      <c r="B53" s="26"/>
      <c r="C53" s="26"/>
      <c r="D53" s="26"/>
      <c r="E53" s="26"/>
      <c r="F53" s="138"/>
      <c r="G53" s="139"/>
      <c r="H53" s="139"/>
      <c r="I53" s="140"/>
      <c r="J53" s="114" t="s">
        <v>64</v>
      </c>
      <c r="K53" s="115"/>
      <c r="L53" s="115"/>
      <c r="M53" s="115"/>
      <c r="N53" s="115"/>
      <c r="O53" s="115"/>
      <c r="P53" s="116"/>
      <c r="Q53" s="76" t="s">
        <v>70</v>
      </c>
      <c r="R53" s="131">
        <v>1</v>
      </c>
      <c r="S53" s="131"/>
      <c r="T53" s="147"/>
      <c r="U53" s="147"/>
      <c r="V53" s="106">
        <f>T53*R53</f>
        <v>0</v>
      </c>
    </row>
    <row r="54" spans="1:22" ht="15.75" thickBot="1" x14ac:dyDescent="0.3">
      <c r="A54" s="26"/>
      <c r="B54" s="26"/>
      <c r="C54" s="26"/>
      <c r="D54" s="26"/>
      <c r="E54" s="26"/>
      <c r="F54" s="141"/>
      <c r="G54" s="142"/>
      <c r="H54" s="142"/>
      <c r="I54" s="143"/>
      <c r="J54" s="124" t="s">
        <v>51</v>
      </c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08">
        <f>SUM(V51:V53)</f>
        <v>0</v>
      </c>
    </row>
    <row r="55" spans="1:22" x14ac:dyDescent="0.25">
      <c r="A55" s="26"/>
      <c r="B55" s="26"/>
      <c r="C55" s="26"/>
      <c r="D55" s="26"/>
      <c r="E55" s="26"/>
      <c r="F55" s="135" t="s">
        <v>52</v>
      </c>
      <c r="G55" s="136"/>
      <c r="H55" s="136"/>
      <c r="I55" s="137"/>
      <c r="J55" s="114" t="s">
        <v>63</v>
      </c>
      <c r="K55" s="115"/>
      <c r="L55" s="115"/>
      <c r="M55" s="115"/>
      <c r="N55" s="115"/>
      <c r="O55" s="115"/>
      <c r="P55" s="116"/>
      <c r="Q55" s="78" t="s">
        <v>70</v>
      </c>
      <c r="R55" s="131">
        <v>1</v>
      </c>
      <c r="S55" s="131"/>
      <c r="T55" s="146"/>
      <c r="U55" s="146"/>
      <c r="V55" s="107">
        <f>T55*R55</f>
        <v>0</v>
      </c>
    </row>
    <row r="56" spans="1:22" ht="15.75" thickBot="1" x14ac:dyDescent="0.3">
      <c r="A56" s="26"/>
      <c r="B56" s="26"/>
      <c r="C56" s="26"/>
      <c r="D56" s="26"/>
      <c r="E56" s="26"/>
      <c r="F56" s="138"/>
      <c r="G56" s="139"/>
      <c r="H56" s="139"/>
      <c r="I56" s="140"/>
      <c r="J56" s="114" t="s">
        <v>64</v>
      </c>
      <c r="K56" s="115"/>
      <c r="L56" s="115"/>
      <c r="M56" s="115"/>
      <c r="N56" s="115"/>
      <c r="O56" s="115"/>
      <c r="P56" s="116"/>
      <c r="Q56" s="78" t="s">
        <v>70</v>
      </c>
      <c r="R56" s="131">
        <v>1</v>
      </c>
      <c r="S56" s="131"/>
      <c r="T56" s="147"/>
      <c r="U56" s="147"/>
      <c r="V56" s="106">
        <f>T56*R56</f>
        <v>0</v>
      </c>
    </row>
    <row r="57" spans="1:22" ht="15.75" thickBot="1" x14ac:dyDescent="0.3">
      <c r="A57" s="26"/>
      <c r="B57" s="26"/>
      <c r="C57" s="26"/>
      <c r="D57" s="26"/>
      <c r="E57" s="26"/>
      <c r="F57" s="141"/>
      <c r="G57" s="142"/>
      <c r="H57" s="142"/>
      <c r="I57" s="143"/>
      <c r="J57" s="124" t="s">
        <v>55</v>
      </c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08">
        <f>V55+V56</f>
        <v>0</v>
      </c>
    </row>
    <row r="58" spans="1:22" x14ac:dyDescent="0.25">
      <c r="A58" s="26"/>
      <c r="B58" s="26"/>
      <c r="C58" s="26"/>
      <c r="D58" s="26"/>
      <c r="E58" s="26"/>
      <c r="F58" s="122" t="s">
        <v>53</v>
      </c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23"/>
      <c r="V58" s="109">
        <f>V57+V54</f>
        <v>0</v>
      </c>
    </row>
    <row r="59" spans="1:22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54"/>
      <c r="N59" s="54"/>
      <c r="O59" s="54"/>
      <c r="P59" s="54"/>
      <c r="Q59" s="54"/>
      <c r="R59" s="54"/>
      <c r="S59" s="54"/>
      <c r="T59" s="54"/>
      <c r="U59" s="54"/>
      <c r="V59" s="55"/>
    </row>
    <row r="60" spans="1:22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38"/>
      <c r="P60" s="26"/>
      <c r="Q60" s="26"/>
      <c r="R60" s="26"/>
      <c r="S60" s="26"/>
      <c r="T60" s="26"/>
      <c r="U60" s="26"/>
      <c r="V60" s="68"/>
    </row>
    <row r="61" spans="1:22" x14ac:dyDescent="0.25">
      <c r="A61" s="26" t="s">
        <v>82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26"/>
      <c r="N61" s="26"/>
      <c r="O61" s="26"/>
      <c r="P61" s="26"/>
      <c r="Q61" s="26"/>
      <c r="R61" s="26"/>
      <c r="S61" s="38"/>
      <c r="T61" s="38"/>
      <c r="U61" s="38"/>
      <c r="V61" s="68"/>
    </row>
    <row r="62" spans="1:22" ht="28.5" x14ac:dyDescent="0.2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58"/>
      <c r="N62" s="75"/>
      <c r="O62" s="77"/>
      <c r="P62" s="131" t="s">
        <v>68</v>
      </c>
      <c r="Q62" s="131"/>
      <c r="R62" s="131" t="s">
        <v>27</v>
      </c>
      <c r="S62" s="131"/>
      <c r="T62" s="145" t="s">
        <v>38</v>
      </c>
      <c r="U62" s="145"/>
      <c r="V62" s="85" t="s">
        <v>33</v>
      </c>
    </row>
    <row r="63" spans="1:22" ht="36" customHeight="1" x14ac:dyDescent="0.25">
      <c r="A63" s="132" t="s">
        <v>65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4"/>
      <c r="P63" s="131" t="s">
        <v>39</v>
      </c>
      <c r="Q63" s="131"/>
      <c r="R63" s="157">
        <v>6</v>
      </c>
      <c r="S63" s="157"/>
      <c r="T63" s="156"/>
      <c r="U63" s="156"/>
      <c r="V63" s="59">
        <f>R63*T63</f>
        <v>0</v>
      </c>
    </row>
    <row r="64" spans="1:22" ht="38.25" customHeight="1" x14ac:dyDescent="0.25">
      <c r="A64" s="158" t="s">
        <v>66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60"/>
      <c r="P64" s="145" t="s">
        <v>40</v>
      </c>
      <c r="Q64" s="145"/>
      <c r="R64" s="157">
        <v>50</v>
      </c>
      <c r="S64" s="157"/>
      <c r="T64" s="156"/>
      <c r="U64" s="156"/>
      <c r="V64" s="59">
        <f>R64*T64</f>
        <v>0</v>
      </c>
    </row>
    <row r="65" spans="1:22" ht="36.75" customHeight="1" x14ac:dyDescent="0.25">
      <c r="A65" s="158" t="s">
        <v>67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60"/>
      <c r="P65" s="145" t="s">
        <v>40</v>
      </c>
      <c r="Q65" s="145"/>
      <c r="R65" s="157">
        <v>40</v>
      </c>
      <c r="S65" s="157"/>
      <c r="T65" s="161"/>
      <c r="U65" s="161"/>
      <c r="V65" s="59">
        <f>R65*T65</f>
        <v>0</v>
      </c>
    </row>
    <row r="66" spans="1:22" x14ac:dyDescent="0.25">
      <c r="A66" s="162" t="s">
        <v>71</v>
      </c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4"/>
      <c r="V66" s="86">
        <f>SUM(V63:V65)</f>
        <v>0</v>
      </c>
    </row>
    <row r="67" spans="1:22" s="24" customFormat="1" x14ac:dyDescent="0.2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90"/>
    </row>
    <row r="68" spans="1:22" x14ac:dyDescent="0.2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26"/>
      <c r="N68" s="60"/>
      <c r="O68" s="60"/>
      <c r="P68" s="60"/>
      <c r="Q68" s="61"/>
      <c r="R68" s="61"/>
      <c r="S68" s="61"/>
      <c r="T68" s="61"/>
      <c r="U68" s="61"/>
      <c r="V68" s="89"/>
    </row>
    <row r="69" spans="1:22" x14ac:dyDescent="0.25">
      <c r="A69" s="87" t="s">
        <v>72</v>
      </c>
      <c r="B69" s="64"/>
      <c r="C69" s="64"/>
      <c r="D69" s="64"/>
      <c r="E69" s="64"/>
      <c r="F69" s="64"/>
      <c r="G69" s="64"/>
      <c r="H69" s="64"/>
      <c r="I69" s="60"/>
      <c r="J69" s="60"/>
      <c r="K69" s="60"/>
      <c r="L69" s="60"/>
      <c r="M69" s="26"/>
      <c r="N69" s="60"/>
      <c r="O69" s="60"/>
      <c r="P69" s="60"/>
      <c r="Q69" s="61"/>
      <c r="R69" s="61"/>
      <c r="S69" s="61"/>
      <c r="T69" s="61"/>
      <c r="U69" s="61"/>
      <c r="V69" s="89"/>
    </row>
    <row r="70" spans="1:22" x14ac:dyDescent="0.25">
      <c r="A70" s="63"/>
      <c r="B70" s="64"/>
      <c r="C70" s="64"/>
      <c r="D70" s="64"/>
      <c r="E70" s="64"/>
      <c r="F70" s="64"/>
      <c r="G70" s="64"/>
      <c r="H70" s="64"/>
      <c r="I70" s="60"/>
      <c r="J70" s="60"/>
      <c r="K70" s="60"/>
      <c r="L70" s="60"/>
      <c r="M70" s="26"/>
      <c r="N70" s="60"/>
      <c r="O70" s="60"/>
      <c r="P70" s="60"/>
      <c r="Q70" s="61"/>
      <c r="R70" s="61"/>
      <c r="S70" s="61"/>
      <c r="T70" s="61"/>
      <c r="U70" s="61"/>
      <c r="V70" s="89"/>
    </row>
    <row r="71" spans="1:22" x14ac:dyDescent="0.25">
      <c r="A71" s="26" t="s">
        <v>73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38"/>
      <c r="P71" s="26"/>
      <c r="Q71" s="61"/>
      <c r="R71" s="61"/>
      <c r="S71" s="61"/>
      <c r="T71" s="61"/>
      <c r="U71" s="61"/>
      <c r="V71" s="89"/>
    </row>
    <row r="72" spans="1:22" x14ac:dyDescent="0.2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26"/>
      <c r="N72" s="60"/>
      <c r="O72" s="60"/>
      <c r="P72" s="60"/>
      <c r="Q72" s="61"/>
      <c r="R72" s="61"/>
      <c r="S72" s="61"/>
      <c r="T72" s="61"/>
      <c r="U72" s="61"/>
      <c r="V72" s="91"/>
    </row>
    <row r="73" spans="1:22" ht="30" customHeight="1" x14ac:dyDescent="0.25">
      <c r="A73" s="60"/>
      <c r="B73" s="60"/>
      <c r="C73" s="60"/>
      <c r="D73" s="60"/>
      <c r="E73" s="60"/>
      <c r="F73" s="60"/>
      <c r="G73" s="60"/>
      <c r="H73" s="60"/>
      <c r="I73" s="60"/>
      <c r="J73" s="92"/>
      <c r="K73" s="92"/>
      <c r="L73" s="92"/>
      <c r="M73" s="93"/>
      <c r="N73" s="92"/>
      <c r="O73" s="92"/>
      <c r="P73" s="94"/>
      <c r="Q73" s="53" t="s">
        <v>59</v>
      </c>
      <c r="R73" s="122" t="s">
        <v>27</v>
      </c>
      <c r="S73" s="123"/>
      <c r="T73" s="145" t="s">
        <v>38</v>
      </c>
      <c r="U73" s="145"/>
      <c r="V73" s="85" t="s">
        <v>33</v>
      </c>
    </row>
    <row r="74" spans="1:22" ht="30.75" customHeight="1" x14ac:dyDescent="0.25">
      <c r="A74" s="60"/>
      <c r="B74" s="60"/>
      <c r="C74" s="60"/>
      <c r="D74" s="60"/>
      <c r="E74" s="60"/>
      <c r="F74" s="60"/>
      <c r="G74" s="60"/>
      <c r="H74" s="60"/>
      <c r="I74" s="60"/>
      <c r="J74" s="132" t="s">
        <v>74</v>
      </c>
      <c r="K74" s="133"/>
      <c r="L74" s="133"/>
      <c r="M74" s="133"/>
      <c r="N74" s="133"/>
      <c r="O74" s="133"/>
      <c r="P74" s="134"/>
      <c r="Q74" s="53" t="s">
        <v>70</v>
      </c>
      <c r="R74" s="122">
        <v>1</v>
      </c>
      <c r="S74" s="123"/>
      <c r="T74" s="154"/>
      <c r="U74" s="154"/>
      <c r="V74" s="57">
        <f>R74*T74</f>
        <v>0</v>
      </c>
    </row>
    <row r="75" spans="1:22" x14ac:dyDescent="0.25">
      <c r="A75" s="60"/>
      <c r="B75" s="60"/>
      <c r="C75" s="60"/>
      <c r="D75" s="60"/>
      <c r="E75" s="60"/>
      <c r="F75" s="60"/>
      <c r="G75" s="60"/>
      <c r="H75" s="60"/>
      <c r="I75" s="60"/>
      <c r="J75" s="114" t="s">
        <v>64</v>
      </c>
      <c r="K75" s="115"/>
      <c r="L75" s="115"/>
      <c r="M75" s="115"/>
      <c r="N75" s="115"/>
      <c r="O75" s="115"/>
      <c r="P75" s="116"/>
      <c r="Q75" s="76" t="s">
        <v>70</v>
      </c>
      <c r="R75" s="122">
        <v>1</v>
      </c>
      <c r="S75" s="123"/>
      <c r="T75" s="165"/>
      <c r="U75" s="165"/>
      <c r="V75" s="57">
        <f>T75*R75</f>
        <v>0</v>
      </c>
    </row>
    <row r="76" spans="1:22" x14ac:dyDescent="0.25">
      <c r="A76" s="60"/>
      <c r="B76" s="60"/>
      <c r="C76" s="60"/>
      <c r="D76" s="60"/>
      <c r="E76" s="60"/>
      <c r="F76" s="60"/>
      <c r="G76" s="60"/>
      <c r="H76" s="60"/>
      <c r="I76" s="60"/>
      <c r="J76" s="124" t="s">
        <v>41</v>
      </c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6"/>
      <c r="V76" s="57">
        <f>V74+V75</f>
        <v>0</v>
      </c>
    </row>
    <row r="77" spans="1:22" x14ac:dyDescent="0.25">
      <c r="A77" s="60"/>
      <c r="B77" s="60"/>
      <c r="C77" s="60"/>
      <c r="D77" s="60"/>
      <c r="E77" s="60"/>
      <c r="F77" s="60"/>
      <c r="G77" s="60"/>
      <c r="H77" s="60"/>
      <c r="I77" s="60"/>
      <c r="J77" s="122" t="s">
        <v>42</v>
      </c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23"/>
      <c r="V77" s="72">
        <f>V76*2</f>
        <v>0</v>
      </c>
    </row>
    <row r="78" spans="1:22" x14ac:dyDescent="0.2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26"/>
      <c r="N78" s="60"/>
      <c r="O78" s="60"/>
      <c r="P78" s="60"/>
      <c r="Q78" s="61"/>
      <c r="R78" s="61"/>
      <c r="S78" s="61"/>
      <c r="T78" s="61"/>
      <c r="U78" s="61"/>
      <c r="V78" s="62"/>
    </row>
    <row r="79" spans="1:22" x14ac:dyDescent="0.25">
      <c r="A79" s="95" t="s">
        <v>75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60"/>
      <c r="O79" s="60"/>
      <c r="P79" s="60"/>
      <c r="Q79" s="61"/>
      <c r="R79" s="61"/>
      <c r="S79" s="61"/>
      <c r="T79" s="61"/>
      <c r="U79" s="61"/>
      <c r="V79" s="62"/>
    </row>
    <row r="80" spans="1:22" ht="30" customHeight="1" x14ac:dyDescent="0.25">
      <c r="A80" s="65"/>
      <c r="B80" s="26"/>
      <c r="C80" s="26"/>
      <c r="D80" s="26"/>
      <c r="E80" s="26"/>
      <c r="F80" s="26"/>
      <c r="G80" s="26"/>
      <c r="H80" s="26"/>
      <c r="I80" s="26"/>
      <c r="J80" s="58"/>
      <c r="K80" s="58"/>
      <c r="L80" s="58"/>
      <c r="M80" s="75"/>
      <c r="N80" s="58"/>
      <c r="O80" s="58"/>
      <c r="P80" s="79"/>
      <c r="Q80" s="53" t="s">
        <v>59</v>
      </c>
      <c r="R80" s="122" t="s">
        <v>27</v>
      </c>
      <c r="S80" s="123"/>
      <c r="T80" s="145" t="s">
        <v>38</v>
      </c>
      <c r="U80" s="145"/>
      <c r="V80" s="85" t="s">
        <v>33</v>
      </c>
    </row>
    <row r="81" spans="1:22" x14ac:dyDescent="0.25">
      <c r="A81" s="65"/>
      <c r="B81" s="26"/>
      <c r="C81" s="26"/>
      <c r="D81" s="26"/>
      <c r="E81" s="26"/>
      <c r="F81" s="26"/>
      <c r="G81" s="26"/>
      <c r="H81" s="26"/>
      <c r="I81" s="26"/>
      <c r="J81" s="166" t="s">
        <v>54</v>
      </c>
      <c r="K81" s="166"/>
      <c r="L81" s="166"/>
      <c r="M81" s="166"/>
      <c r="N81" s="166"/>
      <c r="O81" s="166"/>
      <c r="P81" s="166"/>
      <c r="Q81" s="53" t="s">
        <v>34</v>
      </c>
      <c r="R81" s="122">
        <v>1</v>
      </c>
      <c r="S81" s="123"/>
      <c r="T81" s="167"/>
      <c r="U81" s="167"/>
      <c r="V81" s="110"/>
    </row>
    <row r="82" spans="1:22" ht="32.25" customHeight="1" x14ac:dyDescent="0.25">
      <c r="A82" s="65"/>
      <c r="B82" s="26"/>
      <c r="C82" s="26"/>
      <c r="D82" s="26"/>
      <c r="E82" s="26"/>
      <c r="F82" s="26"/>
      <c r="G82" s="26"/>
      <c r="H82" s="26"/>
      <c r="I82" s="26"/>
      <c r="J82" s="166" t="s">
        <v>76</v>
      </c>
      <c r="K82" s="166"/>
      <c r="L82" s="166"/>
      <c r="M82" s="166"/>
      <c r="N82" s="166"/>
      <c r="O82" s="166"/>
      <c r="P82" s="166"/>
      <c r="Q82" s="53" t="s">
        <v>70</v>
      </c>
      <c r="R82" s="122">
        <v>1</v>
      </c>
      <c r="S82" s="123"/>
      <c r="T82" s="154"/>
      <c r="U82" s="154"/>
      <c r="V82" s="57">
        <f>T82*R82</f>
        <v>0</v>
      </c>
    </row>
    <row r="83" spans="1:22" ht="15" customHeight="1" x14ac:dyDescent="0.25">
      <c r="A83" s="65"/>
      <c r="B83" s="26"/>
      <c r="C83" s="26"/>
      <c r="D83" s="26"/>
      <c r="E83" s="26"/>
      <c r="F83" s="26"/>
      <c r="G83" s="26"/>
      <c r="H83" s="26"/>
      <c r="I83" s="26"/>
      <c r="J83" s="114" t="s">
        <v>64</v>
      </c>
      <c r="K83" s="115"/>
      <c r="L83" s="115"/>
      <c r="M83" s="115"/>
      <c r="N83" s="115"/>
      <c r="O83" s="115"/>
      <c r="P83" s="116"/>
      <c r="Q83" s="76" t="s">
        <v>70</v>
      </c>
      <c r="R83" s="122">
        <v>1</v>
      </c>
      <c r="S83" s="123"/>
      <c r="T83" s="147"/>
      <c r="U83" s="147"/>
      <c r="V83" s="57">
        <f>T83*R83</f>
        <v>0</v>
      </c>
    </row>
    <row r="84" spans="1:22" x14ac:dyDescent="0.25">
      <c r="A84" s="65"/>
      <c r="B84" s="26"/>
      <c r="C84" s="26"/>
      <c r="D84" s="26"/>
      <c r="E84" s="26"/>
      <c r="F84" s="26"/>
      <c r="G84" s="26"/>
      <c r="H84" s="26"/>
      <c r="I84" s="26"/>
      <c r="J84" s="124" t="s">
        <v>43</v>
      </c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6"/>
      <c r="V84" s="57">
        <f>V82+V83</f>
        <v>0</v>
      </c>
    </row>
    <row r="85" spans="1:22" x14ac:dyDescent="0.25">
      <c r="A85" s="65"/>
      <c r="B85" s="26"/>
      <c r="C85" s="26"/>
      <c r="D85" s="26"/>
      <c r="E85" s="26"/>
      <c r="F85" s="26"/>
      <c r="G85" s="26"/>
      <c r="H85" s="26"/>
      <c r="I85" s="26"/>
      <c r="J85" s="127" t="s">
        <v>44</v>
      </c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9"/>
      <c r="V85" s="72">
        <f>V84*2</f>
        <v>0</v>
      </c>
    </row>
    <row r="86" spans="1:22" x14ac:dyDescent="0.25">
      <c r="A86" s="65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60"/>
      <c r="O86" s="60"/>
      <c r="P86" s="60"/>
      <c r="Q86" s="61"/>
      <c r="R86" s="61"/>
      <c r="S86" s="61"/>
      <c r="T86" s="61"/>
      <c r="U86" s="61"/>
      <c r="V86" s="62"/>
    </row>
    <row r="87" spans="1:22" x14ac:dyDescent="0.25">
      <c r="A87" s="38" t="s">
        <v>77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60"/>
      <c r="O87" s="60"/>
      <c r="P87" s="60"/>
      <c r="Q87" s="61"/>
      <c r="R87" s="61"/>
      <c r="S87" s="61"/>
      <c r="T87" s="61"/>
      <c r="U87" s="61"/>
      <c r="V87" s="62"/>
    </row>
    <row r="88" spans="1:22" ht="28.5" x14ac:dyDescent="0.25">
      <c r="A88" s="65"/>
      <c r="B88" s="26"/>
      <c r="C88" s="26"/>
      <c r="D88" s="26"/>
      <c r="E88" s="26"/>
      <c r="F88" s="26"/>
      <c r="G88" s="26"/>
      <c r="H88" s="26"/>
      <c r="I88" s="26"/>
      <c r="J88" s="58"/>
      <c r="K88" s="58"/>
      <c r="L88" s="58"/>
      <c r="M88" s="75"/>
      <c r="N88" s="58"/>
      <c r="O88" s="58"/>
      <c r="P88" s="79"/>
      <c r="Q88" s="53" t="s">
        <v>59</v>
      </c>
      <c r="R88" s="122" t="s">
        <v>27</v>
      </c>
      <c r="S88" s="123"/>
      <c r="T88" s="145" t="s">
        <v>38</v>
      </c>
      <c r="U88" s="145"/>
      <c r="V88" s="85" t="s">
        <v>33</v>
      </c>
    </row>
    <row r="89" spans="1:22" ht="20.25" customHeight="1" x14ac:dyDescent="0.25">
      <c r="A89" s="60"/>
      <c r="B89" s="60"/>
      <c r="C89" s="60"/>
      <c r="D89" s="60"/>
      <c r="E89" s="60"/>
      <c r="F89" s="60"/>
      <c r="G89" s="60"/>
      <c r="H89" s="60"/>
      <c r="I89" s="60"/>
      <c r="J89" s="166" t="s">
        <v>45</v>
      </c>
      <c r="K89" s="166"/>
      <c r="L89" s="166"/>
      <c r="M89" s="166"/>
      <c r="N89" s="166"/>
      <c r="O89" s="166"/>
      <c r="P89" s="166"/>
      <c r="Q89" s="53" t="s">
        <v>34</v>
      </c>
      <c r="R89" s="122">
        <v>1</v>
      </c>
      <c r="S89" s="123"/>
      <c r="T89" s="167"/>
      <c r="U89" s="167"/>
      <c r="V89" s="110"/>
    </row>
    <row r="90" spans="1:22" ht="30.75" customHeight="1" x14ac:dyDescent="0.25">
      <c r="A90" s="60"/>
      <c r="B90" s="60"/>
      <c r="C90" s="60"/>
      <c r="D90" s="60"/>
      <c r="E90" s="60"/>
      <c r="F90" s="60"/>
      <c r="G90" s="60"/>
      <c r="H90" s="60"/>
      <c r="I90" s="60"/>
      <c r="J90" s="166" t="s">
        <v>76</v>
      </c>
      <c r="K90" s="166"/>
      <c r="L90" s="166"/>
      <c r="M90" s="166"/>
      <c r="N90" s="166"/>
      <c r="O90" s="166"/>
      <c r="P90" s="166"/>
      <c r="Q90" s="53" t="s">
        <v>70</v>
      </c>
      <c r="R90" s="122">
        <v>1</v>
      </c>
      <c r="S90" s="123"/>
      <c r="T90" s="154"/>
      <c r="U90" s="154"/>
      <c r="V90" s="57">
        <f>T90*R90</f>
        <v>0</v>
      </c>
    </row>
    <row r="91" spans="1:22" x14ac:dyDescent="0.25">
      <c r="A91" s="60"/>
      <c r="B91" s="60"/>
      <c r="C91" s="60"/>
      <c r="D91" s="60"/>
      <c r="E91" s="60"/>
      <c r="F91" s="60"/>
      <c r="G91" s="60"/>
      <c r="H91" s="60"/>
      <c r="I91" s="60"/>
      <c r="J91" s="114" t="s">
        <v>64</v>
      </c>
      <c r="K91" s="115"/>
      <c r="L91" s="115"/>
      <c r="M91" s="115"/>
      <c r="N91" s="115"/>
      <c r="O91" s="115"/>
      <c r="P91" s="116"/>
      <c r="Q91" s="76" t="s">
        <v>70</v>
      </c>
      <c r="R91" s="122">
        <v>1</v>
      </c>
      <c r="S91" s="123"/>
      <c r="T91" s="147"/>
      <c r="U91" s="147"/>
      <c r="V91" s="57">
        <f>T91*R91</f>
        <v>0</v>
      </c>
    </row>
    <row r="92" spans="1:22" x14ac:dyDescent="0.25">
      <c r="A92" s="60"/>
      <c r="B92" s="60"/>
      <c r="C92" s="60"/>
      <c r="D92" s="60"/>
      <c r="E92" s="60"/>
      <c r="F92" s="60"/>
      <c r="G92" s="60"/>
      <c r="H92" s="60"/>
      <c r="I92" s="60"/>
      <c r="J92" s="124" t="s">
        <v>46</v>
      </c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6"/>
      <c r="V92" s="57">
        <f>V90+V91</f>
        <v>0</v>
      </c>
    </row>
    <row r="93" spans="1:22" ht="15" customHeight="1" x14ac:dyDescent="0.25">
      <c r="A93" s="60"/>
      <c r="B93" s="60"/>
      <c r="C93" s="60"/>
      <c r="D93" s="60"/>
      <c r="E93" s="60"/>
      <c r="F93" s="60"/>
      <c r="G93" s="60"/>
      <c r="H93" s="60"/>
      <c r="I93" s="60"/>
      <c r="J93" s="127" t="s">
        <v>47</v>
      </c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9"/>
      <c r="V93" s="72">
        <f>V92*2</f>
        <v>0</v>
      </c>
    </row>
    <row r="94" spans="1:22" x14ac:dyDescent="0.2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26"/>
      <c r="N94" s="60"/>
      <c r="O94" s="60"/>
      <c r="P94" s="60"/>
      <c r="Q94" s="61"/>
      <c r="R94" s="61"/>
      <c r="S94" s="61"/>
      <c r="T94" s="61"/>
      <c r="U94" s="61"/>
      <c r="V94" s="62"/>
    </row>
    <row r="95" spans="1:22" x14ac:dyDescent="0.2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26"/>
      <c r="N95" s="60"/>
      <c r="O95" s="60"/>
      <c r="P95" s="60"/>
      <c r="Q95" s="61"/>
      <c r="R95" s="61"/>
      <c r="S95" s="61"/>
      <c r="T95" s="61"/>
      <c r="U95" s="61"/>
      <c r="V95" s="62"/>
    </row>
    <row r="96" spans="1:22" x14ac:dyDescent="0.25">
      <c r="A96" s="96" t="s">
        <v>78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68"/>
    </row>
    <row r="97" spans="1:22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68"/>
    </row>
    <row r="98" spans="1:22" ht="36" customHeight="1" x14ac:dyDescent="0.2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58"/>
      <c r="N98" s="75"/>
      <c r="O98" s="75"/>
      <c r="P98" s="77"/>
      <c r="Q98" s="145" t="s">
        <v>33</v>
      </c>
      <c r="R98" s="145"/>
      <c r="S98" s="145"/>
      <c r="T98" s="172" t="s">
        <v>94</v>
      </c>
      <c r="U98" s="172"/>
      <c r="V98" s="85" t="s">
        <v>79</v>
      </c>
    </row>
    <row r="99" spans="1:22" ht="24.95" customHeight="1" x14ac:dyDescent="0.25">
      <c r="A99" s="76" t="s">
        <v>84</v>
      </c>
      <c r="B99" s="118" t="s">
        <v>89</v>
      </c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65">
        <f>V35</f>
        <v>0</v>
      </c>
      <c r="R99" s="165"/>
      <c r="S99" s="165"/>
      <c r="T99" s="165"/>
      <c r="U99" s="165"/>
      <c r="V99" s="97">
        <f>Q99*123%</f>
        <v>0</v>
      </c>
    </row>
    <row r="100" spans="1:22" ht="24.95" customHeight="1" x14ac:dyDescent="0.25">
      <c r="A100" s="76" t="s">
        <v>85</v>
      </c>
      <c r="B100" s="118" t="s">
        <v>90</v>
      </c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65">
        <f>V46</f>
        <v>0</v>
      </c>
      <c r="R100" s="165"/>
      <c r="S100" s="165"/>
      <c r="T100" s="165"/>
      <c r="U100" s="165"/>
      <c r="V100" s="97">
        <f t="shared" ref="V100:V103" si="0">Q100*123%</f>
        <v>0</v>
      </c>
    </row>
    <row r="101" spans="1:22" ht="24.95" customHeight="1" x14ac:dyDescent="0.25">
      <c r="A101" s="76" t="s">
        <v>86</v>
      </c>
      <c r="B101" s="118" t="s">
        <v>92</v>
      </c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65">
        <f>V58</f>
        <v>0</v>
      </c>
      <c r="R101" s="170"/>
      <c r="S101" s="170"/>
      <c r="T101" s="165"/>
      <c r="U101" s="165"/>
      <c r="V101" s="97">
        <f t="shared" si="0"/>
        <v>0</v>
      </c>
    </row>
    <row r="102" spans="1:22" ht="24.95" customHeight="1" x14ac:dyDescent="0.25">
      <c r="A102" s="76" t="s">
        <v>87</v>
      </c>
      <c r="B102" s="118" t="s">
        <v>91</v>
      </c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65">
        <f>V66</f>
        <v>0</v>
      </c>
      <c r="R102" s="170"/>
      <c r="S102" s="170"/>
      <c r="T102" s="165"/>
      <c r="U102" s="165"/>
      <c r="V102" s="97">
        <f t="shared" si="0"/>
        <v>0</v>
      </c>
    </row>
    <row r="103" spans="1:22" ht="24.95" customHeight="1" thickBot="1" x14ac:dyDescent="0.3">
      <c r="A103" s="83" t="s">
        <v>88</v>
      </c>
      <c r="B103" s="119" t="s">
        <v>93</v>
      </c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71">
        <f>V77+V85+V93</f>
        <v>0</v>
      </c>
      <c r="R103" s="171"/>
      <c r="S103" s="171"/>
      <c r="T103" s="171"/>
      <c r="U103" s="171"/>
      <c r="V103" s="111">
        <f t="shared" si="0"/>
        <v>0</v>
      </c>
    </row>
    <row r="104" spans="1:22" ht="24.95" customHeight="1" thickBot="1" x14ac:dyDescent="0.3">
      <c r="A104" s="120" t="s">
        <v>83</v>
      </c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68">
        <f>SUM(Q99:S103)</f>
        <v>0</v>
      </c>
      <c r="R104" s="168"/>
      <c r="S104" s="168"/>
      <c r="T104" s="169"/>
      <c r="U104" s="169"/>
      <c r="V104" s="112">
        <f>Q104*123%</f>
        <v>0</v>
      </c>
    </row>
    <row r="107" spans="1:22" ht="15" customHeight="1" x14ac:dyDescent="0.25">
      <c r="Q107" s="117" t="s">
        <v>48</v>
      </c>
      <c r="R107" s="117"/>
      <c r="S107" s="117"/>
      <c r="T107" s="117"/>
      <c r="U107" s="117"/>
      <c r="V107" s="117"/>
    </row>
    <row r="108" spans="1:22" x14ac:dyDescent="0.25">
      <c r="Q108" s="117"/>
      <c r="R108" s="117"/>
      <c r="S108" s="117"/>
      <c r="T108" s="117"/>
      <c r="U108" s="117"/>
      <c r="V108" s="117"/>
    </row>
    <row r="109" spans="1:22" x14ac:dyDescent="0.25">
      <c r="Q109" s="117"/>
      <c r="R109" s="117"/>
      <c r="S109" s="117"/>
      <c r="T109" s="117"/>
      <c r="U109" s="117"/>
      <c r="V109" s="117"/>
    </row>
    <row r="110" spans="1:22" x14ac:dyDescent="0.25">
      <c r="Q110" s="117"/>
      <c r="R110" s="117"/>
      <c r="S110" s="117"/>
      <c r="T110" s="117"/>
      <c r="U110" s="117"/>
      <c r="V110" s="117"/>
    </row>
  </sheetData>
  <mergeCells count="116">
    <mergeCell ref="J89:P89"/>
    <mergeCell ref="T89:U89"/>
    <mergeCell ref="J90:P90"/>
    <mergeCell ref="T90:U90"/>
    <mergeCell ref="R89:S89"/>
    <mergeCell ref="R90:S90"/>
    <mergeCell ref="Q104:S104"/>
    <mergeCell ref="T104:U104"/>
    <mergeCell ref="Q101:S101"/>
    <mergeCell ref="T101:U101"/>
    <mergeCell ref="Q102:S102"/>
    <mergeCell ref="T102:U102"/>
    <mergeCell ref="Q103:S103"/>
    <mergeCell ref="T103:U103"/>
    <mergeCell ref="Q99:S99"/>
    <mergeCell ref="T99:U99"/>
    <mergeCell ref="Q100:S100"/>
    <mergeCell ref="T100:U100"/>
    <mergeCell ref="T91:U91"/>
    <mergeCell ref="Q98:S98"/>
    <mergeCell ref="T98:U98"/>
    <mergeCell ref="J81:P81"/>
    <mergeCell ref="T81:U81"/>
    <mergeCell ref="J82:P82"/>
    <mergeCell ref="T82:U82"/>
    <mergeCell ref="R81:S81"/>
    <mergeCell ref="R82:S82"/>
    <mergeCell ref="T83:U83"/>
    <mergeCell ref="T88:U88"/>
    <mergeCell ref="R83:S83"/>
    <mergeCell ref="J83:P83"/>
    <mergeCell ref="J84:U84"/>
    <mergeCell ref="J85:U85"/>
    <mergeCell ref="R88:S88"/>
    <mergeCell ref="T73:U73"/>
    <mergeCell ref="J74:P74"/>
    <mergeCell ref="T74:U74"/>
    <mergeCell ref="A66:U66"/>
    <mergeCell ref="R73:S73"/>
    <mergeCell ref="R74:S74"/>
    <mergeCell ref="T75:U75"/>
    <mergeCell ref="T80:U80"/>
    <mergeCell ref="R75:S75"/>
    <mergeCell ref="J75:P75"/>
    <mergeCell ref="J76:U76"/>
    <mergeCell ref="J77:U77"/>
    <mergeCell ref="R80:S80"/>
    <mergeCell ref="T63:U63"/>
    <mergeCell ref="R62:S62"/>
    <mergeCell ref="R63:S63"/>
    <mergeCell ref="R64:S64"/>
    <mergeCell ref="R65:S65"/>
    <mergeCell ref="P62:Q62"/>
    <mergeCell ref="P64:Q64"/>
    <mergeCell ref="P65:Q65"/>
    <mergeCell ref="A64:O64"/>
    <mergeCell ref="A65:O65"/>
    <mergeCell ref="T64:U64"/>
    <mergeCell ref="T65:U65"/>
    <mergeCell ref="J57:U57"/>
    <mergeCell ref="T62:U62"/>
    <mergeCell ref="T39:U39"/>
    <mergeCell ref="R39:S39"/>
    <mergeCell ref="R40:S40"/>
    <mergeCell ref="R41:S41"/>
    <mergeCell ref="R42:S42"/>
    <mergeCell ref="A1:V1"/>
    <mergeCell ref="A3:V3"/>
    <mergeCell ref="J51:P51"/>
    <mergeCell ref="A6:V6"/>
    <mergeCell ref="Q34:U34"/>
    <mergeCell ref="Q35:U35"/>
    <mergeCell ref="T40:U40"/>
    <mergeCell ref="T41:U41"/>
    <mergeCell ref="T42:U42"/>
    <mergeCell ref="R50:S50"/>
    <mergeCell ref="T50:U50"/>
    <mergeCell ref="L46:U46"/>
    <mergeCell ref="L44:U44"/>
    <mergeCell ref="L45:U45"/>
    <mergeCell ref="R51:S51"/>
    <mergeCell ref="T51:U51"/>
    <mergeCell ref="L40:P40"/>
    <mergeCell ref="J54:U54"/>
    <mergeCell ref="R52:S52"/>
    <mergeCell ref="T52:U52"/>
    <mergeCell ref="R53:S53"/>
    <mergeCell ref="T53:U53"/>
    <mergeCell ref="R55:S55"/>
    <mergeCell ref="T55:U55"/>
    <mergeCell ref="R56:S56"/>
    <mergeCell ref="T56:U56"/>
    <mergeCell ref="A5:V5"/>
    <mergeCell ref="L43:U43"/>
    <mergeCell ref="Q107:V110"/>
    <mergeCell ref="B100:P100"/>
    <mergeCell ref="B101:P101"/>
    <mergeCell ref="B102:P102"/>
    <mergeCell ref="B103:P103"/>
    <mergeCell ref="A104:P104"/>
    <mergeCell ref="R91:S91"/>
    <mergeCell ref="J91:P91"/>
    <mergeCell ref="J92:U92"/>
    <mergeCell ref="J93:U93"/>
    <mergeCell ref="B99:P99"/>
    <mergeCell ref="L41:P41"/>
    <mergeCell ref="L42:P42"/>
    <mergeCell ref="P63:Q63"/>
    <mergeCell ref="A63:O63"/>
    <mergeCell ref="F51:I54"/>
    <mergeCell ref="F55:I57"/>
    <mergeCell ref="J55:P55"/>
    <mergeCell ref="J56:P56"/>
    <mergeCell ref="F58:U58"/>
    <mergeCell ref="J52:P52"/>
    <mergeCell ref="J53:P53"/>
  </mergeCells>
  <pageMargins left="0.7" right="0.7" top="0.75" bottom="0.75" header="0.3" footer="0.3"/>
  <pageSetup paperSize="9" scale="80" orientation="portrait" horizontalDpi="300" verticalDpi="300" r:id="rId1"/>
  <rowBreaks count="2" manualBreakCount="2">
    <brk id="48" max="21" man="1"/>
    <brk id="94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opLeftCell="B1" zoomScale="110" zoomScaleNormal="110" workbookViewId="0">
      <selection activeCell="B1" sqref="A1:XFD6"/>
    </sheetView>
  </sheetViews>
  <sheetFormatPr defaultRowHeight="15" x14ac:dyDescent="0.25"/>
  <cols>
    <col min="1" max="1" width="5.7109375" hidden="1" customWidth="1"/>
    <col min="2" max="2" width="5.7109375" customWidth="1"/>
    <col min="3" max="3" width="40.28515625" style="7" customWidth="1"/>
    <col min="4" max="4" width="17.42578125" customWidth="1"/>
    <col min="5" max="5" width="6.7109375" customWidth="1"/>
    <col min="6" max="6" width="7.5703125" customWidth="1"/>
    <col min="7" max="7" width="13.28515625" style="1" customWidth="1"/>
    <col min="8" max="8" width="20.140625" style="1" customWidth="1"/>
  </cols>
  <sheetData>
    <row r="1" spans="2:8" x14ac:dyDescent="0.25">
      <c r="B1" s="174" t="s">
        <v>0</v>
      </c>
      <c r="C1" s="174"/>
      <c r="D1" s="174"/>
      <c r="E1" s="174"/>
      <c r="F1" s="174"/>
      <c r="G1" s="174"/>
      <c r="H1" s="174"/>
    </row>
    <row r="2" spans="2:8" x14ac:dyDescent="0.25">
      <c r="B2" s="18"/>
      <c r="C2" s="18"/>
      <c r="D2" s="18"/>
      <c r="E2" s="18"/>
      <c r="F2" s="18"/>
      <c r="G2" s="18"/>
      <c r="H2" s="18"/>
    </row>
    <row r="3" spans="2:8" x14ac:dyDescent="0.25">
      <c r="B3" s="2" t="s">
        <v>4</v>
      </c>
      <c r="C3" s="9"/>
      <c r="D3" s="10"/>
      <c r="E3" s="10"/>
      <c r="F3" s="10"/>
      <c r="G3" s="13"/>
    </row>
    <row r="4" spans="2:8" x14ac:dyDescent="0.25">
      <c r="B4" s="11"/>
      <c r="C4" s="9"/>
      <c r="D4" s="10"/>
      <c r="E4" s="10"/>
      <c r="F4" s="10"/>
      <c r="G4" s="13"/>
      <c r="H4" s="12"/>
    </row>
    <row r="5" spans="2:8" x14ac:dyDescent="0.25">
      <c r="B5" s="173" t="s">
        <v>1</v>
      </c>
      <c r="C5" s="173"/>
      <c r="D5" s="173"/>
      <c r="E5" s="173"/>
      <c r="F5" s="173"/>
      <c r="G5" s="173"/>
      <c r="H5" s="173"/>
    </row>
    <row r="6" spans="2:8" x14ac:dyDescent="0.25">
      <c r="B6" s="2"/>
      <c r="C6" s="9"/>
      <c r="D6" s="10"/>
      <c r="E6" s="10"/>
      <c r="F6" s="10"/>
      <c r="G6" s="13"/>
    </row>
    <row r="7" spans="2:8" ht="60" x14ac:dyDescent="0.25">
      <c r="B7" s="2"/>
      <c r="C7" s="19" t="s">
        <v>5</v>
      </c>
      <c r="D7" s="10"/>
      <c r="E7" s="10"/>
      <c r="F7" s="10"/>
      <c r="G7" s="13"/>
    </row>
    <row r="8" spans="2:8" x14ac:dyDescent="0.25">
      <c r="B8" s="2"/>
      <c r="C8" s="9"/>
      <c r="D8" s="10"/>
      <c r="E8" s="10"/>
      <c r="F8" s="10"/>
      <c r="G8" s="13"/>
    </row>
    <row r="10" spans="2:8" x14ac:dyDescent="0.25">
      <c r="B10" s="14" t="s">
        <v>2</v>
      </c>
      <c r="C10" s="15"/>
      <c r="D10" s="14"/>
      <c r="E10" s="14"/>
      <c r="F10" s="14"/>
    </row>
    <row r="11" spans="2:8" x14ac:dyDescent="0.25">
      <c r="B11" s="14" t="s">
        <v>3</v>
      </c>
      <c r="C11" s="16"/>
      <c r="D11" s="17"/>
      <c r="E11" s="17"/>
      <c r="F11" s="14"/>
      <c r="G11" s="3"/>
      <c r="H11" s="3"/>
    </row>
    <row r="12" spans="2:8" x14ac:dyDescent="0.25">
      <c r="B12" s="4"/>
      <c r="C12" s="8"/>
      <c r="D12" s="4"/>
      <c r="E12" s="4"/>
      <c r="F12" s="4"/>
      <c r="G12" s="5"/>
      <c r="H12" s="5"/>
    </row>
    <row r="13" spans="2:8" x14ac:dyDescent="0.25">
      <c r="B13" s="6"/>
      <c r="C13" s="8"/>
      <c r="D13" s="4"/>
      <c r="E13" s="4"/>
      <c r="F13" s="4"/>
      <c r="G13" s="5"/>
      <c r="H13" s="5"/>
    </row>
    <row r="14" spans="2:8" x14ac:dyDescent="0.25">
      <c r="B14" s="6"/>
      <c r="C14" s="8"/>
      <c r="D14" s="4"/>
      <c r="E14" s="4"/>
      <c r="F14" s="4"/>
      <c r="G14" s="5"/>
      <c r="H14" s="5"/>
    </row>
    <row r="15" spans="2:8" x14ac:dyDescent="0.25">
      <c r="B15" s="6"/>
      <c r="C15" s="8"/>
      <c r="D15" s="4"/>
      <c r="E15" s="4"/>
      <c r="F15" s="4"/>
      <c r="G15" s="5"/>
      <c r="H15" s="5"/>
    </row>
  </sheetData>
  <sortState ref="A3:H72">
    <sortCondition ref="C3:C72"/>
  </sortState>
  <mergeCells count="2">
    <mergeCell ref="B5:H5"/>
    <mergeCell ref="B1:H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formularz</vt:lpstr>
      <vt:lpstr>Arkusz1</vt:lpstr>
      <vt:lpstr>Arkusz1!Obszar_wydruku</vt:lpstr>
      <vt:lpstr>formularz!Obszar_wydruku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Edyta Bujak</cp:lastModifiedBy>
  <cp:lastPrinted>2022-03-16T08:49:20Z</cp:lastPrinted>
  <dcterms:created xsi:type="dcterms:W3CDTF">2018-05-23T10:41:44Z</dcterms:created>
  <dcterms:modified xsi:type="dcterms:W3CDTF">2022-03-16T08:52:17Z</dcterms:modified>
</cp:coreProperties>
</file>