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szewska\Desktop\Moje dokumenty\przetarg na bank 2023\"/>
    </mc:Choice>
  </mc:AlternateContent>
  <xr:revisionPtr revIDLastSave="0" documentId="13_ncr:1_{79D7E77C-D3DC-4E6A-9C92-5F928D76833A}" xr6:coauthVersionLast="47" xr6:coauthVersionMax="47" xr10:uidLastSave="{00000000-0000-0000-0000-000000000000}"/>
  <bookViews>
    <workbookView xWindow="-120" yWindow="-120" windowWidth="29040" windowHeight="15840" xr2:uid="{E3985835-8084-44AB-AE1E-6DFCDA60F39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1" l="1"/>
  <c r="E21" i="1"/>
  <c r="F21" i="1"/>
  <c r="G21" i="1"/>
  <c r="H21" i="1"/>
  <c r="I21" i="1"/>
  <c r="J21" i="1"/>
  <c r="K21" i="1"/>
  <c r="L21" i="1"/>
  <c r="O21" i="1"/>
  <c r="P21" i="1"/>
  <c r="Q21" i="1"/>
  <c r="R21" i="1"/>
  <c r="T21" i="1"/>
  <c r="C21" i="1"/>
  <c r="D20" i="1"/>
  <c r="D18" i="1"/>
  <c r="D15" i="1"/>
  <c r="D16" i="1"/>
  <c r="D14" i="1"/>
  <c r="D12" i="1"/>
  <c r="D11" i="1"/>
  <c r="D10" i="1"/>
  <c r="D9" i="1"/>
  <c r="D8" i="1"/>
  <c r="D17" i="1"/>
  <c r="D13" i="1"/>
  <c r="D5" i="1"/>
  <c r="D21" i="1" l="1"/>
</calcChain>
</file>

<file path=xl/sharedStrings.xml><?xml version="1.0" encoding="utf-8"?>
<sst xmlns="http://schemas.openxmlformats.org/spreadsheetml/2006/main" count="49" uniqueCount="39">
  <si>
    <t>Dane ilościowo-wartościowe związane z bankową obsługą budżetu Powiatu Rypińskiego</t>
  </si>
  <si>
    <t>L.p.</t>
  </si>
  <si>
    <t>ilość</t>
  </si>
  <si>
    <t>wartość</t>
  </si>
  <si>
    <t xml:space="preserve">ilość </t>
  </si>
  <si>
    <t>Czeki rocznie</t>
  </si>
  <si>
    <t>Jednostka</t>
  </si>
  <si>
    <t>RAZEM</t>
  </si>
  <si>
    <t xml:space="preserve">Uwagi: </t>
  </si>
  <si>
    <t>W ilości rachunków pomocniczych nie uwzględniono rachunków VAT</t>
  </si>
  <si>
    <t xml:space="preserve">Płatność kartą wykazano wartość i ilość w przeliczeniu rocznym </t>
  </si>
  <si>
    <t xml:space="preserve">Starostwo Powiatowe </t>
  </si>
  <si>
    <t>Zespoł Szkół nr 1</t>
  </si>
  <si>
    <t>Zespół Szkół nr 2</t>
  </si>
  <si>
    <t>Zespół Szkół nr 3</t>
  </si>
  <si>
    <t>Zespół Szkół nr 5</t>
  </si>
  <si>
    <t>Poradnia Psychologiczno - Pedagogiczna</t>
  </si>
  <si>
    <t>Powiatowe Centrum Obsługi Oświaty</t>
  </si>
  <si>
    <t>Powiatowe Centrum Pomocy Rodzinie</t>
  </si>
  <si>
    <t>Dom Dziecka</t>
  </si>
  <si>
    <t>Placówka Opiekuńczo - Wychowawcza</t>
  </si>
  <si>
    <t>Dzienny Dom Pobytu SENIOR+</t>
  </si>
  <si>
    <t>Dom Pomocy Społecznej Kombatant</t>
  </si>
  <si>
    <t>Powiatowy Urząd Pracy</t>
  </si>
  <si>
    <t>Komenda Powiatowa Państwowej Straży Pożarnej</t>
  </si>
  <si>
    <t>Zarząd Dróg Powiatowych</t>
  </si>
  <si>
    <t>Rachunki bankowe</t>
  </si>
  <si>
    <t>podstawowe</t>
  </si>
  <si>
    <t>pomocnicze</t>
  </si>
  <si>
    <t>Płatność  kartą rocznie</t>
  </si>
  <si>
    <t>Zaświadczenia rocznie</t>
  </si>
  <si>
    <t>Wpłaty gotówkowe w miesiącu</t>
  </si>
  <si>
    <t>Wypłaty gotówkowe w miesiącu</t>
  </si>
  <si>
    <t>Przelewy elektroniczne wewnętrzne miesięcznie</t>
  </si>
  <si>
    <t>Przelewy elektroniczne zewnętrzne miesięcznie</t>
  </si>
  <si>
    <t>Bankowość  elektroniczna liczba stanowisk</t>
  </si>
  <si>
    <t>Powiatowy Instektorat Nadzoru Budowlanego</t>
  </si>
  <si>
    <t>Wypłata na rzecz bezrobotnych w miesiącu</t>
  </si>
  <si>
    <t>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</si>
</sst>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7" formatCode="_-* #,##0\ &quot;zł&quot;_-;\-* #,##0\ &quot;zł&quot;_-;_-* &quot;-&quot;??\ &quot;zł&quot;_-;_-@_-"/>
    <numFmt numFmtId="169" formatCode="_-* #,##0_-;\-* #,##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/>
    <xf numFmtId="0" fontId="1" fillId="0" borderId="6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7" fontId="0" fillId="0" borderId="1" xfId="2" applyNumberFormat="1" applyFont="1" applyBorder="1"/>
    <xf numFmtId="167" fontId="1" fillId="0" borderId="6" xfId="2" applyNumberFormat="1" applyFont="1" applyBorder="1"/>
    <xf numFmtId="167" fontId="2" fillId="0" borderId="1" xfId="2" applyNumberFormat="1" applyFont="1" applyBorder="1"/>
    <xf numFmtId="169" fontId="0" fillId="0" borderId="1" xfId="1" applyNumberFormat="1" applyFont="1" applyBorder="1"/>
    <xf numFmtId="169" fontId="1" fillId="0" borderId="6" xfId="1" applyNumberFormat="1" applyFont="1" applyBorder="1"/>
    <xf numFmtId="169" fontId="2" fillId="0" borderId="1" xfId="1" applyNumberFormat="1" applyFont="1" applyBorder="1"/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B6A0-388D-48A3-A36A-72CADE72979A}">
  <sheetPr>
    <pageSetUpPr fitToPage="1"/>
  </sheetPr>
  <dimension ref="A1:T26"/>
  <sheetViews>
    <sheetView tabSelected="1" topLeftCell="A7" workbookViewId="0">
      <selection activeCell="C4" sqref="C4"/>
    </sheetView>
  </sheetViews>
  <sheetFormatPr defaultRowHeight="15" x14ac:dyDescent="0.25"/>
  <cols>
    <col min="1" max="1" width="4.7109375" customWidth="1"/>
    <col min="2" max="2" width="46.5703125" customWidth="1"/>
    <col min="3" max="20" width="14.7109375" customWidth="1"/>
  </cols>
  <sheetData>
    <row r="1" spans="1:20" x14ac:dyDescent="0.25">
      <c r="A1" t="s">
        <v>0</v>
      </c>
    </row>
    <row r="3" spans="1:20" ht="30" customHeight="1" x14ac:dyDescent="0.25">
      <c r="A3" s="15" t="s">
        <v>1</v>
      </c>
      <c r="B3" s="8" t="s">
        <v>6</v>
      </c>
      <c r="C3" s="7" t="s">
        <v>26</v>
      </c>
      <c r="D3" s="7"/>
      <c r="E3" s="16" t="s">
        <v>33</v>
      </c>
      <c r="F3" s="16"/>
      <c r="G3" s="16" t="s">
        <v>34</v>
      </c>
      <c r="H3" s="16"/>
      <c r="I3" s="7" t="s">
        <v>31</v>
      </c>
      <c r="J3" s="7"/>
      <c r="K3" s="7" t="s">
        <v>32</v>
      </c>
      <c r="L3" s="7"/>
      <c r="M3" s="12" t="s">
        <v>37</v>
      </c>
      <c r="N3" s="13"/>
      <c r="O3" s="14" t="s">
        <v>5</v>
      </c>
      <c r="P3" s="14" t="s">
        <v>30</v>
      </c>
      <c r="Q3" s="7" t="s">
        <v>29</v>
      </c>
      <c r="R3" s="7"/>
      <c r="S3" s="6" t="s">
        <v>38</v>
      </c>
      <c r="T3" s="14" t="s">
        <v>35</v>
      </c>
    </row>
    <row r="4" spans="1:20" ht="30.75" customHeight="1" x14ac:dyDescent="0.25">
      <c r="A4" s="15"/>
      <c r="B4" s="9"/>
      <c r="C4" s="6" t="s">
        <v>27</v>
      </c>
      <c r="D4" s="6" t="s">
        <v>28</v>
      </c>
      <c r="E4" s="6" t="s">
        <v>2</v>
      </c>
      <c r="F4" s="6" t="s">
        <v>3</v>
      </c>
      <c r="G4" s="6" t="s">
        <v>4</v>
      </c>
      <c r="H4" s="6" t="s">
        <v>3</v>
      </c>
      <c r="I4" s="6" t="s">
        <v>2</v>
      </c>
      <c r="J4" s="6" t="s">
        <v>3</v>
      </c>
      <c r="K4" s="6" t="s">
        <v>4</v>
      </c>
      <c r="L4" s="6" t="s">
        <v>3</v>
      </c>
      <c r="M4" s="6" t="s">
        <v>4</v>
      </c>
      <c r="N4" s="6" t="s">
        <v>3</v>
      </c>
      <c r="O4" s="14"/>
      <c r="P4" s="14"/>
      <c r="Q4" s="6" t="s">
        <v>2</v>
      </c>
      <c r="R4" s="6" t="s">
        <v>3</v>
      </c>
      <c r="S4" s="6" t="s">
        <v>2</v>
      </c>
      <c r="T4" s="14"/>
    </row>
    <row r="5" spans="1:20" x14ac:dyDescent="0.25">
      <c r="A5" s="2">
        <v>1</v>
      </c>
      <c r="B5" s="2" t="s">
        <v>11</v>
      </c>
      <c r="C5" s="1">
        <v>1</v>
      </c>
      <c r="D5" s="1">
        <f>1+1+21</f>
        <v>23</v>
      </c>
      <c r="E5" s="1">
        <v>216</v>
      </c>
      <c r="F5" s="17">
        <v>7219662</v>
      </c>
      <c r="G5" s="1">
        <v>255</v>
      </c>
      <c r="H5" s="17">
        <v>1824407</v>
      </c>
      <c r="I5" s="1">
        <v>52</v>
      </c>
      <c r="J5" s="17">
        <v>65000</v>
      </c>
      <c r="K5" s="4">
        <v>2</v>
      </c>
      <c r="L5" s="19">
        <v>19000</v>
      </c>
      <c r="M5" s="22">
        <v>0</v>
      </c>
      <c r="N5" s="19">
        <v>0</v>
      </c>
      <c r="O5" s="1">
        <v>28</v>
      </c>
      <c r="P5" s="1">
        <v>3</v>
      </c>
      <c r="Q5" s="1">
        <v>2892</v>
      </c>
      <c r="R5" s="17">
        <v>279500</v>
      </c>
      <c r="S5" s="20">
        <v>1</v>
      </c>
      <c r="T5" s="1">
        <v>7</v>
      </c>
    </row>
    <row r="6" spans="1:20" x14ac:dyDescent="0.25">
      <c r="A6" s="2">
        <v>2</v>
      </c>
      <c r="B6" s="2" t="s">
        <v>36</v>
      </c>
      <c r="C6" s="1">
        <v>1</v>
      </c>
      <c r="D6" s="1">
        <v>1</v>
      </c>
      <c r="E6" s="1">
        <v>10</v>
      </c>
      <c r="F6" s="17">
        <v>19550</v>
      </c>
      <c r="G6" s="1">
        <v>13</v>
      </c>
      <c r="H6" s="17">
        <v>19250</v>
      </c>
      <c r="I6" s="1">
        <v>0</v>
      </c>
      <c r="J6" s="17">
        <v>0</v>
      </c>
      <c r="K6" s="1">
        <v>0</v>
      </c>
      <c r="L6" s="17">
        <v>0</v>
      </c>
      <c r="M6" s="20">
        <v>0</v>
      </c>
      <c r="N6" s="17">
        <v>0</v>
      </c>
      <c r="O6" s="1">
        <v>0</v>
      </c>
      <c r="P6" s="1">
        <v>0</v>
      </c>
      <c r="Q6" s="1">
        <v>0</v>
      </c>
      <c r="R6" s="17">
        <v>0</v>
      </c>
      <c r="S6" s="20">
        <v>0</v>
      </c>
      <c r="T6" s="1">
        <v>2</v>
      </c>
    </row>
    <row r="7" spans="1:20" x14ac:dyDescent="0.25">
      <c r="A7" s="2">
        <v>3</v>
      </c>
      <c r="B7" s="2" t="s">
        <v>12</v>
      </c>
      <c r="C7" s="1">
        <v>1</v>
      </c>
      <c r="D7" s="1">
        <v>1</v>
      </c>
      <c r="E7" s="1">
        <v>76</v>
      </c>
      <c r="F7" s="17">
        <v>188798.97</v>
      </c>
      <c r="G7" s="1">
        <v>75</v>
      </c>
      <c r="H7" s="17">
        <v>264029.11</v>
      </c>
      <c r="I7" s="1">
        <v>0</v>
      </c>
      <c r="J7" s="17">
        <v>0</v>
      </c>
      <c r="K7" s="1">
        <v>0</v>
      </c>
      <c r="L7" s="17">
        <v>0</v>
      </c>
      <c r="M7" s="20">
        <v>0</v>
      </c>
      <c r="N7" s="17">
        <v>0</v>
      </c>
      <c r="O7" s="1">
        <v>0</v>
      </c>
      <c r="P7" s="1">
        <v>0</v>
      </c>
      <c r="Q7" s="1">
        <v>0</v>
      </c>
      <c r="R7" s="17">
        <v>0</v>
      </c>
      <c r="S7" s="20">
        <v>0</v>
      </c>
      <c r="T7" s="1">
        <v>9</v>
      </c>
    </row>
    <row r="8" spans="1:20" x14ac:dyDescent="0.25">
      <c r="A8" s="2">
        <v>4</v>
      </c>
      <c r="B8" s="2" t="s">
        <v>13</v>
      </c>
      <c r="C8" s="1">
        <v>1</v>
      </c>
      <c r="D8" s="1">
        <f>1+1+1</f>
        <v>3</v>
      </c>
      <c r="E8" s="1">
        <v>222</v>
      </c>
      <c r="F8" s="17">
        <v>629810.01</v>
      </c>
      <c r="G8" s="1">
        <v>272</v>
      </c>
      <c r="H8" s="17">
        <v>853287.19</v>
      </c>
      <c r="I8" s="1">
        <v>11</v>
      </c>
      <c r="J8" s="17">
        <v>93000</v>
      </c>
      <c r="K8" s="1">
        <v>0</v>
      </c>
      <c r="L8" s="17">
        <v>0</v>
      </c>
      <c r="M8" s="20">
        <v>0</v>
      </c>
      <c r="N8" s="17">
        <v>0</v>
      </c>
      <c r="O8" s="1">
        <v>1</v>
      </c>
      <c r="P8" s="1">
        <v>0</v>
      </c>
      <c r="Q8" s="1">
        <v>18732</v>
      </c>
      <c r="R8" s="17">
        <v>696500</v>
      </c>
      <c r="S8" s="20">
        <v>3</v>
      </c>
      <c r="T8" s="1">
        <v>10</v>
      </c>
    </row>
    <row r="9" spans="1:20" x14ac:dyDescent="0.25">
      <c r="A9" s="2">
        <v>5</v>
      </c>
      <c r="B9" s="2" t="s">
        <v>14</v>
      </c>
      <c r="C9" s="1">
        <v>1</v>
      </c>
      <c r="D9" s="1">
        <f>1+1+1</f>
        <v>3</v>
      </c>
      <c r="E9" s="1">
        <v>111</v>
      </c>
      <c r="F9" s="17">
        <v>219465.89</v>
      </c>
      <c r="G9" s="1">
        <v>114</v>
      </c>
      <c r="H9" s="17">
        <v>321152.71000000002</v>
      </c>
      <c r="I9" s="1">
        <v>0</v>
      </c>
      <c r="J9" s="17">
        <v>0</v>
      </c>
      <c r="K9" s="1">
        <v>0</v>
      </c>
      <c r="L9" s="17">
        <v>0</v>
      </c>
      <c r="M9" s="20">
        <v>0</v>
      </c>
      <c r="N9" s="17">
        <v>0</v>
      </c>
      <c r="O9" s="1">
        <v>1</v>
      </c>
      <c r="P9" s="1">
        <v>0</v>
      </c>
      <c r="Q9" s="1">
        <v>0</v>
      </c>
      <c r="R9" s="17">
        <v>0</v>
      </c>
      <c r="S9" s="20">
        <v>0</v>
      </c>
      <c r="T9" s="1">
        <v>10</v>
      </c>
    </row>
    <row r="10" spans="1:20" x14ac:dyDescent="0.25">
      <c r="A10" s="2">
        <v>6</v>
      </c>
      <c r="B10" s="2" t="s">
        <v>15</v>
      </c>
      <c r="C10" s="1">
        <v>1</v>
      </c>
      <c r="D10" s="1">
        <f>1</f>
        <v>1</v>
      </c>
      <c r="E10" s="1">
        <v>103</v>
      </c>
      <c r="F10" s="17">
        <v>240983.83</v>
      </c>
      <c r="G10" s="1">
        <v>114</v>
      </c>
      <c r="H10" s="17">
        <v>413702.88</v>
      </c>
      <c r="I10" s="1">
        <v>0</v>
      </c>
      <c r="J10" s="17">
        <v>0</v>
      </c>
      <c r="K10" s="1">
        <v>0</v>
      </c>
      <c r="L10" s="17">
        <v>0</v>
      </c>
      <c r="M10" s="20">
        <v>0</v>
      </c>
      <c r="N10" s="17">
        <v>0</v>
      </c>
      <c r="O10" s="1">
        <v>0</v>
      </c>
      <c r="P10" s="1">
        <v>0</v>
      </c>
      <c r="Q10" s="1">
        <v>0</v>
      </c>
      <c r="R10" s="17">
        <v>0</v>
      </c>
      <c r="S10" s="20">
        <v>0</v>
      </c>
      <c r="T10" s="1">
        <v>10</v>
      </c>
    </row>
    <row r="11" spans="1:20" x14ac:dyDescent="0.25">
      <c r="A11" s="2">
        <v>7</v>
      </c>
      <c r="B11" s="2" t="s">
        <v>16</v>
      </c>
      <c r="C11" s="1">
        <v>1</v>
      </c>
      <c r="D11" s="1">
        <f>1</f>
        <v>1</v>
      </c>
      <c r="E11" s="1">
        <v>26</v>
      </c>
      <c r="F11" s="17">
        <v>37126.160000000003</v>
      </c>
      <c r="G11" s="1">
        <v>27</v>
      </c>
      <c r="H11" s="17">
        <v>51499.73</v>
      </c>
      <c r="I11" s="1">
        <v>0</v>
      </c>
      <c r="J11" s="17">
        <v>0</v>
      </c>
      <c r="K11" s="1">
        <v>0</v>
      </c>
      <c r="L11" s="17">
        <v>0</v>
      </c>
      <c r="M11" s="20">
        <v>0</v>
      </c>
      <c r="N11" s="17">
        <v>0</v>
      </c>
      <c r="O11" s="1">
        <v>0</v>
      </c>
      <c r="P11" s="1">
        <v>0</v>
      </c>
      <c r="Q11" s="1">
        <v>0</v>
      </c>
      <c r="R11" s="17">
        <v>0</v>
      </c>
      <c r="S11" s="20">
        <v>0</v>
      </c>
      <c r="T11" s="1">
        <v>9</v>
      </c>
    </row>
    <row r="12" spans="1:20" x14ac:dyDescent="0.25">
      <c r="A12" s="2">
        <v>8</v>
      </c>
      <c r="B12" s="2" t="s">
        <v>17</v>
      </c>
      <c r="C12" s="1">
        <v>1</v>
      </c>
      <c r="D12" s="1">
        <f>1</f>
        <v>1</v>
      </c>
      <c r="E12" s="1">
        <v>13</v>
      </c>
      <c r="F12" s="17">
        <v>25379.9</v>
      </c>
      <c r="G12" s="1">
        <v>25</v>
      </c>
      <c r="H12" s="17">
        <v>57379.4</v>
      </c>
      <c r="I12" s="1">
        <v>0</v>
      </c>
      <c r="J12" s="17">
        <v>0</v>
      </c>
      <c r="K12" s="1">
        <v>0</v>
      </c>
      <c r="L12" s="17">
        <v>0</v>
      </c>
      <c r="M12" s="20">
        <v>0</v>
      </c>
      <c r="N12" s="17">
        <v>0</v>
      </c>
      <c r="O12" s="1">
        <v>0</v>
      </c>
      <c r="P12" s="1">
        <v>0</v>
      </c>
      <c r="Q12" s="1">
        <v>0</v>
      </c>
      <c r="R12" s="17">
        <v>0</v>
      </c>
      <c r="S12" s="20">
        <v>0</v>
      </c>
      <c r="T12" s="1">
        <v>7</v>
      </c>
    </row>
    <row r="13" spans="1:20" x14ac:dyDescent="0.25">
      <c r="A13" s="2">
        <v>9</v>
      </c>
      <c r="B13" s="2" t="s">
        <v>18</v>
      </c>
      <c r="C13" s="1">
        <v>1</v>
      </c>
      <c r="D13" s="1">
        <f>1+1+2+1+7</f>
        <v>12</v>
      </c>
      <c r="E13" s="1">
        <v>81</v>
      </c>
      <c r="F13" s="17">
        <v>191169.96</v>
      </c>
      <c r="G13" s="1">
        <v>93</v>
      </c>
      <c r="H13" s="17">
        <v>257149.57</v>
      </c>
      <c r="I13" s="1">
        <v>0</v>
      </c>
      <c r="J13" s="17">
        <v>0</v>
      </c>
      <c r="K13" s="1">
        <v>0</v>
      </c>
      <c r="L13" s="17">
        <v>0</v>
      </c>
      <c r="M13" s="20">
        <v>0</v>
      </c>
      <c r="N13" s="17">
        <v>0</v>
      </c>
      <c r="O13" s="1">
        <v>0</v>
      </c>
      <c r="P13" s="1">
        <v>0</v>
      </c>
      <c r="Q13" s="1">
        <v>0</v>
      </c>
      <c r="R13" s="17">
        <v>0</v>
      </c>
      <c r="S13" s="20">
        <v>0</v>
      </c>
      <c r="T13" s="1">
        <v>4</v>
      </c>
    </row>
    <row r="14" spans="1:20" x14ac:dyDescent="0.25">
      <c r="A14" s="2">
        <v>10</v>
      </c>
      <c r="B14" s="2" t="s">
        <v>19</v>
      </c>
      <c r="C14" s="1">
        <v>1</v>
      </c>
      <c r="D14" s="1">
        <f>1+1+1</f>
        <v>3</v>
      </c>
      <c r="E14" s="1">
        <v>61</v>
      </c>
      <c r="F14" s="17">
        <v>58310.02</v>
      </c>
      <c r="G14" s="1">
        <v>74</v>
      </c>
      <c r="H14" s="17">
        <v>85894.720000000001</v>
      </c>
      <c r="I14" s="1">
        <v>0</v>
      </c>
      <c r="J14" s="17">
        <v>0</v>
      </c>
      <c r="K14" s="1">
        <v>2</v>
      </c>
      <c r="L14" s="17">
        <v>1500</v>
      </c>
      <c r="M14" s="20">
        <v>0</v>
      </c>
      <c r="N14" s="17">
        <v>0</v>
      </c>
      <c r="O14" s="1">
        <v>19</v>
      </c>
      <c r="P14" s="1">
        <v>0</v>
      </c>
      <c r="Q14" s="1">
        <v>0</v>
      </c>
      <c r="R14" s="17">
        <v>0</v>
      </c>
      <c r="S14" s="20">
        <v>0</v>
      </c>
      <c r="T14" s="1">
        <v>10</v>
      </c>
    </row>
    <row r="15" spans="1:20" x14ac:dyDescent="0.25">
      <c r="A15" s="2">
        <v>11</v>
      </c>
      <c r="B15" s="2" t="s">
        <v>20</v>
      </c>
      <c r="C15" s="1">
        <v>1</v>
      </c>
      <c r="D15" s="1">
        <f>1+1</f>
        <v>2</v>
      </c>
      <c r="E15" s="1">
        <v>47</v>
      </c>
      <c r="F15" s="17">
        <v>46771.77</v>
      </c>
      <c r="G15" s="1">
        <v>60</v>
      </c>
      <c r="H15" s="17">
        <v>47160.61</v>
      </c>
      <c r="I15" s="1">
        <v>0</v>
      </c>
      <c r="J15" s="17">
        <v>0</v>
      </c>
      <c r="K15" s="1">
        <v>2</v>
      </c>
      <c r="L15" s="17">
        <v>1500</v>
      </c>
      <c r="M15" s="20">
        <v>0</v>
      </c>
      <c r="N15" s="17">
        <v>0</v>
      </c>
      <c r="O15" s="1">
        <v>19</v>
      </c>
      <c r="P15" s="1">
        <v>0</v>
      </c>
      <c r="Q15" s="1">
        <v>0</v>
      </c>
      <c r="R15" s="17">
        <v>0</v>
      </c>
      <c r="S15" s="20">
        <v>0</v>
      </c>
      <c r="T15" s="1">
        <v>10</v>
      </c>
    </row>
    <row r="16" spans="1:20" x14ac:dyDescent="0.25">
      <c r="A16" s="2">
        <v>12</v>
      </c>
      <c r="B16" s="2" t="s">
        <v>21</v>
      </c>
      <c r="C16" s="1">
        <v>1</v>
      </c>
      <c r="D16" s="1">
        <f>1</f>
        <v>1</v>
      </c>
      <c r="E16" s="1">
        <v>18</v>
      </c>
      <c r="F16" s="17">
        <v>24765.34</v>
      </c>
      <c r="G16" s="1">
        <v>39</v>
      </c>
      <c r="H16" s="17">
        <v>48930.41</v>
      </c>
      <c r="I16" s="1">
        <v>0</v>
      </c>
      <c r="J16" s="17">
        <v>0</v>
      </c>
      <c r="K16" s="1">
        <v>0</v>
      </c>
      <c r="L16" s="17">
        <v>0</v>
      </c>
      <c r="M16" s="20">
        <v>0</v>
      </c>
      <c r="N16" s="17">
        <v>0</v>
      </c>
      <c r="O16" s="1">
        <v>0</v>
      </c>
      <c r="P16" s="1">
        <v>0</v>
      </c>
      <c r="Q16" s="1">
        <v>0</v>
      </c>
      <c r="R16" s="17">
        <v>0</v>
      </c>
      <c r="S16" s="20">
        <v>0</v>
      </c>
      <c r="T16" s="1">
        <v>8</v>
      </c>
    </row>
    <row r="17" spans="1:20" x14ac:dyDescent="0.25">
      <c r="A17" s="2">
        <v>13</v>
      </c>
      <c r="B17" s="3" t="s">
        <v>22</v>
      </c>
      <c r="C17" s="1">
        <v>1</v>
      </c>
      <c r="D17" s="1">
        <f>1+1+1+1+1</f>
        <v>5</v>
      </c>
      <c r="E17" s="1">
        <v>91</v>
      </c>
      <c r="F17" s="17">
        <v>336053.07</v>
      </c>
      <c r="G17" s="1">
        <v>106</v>
      </c>
      <c r="H17" s="17">
        <v>170304.01</v>
      </c>
      <c r="I17" s="1">
        <v>6</v>
      </c>
      <c r="J17" s="17">
        <v>15000</v>
      </c>
      <c r="K17" s="1">
        <v>0</v>
      </c>
      <c r="L17" s="17">
        <v>0</v>
      </c>
      <c r="M17" s="20">
        <v>0</v>
      </c>
      <c r="N17" s="17">
        <v>0</v>
      </c>
      <c r="O17" s="1">
        <v>51</v>
      </c>
      <c r="P17" s="1">
        <v>0</v>
      </c>
      <c r="Q17" s="1">
        <v>0</v>
      </c>
      <c r="R17" s="17">
        <v>0</v>
      </c>
      <c r="S17" s="20">
        <v>0</v>
      </c>
      <c r="T17" s="1">
        <v>5</v>
      </c>
    </row>
    <row r="18" spans="1:20" x14ac:dyDescent="0.25">
      <c r="A18" s="2">
        <v>14</v>
      </c>
      <c r="B18" s="2" t="s">
        <v>23</v>
      </c>
      <c r="C18" s="1">
        <v>1</v>
      </c>
      <c r="D18" s="1">
        <f>1+1+1+1+1+4</f>
        <v>9</v>
      </c>
      <c r="E18" s="1">
        <v>229</v>
      </c>
      <c r="F18" s="17">
        <v>525563</v>
      </c>
      <c r="G18" s="1">
        <v>453</v>
      </c>
      <c r="H18" s="17">
        <v>1067085</v>
      </c>
      <c r="I18" s="1">
        <v>0</v>
      </c>
      <c r="J18" s="17">
        <v>0</v>
      </c>
      <c r="K18" s="1">
        <v>0</v>
      </c>
      <c r="L18" s="17">
        <v>0</v>
      </c>
      <c r="M18" s="20">
        <v>5</v>
      </c>
      <c r="N18" s="17">
        <v>4000</v>
      </c>
      <c r="O18" s="1">
        <v>1</v>
      </c>
      <c r="P18" s="1">
        <v>0</v>
      </c>
      <c r="Q18" s="1">
        <v>0</v>
      </c>
      <c r="R18" s="17">
        <v>0</v>
      </c>
      <c r="S18" s="20">
        <v>0</v>
      </c>
      <c r="T18" s="1">
        <v>6</v>
      </c>
    </row>
    <row r="19" spans="1:20" x14ac:dyDescent="0.25">
      <c r="A19" s="2">
        <v>15</v>
      </c>
      <c r="B19" s="2" t="s">
        <v>24</v>
      </c>
      <c r="C19" s="1">
        <v>1</v>
      </c>
      <c r="D19" s="1">
        <v>3</v>
      </c>
      <c r="E19" s="1">
        <v>160</v>
      </c>
      <c r="F19" s="17">
        <v>170000</v>
      </c>
      <c r="G19" s="1">
        <v>160</v>
      </c>
      <c r="H19" s="17">
        <v>320000</v>
      </c>
      <c r="I19" s="1">
        <v>0</v>
      </c>
      <c r="J19" s="17">
        <v>0</v>
      </c>
      <c r="K19" s="1">
        <v>1</v>
      </c>
      <c r="L19" s="17">
        <v>1500</v>
      </c>
      <c r="M19" s="20">
        <v>0</v>
      </c>
      <c r="N19" s="17">
        <v>0</v>
      </c>
      <c r="O19" s="1">
        <v>10</v>
      </c>
      <c r="P19" s="1">
        <v>0</v>
      </c>
      <c r="Q19" s="1">
        <v>0</v>
      </c>
      <c r="R19" s="17">
        <v>0</v>
      </c>
      <c r="S19" s="20">
        <v>0</v>
      </c>
      <c r="T19" s="1">
        <v>3</v>
      </c>
    </row>
    <row r="20" spans="1:20" ht="15.75" thickBot="1" x14ac:dyDescent="0.3">
      <c r="A20" s="2">
        <v>16</v>
      </c>
      <c r="B20" s="2" t="s">
        <v>25</v>
      </c>
      <c r="C20" s="1">
        <v>1</v>
      </c>
      <c r="D20" s="1">
        <f>1+1+1+1+1</f>
        <v>5</v>
      </c>
      <c r="E20" s="1">
        <v>45</v>
      </c>
      <c r="F20" s="17">
        <v>175885.04</v>
      </c>
      <c r="G20" s="1">
        <v>53</v>
      </c>
      <c r="H20" s="17">
        <v>872296.04</v>
      </c>
      <c r="I20" s="1">
        <v>0</v>
      </c>
      <c r="J20" s="17">
        <v>0</v>
      </c>
      <c r="K20" s="1">
        <v>0</v>
      </c>
      <c r="L20" s="17">
        <v>0</v>
      </c>
      <c r="M20" s="20">
        <v>0</v>
      </c>
      <c r="N20" s="17">
        <v>0</v>
      </c>
      <c r="O20" s="1">
        <v>0</v>
      </c>
      <c r="P20" s="1">
        <v>0</v>
      </c>
      <c r="Q20" s="1">
        <v>0</v>
      </c>
      <c r="R20" s="17">
        <v>0</v>
      </c>
      <c r="S20" s="20">
        <v>0</v>
      </c>
      <c r="T20" s="1">
        <v>3</v>
      </c>
    </row>
    <row r="21" spans="1:20" ht="15.75" thickBot="1" x14ac:dyDescent="0.3">
      <c r="A21" s="10" t="s">
        <v>7</v>
      </c>
      <c r="B21" s="11"/>
      <c r="C21" s="5">
        <f>SUM(C5:C20)</f>
        <v>16</v>
      </c>
      <c r="D21" s="5">
        <f>SUM(D5:D20)</f>
        <v>74</v>
      </c>
      <c r="E21" s="5">
        <f>SUM(E5:E20)</f>
        <v>1509</v>
      </c>
      <c r="F21" s="18">
        <f>SUM(F5:F20)</f>
        <v>10109294.959999999</v>
      </c>
      <c r="G21" s="5">
        <f>SUM(G5:G20)</f>
        <v>1933</v>
      </c>
      <c r="H21" s="18">
        <f>SUM(H5:H20)</f>
        <v>6673528.3799999999</v>
      </c>
      <c r="I21" s="5">
        <f>SUM(I5:I20)</f>
        <v>69</v>
      </c>
      <c r="J21" s="18">
        <f>SUM(J5:J20)</f>
        <v>173000</v>
      </c>
      <c r="K21" s="5">
        <f>SUM(K5:K20)</f>
        <v>7</v>
      </c>
      <c r="L21" s="18">
        <f>SUM(L5:L20)</f>
        <v>23500</v>
      </c>
      <c r="M21" s="21">
        <v>5</v>
      </c>
      <c r="N21" s="18">
        <v>4000</v>
      </c>
      <c r="O21" s="5">
        <f>SUM(O5:O20)</f>
        <v>130</v>
      </c>
      <c r="P21" s="5">
        <f>SUM(P5:P20)</f>
        <v>3</v>
      </c>
      <c r="Q21" s="5">
        <f>SUM(Q5:Q20)</f>
        <v>21624</v>
      </c>
      <c r="R21" s="18">
        <f>SUM(R5:R20)</f>
        <v>976000</v>
      </c>
      <c r="S21" s="21">
        <f>SUM(S5:S20)</f>
        <v>4</v>
      </c>
      <c r="T21" s="5">
        <f>SUM(T5:T20)</f>
        <v>113</v>
      </c>
    </row>
    <row r="24" spans="1:20" x14ac:dyDescent="0.25">
      <c r="B24" t="s">
        <v>8</v>
      </c>
    </row>
    <row r="25" spans="1:20" x14ac:dyDescent="0.25">
      <c r="A25">
        <v>1</v>
      </c>
      <c r="B25" t="s">
        <v>10</v>
      </c>
    </row>
    <row r="26" spans="1:20" x14ac:dyDescent="0.25">
      <c r="A26">
        <v>2</v>
      </c>
      <c r="B26" t="s">
        <v>9</v>
      </c>
    </row>
  </sheetData>
  <mergeCells count="13">
    <mergeCell ref="T3:T4"/>
    <mergeCell ref="A3:A4"/>
    <mergeCell ref="C3:D3"/>
    <mergeCell ref="E3:F3"/>
    <mergeCell ref="G3:H3"/>
    <mergeCell ref="M3:N3"/>
    <mergeCell ref="O3:O4"/>
    <mergeCell ref="P3:P4"/>
    <mergeCell ref="Q3:R3"/>
    <mergeCell ref="I3:J3"/>
    <mergeCell ref="K3:L3"/>
    <mergeCell ref="B3:B4"/>
    <mergeCell ref="A21:B21"/>
  </mergeCells>
  <pageMargins left="0.25" right="0.25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Winnicka</dc:creator>
  <cp:lastModifiedBy>Fabiszewska</cp:lastModifiedBy>
  <cp:lastPrinted>2023-05-12T11:06:06Z</cp:lastPrinted>
  <dcterms:created xsi:type="dcterms:W3CDTF">2023-05-04T08:20:40Z</dcterms:created>
  <dcterms:modified xsi:type="dcterms:W3CDTF">2023-06-20T10:26:37Z</dcterms:modified>
</cp:coreProperties>
</file>