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łącznik 2a OPZ" sheetId="13" r:id="rId13"/>
    <sheet name="Zadanie 11a OPZ" sheetId="14" r:id="rId14"/>
    <sheet name="Zadanie 12a OPZ" sheetId="15" r:id="rId15"/>
  </sheets>
  <definedNames>
    <definedName name="_xlnm.Print_Area" localSheetId="13">'Zadanie 11a OPZ'!$A$1:$E$34</definedName>
  </definedNames>
  <calcPr fullCalcOnLoad="1"/>
</workbook>
</file>

<file path=xl/sharedStrings.xml><?xml version="1.0" encoding="utf-8"?>
<sst xmlns="http://schemas.openxmlformats.org/spreadsheetml/2006/main" count="669" uniqueCount="335">
  <si>
    <t>Lp.</t>
  </si>
  <si>
    <t xml:space="preserve">OKREŚLENIE PRZEDMIOTU ZAMÓWIENIA        </t>
  </si>
  <si>
    <t>Nazwa handlowa/  numer katalogowy oferowanego produktu</t>
  </si>
  <si>
    <t>PRODUCENT</t>
  </si>
  <si>
    <t>Jm</t>
  </si>
  <si>
    <t>Ilość</t>
  </si>
  <si>
    <t xml:space="preserve">Cena Netto      </t>
  </si>
  <si>
    <t>VAT %</t>
  </si>
  <si>
    <t>1.</t>
  </si>
  <si>
    <r>
      <rPr>
        <sz val="9"/>
        <rFont val="Tahoma"/>
        <family val="2"/>
      </rPr>
      <t xml:space="preserve">Papaina do ustalenia nieregularnych przeciwciał antyerytrocytarnych)      </t>
    </r>
    <r>
      <rPr>
        <b/>
        <sz val="9"/>
        <rFont val="Tahoma"/>
        <family val="2"/>
      </rPr>
      <t>Uwaga: 1 opakowanie nie więcej niż 3 ml, z miesięcznym terminem ważności</t>
    </r>
  </si>
  <si>
    <t>op</t>
  </si>
  <si>
    <t>2.</t>
  </si>
  <si>
    <r>
      <rPr>
        <sz val="9"/>
        <rFont val="Tahoma"/>
        <family val="2"/>
      </rP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9"/>
        <rFont val="Tahoma"/>
        <family val="2"/>
      </rPr>
      <t>Uwaga: 1 op nie więcej niż 3 ml</t>
    </r>
    <r>
      <rPr>
        <sz val="9"/>
        <color indexed="10"/>
        <rFont val="Tahoma"/>
        <family val="2"/>
      </rPr>
      <t xml:space="preserve"> </t>
    </r>
  </si>
  <si>
    <t>3.</t>
  </si>
  <si>
    <r>
      <rPr>
        <sz val="9"/>
        <rFont val="Tahoma"/>
        <family val="2"/>
      </rPr>
      <t xml:space="preserve">LISS - standaryzowany r-r soli o niskiej sile jonowej 0,03M, do przydotowywania zawiesin krwinek czerwonych       </t>
    </r>
    <r>
      <rPr>
        <b/>
        <sz val="9"/>
        <rFont val="Tahoma"/>
        <family val="2"/>
      </rPr>
      <t>Uwaga: 1opakowanie nie wiecej niż 200ml</t>
    </r>
    <r>
      <rPr>
        <sz val="9"/>
        <color indexed="10"/>
        <rFont val="Tahoma"/>
        <family val="2"/>
      </rPr>
      <t xml:space="preserve"> </t>
    </r>
  </si>
  <si>
    <t>4.</t>
  </si>
  <si>
    <t>5.</t>
  </si>
  <si>
    <r>
      <rPr>
        <sz val="9"/>
        <rFont val="Tahoma"/>
        <family val="2"/>
      </rPr>
      <t xml:space="preserve">Odczynnik monoklonalny anty -A /klon 1/                          </t>
    </r>
    <r>
      <rPr>
        <b/>
        <sz val="9"/>
        <rFont val="Tahoma"/>
        <family val="2"/>
      </rPr>
      <t>Uwaga: 1 op. nie więcej niż 5x10 ml</t>
    </r>
  </si>
  <si>
    <t>7.</t>
  </si>
  <si>
    <r>
      <rPr>
        <sz val="9"/>
        <rFont val="Tahoma"/>
        <family val="2"/>
      </rPr>
      <t xml:space="preserve">Odczynnik monoklonalny anty -B /klon 1/                             </t>
    </r>
    <r>
      <rPr>
        <b/>
        <sz val="9"/>
        <rFont val="Tahoma"/>
        <family val="2"/>
      </rPr>
      <t>Uwaga: 1 op. nie więcej niż 5x10 ml</t>
    </r>
  </si>
  <si>
    <t>10.</t>
  </si>
  <si>
    <r>
      <rPr>
        <sz val="9"/>
        <rFont val="Tahoma"/>
        <family val="2"/>
      </rPr>
      <t xml:space="preserve">Odczynnik  monoklonalny IgM anty  -D  RUM-1 Klon 2     </t>
    </r>
    <r>
      <rPr>
        <b/>
        <sz val="9"/>
        <rFont val="Tahoma"/>
        <family val="2"/>
      </rPr>
      <t>Uwaga: 1 op. nie więcej niż 5x10 ml</t>
    </r>
  </si>
  <si>
    <t>11.</t>
  </si>
  <si>
    <r>
      <rPr>
        <sz val="9"/>
        <rFont val="Tahoma"/>
        <family val="2"/>
      </rPr>
      <t xml:space="preserve">Odczynnik  monoklonalny  anty- C                                      </t>
    </r>
    <r>
      <rPr>
        <b/>
        <sz val="9"/>
        <rFont val="Tahoma"/>
        <family val="2"/>
      </rPr>
      <t>Uwaga: 1 op. odczynników nie więcej niż 1x5 ml</t>
    </r>
  </si>
  <si>
    <t>12.</t>
  </si>
  <si>
    <r>
      <rPr>
        <sz val="9"/>
        <rFont val="Tahoma"/>
        <family val="2"/>
      </rPr>
      <t xml:space="preserve">Odczynnik  monoklonalny  anty- c                                      </t>
    </r>
    <r>
      <rPr>
        <b/>
        <sz val="9"/>
        <rFont val="Tahoma"/>
        <family val="2"/>
      </rPr>
      <t>Uwaga: 1 op. odczynników nie więcej niż 1x5 ml</t>
    </r>
  </si>
  <si>
    <t>13.</t>
  </si>
  <si>
    <r>
      <rPr>
        <sz val="9"/>
        <rFont val="Tahoma"/>
        <family val="2"/>
      </rPr>
      <t xml:space="preserve">Odczynnik  monoklonalny  anty- Cw                                  </t>
    </r>
    <r>
      <rPr>
        <b/>
        <sz val="9"/>
        <rFont val="Tahoma"/>
        <family val="2"/>
      </rPr>
      <t>Uwaga: 1 op. odczynników nie więcej niż 1x5 ml</t>
    </r>
  </si>
  <si>
    <t>14.</t>
  </si>
  <si>
    <r>
      <rPr>
        <sz val="9"/>
        <rFont val="Tahoma"/>
        <family val="2"/>
      </rPr>
      <t xml:space="preserve">Odczynnik  monoklonalny  anty- E                                     </t>
    </r>
    <r>
      <rPr>
        <b/>
        <sz val="9"/>
        <rFont val="Tahoma"/>
        <family val="2"/>
      </rPr>
      <t>Uwaga: 1 op. odczynników nie więcej niż 1x5 ml</t>
    </r>
  </si>
  <si>
    <t>15.</t>
  </si>
  <si>
    <r>
      <rPr>
        <sz val="9"/>
        <rFont val="Tahoma"/>
        <family val="2"/>
      </rPr>
      <t xml:space="preserve">Odczynnik  monoklonalny  anty- e                                     </t>
    </r>
    <r>
      <rPr>
        <b/>
        <sz val="9"/>
        <rFont val="Tahoma"/>
        <family val="2"/>
      </rPr>
      <t>Uwaga: 1 op. odczynników nie więcej niż 1x5 ml</t>
    </r>
  </si>
  <si>
    <t>16.</t>
  </si>
  <si>
    <r>
      <rPr>
        <sz val="9"/>
        <rFont val="Tahoma"/>
        <family val="2"/>
      </rPr>
      <t xml:space="preserve">Odczynnik  monoklonalny  anty- K                                     </t>
    </r>
    <r>
      <rPr>
        <b/>
        <sz val="9"/>
        <rFont val="Tahoma"/>
        <family val="2"/>
      </rPr>
      <t>Uwaga: 1 op. odczynników nie więcej niż 1x5 ml</t>
    </r>
  </si>
  <si>
    <t>17.</t>
  </si>
  <si>
    <t>Dolichotest  i opakowanie nie wiecej niż 2x2 ml</t>
  </si>
  <si>
    <t>szt.</t>
  </si>
  <si>
    <t>21.</t>
  </si>
  <si>
    <r>
      <rPr>
        <sz val="9"/>
        <rFont val="Tahoma"/>
        <family val="2"/>
      </rPr>
      <t xml:space="preserve">Zestaw krwinek wzorcowych do wykrywania przeciwciał - do przygotowania zawiesin o róznym stężeniu 20-30 % do:                                                • naturalnych nieregularnych przeciwciał typu zimnego w teście solnym 
• przeciwciał odpornościowych z układu Rh w teście enzymatycznym
• przeciwciał typu ciepłego w pośrednim teście antyglobulinowym i jego modyfikacjach
</t>
    </r>
    <r>
      <rPr>
        <b/>
        <sz val="9"/>
        <rFont val="Tahoma"/>
        <family val="2"/>
      </rPr>
      <t>Uwaga: Terminy ważnosci krwinek wzorcowych do 6-7 tygodni</t>
    </r>
  </si>
  <si>
    <t>Razem</t>
  </si>
  <si>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</si>
  <si>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3. Wymaga się aby poliwalentny odczynnik antyglobulinowy, papaina, standard anty-D spełniały wymagania wykazu B RMZ w sprawie wymagan zasadniczych oraz oceny zgodności wyrobow medycznych do diagnostykii in vitro". Odczynniki te słuzyć będą do wykrywania nieregularnych przeciwciał antyerytrocytarnych</t>
  </si>
  <si>
    <t>4. Wymaga się aby zestaw krwinek wzorcowych do przeciwciał składał się z trzech rodzajów krwinek grupy O w którym jako minimum powinna być wyrażona ekspresja następujących antygenów: C, Cw, c, E, e, K, k, Fya, Fyb, Jka, Jkb, S, s, M, N, P1, Lea, Leb. W zestawie powinny wystepować krwinki o fenotypach: DCCwee,  DccEE i dccee. Wymagana jest homozygotyczna ekspresja antygenów: Fya, Fyb, Jka, Jkb, S, s, M</t>
  </si>
  <si>
    <t>5. Krwinki do wykrywania przeciwciał i do ich identyfikacji muszą być zawieszone w płynie konserwującym gwarantującym brak hemolizy oraz stalą ekspresję antygenów krwinek czerwonych przez cały okres wazności krwinek</t>
  </si>
  <si>
    <t>11. Zamawiający wymaga podania numerów katalogowych oferowanych produktów</t>
  </si>
  <si>
    <t>12. Wymaga się zapewnienia ciągłości pracy pracowni Serologii Transfuzjologicznej do wykonania 6000 grup krwi, 3000 prób zgodności rocznie oraz kontroli codziennych.</t>
  </si>
  <si>
    <t>13. Wymaga się dostarczenia krwinek i odczynników w trybie CITO - do maksymalnie 3 dni.</t>
  </si>
  <si>
    <t>Całkowity koszt odczynników z dzierżawą sprzętu</t>
  </si>
  <si>
    <t>mies</t>
  </si>
  <si>
    <t xml:space="preserve">Dzierżawa wirówki, inkubator, 2 pipety,zgrzewarka, dozownik </t>
  </si>
  <si>
    <t>Panel 11-krwinkowy</t>
  </si>
  <si>
    <t>Końcówki do pipety</t>
  </si>
  <si>
    <t>Diluent</t>
  </si>
  <si>
    <t>Kontrola zewnątrzlaboratoryjna</t>
  </si>
  <si>
    <t>Kontrola codzienna</t>
  </si>
  <si>
    <t>Krwinki wzorcowe do badania przeglądowego przeciwciał odpornościowych</t>
  </si>
  <si>
    <t>Krwinki wzorcowe do oznaczania grupy krwi</t>
  </si>
  <si>
    <t>il.badań</t>
  </si>
  <si>
    <t>Potwierdzenie grupy krwi noworodka</t>
  </si>
  <si>
    <t>Grupa krwi noworodka</t>
  </si>
  <si>
    <t>Próba zgodności</t>
  </si>
  <si>
    <t>Badanie przeglądowe przeciwciał w PTA/LISS</t>
  </si>
  <si>
    <t>Pełne oznaczenie grupy krwi u dorosłego wraz z izoaglutyninami</t>
  </si>
  <si>
    <t>TSB + 20% Glycerol</t>
  </si>
  <si>
    <t>Tryptone Soya Agar +disinhibitor gotowa pożywka na płytkach do kontroli czystości powierzchni, opakowanie max 10 sztuk.</t>
  </si>
  <si>
    <t>1% Glucose broth</t>
  </si>
  <si>
    <t>Selenite F broth</t>
  </si>
  <si>
    <t>Sabouraud Dekstrose Agar</t>
  </si>
  <si>
    <t>Podłoże chromogenne do ozn.MRSA</t>
  </si>
  <si>
    <t>McConkey Agar + Crystal Violet</t>
  </si>
  <si>
    <t>Enterococcosel Agar</t>
  </si>
  <si>
    <t>Salmonella Shigella Agar</t>
  </si>
  <si>
    <t>Mannitol Salt Agar</t>
  </si>
  <si>
    <t>9.</t>
  </si>
  <si>
    <t>Podłoże chromogenne do ozn. Sreptococcusz grupy B</t>
  </si>
  <si>
    <t>8.</t>
  </si>
  <si>
    <t>R.P.M.I. Agar</t>
  </si>
  <si>
    <t>Agar Schaedlera zwykły + 5% krw. Barana</t>
  </si>
  <si>
    <t>6.</t>
  </si>
  <si>
    <t xml:space="preserve">Agar z substr. Chromogennym do identyfikacji Candidia </t>
  </si>
  <si>
    <t>Chocolate Agar</t>
  </si>
  <si>
    <t>Muller-Hinton II Agar acc. To Eucast</t>
  </si>
  <si>
    <t>Muller-Hinton II Agar + 3% Horse Blood +20 mg/l NAD acc. To Eucast</t>
  </si>
  <si>
    <t>Columbia Agar + 5% krw. Barana</t>
  </si>
  <si>
    <t xml:space="preserve">Wartość brutto              w PLN                    </t>
  </si>
  <si>
    <t xml:space="preserve">Wartość VAT w PLN                   </t>
  </si>
  <si>
    <t>VAT                                                %</t>
  </si>
  <si>
    <t>OKREŚLENIE PRZEDMIOTU ZAMÓWIENIA</t>
  </si>
  <si>
    <t>LP</t>
  </si>
  <si>
    <t xml:space="preserve">System do hodowli w warunkach CO2 </t>
  </si>
  <si>
    <t>System do hodowli w warunkach beztlenowych</t>
  </si>
  <si>
    <t xml:space="preserve">Wartość netto  w PLN                     </t>
  </si>
  <si>
    <t>Cena 1 szt.                                 PLN</t>
  </si>
  <si>
    <t>Krążki z antybiotykiem wg aktualnych zaleceń EUCAST.</t>
  </si>
  <si>
    <t>Uwaga: Paski testowe muszą być wykonane z plastiku lub celulozy oraz muszą pochodzić od jednego producenta</t>
  </si>
  <si>
    <t>Testy do oznaczania MIC kolistyny metodą mikrorozcieńczeń</t>
  </si>
  <si>
    <t>Paski z gradientem stężeń leków przeciwgrzybiczych, wg aktualnych zaleceń EUCAST.Max. 10 sztuk w opakowaniu.</t>
  </si>
  <si>
    <t>Paski z gradientem stężeń antybiotyku dla bakterii wg aktualnych zaleceń EUCAST. . Max. 10 sztuk w opakowaniu</t>
  </si>
  <si>
    <t xml:space="preserve">OKREŚLENIE PRZEDMIOTU ZAMÓWIENIA  </t>
  </si>
  <si>
    <t>Osocze królicze liofilizowane, opakowanie max. 30ml</t>
  </si>
  <si>
    <t>ilość opak.</t>
  </si>
  <si>
    <t>Kriobank</t>
  </si>
  <si>
    <t>S. pneumoniae ATCC 49619</t>
  </si>
  <si>
    <t>E. fecalis ATCC 29212</t>
  </si>
  <si>
    <t>S. aureus ATCC 29213</t>
  </si>
  <si>
    <t>P. aeruginosa ATCC 27853</t>
  </si>
  <si>
    <t>E. COLI ATCC 25922</t>
  </si>
  <si>
    <t>UWAGA: WARUNKIEM WYSTARTOWANIA W NINIEJSZYM ZADANIU JEST ZAOFEROWANIE DO DZIERŻAWY ANALIZATORA BAKTERIOLOGICZNEGO (koszty związane z dzierżawą analizatora podnoszą sumaryczną cenę zadania)UWAGA: Wykonawca ma obowiązek wycenić oraz podać samodzielnie wszystkie niezbędne odczynniki i akcesoria konieczne do przeprowadzenia badania na okres 3 lat, na podstawie podanych ilości oznaczeń przewidzianych do wykonania w trakcie trwania umowy. (Zamawiający będzie płacił wyłącznie za wyspecyfikowane rzeczy w Formularzu cenowym).</t>
  </si>
  <si>
    <t>Całkowity koszt odczynników wraz z dzierżawą aparatu.</t>
  </si>
  <si>
    <t>m-c</t>
  </si>
  <si>
    <t>Dzierżawa aparatu</t>
  </si>
  <si>
    <t>CENA NETTO</t>
  </si>
  <si>
    <t>ILOŚĆ</t>
  </si>
  <si>
    <t>JM</t>
  </si>
  <si>
    <t xml:space="preserve">OKREŚLENIE PRZEDMIOTU ZAMÓWIENIA                                      </t>
  </si>
  <si>
    <t>DZIERŻAWA  APARATU DO HODOWLI DROBNOUSTROJÓW Z KRWI I PŁYNÓW USTROJOWYCH</t>
  </si>
  <si>
    <t>Akcesoria i odczynniki dodatkowe potrzebne do wykonania badań (w razie potrzeby dodać dodatkowe wiersze)</t>
  </si>
  <si>
    <t>VAT%</t>
  </si>
  <si>
    <t>ilość opak</t>
  </si>
  <si>
    <t>Aparat wyposażony w UPS umożliwiający bezpieczne zamknięcie systemu w przypadku awarii sieci elektrycznej</t>
  </si>
  <si>
    <t>25.</t>
  </si>
  <si>
    <r>
      <t>Przechowywanie testów do identyfikacji i oznaczania lekowrażliwości w temperaturze pokojowej. W przypadku jeśli testy muszą być przechowywane w temperaturze +4 do +8</t>
    </r>
    <r>
      <rPr>
        <sz val="10"/>
        <rFont val="Czcionka tekstu podstawowego"/>
        <family val="0"/>
      </rPr>
      <t>°</t>
    </r>
    <r>
      <rPr>
        <sz val="10"/>
        <rFont val="Arial"/>
        <family val="2"/>
      </rPr>
      <t>C. Wykonawca dostarczy w ramach ceny przedmiotu zamówienia chłodziarkę na okres obowiązywania umowy.</t>
    </r>
  </si>
  <si>
    <t>24.</t>
  </si>
  <si>
    <t>Dostarczenie wraz z analizatorem na okres obowiązywania umowy oprzyrządowania koniecznego do nastawiania testów (densytometr z zestawem kalibratorów, pipety*, dozowniki, wytrząsarkę - vorteks) w cenie dzierżawy aparatu. *zapewnienie kalibracji pipet jeżeli jest to wymagane</t>
  </si>
  <si>
    <t>23.</t>
  </si>
  <si>
    <t>Dostarczenie wraz z analizatorem na okres obowiązywania umowy, w cenie dzierżawy analizatora, wymaganych przez producenta analizatora oraz producenta odczynników do identyfikacji i oznaczenia lekowrażliwości, szczepów wzorcowych do kontroli jakości w ilości niezbędnej do przeprowadzania kontroli przez cały czas obowiązywania umowy - niniejszy wymóg dotyczy przypadku gdy w oferowanym analizatorze są stosowane inne szczepy wzorcowe niż wymienione w zaleceniach do rutynowej kontroli jakości EUCAST w wersji 10.0 z dnia 01.01.2020r.</t>
  </si>
  <si>
    <t>22.</t>
  </si>
  <si>
    <t>Wykrywanie mechanizmów oporności bakterii Gram (-) na ESBL na każdym dostępnym panelu</t>
  </si>
  <si>
    <t xml:space="preserve">Określenie klasy karbapenemaz wg klasy Amblera u pałeczek G- opornych na karbapenemazy </t>
  </si>
  <si>
    <t>20.</t>
  </si>
  <si>
    <t>Dostępność paneli o rozszerzonym składzie antybiotykowym - min. 90 studzienek testowych przeznaczonych na leki, min. 28 antybiotyków na module testowym</t>
  </si>
  <si>
    <t>19.</t>
  </si>
  <si>
    <t>Możliwość wdrożenia procedury bezpośredniej inokulacji paneli testowych z pozytywnych podłoży płynnych do posiewu krwi przy pomocy probówki z żelem separującym, z wewnętrzną walidacją Zamawiającego.</t>
  </si>
  <si>
    <t>18.</t>
  </si>
  <si>
    <t>Tak</t>
  </si>
  <si>
    <t>Odczyt testów do lekowrażliwości oparty o system podwójnych wskaźników - dwie różne, uzupełniające się metody detekcji (wzrost masy bakteryjnej - pomiar gęstości inokulum drobnjoustrojów, intensywność metabolizmu drobnoustrojów)</t>
  </si>
  <si>
    <t>Odczyt testów do identyfikacji oparty o dwie różne metody detekcji oraz kontrolę odczytu</t>
  </si>
  <si>
    <t>Możliwość wykonania testu identyfikacji i lekowrażliwości z próbki o gęstości zawiesiny bakteryjnej 0,25 McF</t>
  </si>
  <si>
    <t>Testy do identyfikacji i lekowrażliwości zaopatrzone w unikatowe kody kreskowe naklejone przez Producenta w procesie produkcji</t>
  </si>
  <si>
    <t>Testy szczelne i nieodwracalnie zamknięte po napełnieniu, w pełni bezpieczne pod względem mikrobiologicznym dla użytkownika</t>
  </si>
  <si>
    <t>Możliwość wykrywania mechanizmów oporności MRS (S.aureus, CNS), BL, oporności gronkowców na glikopeptydy (VISA, VRSA), oporność enterokoków na glikopeptydy - VRE (Van A, Van B), HLAR, CPO</t>
  </si>
  <si>
    <t>Ciągłe kontrolowanie badanych próbek (automatyczna kalibracja i kontrola poprawności pracy wykonywana przez aparat)</t>
  </si>
  <si>
    <t>Możliwość podawania wyniku testu lekowrażliwości w postaci szczegółowej wartości MIC (od 3 do 6 stężeń antybiotyku w zależności od antybiotyku) - dołączyć opisy testów do oznaczania lekowrażliwości w celu potwierdzenia</t>
  </si>
  <si>
    <t>Wykonywanie testów identyfikacji i lekowrażliwości oddzielnie lub łącznie na jednym module teastowym</t>
  </si>
  <si>
    <t>Automatyzacja wykonywanych badań w zakresie identyfikacji i lekowrażliwości: drobnoustroje Gram dodatnie, Gram ujemne; grzyby drożdżopodobne w zakresie identyfikacji</t>
  </si>
  <si>
    <t>Aparat wykonujący wszystkie niezbędne testy do uzyskania pełnej identyfikacji bez konieczności wykonywania jakichkolwiek dodatkowych testów manualnie oraz dodawania odczynników w komorze inkubacyjnej aparatu</t>
  </si>
  <si>
    <t>Aparat z oprogramowaniem weryfikującym poprawność uzyskanych wyników badań - zgodność lekowrażliwości z identyfikacją; co najmniej trzykrotny pomiar w ciągu godziny</t>
  </si>
  <si>
    <t>Oprogramowanie w analizatorze w języku polskim (menu, komentarze, polecenia alarmowe)</t>
  </si>
  <si>
    <t>Pojemność aparatu do identyfikacji i lekowrażliwości co najmniej 40 stacji inkubacyjno-pomiarowych z możliwością ciągłego ładowania i rozładowywania</t>
  </si>
  <si>
    <t>System z możliwością powiększania o kolejne moduły</t>
  </si>
  <si>
    <t>Podać</t>
  </si>
  <si>
    <t>Aparat najnowszy technologicznie, fabrycznie nowy, rok produkcji 2022</t>
  </si>
  <si>
    <r>
      <t xml:space="preserve">Parametry oferowane                                </t>
    </r>
    <r>
      <rPr>
        <b/>
        <sz val="9"/>
        <rFont val="Arial"/>
        <family val="2"/>
      </rPr>
      <t>(podać oferowane zakresy parametrów lub opisać funkcje aparatu, udzielić również odpowiedzi potwierdzającej wymagania graniczne TAK/NIE)</t>
    </r>
  </si>
  <si>
    <t xml:space="preserve">Wymagania graniczne                 TAK/NIE </t>
  </si>
  <si>
    <t>PARAMETR/WARUNEK</t>
  </si>
  <si>
    <t>L.p.</t>
  </si>
  <si>
    <t>Typ: .................................................................</t>
  </si>
  <si>
    <t>Producent (kraj): ..............................................</t>
  </si>
  <si>
    <t xml:space="preserve">Wartość Netto              </t>
  </si>
  <si>
    <t xml:space="preserve">Wartość VAT                    </t>
  </si>
  <si>
    <t xml:space="preserve">Wartość Brutto </t>
  </si>
  <si>
    <t>Załącznik nr 1 do Umowy</t>
  </si>
  <si>
    <t>Załacznik nr 2.1 do SWZ</t>
  </si>
  <si>
    <t>2. Wymaga się dostarczenia do każdej dostawy certyfikatu badania typu WE dla odczynników wykazu A i B  RMZ i deklaracji zgodnosci wszystkich proponowanych odczynników</t>
  </si>
  <si>
    <t>6. Wymaga się dostarczenia certyfikatów jakości do każdej dostawy serii odczynnika</t>
  </si>
  <si>
    <t>7. Wymaga się dostarczenia kart charakterystyki substancji niebezpiecznych odczynników do każdej dostawy, jeżeli są wymagane</t>
  </si>
  <si>
    <r>
      <t xml:space="preserve">PBS - buforowany roztwór 0,15 m NaCl pH 6,85-7,2                                          </t>
    </r>
    <r>
      <rPr>
        <b/>
        <sz val="9"/>
        <rFont val="Tahoma"/>
        <family val="2"/>
      </rPr>
      <t>Uwaga: 1 opakowanie nie wiecej niż 5 L</t>
    </r>
  </si>
  <si>
    <t>Załącznik nr 2.2 do SWZ</t>
  </si>
  <si>
    <t>Formularz cenowy - Zadanie 2                                                                                                                                                                          Zakup odczynników i dzierżawa niezbędnego sprzetu do badań z zakresu immunologii transfuzjologicznej wykonywanych manualną metodą mikrokolumnową</t>
  </si>
  <si>
    <t>Formularz cenowy- Zadanie 1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t>
  </si>
  <si>
    <t>Wartość Brutto</t>
  </si>
  <si>
    <t>Formularz cenowy- Zadanie 3                                                                                                                                                                          Podłoża gotowe na płytkach i w probówkach</t>
  </si>
  <si>
    <t>cena netto</t>
  </si>
  <si>
    <t xml:space="preserve">Wartość VAT                  </t>
  </si>
  <si>
    <t xml:space="preserve">Wartość brutto                                </t>
  </si>
  <si>
    <t xml:space="preserve">Wartość netto                 </t>
  </si>
  <si>
    <t>Załącznik nr 2.3 do SWZ</t>
  </si>
  <si>
    <t>Załącznik nr 2.4 do SWZ</t>
  </si>
  <si>
    <t>Formularz cenowy- Zadanie 4                                                                                                                                                                                  Systemy do hodowli drobnoustrojów</t>
  </si>
  <si>
    <t xml:space="preserve">Wartość netto                    </t>
  </si>
  <si>
    <t xml:space="preserve">Wartość VAT                </t>
  </si>
  <si>
    <t xml:space="preserve">Wartość brutto                               </t>
  </si>
  <si>
    <t xml:space="preserve">Cena netto                       </t>
  </si>
  <si>
    <t>Załącznik nr 2.5 do SWZ</t>
  </si>
  <si>
    <t>Formularz cenowy- Zadanie 5                                                                                                                                                                                    Krążki określające wrażliwość na antybiotyki i krążki diagnostyczne</t>
  </si>
  <si>
    <t xml:space="preserve">Cena netto                  </t>
  </si>
  <si>
    <t xml:space="preserve">Wartość netto              </t>
  </si>
  <si>
    <t xml:space="preserve">Wartość VAT                 </t>
  </si>
  <si>
    <t>Załącznik nr 2.6 do SWZ</t>
  </si>
  <si>
    <t>Załącznik nr 2.7 do SWZ</t>
  </si>
  <si>
    <t>Formularz cenowy- Zadanie 7                                                                                                                                                                                       Osocze królicze liofilizowane</t>
  </si>
  <si>
    <t xml:space="preserve">Cena netto                                            </t>
  </si>
  <si>
    <t xml:space="preserve">Wartość netto                </t>
  </si>
  <si>
    <t xml:space="preserve">Wartość brutto                          </t>
  </si>
  <si>
    <t>Formularz cenowy- Zadanie 8                                                                                                                                                                                      Testy serologiczne mikrobiologia</t>
  </si>
  <si>
    <t>Załącznik nr 2.8 do SWZ</t>
  </si>
  <si>
    <t>Test do oznaczania antygenu Norovirus. Ilość oznaczeń- 50 szt  w op</t>
  </si>
  <si>
    <t>Testy do oznaczania Rotavirus i Adenovirus. Ilość oznaczeń: 20 szt w op</t>
  </si>
  <si>
    <t>Test C.dfficile TOX A i B plus GDH. Ilość oznaczeń: 10 szt w op.</t>
  </si>
  <si>
    <t xml:space="preserve">Szybkie testy do wykrywania karbapenemaz typu KPC,VIM, NDM, OXA-48, OXA -163. Ilość oznaczeń: 20 szt w op. </t>
  </si>
  <si>
    <t xml:space="preserve">Wartość netto                  </t>
  </si>
  <si>
    <t xml:space="preserve">Wartość VAT                   </t>
  </si>
  <si>
    <t xml:space="preserve">Wartość brutto                                 </t>
  </si>
  <si>
    <t>Załącznik nr 2.9 do SWZ</t>
  </si>
  <si>
    <t>Formularz cenowy- Zadanie 9                                                                                                                                                                                   Testy lateksowe mikrobiologia</t>
  </si>
  <si>
    <t>Staphylococcus aureus. Ilość oznaczeń: op. 100 szt</t>
  </si>
  <si>
    <t>cena jednostkowa</t>
  </si>
  <si>
    <t xml:space="preserve">Wartość netto                     </t>
  </si>
  <si>
    <t>Paciorkowce B-hemolityczne wszystkie grupy. Ilość oznaczeń: op. 50 szt</t>
  </si>
  <si>
    <t>Czynniki infekcyjne PMR. Ilość oznaczeń:  op. 30 szt</t>
  </si>
  <si>
    <t>Załącznik nr 2.10 do SWZ</t>
  </si>
  <si>
    <t>Formularz cenowy- Zadanie 10                                                                                                                                                                          Szczepy wzorcowe</t>
  </si>
  <si>
    <t xml:space="preserve">Cena jednostkowa                    </t>
  </si>
  <si>
    <t xml:space="preserve">Wartość netto                      </t>
  </si>
  <si>
    <t>Szczepy wzorcowe z uznanej hodowli no ATCC, pochodzące maksymalnie z 3-ciego pasażu hodowli referencyjnej (wymaganą ilość Wykonawca jest zobowiązany wskazać samodzielnie)</t>
  </si>
  <si>
    <t>Załącznik nr 2.11 do SWZ</t>
  </si>
  <si>
    <t>Formularz cenowy- Zadanie 11                                                                                                                                                                              Odczynniki do identyfikacji i oznaczania lekowrażliwości drobnoustrojów, wraz z dzierżawą analizatora</t>
  </si>
  <si>
    <t>Odczynniki: zestaw do identyfikacji i lekowrażliwośći bakterii Gram ujemnych</t>
  </si>
  <si>
    <t>Odczynniki: zestaw do identyfikacji i lekowrażliwośći bakterii Gram dodatnich</t>
  </si>
  <si>
    <t>Zestaw do identyfikacji bakterii Gram ujemnych</t>
  </si>
  <si>
    <t>Zestaw do lekowrażliwośći bakterii Gram ujemnych</t>
  </si>
  <si>
    <t>Zestaw do lekowrażliwośći bakterii Gram dodatnich</t>
  </si>
  <si>
    <t>Zestaw do identyfikacji grzybów</t>
  </si>
  <si>
    <t>cena jedn. netto</t>
  </si>
  <si>
    <t xml:space="preserve">Wartość VAT                                                      </t>
  </si>
  <si>
    <t xml:space="preserve">Wartość brutto                                   </t>
  </si>
  <si>
    <r>
      <t xml:space="preserve">Wartość netto                     </t>
    </r>
    <r>
      <rPr>
        <sz val="9"/>
        <rFont val="Arial"/>
        <family val="2"/>
      </rPr>
      <t xml:space="preserve">                                     </t>
    </r>
  </si>
  <si>
    <t xml:space="preserve">Ilość oznaczeń         </t>
  </si>
  <si>
    <t xml:space="preserve">WARTOŚĆ NETTO               </t>
  </si>
  <si>
    <t xml:space="preserve">Wartość VAT           </t>
  </si>
  <si>
    <t xml:space="preserve">WARTOŚĆ BRUTTO                   </t>
  </si>
  <si>
    <t>*Zamawiający wymaga podania w formularzu cenowym czynszu dzierżawnego za 1 miesiąc, przy czym samodzielnie przeliczy wartość czynszu na czas trwania umowy. Jeżeli umowa zostanie zawarta w trakcie rozpoczętego miesiąca, czynsz zostanie naliczony proporcjonalnie do ilości dni obowiązywania umowy z uwzględnieniem iż kazdy miesiąc ma 30 dni kalendarzowych.</t>
  </si>
  <si>
    <r>
      <rPr>
        <b/>
        <u val="single"/>
        <sz val="10"/>
        <rFont val="Arial"/>
        <family val="2"/>
      </rPr>
      <t>UWAGA</t>
    </r>
    <r>
      <rPr>
        <b/>
        <sz val="10"/>
        <rFont val="Arial"/>
        <family val="2"/>
      </rPr>
      <t xml:space="preserve">: warunkiem udziału w niniejszym zadaniu jest zaoferowanie dzierżawy analizatora bakteriologicznego (koszty związane z dzierżawą analizatora podnoszą sumaryczną cenę zadania)                                                                                                                                     </t>
    </r>
    <r>
      <rPr>
        <b/>
        <u val="single"/>
        <sz val="10"/>
        <rFont val="Arial"/>
        <family val="2"/>
      </rPr>
      <t>UWAGA</t>
    </r>
    <r>
      <rPr>
        <b/>
        <sz val="10"/>
        <rFont val="Arial"/>
        <family val="2"/>
      </rPr>
      <t xml:space="preserve">:Zamawiający wymaga podania w formularzu cenowym czynszu dzierżawnego za 1 miesiąc, przy czym samodzielnie przeliczy wartość czynszu na czas trwania umowy. Jeżeli umowa zostanie zawarta w trakcie rozpoczętego miesiąca, czynsz zostanie naliczony proporcjonalnie do ilości dni obowiązywania umowy z uwzględnieniem iż kazdy miesiąc ma 30 dni kalendarzowych.                                                                                                                                                                             </t>
    </r>
    <r>
      <rPr>
        <b/>
        <u val="single"/>
        <sz val="10"/>
        <rFont val="Arial"/>
        <family val="2"/>
      </rPr>
      <t>UWAGA</t>
    </r>
    <r>
      <rPr>
        <b/>
        <sz val="10"/>
        <rFont val="Arial"/>
        <family val="2"/>
      </rPr>
      <t xml:space="preserve">: Wykonawca ma obowiązek wycenić oraz podać samodzielnie wszystkie niezbędne odczynniki i akcesoria konieczne do przeprowadzenia badania na okres obowiązywania umowy, na podstawie podanych ilości oznaczeń przewidzianych do wykonania w trakcie trwania umowy. (Zamawiający będzie płacił wyłącznie za wyspecyfikowane rzeczy w Formularzu cenowym). </t>
    </r>
  </si>
  <si>
    <t xml:space="preserve">Formularz cenowy- Zadanie 12                                                                                                                                                                                         Podłoża do posiewu krwi wraz z dzierżawą aparatu do hodowli z krwi i płynów ustrojowych wraz z dzierżawą analizatora bakteriologicznego </t>
  </si>
  <si>
    <t>Załącznik nr 2.12 do SWZ</t>
  </si>
  <si>
    <r>
      <t xml:space="preserve">Wartość netto                    </t>
    </r>
    <r>
      <rPr>
        <sz val="9"/>
        <rFont val="Arial"/>
        <family val="2"/>
      </rPr>
      <t xml:space="preserve">                                     </t>
    </r>
  </si>
  <si>
    <t xml:space="preserve">Wartość VAT                                                       </t>
  </si>
  <si>
    <t>Podłoże do hodowli bakterii tlenowych z inhibitorem. Ilość oznaczeń: op. 50 szt</t>
  </si>
  <si>
    <t>Podłoże do hodowli bakterii beztlenowych z czynnikiem litycznym. Ilość oznaczeń: op. 50 szt</t>
  </si>
  <si>
    <t>Podłoże pediatryczne. Ilość oznaczeń: op. 50 szt</t>
  </si>
  <si>
    <t>Butelki do selektywnej hodowli grzybów z antybiotykiem hamującym wzrost flory bakteryjnej. Ilość oznaczeń: op. 50 szt</t>
  </si>
  <si>
    <t xml:space="preserve">Wartość VAT          </t>
  </si>
  <si>
    <t>Dzierżawa aparatu typu Bactec FX200 lub równoważny</t>
  </si>
  <si>
    <t>Załącznik 11a do SWZ</t>
  </si>
  <si>
    <t>Warunki graniczne</t>
  </si>
  <si>
    <t>lp</t>
  </si>
  <si>
    <t>opis</t>
  </si>
  <si>
    <t>Opis Wykonawcy, Odpowiedź TAK/NIE</t>
  </si>
  <si>
    <t>Zestaw krwinek wzorcowych do identyfikacji przeciwciał składający się</t>
  </si>
  <si>
    <t>1.1</t>
  </si>
  <si>
    <t>z minimum 10 rodzajów krwinek</t>
  </si>
  <si>
    <t>TAK</t>
  </si>
  <si>
    <t>Wymaga się aby stężenie krwinek wzorcowych (służących do przygotowania zawiesin o różnym stężeniu) wynosiło min. 20- 30%:</t>
  </si>
  <si>
    <r>
      <rPr>
        <b/>
        <sz val="9"/>
        <rFont val="Arial CE"/>
        <family val="0"/>
      </rPr>
      <t>Dostawa odczynników transportem monitorowanym pod względem temperatury 2- 8</t>
    </r>
    <r>
      <rPr>
        <b/>
        <sz val="8.1"/>
        <rFont val="Czcionka tekstu podstawowego"/>
        <family val="0"/>
      </rPr>
      <t>⁰</t>
    </r>
    <r>
      <rPr>
        <b/>
        <sz val="9"/>
        <rFont val="Arial CE"/>
        <family val="0"/>
      </rPr>
      <t>C (z możliwością wydruku raportu)</t>
    </r>
  </si>
  <si>
    <t xml:space="preserve">TAK           </t>
  </si>
  <si>
    <t xml:space="preserve">TAK          </t>
  </si>
  <si>
    <t>8. Wymaga się aby stężęnie krwinek wzorcowych wynosiło min. 23-30 %</t>
  </si>
  <si>
    <t>9. Wymaga się aby zestaw krwinek wzorcowych do identyfikacji przeciwciał składał się z minimum 10 rodzajów krwinek</t>
  </si>
  <si>
    <t>10.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t>
  </si>
  <si>
    <t>Załacznik 2.2 a do SWZ</t>
  </si>
  <si>
    <t>WYMAGANE PARAMETRY JAKOŚCIOWO-TECHNICZNE
Dostawa odczynników i materiałów zużywalnych do oznaczeń serologicznych wraz z dzierżawą
sprzętu do pracowni serologii transfuzjologicznej</t>
  </si>
  <si>
    <t>Producent (kraj): .........................................................................................</t>
  </si>
  <si>
    <t>Typ: ............................................................................................................</t>
  </si>
  <si>
    <t>Przedmiot zamówienia</t>
  </si>
  <si>
    <t>Parametr
wymagany</t>
  </si>
  <si>
    <t>Parametr oferowany
TAK/NIE
podać/opisać</t>
  </si>
  <si>
    <t>TAK/Podać</t>
  </si>
  <si>
    <t>Wymagane jest wykonanie wszystkich wyspecyfikowanych badań</t>
  </si>
  <si>
    <r>
      <rPr>
        <b/>
        <sz val="9"/>
        <rFont val="Tahoma"/>
        <family val="2"/>
      </rPr>
      <t>TAK</t>
    </r>
    <r>
      <rPr>
        <sz val="9"/>
        <rFont val="Tahoma"/>
        <family val="2"/>
      </rPr>
      <t xml:space="preserve"> (Podać
nazwy klonów
w każdej serii
odczynników.)</t>
    </r>
  </si>
  <si>
    <t>Wymagane jest grupy krwi noworodka z BTA (A-B—D VI+, DVI--ctl-BTA) mikrometodą żelową na jednej karcie. Mikrokarty wypełnione odczynnikami przez producenta. Karta składająca się z 6 mikrokolumn.</t>
  </si>
  <si>
    <t>Badanie przeglądowe przeciwciał pośrednim testem antyglobulinowym na 3 krwinkach
wzorcowych (włączając antygen Cw; zgodnie z obowiązującymi przepisami).
Mikrokarty wypełnione surowicą antyglobulinową poliwalentną przezproducenta.</t>
  </si>
  <si>
    <t>Próba zgodności pomiędzy biorcą a dawcą krwi - pośredni test antyglobulinowy. Mikrokarty wypełnione surowicą antyglobulinową poliwalentną przez producenta.</t>
  </si>
  <si>
    <t>Wymagana jest metodyka eliminująca płukanie krwinek czerwonych – zawiesina
krwinek czerwonych poniżej 1%</t>
  </si>
  <si>
    <t>Dostawy odczynników krwinkowych wg harmonogramu na dany rok, średnio raz na miesiąc, uwzględniające cykle produkcyjne wyrobów, zwłaszcza krwinek wzorcowych, transportem monitorowanym pod względem temperatury 2-8°C. Przykładowy wydruk rejestru temperatur załączony do oferty.</t>
  </si>
  <si>
    <t>Przechowywanie wszystkich mikrokart w temp. pokojowej (18-25 st. C).</t>
  </si>
  <si>
    <t>Termin ważności odczynników od momentu dostawy minimum 9 miesięcy, termin ważności diluentu 12 miesięcy (6 m-cy po otwarciu), termin ważności krwinek minimum 5 tygodni.</t>
  </si>
  <si>
    <t>Udział w zewnętrznej kontroli jakości potwierdzonej certyfikatem w zakresie podstawowym 4 x /rok z możliwością wprowadzania wyników on-line.</t>
  </si>
  <si>
    <t>Wszystkie odczynniki, w szczególności krwinkowe, zaoferowane w ilościach umożliwiających ciągłą pracę, uwzględniając terminy dostaw, terminy przydatności do użycia po dostawie oraz ilość wyspecyfikowanych badań.</t>
  </si>
  <si>
    <t>Oryginalne katalogi asortymentu wydane przez ich producenta</t>
  </si>
  <si>
    <r>
      <rPr>
        <b/>
        <sz val="9"/>
        <rFont val="Tahoma"/>
        <family val="2"/>
      </rPr>
      <t>TAK</t>
    </r>
    <r>
      <rPr>
        <sz val="9"/>
        <rFont val="Tahoma"/>
        <family val="2"/>
      </rPr>
      <t>,
załączyć</t>
    </r>
  </si>
  <si>
    <t>W każdej dostawie i serii ulotka producenta potwierdzająca nazwę I klonu i II klonu/dwa różne klony</t>
  </si>
  <si>
    <t>Każde jednostkowe opakowanie opisane: nazwa, seria, termin ważności</t>
  </si>
  <si>
    <t>Wszystkie oferowane karty, odczynniki, kontrole i sprzęt od jednego producenta,
celem walidacji metody</t>
  </si>
  <si>
    <t>Oferowane odczynniki zaokrąglić do pełnych opakowań handlowych</t>
  </si>
  <si>
    <t>Dzierżawa niezbędnego sprzętu składającego się z:
 wirówka o stałym czasie i prędkości wirowania z możliwością wirowania probówek– 1 szt. (poj.-max 24 kart)
 wirówka o stałym czasie i prędkości wirowania z wyjmowanym rotorem bez użycia
narzędzi – 1 szt. (poj. max 6-8 szt.)
 inkubator o poj. min. 36 kart z regulacją czasu inkubacji– 1 szt.
 pipeta manualna, multidozująca dedykowana do systemu – 2 szt.
 dozownik do diluentu – 1 szt.                                                                               zgrzewarka do drenów z możliwością późniejszego wykupu - 1szt.</t>
  </si>
  <si>
    <r>
      <rPr>
        <b/>
        <sz val="9"/>
        <rFont val="Tahoma"/>
        <family val="2"/>
      </rPr>
      <t>TAK</t>
    </r>
    <r>
      <rPr>
        <sz val="9"/>
        <rFont val="Tahoma"/>
        <family val="2"/>
      </rPr>
      <t xml:space="preserve">
Podać
parametry
oferowane</t>
    </r>
  </si>
  <si>
    <t>Pełne szkolenie personelu pracowni potwierdzone certyfikatem</t>
  </si>
  <si>
    <t>Wymagana jest reakcja serwisu na zgłoszony problem do 2 dni roboczych.</t>
  </si>
  <si>
    <t>Zamawiający wymaga, aby wszystkie oferowane produkty zaklasyfikowane do listy A i B wyrobów medycznych do diagnostyki In vitro, zgodnie z Rozporządzeniem Ministra Zdrowia z dnia 12 stycznia 2011r. w sprawie wymagań zasadniczych oraz procedur oceny zgodności wyrobów medycznych do diagnostyki in vitro (Dz.U.201 3.1127),
posiadały deklarację zgodności CE z numerem jednostki notyfikowanej oraz aktualnego i ważnego certyfikatu jednostki notyfikowanej, która brała udział w procesie zgodności dla danego produktu. Produkty nie zakwalifikowane jako wyroby medyczne nie muszą posiadać oznaczenia CE. Produkty nie zakwalifikowane jako wyroby medyczne tj.
w szczególności końcówki do pipet, zestawy do zewnętrznej kontroli jakości
nie posiadają oznakowania CE.</t>
  </si>
  <si>
    <r>
      <rPr>
        <b/>
        <sz val="9"/>
        <rFont val="Tahoma"/>
        <family val="2"/>
      </rPr>
      <t>TAK</t>
    </r>
    <r>
      <rPr>
        <sz val="9"/>
        <rFont val="Tahoma"/>
        <family val="2"/>
      </rPr>
      <t>,
potwierdzić</t>
    </r>
  </si>
  <si>
    <t>Wszystkie odczynniki wraz ze sprzętem muszą pochodzić od jednego producenta
celem walidacji metody</t>
  </si>
  <si>
    <t>Na etapie weryfikacji ofert, potencjalny Wykonawca, po uprzednim wezwaniu
telefonicznym bądź pisemnym, jest zobligowany do bezpłatnego dostarczenia próbek oferowanych mikrokart (2szt. z każdego rodzaju) wraz z niezbędnymi odczynnikami oraz certyfikatami poświadczającymi zastosowane w nich odczynniki (klony)</t>
  </si>
  <si>
    <t>Nie spełnienie, któregoś z parametrów spowoduje odrzucenie oferty</t>
  </si>
  <si>
    <t>Potwierdzić</t>
  </si>
  <si>
    <t>Wymagane są dostawy w trybie pilnym</t>
  </si>
  <si>
    <t>26.</t>
  </si>
  <si>
    <t>Wymagana jest dostępność 24/7, cały rok.</t>
  </si>
  <si>
    <t>Aparat modułowy z możliwością rozbudowy</t>
  </si>
  <si>
    <t>Pojedynczy aparat zawiera 200 miejsc inkubacyjno-pomiarowych</t>
  </si>
  <si>
    <t>Zachowanie ciągłości pomiarów i utrzymanie stałej temperatury,wykorzystuje nieinwazyjny sposób pomiaru.</t>
  </si>
  <si>
    <t>Wbudowany komputer z oprogramowaniem w wersji graficznej / minimum rejestracja i wprowadzanie prób, podgląd prób - tworzenie zestawień i ich wydruk, podgląd wykresu próby w trakcie wzrostu</t>
  </si>
  <si>
    <t>Możliwość hodowli i detekcji wzrostu w próbkach pediatrycznych ( ilość materiału 0,5 - 5 ml) bez uszczerbku na wykrywalności.</t>
  </si>
  <si>
    <t>Możliwość hodowli i detekcji wzrostu drobnoustrojów w próbkach pacjentów poddanych antybiotykoterapii podłoża z inhibitorem antybiotyków.</t>
  </si>
  <si>
    <t>Podłoża z możliwością magazynowania w temp. pokojowej</t>
  </si>
  <si>
    <t>Substancja wzbogacająca dodatkowo podłoże przy pobieraniu małych ilości krwi oraz plynów ustrojowych, zwalidowana przez producenta z oferowanymi butelkami, posiadająca oznakowanie CEIVD zgodnie z Dyrektywą 98/79/EC dla wyrobów medycznych do diagnostyki in vitro. Termin przydatności suplementu po otwarciu opakowania zbiorczego zabezpieczający ciągłość użytkowania przez okres trwania umowy.</t>
  </si>
  <si>
    <t>Jednoznaczne określenie butelki anonimowej jako dodatniej-pozytywnej w momencie kiedy następuje w niej wzrost drobnoustrojów. Możliwość wykonywania antybiogramów z bezpośredniej dodatniej hodowli zwalidowana przez Eucast.</t>
  </si>
  <si>
    <t>Szkolenie personelu w zakresie obsługi aparatu oraz z procedur pobierania krwi na posiew.</t>
  </si>
  <si>
    <t>Instrukcja w języku polskim</t>
  </si>
  <si>
    <t>Analizator zaopatrzony w UPS, pozwalające na bezpieczne zamknięcie i zakończenie pracy aparatu w przypadku awarii sieci energetycznej</t>
  </si>
  <si>
    <t>Wprowadzanie danych o numerze  badania  czytnikiem kodów kreskowych(dostępna opcja wprowadzania podłoży z uszkodzonym kodem kreskowym)</t>
  </si>
  <si>
    <t>Aparat posiada możliwość śledzenia zmian zachodzących w podłożu hodowlanym bez ich wyjmowania, oraz sygnalizuje próbę dodatnią poprzez wyświetlenie komunikatu na monitorze, zapalenie się lampki, sygnał dzwiękowy</t>
  </si>
  <si>
    <t>Aparat wyposażony w moduł dwukierunkowej transmisji danych umożliwiających podłączenie oraz wymianę danych z siecią laboratoryjną szpitala</t>
  </si>
  <si>
    <t>Aparat wyposażony w graficzny interfejs do komunikacji z aparatem.</t>
  </si>
  <si>
    <t>Brak procedury codziennego rozruchu (brak wymagań codziennej kalibracji).</t>
  </si>
  <si>
    <t>Odczyt próbek oparty o fluorescencyjną metodę detekcji prowadzoną w odstępach co 10 min.</t>
  </si>
  <si>
    <t>Podłoża hodowlane tego samego producenta co aparat, losowo umieszczane w celi pomiarowej danej komory inkubacyjnej, butelki plastikowe.</t>
  </si>
  <si>
    <t>Podłoża hodowlane zawierające czynnik lizujący do odzysku drobnoustrojów sfagocytowanych.</t>
  </si>
  <si>
    <t>Podłoża hodowlane do selektywnej hodowli grzybów  z antybiotykiem hamującym wzrost flory bakteryjnej.</t>
  </si>
  <si>
    <t>Opinia co najmniej 3 uzytkowników danego systemu.</t>
  </si>
  <si>
    <r>
      <t xml:space="preserve">Możliwość  pobrania krwi  do butelek do posiewu  i do probówek próżniowych systemu pobierania krwi  w ramach jednej  procedury  bez konieczności stosowania dodatkowych elementów np: reduktory. </t>
    </r>
    <r>
      <rPr>
        <sz val="10"/>
        <rFont val="Arial"/>
        <family val="2"/>
      </rPr>
      <t xml:space="preserve">  </t>
    </r>
  </si>
  <si>
    <t>Brak w podłożu substancji interferujących, które uniemożliwiają ocenę preparatów Grama z hodowli.</t>
  </si>
  <si>
    <t>Załącznik 12a do SWZ</t>
  </si>
  <si>
    <t>Producent (kraj): ....................................................................</t>
  </si>
  <si>
    <t>Typ: ...........................................................................................</t>
  </si>
  <si>
    <t xml:space="preserve">TAK </t>
  </si>
  <si>
    <t>Parametry oferowane                                (podać oferowane zakresy parametrów lub opisać funkcje aparatu, udzielić również odpowiedzi potwierdzającej wymagania graniczne TAK/NIE)</t>
  </si>
  <si>
    <t>Aparat najnowszy technologicznie, fabrycznie nowy, rok produkcji nie starszy niż 2018</t>
  </si>
  <si>
    <t>Oprogramowanie analizatora zgodnie z EUCAST 2020, zwalidowane, wprowadzone bezpośrednio przez autoryzowanego przedstawiciela producenta i posiadające dokumentację producenta z możliwością wydrukowania reguł eksperckich EUCAST przez Zamawiającego. Ponadto stała aktualizacja oprogramowania analizatora, w trakcie trwania umowy, zgodnie z aktualnymi rekomendacjami EUCAST przez autoryzowanego przedstawiciela producenta lub autoryzowany serwis producenta.</t>
  </si>
  <si>
    <t>Rok produkcji analizatora nie starszy niż: 2021</t>
  </si>
  <si>
    <t>Wymagane jest, aby odczynniki były gotowe do użycia (krwinki wzorcowe zawieszone w odczynniku o niskiej sile jonowej – poniżej 1%), a karty składały się z 6- 8 mikrokolumn i były wypełnione nieprzelewającym się podłożemseparującym. Odczynniki do oznaczeń antygenów grup krwi naniesione na kolumienki przez producenta</t>
  </si>
  <si>
    <t>Wymagane jest badanie grupy krwi (anty-A, anty-B, anty-D(VI+),D(VI-) ctl, A1,B)
mikrometodą żelową kolumnową na jednej karcie. Mikrokarty wypełnione
odczynnikami przez producenta. Karta składająca się z 6- 8 mikrokolumn</t>
  </si>
  <si>
    <t xml:space="preserve">Ilość sztuk </t>
  </si>
  <si>
    <t>ZESTAWIENIE PARAMETRÓW TECHNICZNO - UŻYTKOWYCH                                                                Zadanie 12a- Dzierżawa aparatu automatycznego do hodowli drobnoustrojów z krwi i płynów ustrojowych</t>
  </si>
  <si>
    <t>ZESTAWIENIE PARAMETRÓW TECHNICZNO - UŻYTKOWYCH                                                        do Zadania 11- Odczynniki do identyfikacji i oznaczania lekowrażliwości drobnoustrojów, wraz z dzierżawą analizatora</t>
  </si>
  <si>
    <t>Formularz cenowy- Zadanie 6                                                                                                                                                                        E- testy- zmiana 4</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</si>
</sst>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zł-415];[Red]\-#,##0.00\ [$zł-415]"/>
    <numFmt numFmtId="166" formatCode="#,##0.00_ ;\-#,##0.00\ "/>
    <numFmt numFmtId="167" formatCode="[$-415]dddd\,\ d\ mmmm\ yyyy"/>
    <numFmt numFmtId="168" formatCode="0.000"/>
    <numFmt numFmtId="169" formatCode="#,##0.0"/>
    <numFmt numFmtId="170" formatCode="0.0"/>
  </numFmts>
  <fonts count="57">
    <font>
      <sz val="10"/>
      <name val="Arial"/>
      <family val="0"/>
    </font>
    <font>
      <sz val="10"/>
      <name val="Arial CE"/>
      <family val="0"/>
    </font>
    <font>
      <b/>
      <sz val="10"/>
      <name val="Arial CE"/>
      <family val="0"/>
    </font>
    <font>
      <sz val="9"/>
      <name val="Tahoma"/>
      <family val="2"/>
    </font>
    <font>
      <b/>
      <sz val="9"/>
      <name val="Tahoma"/>
      <family val="2"/>
    </font>
    <font>
      <sz val="9"/>
      <color indexed="10"/>
      <name val="Tahoma"/>
      <family val="2"/>
    </font>
    <font>
      <b/>
      <sz val="10"/>
      <name val="Arial"/>
      <family val="2"/>
    </font>
    <font>
      <sz val="9"/>
      <name val="Arial CE"/>
      <family val="0"/>
    </font>
    <font>
      <sz val="9"/>
      <name val="Arial"/>
      <family val="2"/>
    </font>
    <font>
      <b/>
      <sz val="9"/>
      <name val="Arial"/>
      <family val="2"/>
    </font>
    <font>
      <b/>
      <sz val="9.5"/>
      <name val="Arial"/>
      <family val="2"/>
    </font>
    <font>
      <sz val="9.5"/>
      <name val="Arial"/>
      <family val="2"/>
    </font>
    <font>
      <b/>
      <sz val="8"/>
      <name val="Arial"/>
      <family val="2"/>
    </font>
    <font>
      <sz val="10"/>
      <name val="Czcionka tekstu podstawowego"/>
      <family val="0"/>
    </font>
    <font>
      <b/>
      <u val="single"/>
      <sz val="10"/>
      <name val="Arial"/>
      <family val="2"/>
    </font>
    <font>
      <b/>
      <sz val="9"/>
      <name val="Arial CE"/>
      <family val="0"/>
    </font>
    <font>
      <b/>
      <sz val="8.1"/>
      <name val="Czcionka tekstu podstawowego"/>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62"/>
      <name val="Arial"/>
      <family val="2"/>
    </font>
    <font>
      <sz val="10"/>
      <color indexed="8"/>
      <name val="Arial"/>
      <family val="2"/>
    </font>
    <font>
      <b/>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3" tint="0.39998000860214233"/>
      <name val="Arial"/>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00FF99"/>
        <bgColor indexed="64"/>
      </patternFill>
    </fill>
    <fill>
      <patternFill patternType="solid">
        <fgColor rgb="FFCC99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style="medium"/>
      <bottom style="medium"/>
    </border>
    <border>
      <left style="medium"/>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27" borderId="1" applyNumberForma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417">
    <xf numFmtId="0" fontId="0" fillId="0" borderId="0" xfId="0" applyAlignment="1">
      <alignment/>
    </xf>
    <xf numFmtId="0" fontId="0" fillId="0" borderId="0" xfId="0" applyAlignment="1">
      <alignment horizontal="center" vertical="center"/>
    </xf>
    <xf numFmtId="0" fontId="1" fillId="0" borderId="0" xfId="57" applyFont="1" applyBorder="1" applyAlignment="1">
      <alignment horizontal="center"/>
      <protection/>
    </xf>
    <xf numFmtId="0" fontId="1" fillId="0" borderId="0" xfId="57" applyFont="1" applyBorder="1">
      <alignment/>
      <protection/>
    </xf>
    <xf numFmtId="3" fontId="1" fillId="0" borderId="0" xfId="57" applyNumberFormat="1" applyFont="1" applyBorder="1">
      <alignment/>
      <protection/>
    </xf>
    <xf numFmtId="0" fontId="1" fillId="0" borderId="0" xfId="57" applyFont="1" applyBorder="1" applyAlignment="1">
      <alignment horizontal="center" vertical="center"/>
      <protection/>
    </xf>
    <xf numFmtId="0" fontId="1" fillId="0" borderId="0" xfId="57" applyFont="1">
      <alignment/>
      <protection/>
    </xf>
    <xf numFmtId="0" fontId="1" fillId="0" borderId="0" xfId="57" applyFont="1" applyBorder="1" applyAlignment="1">
      <alignment/>
      <protection/>
    </xf>
    <xf numFmtId="3" fontId="2" fillId="0" borderId="0" xfId="57" applyNumberFormat="1" applyFont="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horizontal="center" vertical="center"/>
    </xf>
    <xf numFmtId="4" fontId="3" fillId="0" borderId="10" xfId="0" applyNumberFormat="1" applyFont="1" applyFill="1" applyBorder="1" applyAlignment="1">
      <alignment vertical="center"/>
    </xf>
    <xf numFmtId="9" fontId="1" fillId="0" borderId="10" xfId="0" applyNumberFormat="1" applyFont="1" applyFill="1" applyBorder="1" applyAlignment="1">
      <alignment horizontal="center" vertical="center"/>
    </xf>
    <xf numFmtId="0" fontId="3" fillId="0" borderId="11" xfId="0" applyFont="1" applyFill="1" applyBorder="1" applyAlignment="1">
      <alignment vertical="center" wrapText="1"/>
    </xf>
    <xf numFmtId="2" fontId="3" fillId="0" borderId="10" xfId="0" applyNumberFormat="1" applyFont="1" applyFill="1" applyBorder="1" applyAlignment="1">
      <alignment vertical="center"/>
    </xf>
    <xf numFmtId="0" fontId="0" fillId="0" borderId="0" xfId="0" applyFill="1" applyAlignment="1">
      <alignment/>
    </xf>
    <xf numFmtId="0" fontId="3" fillId="0" borderId="10" xfId="0" applyFont="1" applyFill="1" applyBorder="1" applyAlignment="1">
      <alignment vertical="top" wrapText="1"/>
    </xf>
    <xf numFmtId="0" fontId="1" fillId="0" borderId="0" xfId="57" applyFont="1" applyFill="1" applyAlignment="1">
      <alignment horizontal="center" vertical="center"/>
      <protection/>
    </xf>
    <xf numFmtId="4" fontId="2" fillId="0" borderId="0" xfId="57" applyNumberFormat="1" applyFont="1" applyBorder="1" applyAlignment="1">
      <alignment horizontal="center" vertical="center"/>
      <protection/>
    </xf>
    <xf numFmtId="0" fontId="1" fillId="0" borderId="0" xfId="57" applyFont="1" applyAlignment="1">
      <alignment horizontal="center" vertical="center"/>
      <protection/>
    </xf>
    <xf numFmtId="3" fontId="1" fillId="0" borderId="0" xfId="57" applyNumberFormat="1" applyFont="1" applyFill="1" applyAlignment="1">
      <alignment horizontal="center" vertical="center"/>
      <protection/>
    </xf>
    <xf numFmtId="0" fontId="1" fillId="0" borderId="0" xfId="57" applyFont="1" applyAlignment="1">
      <alignment horizontal="left" vertical="center"/>
      <protection/>
    </xf>
    <xf numFmtId="0" fontId="0" fillId="0" borderId="10" xfId="0" applyBorder="1" applyAlignment="1">
      <alignment horizontal="center" vertical="center"/>
    </xf>
    <xf numFmtId="0" fontId="0" fillId="0" borderId="0" xfId="0" applyFont="1" applyAlignment="1">
      <alignment/>
    </xf>
    <xf numFmtId="4" fontId="3" fillId="0" borderId="12" xfId="0" applyNumberFormat="1" applyFont="1" applyFill="1" applyBorder="1" applyAlignment="1">
      <alignment vertical="center"/>
    </xf>
    <xf numFmtId="9" fontId="3" fillId="0" borderId="10" xfId="0" applyNumberFormat="1" applyFont="1" applyFill="1" applyBorder="1" applyAlignment="1">
      <alignment horizontal="center" vertical="center"/>
    </xf>
    <xf numFmtId="0" fontId="3" fillId="0" borderId="10" xfId="56" applyFont="1" applyFill="1" applyBorder="1" applyAlignment="1">
      <alignment horizontal="justify" vertical="center"/>
      <protection/>
    </xf>
    <xf numFmtId="9"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2" fontId="3" fillId="0" borderId="13" xfId="0" applyNumberFormat="1" applyFont="1" applyFill="1" applyBorder="1" applyAlignment="1">
      <alignment vertical="center"/>
    </xf>
    <xf numFmtId="0" fontId="0" fillId="0" borderId="10" xfId="0" applyBorder="1" applyAlignment="1">
      <alignment vertical="center"/>
    </xf>
    <xf numFmtId="3" fontId="3" fillId="0" borderId="14" xfId="0" applyNumberFormat="1" applyFont="1" applyFill="1" applyBorder="1" applyAlignment="1">
      <alignment horizontal="center" vertical="center"/>
    </xf>
    <xf numFmtId="0" fontId="3" fillId="0" borderId="15" xfId="0" applyFont="1" applyFill="1" applyBorder="1" applyAlignment="1">
      <alignment horizontal="justify" vertical="center" wrapText="1"/>
    </xf>
    <xf numFmtId="0" fontId="3" fillId="0" borderId="14" xfId="57" applyFont="1" applyFill="1" applyBorder="1" applyAlignment="1">
      <alignment horizontal="center" vertical="center"/>
      <protection/>
    </xf>
    <xf numFmtId="3" fontId="3" fillId="0" borderId="13" xfId="0" applyNumberFormat="1" applyFont="1" applyFill="1" applyBorder="1" applyAlignment="1">
      <alignment horizontal="center" vertical="center"/>
    </xf>
    <xf numFmtId="0" fontId="3" fillId="0" borderId="16" xfId="0" applyFont="1" applyFill="1" applyBorder="1" applyAlignment="1">
      <alignment horizontal="justify" vertical="center" wrapText="1"/>
    </xf>
    <xf numFmtId="4" fontId="7" fillId="0" borderId="0" xfId="57" applyNumberFormat="1" applyFont="1" applyBorder="1" applyAlignment="1">
      <alignment wrapText="1"/>
      <protection/>
    </xf>
    <xf numFmtId="0" fontId="8" fillId="0" borderId="0" xfId="0" applyFont="1" applyFill="1" applyBorder="1" applyAlignment="1">
      <alignment/>
    </xf>
    <xf numFmtId="4" fontId="8" fillId="0" borderId="17" xfId="0" applyNumberFormat="1" applyFont="1" applyFill="1" applyBorder="1" applyAlignment="1">
      <alignment vertical="center"/>
    </xf>
    <xf numFmtId="4" fontId="8" fillId="0" borderId="17" xfId="0" applyNumberFormat="1" applyFont="1" applyFill="1" applyBorder="1" applyAlignment="1">
      <alignment horizontal="right" vertical="center"/>
    </xf>
    <xf numFmtId="166" fontId="8" fillId="0" borderId="18" xfId="45" applyNumberFormat="1" applyFont="1" applyFill="1" applyBorder="1" applyAlignment="1">
      <alignment vertical="center"/>
    </xf>
    <xf numFmtId="0" fontId="8" fillId="0" borderId="17" xfId="0" applyFont="1" applyFill="1" applyBorder="1" applyAlignment="1">
      <alignment/>
    </xf>
    <xf numFmtId="0" fontId="8" fillId="0" borderId="19" xfId="0" applyFont="1" applyFill="1" applyBorder="1" applyAlignment="1">
      <alignment/>
    </xf>
    <xf numFmtId="0" fontId="8" fillId="0" borderId="0" xfId="0" applyFont="1" applyFill="1" applyAlignment="1">
      <alignment/>
    </xf>
    <xf numFmtId="0" fontId="9" fillId="0" borderId="17" xfId="0" applyFont="1" applyFill="1" applyBorder="1" applyAlignment="1">
      <alignment horizontal="center" vertical="center"/>
    </xf>
    <xf numFmtId="0" fontId="8" fillId="0" borderId="17" xfId="0" applyFont="1" applyFill="1" applyBorder="1" applyAlignment="1">
      <alignment horizontal="left" vertical="center"/>
    </xf>
    <xf numFmtId="4" fontId="8" fillId="0" borderId="19" xfId="0" applyNumberFormat="1" applyFont="1" applyFill="1" applyBorder="1" applyAlignment="1">
      <alignment vertical="center"/>
    </xf>
    <xf numFmtId="0" fontId="9" fillId="0" borderId="19" xfId="0" applyFont="1" applyFill="1" applyBorder="1" applyAlignment="1">
      <alignment horizontal="center" vertical="center"/>
    </xf>
    <xf numFmtId="0" fontId="8" fillId="0" borderId="19" xfId="0" applyFont="1" applyFill="1" applyBorder="1" applyAlignment="1">
      <alignment horizontal="left" vertical="center"/>
    </xf>
    <xf numFmtId="4" fontId="8" fillId="0" borderId="18" xfId="0" applyNumberFormat="1" applyFont="1" applyFill="1" applyBorder="1" applyAlignment="1">
      <alignment horizontal="right" vertical="center"/>
    </xf>
    <xf numFmtId="9" fontId="8" fillId="0" borderId="18" xfId="0" applyNumberFormat="1" applyFont="1" applyFill="1" applyBorder="1" applyAlignment="1">
      <alignment horizontal="center" vertical="center"/>
    </xf>
    <xf numFmtId="0" fontId="8" fillId="0" borderId="18" xfId="0"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0" fontId="8" fillId="0" borderId="17" xfId="0" applyFont="1" applyFill="1" applyBorder="1" applyAlignment="1">
      <alignment horizontal="left" vertical="center" wrapText="1"/>
    </xf>
    <xf numFmtId="3" fontId="9" fillId="0" borderId="18" xfId="0" applyNumberFormat="1"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xf>
    <xf numFmtId="0" fontId="9" fillId="0" borderId="0" xfId="0" applyFont="1" applyFill="1" applyAlignment="1">
      <alignment/>
    </xf>
    <xf numFmtId="43" fontId="10" fillId="0" borderId="21" xfId="45" applyFont="1" applyFill="1" applyBorder="1" applyAlignment="1">
      <alignment/>
    </xf>
    <xf numFmtId="0" fontId="10" fillId="0" borderId="21" xfId="0" applyFont="1" applyFill="1" applyBorder="1" applyAlignment="1">
      <alignment horizontal="center"/>
    </xf>
    <xf numFmtId="0" fontId="8" fillId="0" borderId="0" xfId="0" applyFont="1" applyFill="1" applyAlignment="1">
      <alignment horizontal="left"/>
    </xf>
    <xf numFmtId="166" fontId="8" fillId="0" borderId="18" xfId="45" applyNumberFormat="1" applyFont="1" applyFill="1" applyBorder="1" applyAlignment="1">
      <alignment horizontal="right" vertical="center"/>
    </xf>
    <xf numFmtId="0" fontId="8" fillId="0" borderId="17" xfId="0" applyFont="1" applyFill="1" applyBorder="1" applyAlignment="1">
      <alignment vertical="center"/>
    </xf>
    <xf numFmtId="0" fontId="8" fillId="0" borderId="17" xfId="0" applyFont="1" applyFill="1" applyBorder="1" applyAlignment="1">
      <alignment vertical="center" wrapText="1"/>
    </xf>
    <xf numFmtId="4" fontId="8" fillId="0" borderId="18" xfId="0" applyNumberFormat="1" applyFont="1" applyFill="1" applyBorder="1" applyAlignment="1">
      <alignment vertical="center"/>
    </xf>
    <xf numFmtId="3" fontId="8"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xf>
    <xf numFmtId="43" fontId="10" fillId="0" borderId="0" xfId="45" applyFont="1" applyFill="1" applyBorder="1" applyAlignment="1">
      <alignment/>
    </xf>
    <xf numFmtId="0" fontId="8" fillId="0" borderId="0" xfId="0" applyFont="1" applyFill="1" applyBorder="1" applyAlignment="1">
      <alignment horizontal="left"/>
    </xf>
    <xf numFmtId="9" fontId="8" fillId="0" borderId="17" xfId="0" applyNumberFormat="1" applyFont="1" applyFill="1" applyBorder="1" applyAlignment="1">
      <alignment horizontal="center" vertical="center"/>
    </xf>
    <xf numFmtId="2" fontId="0" fillId="0" borderId="0" xfId="0" applyNumberFormat="1" applyAlignment="1">
      <alignment/>
    </xf>
    <xf numFmtId="4" fontId="8" fillId="0" borderId="19" xfId="0" applyNumberFormat="1" applyFont="1" applyFill="1" applyBorder="1" applyAlignment="1">
      <alignment horizontal="right" vertical="center"/>
    </xf>
    <xf numFmtId="9" fontId="8" fillId="0" borderId="17" xfId="62" applyFont="1" applyFill="1" applyBorder="1" applyAlignment="1">
      <alignment horizontal="center" vertical="center"/>
    </xf>
    <xf numFmtId="166" fontId="8" fillId="33" borderId="17" xfId="45" applyNumberFormat="1" applyFont="1" applyFill="1" applyBorder="1" applyAlignment="1">
      <alignment horizontal="right" vertical="center"/>
    </xf>
    <xf numFmtId="166" fontId="8" fillId="33" borderId="17" xfId="45" applyNumberFormat="1" applyFont="1" applyFill="1" applyBorder="1" applyAlignment="1">
      <alignment vertical="center"/>
    </xf>
    <xf numFmtId="2" fontId="8" fillId="0" borderId="17" xfId="0" applyNumberFormat="1" applyFont="1" applyFill="1" applyBorder="1" applyAlignment="1">
      <alignment horizontal="right" vertical="center"/>
    </xf>
    <xf numFmtId="0" fontId="11" fillId="0" borderId="0" xfId="0" applyFont="1" applyFill="1" applyAlignment="1">
      <alignment/>
    </xf>
    <xf numFmtId="43" fontId="10" fillId="0" borderId="22" xfId="45" applyFont="1" applyFill="1" applyBorder="1" applyAlignment="1">
      <alignment/>
    </xf>
    <xf numFmtId="0" fontId="10" fillId="0" borderId="23" xfId="0" applyFont="1" applyFill="1" applyBorder="1" applyAlignment="1">
      <alignment horizontal="center"/>
    </xf>
    <xf numFmtId="4" fontId="10" fillId="0" borderId="0" xfId="0" applyNumberFormat="1" applyFont="1" applyFill="1" applyBorder="1" applyAlignment="1">
      <alignment/>
    </xf>
    <xf numFmtId="0" fontId="10" fillId="0" borderId="0" xfId="0" applyFont="1" applyFill="1" applyBorder="1" applyAlignment="1">
      <alignment/>
    </xf>
    <xf numFmtId="9" fontId="11" fillId="0" borderId="0" xfId="0" applyNumberFormat="1" applyFont="1" applyFill="1" applyBorder="1" applyAlignment="1">
      <alignment horizontal="center"/>
    </xf>
    <xf numFmtId="0" fontId="11" fillId="0" borderId="0" xfId="0" applyFont="1" applyFill="1" applyBorder="1" applyAlignment="1">
      <alignment/>
    </xf>
    <xf numFmtId="0" fontId="10" fillId="0" borderId="0" xfId="0" applyFont="1" applyFill="1" applyBorder="1" applyAlignment="1">
      <alignment horizontal="left"/>
    </xf>
    <xf numFmtId="4" fontId="11" fillId="0" borderId="17" xfId="0" applyNumberFormat="1" applyFont="1" applyFill="1" applyBorder="1" applyAlignment="1">
      <alignment horizontal="right" vertical="center"/>
    </xf>
    <xf numFmtId="0" fontId="11" fillId="0" borderId="17" xfId="0" applyFont="1" applyFill="1" applyBorder="1" applyAlignment="1">
      <alignment horizontal="center" vertical="center"/>
    </xf>
    <xf numFmtId="4" fontId="10" fillId="0" borderId="0" xfId="0" applyNumberFormat="1" applyFont="1" applyFill="1" applyBorder="1" applyAlignment="1">
      <alignment vertical="center"/>
    </xf>
    <xf numFmtId="166" fontId="10" fillId="0" borderId="0" xfId="45" applyNumberFormat="1" applyFont="1" applyFill="1" applyBorder="1" applyAlignment="1">
      <alignment vertical="center"/>
    </xf>
    <xf numFmtId="0" fontId="10" fillId="0" borderId="0" xfId="0" applyFont="1" applyFill="1" applyAlignment="1">
      <alignment horizontal="center"/>
    </xf>
    <xf numFmtId="0" fontId="10" fillId="0" borderId="0" xfId="0" applyFont="1" applyFill="1" applyBorder="1" applyAlignment="1">
      <alignment horizontal="center" vertical="top"/>
    </xf>
    <xf numFmtId="0" fontId="11" fillId="0" borderId="0" xfId="0" applyFont="1" applyFill="1" applyAlignment="1">
      <alignment horizontal="left"/>
    </xf>
    <xf numFmtId="43" fontId="10" fillId="0" borderId="24" xfId="45" applyFont="1" applyFill="1" applyBorder="1" applyAlignment="1">
      <alignment/>
    </xf>
    <xf numFmtId="4" fontId="10" fillId="0" borderId="21" xfId="0" applyNumberFormat="1" applyFont="1" applyFill="1" applyBorder="1" applyAlignment="1">
      <alignment/>
    </xf>
    <xf numFmtId="0" fontId="11" fillId="0" borderId="17" xfId="0" applyFont="1" applyFill="1" applyBorder="1" applyAlignment="1">
      <alignment horizontal="left" vertical="center" wrapText="1"/>
    </xf>
    <xf numFmtId="9" fontId="11" fillId="0" borderId="17" xfId="45" applyNumberFormat="1" applyFont="1" applyFill="1" applyBorder="1" applyAlignment="1">
      <alignment horizontal="center" vertical="center"/>
    </xf>
    <xf numFmtId="4" fontId="11" fillId="0" borderId="17" xfId="0" applyNumberFormat="1" applyFont="1" applyFill="1" applyBorder="1" applyAlignment="1">
      <alignment/>
    </xf>
    <xf numFmtId="0" fontId="11" fillId="0" borderId="17" xfId="0" applyFont="1" applyFill="1" applyBorder="1" applyAlignment="1">
      <alignment horizontal="right" vertical="center" wrapText="1"/>
    </xf>
    <xf numFmtId="0" fontId="0" fillId="0" borderId="0" xfId="54">
      <alignment/>
      <protection/>
    </xf>
    <xf numFmtId="0" fontId="11" fillId="0" borderId="0" xfId="54" applyFont="1" applyFill="1">
      <alignment/>
      <protection/>
    </xf>
    <xf numFmtId="43" fontId="10" fillId="0" borderId="22" xfId="46" applyFont="1" applyFill="1" applyBorder="1" applyAlignment="1">
      <alignment/>
    </xf>
    <xf numFmtId="0" fontId="10" fillId="0" borderId="23" xfId="54" applyFont="1" applyFill="1" applyBorder="1" applyAlignment="1">
      <alignment horizontal="center"/>
      <protection/>
    </xf>
    <xf numFmtId="4" fontId="10" fillId="0" borderId="0" xfId="54" applyNumberFormat="1" applyFont="1" applyFill="1" applyBorder="1">
      <alignment/>
      <protection/>
    </xf>
    <xf numFmtId="0" fontId="10" fillId="0" borderId="0" xfId="54" applyFont="1" applyFill="1" applyBorder="1">
      <alignment/>
      <protection/>
    </xf>
    <xf numFmtId="9" fontId="11" fillId="0" borderId="0" xfId="54" applyNumberFormat="1" applyFont="1" applyFill="1" applyBorder="1" applyAlignment="1">
      <alignment horizontal="center"/>
      <protection/>
    </xf>
    <xf numFmtId="0" fontId="11" fillId="0" borderId="0" xfId="54" applyFont="1" applyFill="1" applyBorder="1">
      <alignment/>
      <protection/>
    </xf>
    <xf numFmtId="0" fontId="10" fillId="0" borderId="0" xfId="54" applyFont="1" applyFill="1" applyBorder="1" applyAlignment="1">
      <alignment horizontal="left"/>
      <protection/>
    </xf>
    <xf numFmtId="4" fontId="11" fillId="0" borderId="17" xfId="54" applyNumberFormat="1" applyFont="1" applyFill="1" applyBorder="1" applyAlignment="1">
      <alignment horizontal="right" vertical="center"/>
      <protection/>
    </xf>
    <xf numFmtId="9" fontId="11" fillId="0" borderId="17" xfId="63" applyFont="1" applyFill="1" applyBorder="1" applyAlignment="1">
      <alignment vertical="center"/>
    </xf>
    <xf numFmtId="0" fontId="10" fillId="0" borderId="25" xfId="54" applyNumberFormat="1" applyFont="1" applyFill="1" applyBorder="1" applyAlignment="1">
      <alignment horizontal="center" vertical="center"/>
      <protection/>
    </xf>
    <xf numFmtId="0" fontId="11" fillId="0" borderId="17" xfId="54" applyFont="1" applyFill="1" applyBorder="1" applyAlignment="1">
      <alignment horizontal="center" vertical="center"/>
      <protection/>
    </xf>
    <xf numFmtId="0" fontId="11" fillId="0" borderId="17" xfId="54" applyFont="1" applyFill="1" applyBorder="1" applyAlignment="1">
      <alignment vertical="center"/>
      <protection/>
    </xf>
    <xf numFmtId="0" fontId="11" fillId="0" borderId="26" xfId="54" applyFont="1" applyFill="1" applyBorder="1" applyAlignment="1">
      <alignment vertical="center"/>
      <protection/>
    </xf>
    <xf numFmtId="0" fontId="8" fillId="0" borderId="0" xfId="54" applyFont="1" applyFill="1">
      <alignment/>
      <protection/>
    </xf>
    <xf numFmtId="4" fontId="10" fillId="0" borderId="0" xfId="54" applyNumberFormat="1" applyFont="1" applyFill="1" applyBorder="1" applyAlignment="1">
      <alignment vertical="center"/>
      <protection/>
    </xf>
    <xf numFmtId="43" fontId="10" fillId="0" borderId="0" xfId="46" applyFont="1" applyFill="1" applyBorder="1" applyAlignment="1">
      <alignment/>
    </xf>
    <xf numFmtId="166" fontId="10" fillId="0" borderId="0" xfId="46" applyNumberFormat="1" applyFont="1" applyFill="1" applyBorder="1" applyAlignment="1">
      <alignment vertical="center"/>
    </xf>
    <xf numFmtId="0" fontId="10" fillId="0" borderId="0" xfId="54" applyFont="1" applyFill="1" applyAlignment="1">
      <alignment horizontal="center"/>
      <protection/>
    </xf>
    <xf numFmtId="0" fontId="10" fillId="0" borderId="0" xfId="54" applyFont="1" applyFill="1" applyBorder="1" applyAlignment="1">
      <alignment horizontal="center" vertical="top"/>
      <protection/>
    </xf>
    <xf numFmtId="0" fontId="11" fillId="0" borderId="0" xfId="54" applyFont="1" applyFill="1" applyAlignment="1">
      <alignment horizontal="left"/>
      <protection/>
    </xf>
    <xf numFmtId="0" fontId="11" fillId="0" borderId="17" xfId="54" applyFont="1" applyFill="1" applyBorder="1">
      <alignment/>
      <protection/>
    </xf>
    <xf numFmtId="9" fontId="11" fillId="0" borderId="17" xfId="46" applyNumberFormat="1" applyFont="1" applyFill="1" applyBorder="1" applyAlignment="1">
      <alignment horizontal="center" vertical="center"/>
    </xf>
    <xf numFmtId="2" fontId="11" fillId="0" borderId="17" xfId="54" applyNumberFormat="1" applyFont="1" applyFill="1" applyBorder="1" applyAlignment="1">
      <alignment/>
      <protection/>
    </xf>
    <xf numFmtId="3" fontId="0" fillId="0" borderId="17" xfId="54" applyNumberFormat="1" applyFont="1" applyFill="1" applyBorder="1" applyAlignment="1">
      <alignment horizontal="center" vertical="center" wrapText="1"/>
      <protection/>
    </xf>
    <xf numFmtId="0" fontId="11" fillId="0" borderId="17" xfId="54" applyFont="1" applyFill="1" applyBorder="1" applyAlignment="1">
      <alignment horizontal="left" vertical="center" wrapText="1"/>
      <protection/>
    </xf>
    <xf numFmtId="4" fontId="11" fillId="0" borderId="17" xfId="54" applyNumberFormat="1" applyFont="1" applyFill="1" applyBorder="1" applyAlignment="1">
      <alignment/>
      <protection/>
    </xf>
    <xf numFmtId="0" fontId="11" fillId="0" borderId="17" xfId="54" applyFont="1" applyFill="1" applyBorder="1" applyAlignment="1">
      <alignment horizontal="left" vertical="center"/>
      <protection/>
    </xf>
    <xf numFmtId="3" fontId="0" fillId="0" borderId="17" xfId="54" applyNumberFormat="1" applyFont="1" applyFill="1" applyBorder="1" applyAlignment="1">
      <alignment horizontal="center" vertical="center"/>
      <protection/>
    </xf>
    <xf numFmtId="0" fontId="0" fillId="0" borderId="17" xfId="54" applyFont="1" applyFill="1" applyBorder="1" applyAlignment="1">
      <alignment horizontal="center" vertical="center"/>
      <protection/>
    </xf>
    <xf numFmtId="0" fontId="9" fillId="0" borderId="0" xfId="54" applyFont="1" applyFill="1">
      <alignment/>
      <protection/>
    </xf>
    <xf numFmtId="0" fontId="0" fillId="0" borderId="0" xfId="58" applyFont="1">
      <alignment/>
      <protection/>
    </xf>
    <xf numFmtId="0" fontId="0" fillId="0" borderId="17" xfId="58" applyFont="1" applyBorder="1" applyAlignment="1">
      <alignment horizontal="center" vertical="center" wrapText="1"/>
      <protection/>
    </xf>
    <xf numFmtId="0" fontId="0" fillId="0" borderId="17" xfId="58" applyFont="1" applyBorder="1" applyAlignment="1">
      <alignment horizontal="center" vertical="center"/>
      <protection/>
    </xf>
    <xf numFmtId="0" fontId="0" fillId="0" borderId="21" xfId="58" applyFont="1" applyBorder="1" applyAlignment="1">
      <alignment horizontal="center" vertical="center"/>
      <protection/>
    </xf>
    <xf numFmtId="0" fontId="0" fillId="0" borderId="17" xfId="54" applyFont="1" applyBorder="1" applyAlignment="1">
      <alignment horizontal="left" vertical="center" wrapText="1"/>
      <protection/>
    </xf>
    <xf numFmtId="0" fontId="0" fillId="0" borderId="25" xfId="54" applyFont="1" applyBorder="1" applyAlignment="1">
      <alignment horizontal="left" vertical="center" wrapText="1"/>
      <protection/>
    </xf>
    <xf numFmtId="0" fontId="0" fillId="0" borderId="27" xfId="58" applyFont="1" applyBorder="1" applyAlignment="1">
      <alignment horizontal="center" vertical="center"/>
      <protection/>
    </xf>
    <xf numFmtId="0" fontId="0" fillId="0" borderId="17" xfId="59" applyFont="1" applyBorder="1" applyAlignment="1">
      <alignment vertical="center" wrapText="1"/>
      <protection/>
    </xf>
    <xf numFmtId="0" fontId="0" fillId="0" borderId="0" xfId="59" applyFont="1" applyAlignment="1">
      <alignment vertical="center" wrapText="1"/>
      <protection/>
    </xf>
    <xf numFmtId="0" fontId="0" fillId="0" borderId="17" xfId="54" applyFont="1" applyBorder="1" applyAlignment="1">
      <alignment vertical="center" wrapText="1"/>
      <protection/>
    </xf>
    <xf numFmtId="0" fontId="0" fillId="0" borderId="17" xfId="58" applyFont="1" applyFill="1" applyBorder="1" applyAlignment="1">
      <alignment vertical="center" wrapText="1"/>
      <protection/>
    </xf>
    <xf numFmtId="0" fontId="0" fillId="0" borderId="17" xfId="58" applyFont="1" applyBorder="1" applyAlignment="1">
      <alignment horizontal="left" vertical="center" wrapText="1"/>
      <protection/>
    </xf>
    <xf numFmtId="0" fontId="6" fillId="0" borderId="0" xfId="58" applyFont="1" applyAlignment="1">
      <alignment horizontal="left" wrapText="1"/>
      <protection/>
    </xf>
    <xf numFmtId="0" fontId="6" fillId="0" borderId="0" xfId="58" applyFont="1" applyAlignment="1">
      <alignment horizontal="center" wrapText="1"/>
      <protection/>
    </xf>
    <xf numFmtId="3" fontId="2" fillId="0" borderId="0" xfId="57" applyNumberFormat="1" applyFont="1" applyBorder="1" applyAlignment="1">
      <alignment vertical="center" wrapText="1"/>
      <protection/>
    </xf>
    <xf numFmtId="0" fontId="0" fillId="0" borderId="10" xfId="0" applyBorder="1" applyAlignment="1">
      <alignment horizontal="right" vertical="center"/>
    </xf>
    <xf numFmtId="0" fontId="3" fillId="0" borderId="15" xfId="0" applyFont="1" applyFill="1" applyBorder="1" applyAlignment="1">
      <alignment horizontal="left" vertical="center" wrapText="1"/>
    </xf>
    <xf numFmtId="0" fontId="3" fillId="0" borderId="10" xfId="56" applyFont="1" applyFill="1" applyBorder="1" applyAlignment="1">
      <alignment horizontal="left" vertical="center" wrapText="1"/>
      <protection/>
    </xf>
    <xf numFmtId="0" fontId="0" fillId="0" borderId="18" xfId="0" applyFont="1" applyBorder="1" applyAlignment="1">
      <alignment horizontal="left" vertical="center" wrapText="1"/>
    </xf>
    <xf numFmtId="0" fontId="3" fillId="0" borderId="18" xfId="0" applyFont="1" applyFill="1" applyBorder="1" applyAlignment="1">
      <alignment horizontal="justify" vertical="center" wrapText="1"/>
    </xf>
    <xf numFmtId="4" fontId="3" fillId="0" borderId="13" xfId="0" applyNumberFormat="1" applyFont="1" applyFill="1" applyBorder="1" applyAlignment="1">
      <alignment vertical="center"/>
    </xf>
    <xf numFmtId="0" fontId="2" fillId="3" borderId="17" xfId="57" applyFont="1" applyFill="1" applyBorder="1" applyAlignment="1">
      <alignment horizontal="center" vertical="center" wrapText="1"/>
      <protection/>
    </xf>
    <xf numFmtId="3" fontId="2" fillId="3" borderId="17" xfId="57" applyNumberFormat="1" applyFont="1" applyFill="1" applyBorder="1" applyAlignment="1">
      <alignment horizontal="center" vertical="center" wrapText="1"/>
      <protection/>
    </xf>
    <xf numFmtId="2" fontId="0" fillId="0" borderId="13" xfId="0" applyNumberFormat="1" applyBorder="1" applyAlignment="1">
      <alignment horizontal="right" vertical="center"/>
    </xf>
    <xf numFmtId="4" fontId="0" fillId="3" borderId="28" xfId="0" applyNumberFormat="1" applyFill="1" applyBorder="1" applyAlignment="1">
      <alignment/>
    </xf>
    <xf numFmtId="2" fontId="0" fillId="3" borderId="28" xfId="0" applyNumberFormat="1" applyFill="1" applyBorder="1" applyAlignment="1">
      <alignment/>
    </xf>
    <xf numFmtId="2" fontId="0" fillId="3" borderId="29" xfId="0" applyNumberFormat="1" applyFont="1" applyFill="1" applyBorder="1" applyAlignment="1">
      <alignment/>
    </xf>
    <xf numFmtId="0" fontId="3" fillId="0" borderId="13" xfId="0" applyFont="1" applyFill="1" applyBorder="1" applyAlignment="1">
      <alignment vertical="center" wrapText="1"/>
    </xf>
    <xf numFmtId="0" fontId="0" fillId="0" borderId="13" xfId="0" applyBorder="1" applyAlignment="1">
      <alignment horizontal="right" vertical="center"/>
    </xf>
    <xf numFmtId="9" fontId="1" fillId="0" borderId="13" xfId="0" applyNumberFormat="1" applyFont="1" applyFill="1" applyBorder="1" applyAlignment="1">
      <alignment horizontal="center" vertical="center"/>
    </xf>
    <xf numFmtId="0" fontId="2" fillId="10" borderId="17" xfId="57" applyFont="1" applyFill="1" applyBorder="1" applyAlignment="1">
      <alignment horizontal="center" vertical="center" wrapText="1"/>
      <protection/>
    </xf>
    <xf numFmtId="3" fontId="2" fillId="10" borderId="17" xfId="57" applyNumberFormat="1" applyFont="1" applyFill="1" applyBorder="1" applyAlignment="1">
      <alignment horizontal="center" vertical="center" wrapText="1"/>
      <protection/>
    </xf>
    <xf numFmtId="0" fontId="0" fillId="0" borderId="12" xfId="0" applyBorder="1" applyAlignment="1">
      <alignment horizontal="right" vertical="center"/>
    </xf>
    <xf numFmtId="0" fontId="6" fillId="10" borderId="17" xfId="0" applyFont="1" applyFill="1" applyBorder="1" applyAlignment="1">
      <alignment horizontal="right" vertical="center"/>
    </xf>
    <xf numFmtId="4" fontId="0" fillId="10" borderId="29" xfId="0" applyNumberFormat="1" applyFill="1" applyBorder="1" applyAlignment="1">
      <alignment horizontal="right" vertical="center"/>
    </xf>
    <xf numFmtId="4" fontId="0" fillId="10" borderId="30" xfId="0" applyNumberFormat="1" applyFill="1" applyBorder="1" applyAlignment="1">
      <alignment horizontal="right" vertical="center"/>
    </xf>
    <xf numFmtId="4" fontId="0" fillId="10" borderId="31" xfId="0" applyNumberFormat="1" applyFill="1" applyBorder="1" applyAlignment="1">
      <alignment horizontal="right" vertical="center"/>
    </xf>
    <xf numFmtId="0" fontId="3" fillId="0" borderId="11" xfId="56" applyFont="1" applyFill="1" applyBorder="1" applyAlignment="1">
      <alignment horizontal="left" vertical="center" wrapText="1"/>
      <protection/>
    </xf>
    <xf numFmtId="0" fontId="3" fillId="0" borderId="17" xfId="57" applyFont="1" applyFill="1" applyBorder="1" applyAlignment="1">
      <alignment horizontal="center" vertical="center"/>
      <protection/>
    </xf>
    <xf numFmtId="0" fontId="0" fillId="0" borderId="11" xfId="0" applyFont="1" applyBorder="1" applyAlignment="1">
      <alignment horizontal="left" vertical="center" wrapText="1"/>
    </xf>
    <xf numFmtId="0" fontId="3" fillId="0" borderId="32" xfId="57" applyFont="1" applyFill="1" applyBorder="1" applyAlignment="1">
      <alignment horizontal="center" vertical="center"/>
      <protection/>
    </xf>
    <xf numFmtId="0" fontId="8" fillId="0" borderId="0" xfId="0" applyFont="1" applyFill="1" applyBorder="1" applyAlignment="1">
      <alignment horizontal="center" vertical="center"/>
    </xf>
    <xf numFmtId="0" fontId="0" fillId="0" borderId="0" xfId="0" applyAlignment="1">
      <alignment/>
    </xf>
    <xf numFmtId="0" fontId="9" fillId="7" borderId="17" xfId="0" applyFont="1" applyFill="1" applyBorder="1" applyAlignment="1">
      <alignment horizontal="center" vertical="center"/>
    </xf>
    <xf numFmtId="0" fontId="9" fillId="7" borderId="17" xfId="57" applyFont="1" applyFill="1" applyBorder="1" applyAlignment="1">
      <alignment horizontal="center" vertical="center" wrapText="1"/>
      <protection/>
    </xf>
    <xf numFmtId="0" fontId="2" fillId="7" borderId="17" xfId="57" applyFont="1" applyFill="1" applyBorder="1" applyAlignment="1">
      <alignment horizontal="center" vertical="center" wrapText="1"/>
      <protection/>
    </xf>
    <xf numFmtId="0" fontId="9" fillId="7" borderId="17" xfId="0" applyFont="1" applyFill="1" applyBorder="1" applyAlignment="1">
      <alignment horizontal="center" vertical="center" wrapText="1"/>
    </xf>
    <xf numFmtId="0" fontId="8" fillId="0" borderId="19" xfId="0" applyFont="1" applyFill="1" applyBorder="1" applyAlignment="1">
      <alignment vertical="center"/>
    </xf>
    <xf numFmtId="0" fontId="8" fillId="0" borderId="19" xfId="0" applyFont="1" applyFill="1" applyBorder="1" applyAlignment="1">
      <alignment vertical="center" wrapText="1"/>
    </xf>
    <xf numFmtId="0" fontId="10" fillId="7" borderId="23" xfId="0" applyFont="1" applyFill="1" applyBorder="1" applyAlignment="1">
      <alignment horizontal="right" vertical="center"/>
    </xf>
    <xf numFmtId="166" fontId="8" fillId="0" borderId="33" xfId="45" applyNumberFormat="1" applyFont="1" applyFill="1" applyBorder="1" applyAlignment="1">
      <alignment vertical="center"/>
    </xf>
    <xf numFmtId="4" fontId="9" fillId="7" borderId="23" xfId="0" applyNumberFormat="1" applyFont="1" applyFill="1" applyBorder="1" applyAlignment="1">
      <alignment horizontal="right" vertical="center"/>
    </xf>
    <xf numFmtId="43" fontId="10" fillId="0" borderId="27" xfId="45" applyFont="1" applyFill="1" applyBorder="1" applyAlignment="1">
      <alignment/>
    </xf>
    <xf numFmtId="4" fontId="8" fillId="0" borderId="33" xfId="0" applyNumberFormat="1" applyFont="1" applyFill="1" applyBorder="1" applyAlignment="1">
      <alignment horizontal="right" vertical="center"/>
    </xf>
    <xf numFmtId="4" fontId="9" fillId="7" borderId="23" xfId="0" applyNumberFormat="1" applyFont="1" applyFill="1" applyBorder="1" applyAlignment="1">
      <alignment vertical="center"/>
    </xf>
    <xf numFmtId="2" fontId="8" fillId="0" borderId="18" xfId="0" applyNumberFormat="1" applyFont="1" applyFill="1" applyBorder="1" applyAlignment="1">
      <alignment vertical="center"/>
    </xf>
    <xf numFmtId="0" fontId="9" fillId="5" borderId="17" xfId="0" applyFont="1" applyFill="1" applyBorder="1" applyAlignment="1">
      <alignment horizontal="center" vertical="center"/>
    </xf>
    <xf numFmtId="0" fontId="9" fillId="5" borderId="17" xfId="57" applyFont="1" applyFill="1" applyBorder="1" applyAlignment="1">
      <alignment horizontal="center" vertical="center" wrapText="1"/>
      <protection/>
    </xf>
    <xf numFmtId="0" fontId="2" fillId="5" borderId="23" xfId="57" applyFont="1" applyFill="1" applyBorder="1" applyAlignment="1">
      <alignment horizontal="center" vertical="center" wrapText="1"/>
      <protection/>
    </xf>
    <xf numFmtId="0" fontId="9" fillId="5" borderId="17" xfId="0" applyFont="1" applyFill="1" applyBorder="1" applyAlignment="1">
      <alignment horizontal="center" vertical="center" wrapText="1"/>
    </xf>
    <xf numFmtId="0" fontId="10" fillId="5" borderId="17" xfId="0" applyFont="1" applyFill="1" applyBorder="1" applyAlignment="1">
      <alignment horizontal="center"/>
    </xf>
    <xf numFmtId="4" fontId="9" fillId="5" borderId="34" xfId="0" applyNumberFormat="1" applyFont="1" applyFill="1" applyBorder="1" applyAlignment="1">
      <alignment vertical="center"/>
    </xf>
    <xf numFmtId="4" fontId="9" fillId="5" borderId="23" xfId="0" applyNumberFormat="1" applyFont="1" applyFill="1" applyBorder="1" applyAlignment="1">
      <alignment vertical="center"/>
    </xf>
    <xf numFmtId="4" fontId="9" fillId="5" borderId="35" xfId="0" applyNumberFormat="1" applyFont="1" applyFill="1" applyBorder="1" applyAlignment="1">
      <alignment vertical="center"/>
    </xf>
    <xf numFmtId="0" fontId="9" fillId="34" borderId="17" xfId="0" applyFont="1" applyFill="1" applyBorder="1" applyAlignment="1">
      <alignment horizontal="center" vertical="center"/>
    </xf>
    <xf numFmtId="0" fontId="9" fillId="34" borderId="17" xfId="57" applyFont="1" applyFill="1" applyBorder="1" applyAlignment="1">
      <alignment horizontal="center" vertical="center" wrapText="1"/>
      <protection/>
    </xf>
    <xf numFmtId="0" fontId="9" fillId="34" borderId="17"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8" xfId="0" applyFont="1" applyFill="1" applyBorder="1" applyAlignment="1">
      <alignment vertical="center"/>
    </xf>
    <xf numFmtId="3" fontId="8" fillId="0" borderId="18" xfId="0" applyNumberFormat="1" applyFont="1" applyFill="1" applyBorder="1" applyAlignment="1">
      <alignment horizontal="center" vertical="center"/>
    </xf>
    <xf numFmtId="0" fontId="2" fillId="34" borderId="17" xfId="57" applyFont="1" applyFill="1" applyBorder="1" applyAlignment="1">
      <alignment horizontal="center" vertical="center" wrapText="1"/>
      <protection/>
    </xf>
    <xf numFmtId="4" fontId="9" fillId="34" borderId="23" xfId="0" applyNumberFormat="1" applyFont="1" applyFill="1" applyBorder="1" applyAlignment="1">
      <alignment vertical="center"/>
    </xf>
    <xf numFmtId="4" fontId="8" fillId="0" borderId="33" xfId="0" applyNumberFormat="1" applyFont="1" applyFill="1" applyBorder="1" applyAlignment="1">
      <alignment vertical="center"/>
    </xf>
    <xf numFmtId="0" fontId="10" fillId="34" borderId="23" xfId="0" applyFont="1" applyFill="1" applyBorder="1" applyAlignment="1">
      <alignment horizontal="center"/>
    </xf>
    <xf numFmtId="0" fontId="9" fillId="35" borderId="17" xfId="0" applyFont="1" applyFill="1" applyBorder="1" applyAlignment="1">
      <alignment horizontal="center" vertical="center"/>
    </xf>
    <xf numFmtId="0" fontId="9" fillId="35" borderId="17" xfId="57" applyFont="1" applyFill="1" applyBorder="1" applyAlignment="1">
      <alignment horizontal="center" vertical="center" wrapText="1"/>
      <protection/>
    </xf>
    <xf numFmtId="0" fontId="2" fillId="35" borderId="17" xfId="57" applyFont="1" applyFill="1" applyBorder="1" applyAlignment="1">
      <alignment horizontal="center" vertical="center" wrapText="1"/>
      <protection/>
    </xf>
    <xf numFmtId="0" fontId="9" fillId="35" borderId="17" xfId="0" applyFont="1" applyFill="1" applyBorder="1" applyAlignment="1">
      <alignment horizontal="center" vertical="center" wrapText="1"/>
    </xf>
    <xf numFmtId="4" fontId="9" fillId="35" borderId="35" xfId="0" applyNumberFormat="1" applyFont="1" applyFill="1" applyBorder="1" applyAlignment="1">
      <alignment vertical="center"/>
    </xf>
    <xf numFmtId="0" fontId="10" fillId="35" borderId="23" xfId="0" applyFont="1" applyFill="1" applyBorder="1" applyAlignment="1">
      <alignment horizontal="right" vertical="center"/>
    </xf>
    <xf numFmtId="4" fontId="9" fillId="35" borderId="35" xfId="0" applyNumberFormat="1" applyFont="1" applyFill="1" applyBorder="1" applyAlignment="1">
      <alignment horizontal="right" vertical="center"/>
    </xf>
    <xf numFmtId="0" fontId="9" fillId="12" borderId="17" xfId="0" applyFont="1" applyFill="1" applyBorder="1" applyAlignment="1">
      <alignment horizontal="center" vertical="center"/>
    </xf>
    <xf numFmtId="0" fontId="9" fillId="12" borderId="17" xfId="57" applyFont="1" applyFill="1" applyBorder="1" applyAlignment="1">
      <alignment horizontal="center" vertical="center" wrapText="1"/>
      <protection/>
    </xf>
    <xf numFmtId="0" fontId="9" fillId="12" borderId="17" xfId="0" applyFont="1" applyFill="1" applyBorder="1" applyAlignment="1">
      <alignment horizontal="center" vertical="center" wrapText="1"/>
    </xf>
    <xf numFmtId="0" fontId="9" fillId="10" borderId="17" xfId="0" applyFont="1" applyFill="1" applyBorder="1" applyAlignment="1">
      <alignment horizontal="center" vertical="center"/>
    </xf>
    <xf numFmtId="0" fontId="9" fillId="10" borderId="17" xfId="57" applyFont="1" applyFill="1" applyBorder="1" applyAlignment="1">
      <alignment horizontal="center" vertical="center" wrapText="1"/>
      <protection/>
    </xf>
    <xf numFmtId="0" fontId="9" fillId="10" borderId="17" xfId="0" applyFont="1" applyFill="1" applyBorder="1" applyAlignment="1">
      <alignment horizontal="center" vertical="center" wrapText="1"/>
    </xf>
    <xf numFmtId="0" fontId="9" fillId="31" borderId="17" xfId="0" applyFont="1" applyFill="1" applyBorder="1" applyAlignment="1">
      <alignment horizontal="center" vertical="center"/>
    </xf>
    <xf numFmtId="0" fontId="9" fillId="31" borderId="17" xfId="57" applyFont="1" applyFill="1" applyBorder="1" applyAlignment="1">
      <alignment horizontal="center" vertical="center" wrapText="1"/>
      <protection/>
    </xf>
    <xf numFmtId="0" fontId="9" fillId="31" borderId="17" xfId="0" applyFont="1" applyFill="1" applyBorder="1" applyAlignment="1">
      <alignment horizontal="center" vertical="center" wrapText="1"/>
    </xf>
    <xf numFmtId="0" fontId="8" fillId="33" borderId="18" xfId="0" applyFont="1" applyFill="1" applyBorder="1" applyAlignment="1">
      <alignment horizontal="center" vertical="center"/>
    </xf>
    <xf numFmtId="0" fontId="8" fillId="33" borderId="18" xfId="0" applyFont="1" applyFill="1" applyBorder="1" applyAlignment="1">
      <alignment vertical="center" wrapText="1"/>
    </xf>
    <xf numFmtId="0" fontId="8" fillId="33" borderId="18" xfId="0" applyFont="1" applyFill="1" applyBorder="1" applyAlignment="1">
      <alignment vertical="center"/>
    </xf>
    <xf numFmtId="3" fontId="9" fillId="33" borderId="18" xfId="0" applyNumberFormat="1" applyFont="1" applyFill="1" applyBorder="1" applyAlignment="1">
      <alignment horizontal="center" vertical="center"/>
    </xf>
    <xf numFmtId="166" fontId="8" fillId="33" borderId="33" xfId="45" applyNumberFormat="1" applyFont="1" applyFill="1" applyBorder="1" applyAlignment="1">
      <alignment horizontal="right" vertical="center"/>
    </xf>
    <xf numFmtId="9" fontId="8" fillId="0" borderId="18" xfId="62" applyFont="1" applyFill="1" applyBorder="1" applyAlignment="1">
      <alignment horizontal="center" vertical="center"/>
    </xf>
    <xf numFmtId="0" fontId="2" fillId="31" borderId="17" xfId="57" applyFont="1" applyFill="1" applyBorder="1" applyAlignment="1">
      <alignment horizontal="center" vertical="center" wrapText="1"/>
      <protection/>
    </xf>
    <xf numFmtId="43" fontId="8" fillId="33" borderId="33" xfId="45" applyFont="1" applyFill="1" applyBorder="1" applyAlignment="1">
      <alignment horizontal="right" vertical="center"/>
    </xf>
    <xf numFmtId="2" fontId="6" fillId="31" borderId="23" xfId="0" applyNumberFormat="1" applyFont="1" applyFill="1" applyBorder="1" applyAlignment="1">
      <alignment horizontal="right" vertical="center"/>
    </xf>
    <xf numFmtId="0" fontId="6" fillId="31" borderId="23" xfId="0" applyFont="1" applyFill="1" applyBorder="1" applyAlignment="1">
      <alignment horizontal="right" vertical="center"/>
    </xf>
    <xf numFmtId="0" fontId="9" fillId="36" borderId="17" xfId="0" applyFont="1" applyFill="1" applyBorder="1" applyAlignment="1">
      <alignment horizontal="center" vertical="center"/>
    </xf>
    <xf numFmtId="0" fontId="9" fillId="36" borderId="17" xfId="57" applyFont="1" applyFill="1" applyBorder="1" applyAlignment="1">
      <alignment horizontal="center" vertical="center" wrapText="1"/>
      <protection/>
    </xf>
    <xf numFmtId="0" fontId="2" fillId="36" borderId="17" xfId="57" applyFont="1" applyFill="1" applyBorder="1" applyAlignment="1">
      <alignment horizontal="center" vertical="center" wrapText="1"/>
      <protection/>
    </xf>
    <xf numFmtId="0" fontId="9" fillId="36" borderId="17" xfId="0" applyFont="1" applyFill="1" applyBorder="1" applyAlignment="1">
      <alignment horizontal="center" vertical="center" wrapText="1"/>
    </xf>
    <xf numFmtId="4" fontId="9" fillId="36" borderId="23" xfId="0" applyNumberFormat="1" applyFont="1" applyFill="1" applyBorder="1" applyAlignment="1">
      <alignment horizontal="right" vertical="center"/>
    </xf>
    <xf numFmtId="4" fontId="9" fillId="36" borderId="23" xfId="0" applyNumberFormat="1" applyFont="1" applyFill="1" applyBorder="1" applyAlignment="1">
      <alignment vertical="center"/>
    </xf>
    <xf numFmtId="4" fontId="9" fillId="36" borderId="35" xfId="0" applyNumberFormat="1" applyFont="1" applyFill="1" applyBorder="1" applyAlignment="1">
      <alignment vertical="center"/>
    </xf>
    <xf numFmtId="0" fontId="9" fillId="36" borderId="23" xfId="0" applyFont="1" applyFill="1" applyBorder="1" applyAlignment="1">
      <alignment horizontal="right" vertical="center"/>
    </xf>
    <xf numFmtId="2" fontId="8" fillId="0" borderId="19" xfId="0" applyNumberFormat="1" applyFont="1" applyFill="1" applyBorder="1" applyAlignment="1">
      <alignment horizontal="right" vertical="center"/>
    </xf>
    <xf numFmtId="166" fontId="8" fillId="33" borderId="18" xfId="45" applyNumberFormat="1" applyFont="1" applyFill="1" applyBorder="1" applyAlignment="1">
      <alignment horizontal="right" vertical="center"/>
    </xf>
    <xf numFmtId="0" fontId="2" fillId="12" borderId="17" xfId="57" applyFont="1" applyFill="1" applyBorder="1" applyAlignment="1">
      <alignment horizontal="center" vertical="center" wrapText="1"/>
      <protection/>
    </xf>
    <xf numFmtId="0" fontId="10" fillId="12" borderId="23" xfId="0" applyFont="1" applyFill="1" applyBorder="1" applyAlignment="1">
      <alignment horizontal="right" vertical="center"/>
    </xf>
    <xf numFmtId="4" fontId="9" fillId="12" borderId="23" xfId="0" applyNumberFormat="1" applyFont="1" applyFill="1" applyBorder="1" applyAlignment="1">
      <alignment horizontal="right" vertical="center"/>
    </xf>
    <xf numFmtId="4" fontId="9" fillId="12" borderId="23" xfId="0" applyNumberFormat="1" applyFont="1" applyFill="1" applyBorder="1" applyAlignment="1">
      <alignment vertical="center"/>
    </xf>
    <xf numFmtId="0" fontId="10" fillId="10" borderId="23" xfId="0" applyFont="1" applyFill="1" applyBorder="1" applyAlignment="1">
      <alignment horizontal="right" vertical="center"/>
    </xf>
    <xf numFmtId="4" fontId="9" fillId="10" borderId="23" xfId="0" applyNumberFormat="1" applyFont="1" applyFill="1" applyBorder="1" applyAlignment="1">
      <alignment vertical="center"/>
    </xf>
    <xf numFmtId="0" fontId="11" fillId="0" borderId="18" xfId="54" applyFont="1" applyFill="1" applyBorder="1" applyAlignment="1">
      <alignment horizontal="center" vertical="center"/>
      <protection/>
    </xf>
    <xf numFmtId="0" fontId="11" fillId="0" borderId="18" xfId="54" applyFont="1" applyFill="1" applyBorder="1" applyAlignment="1">
      <alignment horizontal="left" vertical="center" wrapText="1"/>
      <protection/>
    </xf>
    <xf numFmtId="3" fontId="0" fillId="0" borderId="18" xfId="54" applyNumberFormat="1" applyFont="1" applyFill="1" applyBorder="1" applyAlignment="1">
      <alignment horizontal="center" vertical="center"/>
      <protection/>
    </xf>
    <xf numFmtId="4" fontId="11" fillId="0" borderId="18" xfId="54" applyNumberFormat="1" applyFont="1" applyFill="1" applyBorder="1" applyAlignment="1">
      <alignment/>
      <protection/>
    </xf>
    <xf numFmtId="4" fontId="11" fillId="0" borderId="18" xfId="54" applyNumberFormat="1" applyFont="1" applyFill="1" applyBorder="1" applyAlignment="1">
      <alignment horizontal="right" vertical="center"/>
      <protection/>
    </xf>
    <xf numFmtId="9" fontId="11" fillId="0" borderId="18" xfId="46" applyNumberFormat="1" applyFont="1" applyFill="1" applyBorder="1" applyAlignment="1">
      <alignment horizontal="center" vertical="center"/>
    </xf>
    <xf numFmtId="0" fontId="9" fillId="15" borderId="17" xfId="54" applyFont="1" applyFill="1" applyBorder="1" applyAlignment="1">
      <alignment horizontal="center" vertical="center"/>
      <protection/>
    </xf>
    <xf numFmtId="0" fontId="2" fillId="15" borderId="17" xfId="57" applyFont="1" applyFill="1" applyBorder="1" applyAlignment="1">
      <alignment horizontal="center" vertical="center" wrapText="1"/>
      <protection/>
    </xf>
    <xf numFmtId="3" fontId="9" fillId="15" borderId="17" xfId="57" applyNumberFormat="1" applyFont="1" applyFill="1" applyBorder="1" applyAlignment="1">
      <alignment horizontal="center" vertical="center" wrapText="1"/>
      <protection/>
    </xf>
    <xf numFmtId="0" fontId="9" fillId="15" borderId="17" xfId="57" applyFont="1" applyFill="1" applyBorder="1" applyAlignment="1">
      <alignment vertical="center" wrapText="1"/>
      <protection/>
    </xf>
    <xf numFmtId="0" fontId="9" fillId="15" borderId="17" xfId="57" applyFont="1" applyFill="1" applyBorder="1" applyAlignment="1">
      <alignment horizontal="center" vertical="center" wrapText="1"/>
      <protection/>
    </xf>
    <xf numFmtId="0" fontId="9" fillId="15" borderId="17" xfId="54" applyFont="1" applyFill="1" applyBorder="1" applyAlignment="1">
      <alignment horizontal="center" vertical="center" wrapText="1"/>
      <protection/>
    </xf>
    <xf numFmtId="0" fontId="10" fillId="15" borderId="23" xfId="54" applyFont="1" applyFill="1" applyBorder="1" applyAlignment="1">
      <alignment horizontal="right" vertical="center"/>
      <protection/>
    </xf>
    <xf numFmtId="4" fontId="11" fillId="0" borderId="18" xfId="54" applyNumberFormat="1" applyFont="1" applyFill="1" applyBorder="1" applyAlignment="1">
      <alignment vertical="center"/>
      <protection/>
    </xf>
    <xf numFmtId="4" fontId="11" fillId="0" borderId="17" xfId="54" applyNumberFormat="1" applyFont="1" applyFill="1" applyBorder="1" applyAlignment="1">
      <alignment vertical="center"/>
      <protection/>
    </xf>
    <xf numFmtId="2" fontId="11" fillId="0" borderId="17" xfId="54" applyNumberFormat="1" applyFont="1" applyFill="1" applyBorder="1" applyAlignment="1">
      <alignment vertical="center"/>
      <protection/>
    </xf>
    <xf numFmtId="2" fontId="11" fillId="0" borderId="19" xfId="54" applyNumberFormat="1" applyFont="1" applyFill="1" applyBorder="1" applyAlignment="1">
      <alignment vertical="center"/>
      <protection/>
    </xf>
    <xf numFmtId="0" fontId="9" fillId="15" borderId="17" xfId="54" applyFont="1" applyFill="1" applyBorder="1" applyAlignment="1">
      <alignment horizontal="left"/>
      <protection/>
    </xf>
    <xf numFmtId="0" fontId="12" fillId="15" borderId="17" xfId="57" applyFont="1" applyFill="1" applyBorder="1" applyAlignment="1">
      <alignment horizontal="center" vertical="center" wrapText="1"/>
      <protection/>
    </xf>
    <xf numFmtId="4" fontId="11" fillId="0" borderId="19" xfId="54" applyNumberFormat="1" applyFont="1" applyFill="1" applyBorder="1" applyAlignment="1">
      <alignment horizontal="right" vertical="center"/>
      <protection/>
    </xf>
    <xf numFmtId="166" fontId="10" fillId="15" borderId="23" xfId="46" applyNumberFormat="1" applyFont="1" applyFill="1" applyBorder="1" applyAlignment="1">
      <alignment horizontal="right" vertical="center"/>
    </xf>
    <xf numFmtId="0" fontId="11" fillId="0" borderId="19" xfId="54" applyFont="1" applyFill="1" applyBorder="1">
      <alignment/>
      <protection/>
    </xf>
    <xf numFmtId="4" fontId="10" fillId="15" borderId="23" xfId="54" applyNumberFormat="1" applyFont="1" applyFill="1" applyBorder="1" applyAlignment="1">
      <alignment vertical="center"/>
      <protection/>
    </xf>
    <xf numFmtId="0" fontId="11" fillId="0" borderId="18"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8" xfId="0" applyFont="1" applyFill="1" applyBorder="1" applyAlignment="1">
      <alignment horizontal="right" vertical="center" wrapText="1"/>
    </xf>
    <xf numFmtId="4" fontId="11" fillId="0" borderId="18" xfId="0" applyNumberFormat="1" applyFont="1" applyFill="1" applyBorder="1" applyAlignment="1">
      <alignment/>
    </xf>
    <xf numFmtId="4" fontId="11" fillId="0" borderId="18" xfId="0" applyNumberFormat="1" applyFont="1" applyFill="1" applyBorder="1" applyAlignment="1">
      <alignment horizontal="right" vertical="center"/>
    </xf>
    <xf numFmtId="9" fontId="11" fillId="0" borderId="18" xfId="45" applyNumberFormat="1" applyFont="1" applyFill="1" applyBorder="1" applyAlignment="1">
      <alignment horizontal="center" vertical="center"/>
    </xf>
    <xf numFmtId="0" fontId="9" fillId="37" borderId="17" xfId="0" applyFont="1" applyFill="1" applyBorder="1" applyAlignment="1">
      <alignment horizontal="center" vertical="center"/>
    </xf>
    <xf numFmtId="0" fontId="9" fillId="37" borderId="17" xfId="57" applyFont="1" applyFill="1" applyBorder="1" applyAlignment="1">
      <alignment horizontal="center" vertical="center" wrapText="1"/>
      <protection/>
    </xf>
    <xf numFmtId="0" fontId="2" fillId="37" borderId="17" xfId="57" applyFont="1" applyFill="1" applyBorder="1" applyAlignment="1">
      <alignment horizontal="center" vertical="center" wrapText="1"/>
      <protection/>
    </xf>
    <xf numFmtId="0" fontId="9" fillId="37" borderId="17" xfId="57" applyFont="1" applyFill="1" applyBorder="1" applyAlignment="1">
      <alignment vertical="center" wrapText="1"/>
      <protection/>
    </xf>
    <xf numFmtId="0" fontId="9" fillId="37" borderId="17" xfId="0" applyFont="1" applyFill="1" applyBorder="1" applyAlignment="1">
      <alignment horizontal="center" vertical="center" wrapText="1"/>
    </xf>
    <xf numFmtId="4" fontId="10" fillId="37" borderId="35" xfId="0" applyNumberFormat="1" applyFont="1" applyFill="1" applyBorder="1" applyAlignment="1">
      <alignment vertical="center"/>
    </xf>
    <xf numFmtId="4" fontId="11" fillId="0" borderId="19" xfId="0" applyNumberFormat="1" applyFont="1" applyFill="1" applyBorder="1" applyAlignment="1">
      <alignment horizontal="right" vertical="center"/>
    </xf>
    <xf numFmtId="0" fontId="10" fillId="37" borderId="23" xfId="0" applyFont="1" applyFill="1" applyBorder="1" applyAlignment="1">
      <alignment horizontal="right" vertical="center"/>
    </xf>
    <xf numFmtId="166" fontId="10" fillId="37" borderId="23" xfId="45" applyNumberFormat="1" applyFont="1" applyFill="1" applyBorder="1" applyAlignment="1">
      <alignment vertical="center"/>
    </xf>
    <xf numFmtId="0" fontId="11" fillId="0" borderId="36" xfId="0" applyFont="1" applyFill="1" applyBorder="1" applyAlignment="1">
      <alignment vertical="center"/>
    </xf>
    <xf numFmtId="0" fontId="11" fillId="0" borderId="18" xfId="0" applyFont="1" applyFill="1" applyBorder="1" applyAlignment="1">
      <alignment vertical="center"/>
    </xf>
    <xf numFmtId="0" fontId="10" fillId="0" borderId="37" xfId="0" applyNumberFormat="1" applyFont="1" applyFill="1" applyBorder="1" applyAlignment="1">
      <alignment horizontal="center" vertical="center"/>
    </xf>
    <xf numFmtId="9" fontId="11" fillId="0" borderId="18" xfId="62" applyFont="1" applyFill="1" applyBorder="1" applyAlignment="1">
      <alignment vertical="center"/>
    </xf>
    <xf numFmtId="0" fontId="12" fillId="37" borderId="17" xfId="57" applyFont="1" applyFill="1" applyBorder="1" applyAlignment="1">
      <alignment horizontal="center" vertical="center" wrapText="1"/>
      <protection/>
    </xf>
    <xf numFmtId="4" fontId="10" fillId="37" borderId="23" xfId="0" applyNumberFormat="1" applyFont="1" applyFill="1" applyBorder="1" applyAlignment="1">
      <alignment vertical="center"/>
    </xf>
    <xf numFmtId="0" fontId="11" fillId="0" borderId="36" xfId="0" applyFont="1" applyFill="1" applyBorder="1" applyAlignment="1">
      <alignment vertical="center" wrapText="1"/>
    </xf>
    <xf numFmtId="0" fontId="1" fillId="0" borderId="0" xfId="57" applyFont="1" applyBorder="1" applyAlignment="1">
      <alignment horizontal="right"/>
      <protection/>
    </xf>
    <xf numFmtId="0" fontId="0" fillId="0" borderId="0" xfId="0" applyBorder="1" applyAlignment="1">
      <alignment/>
    </xf>
    <xf numFmtId="0" fontId="15" fillId="0" borderId="10" xfId="57" applyFont="1" applyBorder="1" applyAlignment="1">
      <alignment horizontal="center" vertical="center"/>
      <protection/>
    </xf>
    <xf numFmtId="0" fontId="15" fillId="0" borderId="10" xfId="57" applyFont="1" applyBorder="1" applyAlignment="1">
      <alignment horizontal="left" vertical="center" wrapText="1"/>
      <protection/>
    </xf>
    <xf numFmtId="0" fontId="7" fillId="0" borderId="10" xfId="57" applyFont="1" applyBorder="1" applyAlignment="1">
      <alignment horizontal="center" vertical="center"/>
      <protection/>
    </xf>
    <xf numFmtId="0" fontId="7" fillId="0" borderId="10" xfId="57" applyFont="1" applyBorder="1" applyAlignment="1">
      <alignment horizontal="left" vertical="center" wrapText="1"/>
      <protection/>
    </xf>
    <xf numFmtId="0" fontId="7" fillId="0" borderId="10" xfId="57" applyFont="1" applyBorder="1" applyAlignment="1">
      <alignment horizontal="center" vertical="center" wrapText="1"/>
      <protection/>
    </xf>
    <xf numFmtId="0" fontId="2" fillId="0" borderId="38" xfId="57" applyFont="1" applyBorder="1" applyAlignment="1">
      <alignment horizontal="center" vertical="center" wrapText="1"/>
      <protection/>
    </xf>
    <xf numFmtId="0" fontId="2" fillId="0" borderId="39" xfId="57" applyFont="1" applyBorder="1" applyAlignment="1">
      <alignment horizontal="center" vertical="center" wrapText="1"/>
      <protection/>
    </xf>
    <xf numFmtId="0" fontId="0" fillId="0" borderId="17" xfId="0" applyFont="1" applyBorder="1" applyAlignment="1">
      <alignmen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17" xfId="57" applyFont="1" applyFill="1" applyBorder="1" applyAlignment="1">
      <alignment horizontal="left" vertical="center" wrapText="1"/>
      <protection/>
    </xf>
    <xf numFmtId="0" fontId="54" fillId="0" borderId="0" xfId="54" applyFont="1">
      <alignment/>
      <protection/>
    </xf>
    <xf numFmtId="0" fontId="0" fillId="0" borderId="17" xfId="0" applyFont="1" applyBorder="1" applyAlignment="1">
      <alignment wrapText="1"/>
    </xf>
    <xf numFmtId="0" fontId="0" fillId="0" borderId="17" xfId="59" applyFont="1" applyBorder="1" applyAlignment="1">
      <alignment horizontal="left" vertical="center" wrapText="1"/>
      <protection/>
    </xf>
    <xf numFmtId="0" fontId="55" fillId="0" borderId="17" xfId="0" applyFont="1" applyBorder="1" applyAlignment="1">
      <alignment horizontal="center" vertical="center" wrapText="1"/>
    </xf>
    <xf numFmtId="0" fontId="1" fillId="0" borderId="0" xfId="57" applyFont="1" applyBorder="1" applyAlignment="1">
      <alignment horizontal="left" vertical="top" wrapText="1"/>
      <protection/>
    </xf>
    <xf numFmtId="0" fontId="1" fillId="0" borderId="0" xfId="57" applyFont="1" applyBorder="1" applyAlignment="1">
      <alignment horizontal="left" vertical="center"/>
      <protection/>
    </xf>
    <xf numFmtId="0" fontId="1" fillId="0" borderId="0" xfId="57" applyFont="1" applyBorder="1" applyAlignment="1">
      <alignment horizontal="left" vertical="center" wrapText="1"/>
      <protection/>
    </xf>
    <xf numFmtId="0" fontId="1" fillId="0" borderId="0" xfId="57" applyFont="1" applyBorder="1" applyAlignment="1">
      <alignment vertical="top" wrapText="1"/>
      <protection/>
    </xf>
    <xf numFmtId="0" fontId="1" fillId="0" borderId="0" xfId="57" applyFont="1" applyBorder="1" applyAlignment="1">
      <alignment horizontal="left" vertical="top"/>
      <protection/>
    </xf>
    <xf numFmtId="0" fontId="1" fillId="0" borderId="0" xfId="57" applyFont="1" applyBorder="1" applyAlignment="1">
      <alignment horizontal="center"/>
      <protection/>
    </xf>
    <xf numFmtId="3" fontId="2" fillId="0" borderId="0" xfId="57" applyNumberFormat="1" applyFont="1" applyBorder="1" applyAlignment="1">
      <alignment horizontal="center" vertical="center" wrapText="1"/>
      <protection/>
    </xf>
    <xf numFmtId="0" fontId="15" fillId="0" borderId="10" xfId="57" applyFont="1" applyBorder="1" applyAlignment="1">
      <alignment horizontal="center" wrapText="1"/>
      <protection/>
    </xf>
    <xf numFmtId="0" fontId="6" fillId="0" borderId="0" xfId="0" applyFont="1" applyBorder="1" applyAlignment="1">
      <alignment horizontal="center" vertical="center"/>
    </xf>
    <xf numFmtId="0" fontId="15" fillId="0" borderId="40" xfId="57" applyFont="1" applyBorder="1" applyAlignment="1">
      <alignment horizontal="center" vertical="center"/>
      <protection/>
    </xf>
    <xf numFmtId="0" fontId="15" fillId="0" borderId="11" xfId="57" applyFont="1" applyBorder="1" applyAlignment="1">
      <alignment horizontal="center" vertical="center"/>
      <protection/>
    </xf>
    <xf numFmtId="0" fontId="15" fillId="0" borderId="10" xfId="57" applyFont="1" applyBorder="1" applyAlignment="1">
      <alignment horizontal="center" vertical="center" wrapText="1"/>
      <protection/>
    </xf>
    <xf numFmtId="0" fontId="15" fillId="0" borderId="41" xfId="57" applyFont="1" applyBorder="1" applyAlignment="1">
      <alignment horizontal="center" vertical="center" wrapText="1"/>
      <protection/>
    </xf>
    <xf numFmtId="0" fontId="15" fillId="0" borderId="11" xfId="57" applyFont="1" applyBorder="1" applyAlignment="1">
      <alignment horizontal="center" vertical="center" wrapText="1"/>
      <protection/>
    </xf>
    <xf numFmtId="0" fontId="15" fillId="0" borderId="10" xfId="57" applyFont="1" applyBorder="1" applyAlignment="1">
      <alignment horizontal="left" vertical="center" wrapText="1"/>
      <protection/>
    </xf>
    <xf numFmtId="0" fontId="0" fillId="0" borderId="0" xfId="0" applyAlignment="1">
      <alignment horizontal="right"/>
    </xf>
    <xf numFmtId="0" fontId="1" fillId="0" borderId="0" xfId="57" applyFont="1" applyBorder="1" applyAlignment="1">
      <alignment horizontal="right"/>
      <protection/>
    </xf>
    <xf numFmtId="0" fontId="4" fillId="3" borderId="32" xfId="0" applyFont="1" applyFill="1" applyBorder="1" applyAlignment="1">
      <alignment horizontal="right" vertical="center" wrapText="1"/>
    </xf>
    <xf numFmtId="0" fontId="4" fillId="3" borderId="42" xfId="0" applyFont="1" applyFill="1" applyBorder="1" applyAlignment="1">
      <alignment horizontal="right" vertical="center" wrapText="1"/>
    </xf>
    <xf numFmtId="0" fontId="4" fillId="3" borderId="43" xfId="0" applyFont="1" applyFill="1" applyBorder="1" applyAlignment="1">
      <alignment horizontal="right" vertical="center" wrapText="1"/>
    </xf>
    <xf numFmtId="0" fontId="6" fillId="0" borderId="0" xfId="55" applyFont="1" applyFill="1" applyBorder="1" applyAlignment="1">
      <alignment horizontal="left" vertical="center" wrapText="1"/>
      <protection/>
    </xf>
    <xf numFmtId="0" fontId="6" fillId="0" borderId="0" xfId="0" applyFont="1" applyAlignment="1">
      <alignment horizontal="left" vertical="center" wrapText="1"/>
    </xf>
    <xf numFmtId="0" fontId="0" fillId="0" borderId="0" xfId="0" applyFont="1" applyAlignment="1">
      <alignment horizontal="right"/>
    </xf>
    <xf numFmtId="0" fontId="6" fillId="0" borderId="0" xfId="54" applyFont="1" applyAlignment="1">
      <alignment horizontal="left" vertical="center" wrapText="1"/>
      <protection/>
    </xf>
    <xf numFmtId="0" fontId="0" fillId="0" borderId="0" xfId="54" applyAlignment="1">
      <alignment horizontal="left" vertical="center" wrapText="1"/>
      <protection/>
    </xf>
    <xf numFmtId="0" fontId="10" fillId="15" borderId="0" xfId="54" applyFont="1" applyFill="1" applyBorder="1" applyAlignment="1">
      <alignment horizontal="right" vertical="center"/>
      <protection/>
    </xf>
    <xf numFmtId="0" fontId="10" fillId="15" borderId="44" xfId="54" applyFont="1" applyFill="1" applyBorder="1" applyAlignment="1">
      <alignment horizontal="right" vertical="center"/>
      <protection/>
    </xf>
    <xf numFmtId="3" fontId="9" fillId="15" borderId="17" xfId="57" applyNumberFormat="1" applyFont="1" applyFill="1" applyBorder="1" applyAlignment="1">
      <alignment horizontal="center" vertical="center" wrapText="1"/>
      <protection/>
    </xf>
    <xf numFmtId="4" fontId="11" fillId="0" borderId="26" xfId="54" applyNumberFormat="1" applyFont="1" applyFill="1" applyBorder="1" applyAlignment="1">
      <alignment horizontal="right" vertical="center"/>
      <protection/>
    </xf>
    <xf numFmtId="4" fontId="11" fillId="0" borderId="27" xfId="54" applyNumberFormat="1" applyFont="1" applyFill="1" applyBorder="1" applyAlignment="1">
      <alignment horizontal="right" vertical="center"/>
      <protection/>
    </xf>
    <xf numFmtId="4" fontId="11" fillId="0" borderId="25" xfId="54" applyNumberFormat="1" applyFont="1" applyFill="1" applyBorder="1" applyAlignment="1">
      <alignment horizontal="right" vertical="center"/>
      <protection/>
    </xf>
    <xf numFmtId="166" fontId="10" fillId="15" borderId="45" xfId="46" applyNumberFormat="1" applyFont="1" applyFill="1" applyBorder="1" applyAlignment="1">
      <alignment horizontal="right" vertical="center"/>
    </xf>
    <xf numFmtId="166" fontId="10" fillId="15" borderId="34" xfId="46" applyNumberFormat="1" applyFont="1" applyFill="1" applyBorder="1" applyAlignment="1">
      <alignment horizontal="right" vertical="center"/>
    </xf>
    <xf numFmtId="0" fontId="2" fillId="0" borderId="0" xfId="56" applyFont="1" applyBorder="1" applyAlignment="1">
      <alignment horizontal="center" vertical="center" wrapText="1"/>
      <protection/>
    </xf>
    <xf numFmtId="0" fontId="2" fillId="15" borderId="17" xfId="57" applyFont="1" applyFill="1" applyBorder="1" applyAlignment="1">
      <alignment horizontal="center" vertical="center" wrapText="1"/>
      <protection/>
    </xf>
    <xf numFmtId="0" fontId="9" fillId="15" borderId="17" xfId="57" applyFont="1" applyFill="1" applyBorder="1" applyAlignment="1">
      <alignment horizontal="center" vertical="center" wrapText="1"/>
      <protection/>
    </xf>
    <xf numFmtId="0" fontId="0" fillId="33" borderId="36" xfId="54" applyFont="1" applyFill="1" applyBorder="1" applyAlignment="1">
      <alignment horizontal="left" vertical="center" wrapText="1"/>
      <protection/>
    </xf>
    <xf numFmtId="0" fontId="0" fillId="33" borderId="37" xfId="54" applyFont="1" applyFill="1" applyBorder="1" applyAlignment="1">
      <alignment horizontal="left" vertical="center" wrapText="1"/>
      <protection/>
    </xf>
    <xf numFmtId="0" fontId="0" fillId="33" borderId="26" xfId="54" applyFont="1" applyFill="1" applyBorder="1" applyAlignment="1">
      <alignment horizontal="left" vertical="center" wrapText="1"/>
      <protection/>
    </xf>
    <xf numFmtId="0" fontId="0" fillId="33" borderId="25" xfId="54" applyFont="1" applyFill="1" applyBorder="1" applyAlignment="1">
      <alignment horizontal="left" vertical="center" wrapText="1"/>
      <protection/>
    </xf>
    <xf numFmtId="3" fontId="0" fillId="0" borderId="26" xfId="54" applyNumberFormat="1" applyFont="1" applyFill="1" applyBorder="1" applyAlignment="1">
      <alignment horizontal="center" vertical="center"/>
      <protection/>
    </xf>
    <xf numFmtId="3" fontId="0" fillId="0" borderId="25" xfId="54" applyNumberFormat="1" applyFont="1" applyFill="1" applyBorder="1" applyAlignment="1">
      <alignment horizontal="center" vertical="center"/>
      <protection/>
    </xf>
    <xf numFmtId="0" fontId="0" fillId="0" borderId="26" xfId="54" applyFont="1" applyFill="1" applyBorder="1" applyAlignment="1">
      <alignment horizontal="center" vertical="center"/>
      <protection/>
    </xf>
    <xf numFmtId="0" fontId="0" fillId="0" borderId="25" xfId="54" applyFont="1" applyFill="1" applyBorder="1" applyAlignment="1">
      <alignment horizontal="center" vertical="center"/>
      <protection/>
    </xf>
    <xf numFmtId="3" fontId="0" fillId="0" borderId="26" xfId="54" applyNumberFormat="1" applyFont="1" applyFill="1" applyBorder="1" applyAlignment="1">
      <alignment horizontal="center" vertical="center" wrapText="1"/>
      <protection/>
    </xf>
    <xf numFmtId="3" fontId="0" fillId="0" borderId="25" xfId="54" applyNumberFormat="1" applyFont="1" applyFill="1" applyBorder="1" applyAlignment="1">
      <alignment horizontal="center" vertical="center" wrapText="1"/>
      <protection/>
    </xf>
    <xf numFmtId="3" fontId="11" fillId="0" borderId="26" xfId="0" applyNumberFormat="1" applyFont="1" applyFill="1" applyBorder="1" applyAlignment="1">
      <alignment horizontal="center" vertical="center"/>
    </xf>
    <xf numFmtId="3" fontId="11" fillId="0" borderId="25" xfId="0" applyNumberFormat="1" applyFont="1" applyFill="1" applyBorder="1" applyAlignment="1">
      <alignment horizontal="center"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0" xfId="0" applyFont="1" applyAlignment="1">
      <alignment horizontal="left" wrapText="1"/>
    </xf>
    <xf numFmtId="0" fontId="0" fillId="0" borderId="0" xfId="0" applyAlignment="1">
      <alignment horizontal="left" wrapText="1"/>
    </xf>
    <xf numFmtId="0" fontId="10" fillId="0" borderId="0" xfId="0" applyFont="1" applyFill="1" applyBorder="1" applyAlignment="1">
      <alignment horizontal="right" vertical="center"/>
    </xf>
    <xf numFmtId="0" fontId="10" fillId="0" borderId="44" xfId="0" applyFont="1" applyFill="1" applyBorder="1" applyAlignment="1">
      <alignment horizontal="right" vertical="center"/>
    </xf>
    <xf numFmtId="3" fontId="9" fillId="37" borderId="17" xfId="57" applyNumberFormat="1" applyFont="1" applyFill="1" applyBorder="1" applyAlignment="1">
      <alignment horizontal="center" vertical="center" wrapText="1"/>
      <protection/>
    </xf>
    <xf numFmtId="4" fontId="11" fillId="0" borderId="26" xfId="0" applyNumberFormat="1" applyFont="1" applyFill="1" applyBorder="1" applyAlignment="1">
      <alignment horizontal="right" vertical="center"/>
    </xf>
    <xf numFmtId="4" fontId="11" fillId="0" borderId="27" xfId="0" applyNumberFormat="1" applyFont="1" applyFill="1" applyBorder="1" applyAlignment="1">
      <alignment horizontal="right" vertical="center"/>
    </xf>
    <xf numFmtId="4" fontId="11" fillId="0" borderId="25" xfId="0" applyNumberFormat="1" applyFont="1" applyFill="1" applyBorder="1" applyAlignment="1">
      <alignment horizontal="right" vertical="center"/>
    </xf>
    <xf numFmtId="166" fontId="10" fillId="37" borderId="45" xfId="45" applyNumberFormat="1" applyFont="1" applyFill="1" applyBorder="1" applyAlignment="1">
      <alignment horizontal="right" vertical="center"/>
    </xf>
    <xf numFmtId="166" fontId="10" fillId="37" borderId="34" xfId="45" applyNumberFormat="1" applyFont="1" applyFill="1" applyBorder="1" applyAlignment="1">
      <alignment horizontal="right" vertical="center"/>
    </xf>
    <xf numFmtId="0" fontId="9" fillId="37" borderId="17" xfId="57" applyFont="1" applyFill="1" applyBorder="1" applyAlignment="1">
      <alignment horizontal="center" vertical="center" wrapText="1"/>
      <protection/>
    </xf>
    <xf numFmtId="3" fontId="11" fillId="0" borderId="36" xfId="0" applyNumberFormat="1" applyFont="1" applyFill="1" applyBorder="1" applyAlignment="1">
      <alignment horizontal="center" vertical="center"/>
    </xf>
    <xf numFmtId="3" fontId="11" fillId="0" borderId="37" xfId="0" applyNumberFormat="1" applyFont="1" applyFill="1" applyBorder="1" applyAlignment="1">
      <alignment horizontal="center" vertical="center"/>
    </xf>
    <xf numFmtId="0" fontId="2" fillId="37" borderId="17" xfId="57" applyFont="1" applyFill="1" applyBorder="1" applyAlignment="1">
      <alignment horizontal="center" vertical="center" wrapText="1"/>
      <protection/>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26" xfId="58" applyFont="1" applyBorder="1" applyAlignment="1">
      <alignment horizontal="center"/>
      <protection/>
    </xf>
    <xf numFmtId="0" fontId="0" fillId="0" borderId="27" xfId="58" applyFont="1" applyBorder="1" applyAlignment="1">
      <alignment horizontal="center"/>
      <protection/>
    </xf>
    <xf numFmtId="0" fontId="0" fillId="0" borderId="25" xfId="58" applyFont="1" applyBorder="1" applyAlignment="1">
      <alignment horizontal="center"/>
      <protection/>
    </xf>
    <xf numFmtId="0" fontId="0" fillId="0" borderId="17" xfId="58" applyFont="1" applyBorder="1" applyAlignment="1">
      <alignment horizontal="center"/>
      <protection/>
    </xf>
    <xf numFmtId="0" fontId="6" fillId="35" borderId="19" xfId="58" applyFont="1" applyFill="1" applyBorder="1" applyAlignment="1">
      <alignment horizontal="center" vertical="center" wrapText="1"/>
      <protection/>
    </xf>
    <xf numFmtId="0" fontId="0" fillId="35" borderId="18" xfId="54" applyFill="1" applyBorder="1" applyAlignment="1">
      <alignment horizontal="center" vertical="center" wrapText="1"/>
      <protection/>
    </xf>
    <xf numFmtId="0" fontId="56" fillId="35" borderId="19" xfId="54" applyFont="1" applyFill="1" applyBorder="1" applyAlignment="1">
      <alignment horizontal="center" vertical="center" wrapText="1"/>
      <protection/>
    </xf>
    <xf numFmtId="0" fontId="56" fillId="35" borderId="18" xfId="54" applyFont="1" applyFill="1" applyBorder="1" applyAlignment="1">
      <alignment horizontal="center" vertical="center"/>
      <protection/>
    </xf>
    <xf numFmtId="0" fontId="6" fillId="35" borderId="17" xfId="54" applyFont="1" applyFill="1" applyBorder="1" applyAlignment="1">
      <alignment horizontal="center" vertical="center" wrapText="1"/>
      <protection/>
    </xf>
    <xf numFmtId="0" fontId="6" fillId="35" borderId="19" xfId="54" applyFont="1" applyFill="1" applyBorder="1" applyAlignment="1">
      <alignment horizontal="center" vertical="center" wrapText="1"/>
      <protection/>
    </xf>
    <xf numFmtId="0" fontId="6" fillId="35" borderId="20" xfId="54" applyFont="1" applyFill="1" applyBorder="1" applyAlignment="1">
      <alignment horizontal="center" vertical="center" wrapText="1"/>
      <protection/>
    </xf>
    <xf numFmtId="0" fontId="6" fillId="35" borderId="46" xfId="54" applyFont="1" applyFill="1" applyBorder="1" applyAlignment="1">
      <alignment horizontal="center" vertical="center" wrapText="1"/>
      <protection/>
    </xf>
    <xf numFmtId="0" fontId="6" fillId="35" borderId="36" xfId="54" applyFont="1" applyFill="1" applyBorder="1" applyAlignment="1">
      <alignment horizontal="center" vertical="center" wrapText="1"/>
      <protection/>
    </xf>
    <xf numFmtId="0" fontId="6" fillId="35" borderId="37" xfId="54" applyFont="1" applyFill="1" applyBorder="1" applyAlignment="1">
      <alignment horizontal="center" vertical="center" wrapText="1"/>
      <protection/>
    </xf>
    <xf numFmtId="0" fontId="0" fillId="0" borderId="0" xfId="54" applyAlignment="1">
      <alignment horizontal="center"/>
      <protection/>
    </xf>
    <xf numFmtId="0" fontId="0" fillId="35" borderId="18" xfId="0" applyFill="1" applyBorder="1" applyAlignment="1">
      <alignment horizontal="center" vertical="center" wrapText="1"/>
    </xf>
    <xf numFmtId="0" fontId="56" fillId="35" borderId="19" xfId="0" applyFont="1" applyFill="1" applyBorder="1" applyAlignment="1">
      <alignment horizontal="center" vertical="center" wrapText="1"/>
    </xf>
    <xf numFmtId="0" fontId="56" fillId="35" borderId="18" xfId="0"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36" xfId="0" applyFont="1" applyFill="1" applyBorder="1" applyAlignment="1">
      <alignment horizontal="center" vertical="center" wrapText="1"/>
    </xf>
    <xf numFmtId="0" fontId="9" fillId="35" borderId="37" xfId="0" applyFont="1" applyFill="1" applyBorder="1" applyAlignment="1">
      <alignment horizontal="center" vertical="center" wrapText="1"/>
    </xf>
    <xf numFmtId="0" fontId="6" fillId="0" borderId="17" xfId="58" applyFont="1" applyBorder="1" applyAlignment="1">
      <alignment horizontal="center" vertical="center"/>
      <protection/>
    </xf>
    <xf numFmtId="0" fontId="6" fillId="0" borderId="17" xfId="54" applyFont="1" applyBorder="1" applyAlignment="1">
      <alignment vertical="center" wrapText="1"/>
      <protection/>
    </xf>
    <xf numFmtId="0" fontId="6" fillId="0" borderId="26" xfId="58" applyFont="1" applyBorder="1" applyAlignment="1">
      <alignment horizontal="center"/>
      <protection/>
    </xf>
    <xf numFmtId="0" fontId="6" fillId="0" borderId="25" xfId="58" applyFont="1" applyBorder="1" applyAlignment="1">
      <alignment horizontal="center"/>
      <protection/>
    </xf>
    <xf numFmtId="0" fontId="6" fillId="0" borderId="0" xfId="58" applyFont="1">
      <alignment/>
      <protection/>
    </xf>
    <xf numFmtId="0" fontId="2" fillId="0" borderId="0" xfId="57" applyFont="1" applyBorder="1" applyAlignment="1">
      <alignment horizontal="center" vertical="center" wrapText="1"/>
      <protection/>
    </xf>
    <xf numFmtId="0" fontId="2" fillId="0" borderId="17" xfId="57" applyFont="1" applyBorder="1" applyAlignment="1">
      <alignment horizontal="center" vertical="center" wrapText="1"/>
      <protection/>
    </xf>
    <xf numFmtId="0" fontId="0" fillId="0" borderId="0" xfId="0" applyFont="1" applyFill="1" applyAlignment="1">
      <alignmen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3" xfId="55"/>
    <cellStyle name="Normalny_ANALIZATOR I  ODCZYNNIKI " xfId="56"/>
    <cellStyle name="Normalny_ODCZYNNIKI   BAKTERIOL. 2001" xfId="57"/>
    <cellStyle name="Normalny_załączniki z przedmiotem zamówienia" xfId="58"/>
    <cellStyle name="Normalny_załączniki z przedmiotem zamówienia 2" xfId="59"/>
    <cellStyle name="Obliczenia" xfId="60"/>
    <cellStyle name="Percent" xfId="61"/>
    <cellStyle name="Procentowy 2" xfId="62"/>
    <cellStyle name="Procentowy 3"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3"/>
  <sheetViews>
    <sheetView tabSelected="1" view="pageBreakPreview" zoomScaleSheetLayoutView="100" zoomScalePageLayoutView="0" workbookViewId="0" topLeftCell="A34">
      <selection activeCell="A35" sqref="A35:K35"/>
    </sheetView>
  </sheetViews>
  <sheetFormatPr defaultColWidth="9.140625" defaultRowHeight="12.75"/>
  <cols>
    <col min="1" max="1" width="4.140625" style="0" customWidth="1"/>
    <col min="2" max="2" width="33.140625" style="0" customWidth="1"/>
    <col min="3" max="3" width="18.7109375" style="0" customWidth="1"/>
    <col min="4" max="4" width="12.421875" style="0" customWidth="1"/>
    <col min="5" max="5" width="7.28125" style="0" customWidth="1"/>
    <col min="6" max="6" width="9.28125" style="0" customWidth="1"/>
    <col min="7" max="7" width="11.140625" style="1" customWidth="1"/>
    <col min="8" max="8" width="11.57421875" style="0" customWidth="1"/>
    <col min="9" max="9" width="5.421875" style="0" customWidth="1"/>
    <col min="11" max="11" width="14.421875" style="0" customWidth="1"/>
  </cols>
  <sheetData>
    <row r="1" spans="1:11" s="6" customFormat="1" ht="12.75">
      <c r="A1" s="2"/>
      <c r="B1" s="2"/>
      <c r="C1" s="3"/>
      <c r="D1" s="4"/>
      <c r="E1" s="5"/>
      <c r="F1" s="3"/>
      <c r="G1" s="3"/>
      <c r="H1" s="3"/>
      <c r="I1" s="3"/>
      <c r="J1" s="318" t="s">
        <v>162</v>
      </c>
      <c r="K1" s="318"/>
    </row>
    <row r="2" spans="1:11" s="6" customFormat="1" ht="12.75">
      <c r="A2" s="2"/>
      <c r="B2" s="2"/>
      <c r="C2" s="3"/>
      <c r="D2" s="4"/>
      <c r="E2" s="5"/>
      <c r="F2" s="3"/>
      <c r="G2" s="3"/>
      <c r="H2" s="3"/>
      <c r="I2" s="3"/>
      <c r="J2" s="318" t="s">
        <v>161</v>
      </c>
      <c r="K2" s="318"/>
    </row>
    <row r="3" spans="1:11" s="6" customFormat="1" ht="12.75">
      <c r="A3" s="2"/>
      <c r="B3" s="2"/>
      <c r="C3" s="2"/>
      <c r="D3" s="2"/>
      <c r="E3" s="3"/>
      <c r="F3" s="4"/>
      <c r="G3" s="5"/>
      <c r="H3" s="3"/>
      <c r="I3" s="3"/>
      <c r="J3" s="3"/>
      <c r="K3" s="3"/>
    </row>
    <row r="4" spans="1:11" s="6" customFormat="1" ht="57.75" customHeight="1">
      <c r="A4" s="319" t="s">
        <v>169</v>
      </c>
      <c r="B4" s="319"/>
      <c r="C4" s="319"/>
      <c r="D4" s="319"/>
      <c r="E4" s="319"/>
      <c r="F4" s="319"/>
      <c r="G4" s="319"/>
      <c r="H4" s="319"/>
      <c r="I4" s="319"/>
      <c r="J4" s="319"/>
      <c r="K4" s="319"/>
    </row>
    <row r="6" spans="1:11" ht="58.5" customHeight="1">
      <c r="A6" s="161" t="s">
        <v>0</v>
      </c>
      <c r="B6" s="161" t="s">
        <v>1</v>
      </c>
      <c r="C6" s="161" t="s">
        <v>2</v>
      </c>
      <c r="D6" s="161" t="s">
        <v>3</v>
      </c>
      <c r="E6" s="161" t="s">
        <v>4</v>
      </c>
      <c r="F6" s="162" t="s">
        <v>5</v>
      </c>
      <c r="G6" s="161" t="s">
        <v>6</v>
      </c>
      <c r="H6" s="161" t="s">
        <v>158</v>
      </c>
      <c r="I6" s="161" t="s">
        <v>7</v>
      </c>
      <c r="J6" s="161" t="s">
        <v>159</v>
      </c>
      <c r="K6" s="161" t="s">
        <v>160</v>
      </c>
    </row>
    <row r="7" spans="1:11" ht="68.25" customHeight="1">
      <c r="A7" s="29" t="s">
        <v>8</v>
      </c>
      <c r="B7" s="158" t="s">
        <v>9</v>
      </c>
      <c r="C7" s="158"/>
      <c r="D7" s="158"/>
      <c r="E7" s="35" t="s">
        <v>10</v>
      </c>
      <c r="F7" s="35">
        <v>12</v>
      </c>
      <c r="G7" s="159">
        <v>0</v>
      </c>
      <c r="H7" s="151">
        <f>PRODUCT(F7:G7)</f>
        <v>0</v>
      </c>
      <c r="I7" s="160">
        <v>0.08</v>
      </c>
      <c r="J7" s="151">
        <f aca="true" t="shared" si="0" ref="J7:J21">H7*I7</f>
        <v>0</v>
      </c>
      <c r="K7" s="151">
        <f aca="true" t="shared" si="1" ref="K7:K21">H7+J7</f>
        <v>0</v>
      </c>
    </row>
    <row r="8" spans="1:11" ht="102.75" customHeight="1">
      <c r="A8" s="9" t="s">
        <v>11</v>
      </c>
      <c r="B8" s="10" t="s">
        <v>12</v>
      </c>
      <c r="C8" s="14"/>
      <c r="D8" s="14"/>
      <c r="E8" s="11" t="s">
        <v>10</v>
      </c>
      <c r="F8" s="11">
        <v>6</v>
      </c>
      <c r="G8" s="146">
        <v>0</v>
      </c>
      <c r="H8" s="12">
        <f>PRODUCT(F8:G8)</f>
        <v>0</v>
      </c>
      <c r="I8" s="13">
        <v>0.08</v>
      </c>
      <c r="J8" s="12">
        <f t="shared" si="0"/>
        <v>0</v>
      </c>
      <c r="K8" s="12">
        <f t="shared" si="1"/>
        <v>0</v>
      </c>
    </row>
    <row r="9" spans="1:11" ht="72" customHeight="1">
      <c r="A9" s="9" t="s">
        <v>13</v>
      </c>
      <c r="B9" s="10" t="s">
        <v>14</v>
      </c>
      <c r="C9" s="10"/>
      <c r="D9" s="10"/>
      <c r="E9" s="11" t="s">
        <v>10</v>
      </c>
      <c r="F9" s="11">
        <v>2</v>
      </c>
      <c r="G9" s="146">
        <v>0</v>
      </c>
      <c r="H9" s="12">
        <f>F9*G9</f>
        <v>0</v>
      </c>
      <c r="I9" s="13">
        <v>0.08</v>
      </c>
      <c r="J9" s="12">
        <f t="shared" si="0"/>
        <v>0</v>
      </c>
      <c r="K9" s="12">
        <f t="shared" si="1"/>
        <v>0</v>
      </c>
    </row>
    <row r="10" spans="1:11" ht="56.25" customHeight="1">
      <c r="A10" s="9" t="s">
        <v>15</v>
      </c>
      <c r="B10" s="10" t="s">
        <v>166</v>
      </c>
      <c r="C10" s="10"/>
      <c r="D10" s="10"/>
      <c r="E10" s="11" t="s">
        <v>10</v>
      </c>
      <c r="F10" s="11">
        <v>4</v>
      </c>
      <c r="G10" s="146">
        <v>0</v>
      </c>
      <c r="H10" s="12">
        <f>F10*G10</f>
        <v>0</v>
      </c>
      <c r="I10" s="13">
        <v>0.08</v>
      </c>
      <c r="J10" s="12">
        <f t="shared" si="0"/>
        <v>0</v>
      </c>
      <c r="K10" s="12">
        <f t="shared" si="1"/>
        <v>0</v>
      </c>
    </row>
    <row r="11" spans="1:11" ht="47.25" customHeight="1">
      <c r="A11" s="9" t="s">
        <v>16</v>
      </c>
      <c r="B11" s="10" t="s">
        <v>17</v>
      </c>
      <c r="C11" s="10"/>
      <c r="D11" s="10"/>
      <c r="E11" s="11" t="s">
        <v>10</v>
      </c>
      <c r="F11" s="11">
        <v>14</v>
      </c>
      <c r="G11" s="146">
        <v>0</v>
      </c>
      <c r="H11" s="12">
        <f>F11*G11</f>
        <v>0</v>
      </c>
      <c r="I11" s="13">
        <v>0.08</v>
      </c>
      <c r="J11" s="12">
        <f t="shared" si="0"/>
        <v>0</v>
      </c>
      <c r="K11" s="12">
        <f t="shared" si="1"/>
        <v>0</v>
      </c>
    </row>
    <row r="12" spans="1:11" ht="45.75" customHeight="1">
      <c r="A12" s="9" t="s">
        <v>18</v>
      </c>
      <c r="B12" s="10" t="s">
        <v>19</v>
      </c>
      <c r="C12" s="10"/>
      <c r="D12" s="10"/>
      <c r="E12" s="11" t="s">
        <v>10</v>
      </c>
      <c r="F12" s="11">
        <v>14</v>
      </c>
      <c r="G12" s="146">
        <v>0</v>
      </c>
      <c r="H12" s="12">
        <f>PRODUCT(F12:G12)</f>
        <v>0</v>
      </c>
      <c r="I12" s="13">
        <v>0.08</v>
      </c>
      <c r="J12" s="12">
        <f t="shared" si="0"/>
        <v>0</v>
      </c>
      <c r="K12" s="12">
        <f t="shared" si="1"/>
        <v>0</v>
      </c>
    </row>
    <row r="13" spans="1:11" ht="51.75" customHeight="1">
      <c r="A13" s="9" t="s">
        <v>20</v>
      </c>
      <c r="B13" s="10" t="s">
        <v>21</v>
      </c>
      <c r="C13" s="10"/>
      <c r="D13" s="10"/>
      <c r="E13" s="11" t="s">
        <v>10</v>
      </c>
      <c r="F13" s="11">
        <v>14</v>
      </c>
      <c r="G13" s="146">
        <v>0</v>
      </c>
      <c r="H13" s="12">
        <f aca="true" t="shared" si="2" ref="H13:H19">PRODUCT(F13:G13)</f>
        <v>0</v>
      </c>
      <c r="I13" s="13">
        <v>0.08</v>
      </c>
      <c r="J13" s="15">
        <f t="shared" si="0"/>
        <v>0</v>
      </c>
      <c r="K13" s="15">
        <f t="shared" si="1"/>
        <v>0</v>
      </c>
    </row>
    <row r="14" spans="1:11" s="16" customFormat="1" ht="51" customHeight="1">
      <c r="A14" s="9" t="s">
        <v>22</v>
      </c>
      <c r="B14" s="10" t="s">
        <v>23</v>
      </c>
      <c r="C14" s="10"/>
      <c r="D14" s="10"/>
      <c r="E14" s="11" t="s">
        <v>10</v>
      </c>
      <c r="F14" s="11">
        <v>2</v>
      </c>
      <c r="G14" s="146">
        <v>0</v>
      </c>
      <c r="H14" s="12">
        <f t="shared" si="2"/>
        <v>0</v>
      </c>
      <c r="I14" s="13">
        <v>0.08</v>
      </c>
      <c r="J14" s="12">
        <f t="shared" si="0"/>
        <v>0</v>
      </c>
      <c r="K14" s="12">
        <f t="shared" si="1"/>
        <v>0</v>
      </c>
    </row>
    <row r="15" spans="1:11" s="16" customFormat="1" ht="48.75" customHeight="1">
      <c r="A15" s="9" t="s">
        <v>24</v>
      </c>
      <c r="B15" s="10" t="s">
        <v>25</v>
      </c>
      <c r="C15" s="10"/>
      <c r="D15" s="10"/>
      <c r="E15" s="11" t="s">
        <v>10</v>
      </c>
      <c r="F15" s="11">
        <v>2</v>
      </c>
      <c r="G15" s="146">
        <v>0</v>
      </c>
      <c r="H15" s="12">
        <f t="shared" si="2"/>
        <v>0</v>
      </c>
      <c r="I15" s="13">
        <v>0.08</v>
      </c>
      <c r="J15" s="12">
        <f t="shared" si="0"/>
        <v>0</v>
      </c>
      <c r="K15" s="12">
        <f t="shared" si="1"/>
        <v>0</v>
      </c>
    </row>
    <row r="16" spans="1:11" ht="52.5" customHeight="1">
      <c r="A16" s="9" t="s">
        <v>26</v>
      </c>
      <c r="B16" s="10" t="s">
        <v>27</v>
      </c>
      <c r="C16" s="10"/>
      <c r="D16" s="10"/>
      <c r="E16" s="11" t="s">
        <v>10</v>
      </c>
      <c r="F16" s="11">
        <v>2</v>
      </c>
      <c r="G16" s="146">
        <v>0</v>
      </c>
      <c r="H16" s="12">
        <f t="shared" si="2"/>
        <v>0</v>
      </c>
      <c r="I16" s="13">
        <v>0.08</v>
      </c>
      <c r="J16" s="12">
        <f t="shared" si="0"/>
        <v>0</v>
      </c>
      <c r="K16" s="12">
        <f t="shared" si="1"/>
        <v>0</v>
      </c>
    </row>
    <row r="17" spans="1:11" s="16" customFormat="1" ht="49.5" customHeight="1">
      <c r="A17" s="9" t="s">
        <v>28</v>
      </c>
      <c r="B17" s="10" t="s">
        <v>29</v>
      </c>
      <c r="C17" s="10"/>
      <c r="D17" s="10"/>
      <c r="E17" s="11" t="s">
        <v>10</v>
      </c>
      <c r="F17" s="11">
        <v>2</v>
      </c>
      <c r="G17" s="146">
        <v>0</v>
      </c>
      <c r="H17" s="12">
        <f t="shared" si="2"/>
        <v>0</v>
      </c>
      <c r="I17" s="13">
        <v>0.08</v>
      </c>
      <c r="J17" s="12">
        <f t="shared" si="0"/>
        <v>0</v>
      </c>
      <c r="K17" s="12">
        <f t="shared" si="1"/>
        <v>0</v>
      </c>
    </row>
    <row r="18" spans="1:11" s="16" customFormat="1" ht="50.25" customHeight="1">
      <c r="A18" s="9" t="s">
        <v>30</v>
      </c>
      <c r="B18" s="10" t="s">
        <v>31</v>
      </c>
      <c r="C18" s="10"/>
      <c r="D18" s="10"/>
      <c r="E18" s="11" t="s">
        <v>10</v>
      </c>
      <c r="F18" s="11">
        <v>2</v>
      </c>
      <c r="G18" s="146">
        <v>0</v>
      </c>
      <c r="H18" s="12">
        <f t="shared" si="2"/>
        <v>0</v>
      </c>
      <c r="I18" s="13">
        <v>0.08</v>
      </c>
      <c r="J18" s="12">
        <f t="shared" si="0"/>
        <v>0</v>
      </c>
      <c r="K18" s="12">
        <f t="shared" si="1"/>
        <v>0</v>
      </c>
    </row>
    <row r="19" spans="1:11" ht="48.75" customHeight="1">
      <c r="A19" s="9" t="s">
        <v>32</v>
      </c>
      <c r="B19" s="10" t="s">
        <v>33</v>
      </c>
      <c r="C19" s="10"/>
      <c r="D19" s="10"/>
      <c r="E19" s="11" t="s">
        <v>10</v>
      </c>
      <c r="F19" s="11">
        <v>2</v>
      </c>
      <c r="G19" s="146">
        <v>0</v>
      </c>
      <c r="H19" s="12">
        <f t="shared" si="2"/>
        <v>0</v>
      </c>
      <c r="I19" s="13">
        <v>0.08</v>
      </c>
      <c r="J19" s="12">
        <f t="shared" si="0"/>
        <v>0</v>
      </c>
      <c r="K19" s="12">
        <f t="shared" si="1"/>
        <v>0</v>
      </c>
    </row>
    <row r="20" spans="1:11" ht="38.25" customHeight="1">
      <c r="A20" s="9" t="s">
        <v>34</v>
      </c>
      <c r="B20" s="10" t="s">
        <v>35</v>
      </c>
      <c r="C20" s="10"/>
      <c r="D20" s="10"/>
      <c r="E20" s="11" t="s">
        <v>36</v>
      </c>
      <c r="F20" s="11">
        <v>13</v>
      </c>
      <c r="G20" s="146">
        <v>0</v>
      </c>
      <c r="H20" s="12">
        <f>PRODUCT(F20:G20)</f>
        <v>0</v>
      </c>
      <c r="I20" s="13">
        <v>0.08</v>
      </c>
      <c r="J20" s="12">
        <f t="shared" si="0"/>
        <v>0</v>
      </c>
      <c r="K20" s="12">
        <f t="shared" si="1"/>
        <v>0</v>
      </c>
    </row>
    <row r="21" spans="1:11" ht="153" customHeight="1" thickBot="1">
      <c r="A21" s="9" t="s">
        <v>37</v>
      </c>
      <c r="B21" s="17" t="s">
        <v>38</v>
      </c>
      <c r="C21" s="10"/>
      <c r="D21" s="10"/>
      <c r="E21" s="11" t="s">
        <v>10</v>
      </c>
      <c r="F21" s="11">
        <v>13</v>
      </c>
      <c r="G21" s="163">
        <v>0</v>
      </c>
      <c r="H21" s="12">
        <f>PRODUCT(F21:G21)</f>
        <v>0</v>
      </c>
      <c r="I21" s="13">
        <v>0.08</v>
      </c>
      <c r="J21" s="12">
        <f t="shared" si="0"/>
        <v>0</v>
      </c>
      <c r="K21" s="12">
        <f t="shared" si="1"/>
        <v>0</v>
      </c>
    </row>
    <row r="22" spans="7:11" ht="27.75" customHeight="1" thickBot="1">
      <c r="G22" s="164" t="s">
        <v>39</v>
      </c>
      <c r="H22" s="165">
        <f>SUM(H7:H21)</f>
        <v>0</v>
      </c>
      <c r="J22" s="166">
        <f>SUM(J7:J21)</f>
        <v>0</v>
      </c>
      <c r="K22" s="167">
        <f>SUM(K7:K21)</f>
        <v>0</v>
      </c>
    </row>
    <row r="23" spans="6:11" s="6" customFormat="1" ht="12.75" customHeight="1">
      <c r="F23" s="21"/>
      <c r="G23" s="18"/>
      <c r="H23" s="19"/>
      <c r="I23" s="5"/>
      <c r="J23" s="19"/>
      <c r="K23" s="19"/>
    </row>
    <row r="24" spans="1:11" s="6" customFormat="1" ht="39.75" customHeight="1">
      <c r="A24" s="313" t="s">
        <v>40</v>
      </c>
      <c r="B24" s="313"/>
      <c r="C24" s="313"/>
      <c r="D24" s="313"/>
      <c r="E24" s="313"/>
      <c r="F24" s="313"/>
      <c r="G24" s="313"/>
      <c r="H24" s="313"/>
      <c r="I24" s="313"/>
      <c r="J24" s="313"/>
      <c r="K24" s="313"/>
    </row>
    <row r="25" spans="1:11" s="6" customFormat="1" ht="26.25" customHeight="1">
      <c r="A25" s="313" t="s">
        <v>163</v>
      </c>
      <c r="B25" s="313"/>
      <c r="C25" s="313"/>
      <c r="D25" s="313"/>
      <c r="E25" s="313"/>
      <c r="F25" s="313"/>
      <c r="G25" s="313"/>
      <c r="H25" s="313"/>
      <c r="I25" s="313"/>
      <c r="J25" s="313"/>
      <c r="K25" s="313"/>
    </row>
    <row r="26" spans="1:11" s="6" customFormat="1" ht="27" customHeight="1">
      <c r="A26" s="313" t="s">
        <v>41</v>
      </c>
      <c r="B26" s="313"/>
      <c r="C26" s="313"/>
      <c r="D26" s="313"/>
      <c r="E26" s="313"/>
      <c r="F26" s="313"/>
      <c r="G26" s="313"/>
      <c r="H26" s="313"/>
      <c r="I26" s="313"/>
      <c r="J26" s="313"/>
      <c r="K26" s="313"/>
    </row>
    <row r="27" spans="1:11" s="6" customFormat="1" ht="39" customHeight="1">
      <c r="A27" s="313" t="s">
        <v>42</v>
      </c>
      <c r="B27" s="313"/>
      <c r="C27" s="313"/>
      <c r="D27" s="313"/>
      <c r="E27" s="313"/>
      <c r="F27" s="313"/>
      <c r="G27" s="313"/>
      <c r="H27" s="313"/>
      <c r="I27" s="313"/>
      <c r="J27" s="313"/>
      <c r="K27" s="313"/>
    </row>
    <row r="28" spans="1:11" s="6" customFormat="1" ht="26.25" customHeight="1">
      <c r="A28" s="316" t="s">
        <v>43</v>
      </c>
      <c r="B28" s="316"/>
      <c r="C28" s="316"/>
      <c r="D28" s="316"/>
      <c r="E28" s="316"/>
      <c r="F28" s="316"/>
      <c r="G28" s="316"/>
      <c r="H28" s="316"/>
      <c r="I28" s="316"/>
      <c r="J28" s="316"/>
      <c r="K28" s="316"/>
    </row>
    <row r="29" spans="1:11" s="6" customFormat="1" ht="13.5" customHeight="1">
      <c r="A29" s="316" t="s">
        <v>164</v>
      </c>
      <c r="B29" s="316"/>
      <c r="C29" s="316"/>
      <c r="D29" s="316"/>
      <c r="E29" s="316"/>
      <c r="F29" s="316"/>
      <c r="G29" s="316"/>
      <c r="H29" s="316"/>
      <c r="I29" s="316"/>
      <c r="J29" s="316"/>
      <c r="K29" s="316"/>
    </row>
    <row r="30" spans="1:11" s="6" customFormat="1" ht="14.25" customHeight="1">
      <c r="A30" s="316" t="s">
        <v>165</v>
      </c>
      <c r="B30" s="316"/>
      <c r="C30" s="316"/>
      <c r="D30" s="316"/>
      <c r="E30" s="316"/>
      <c r="F30" s="316"/>
      <c r="G30" s="316"/>
      <c r="H30" s="316"/>
      <c r="I30" s="316"/>
      <c r="J30" s="316"/>
      <c r="K30" s="316"/>
    </row>
    <row r="31" spans="1:11" s="6" customFormat="1" ht="13.5" customHeight="1">
      <c r="A31" s="316" t="s">
        <v>256</v>
      </c>
      <c r="B31" s="316"/>
      <c r="C31" s="316"/>
      <c r="D31" s="316"/>
      <c r="E31" s="316"/>
      <c r="F31" s="316"/>
      <c r="G31" s="316"/>
      <c r="H31" s="316"/>
      <c r="I31" s="316"/>
      <c r="J31" s="316"/>
      <c r="K31" s="316"/>
    </row>
    <row r="32" spans="1:11" s="6" customFormat="1" ht="15" customHeight="1">
      <c r="A32" s="317" t="s">
        <v>257</v>
      </c>
      <c r="B32" s="317"/>
      <c r="C32" s="317"/>
      <c r="D32" s="317"/>
      <c r="E32" s="317"/>
      <c r="F32" s="317"/>
      <c r="G32" s="317"/>
      <c r="H32" s="317"/>
      <c r="I32" s="317"/>
      <c r="J32" s="317"/>
      <c r="K32" s="317"/>
    </row>
    <row r="33" spans="1:11" s="6" customFormat="1" ht="41.25" customHeight="1">
      <c r="A33" s="313" t="s">
        <v>258</v>
      </c>
      <c r="B33" s="313"/>
      <c r="C33" s="313"/>
      <c r="D33" s="313"/>
      <c r="E33" s="313"/>
      <c r="F33" s="313"/>
      <c r="G33" s="313"/>
      <c r="H33" s="313"/>
      <c r="I33" s="313"/>
      <c r="J33" s="313"/>
      <c r="K33" s="313"/>
    </row>
    <row r="34" spans="1:11" s="6" customFormat="1" ht="12.75" customHeight="1">
      <c r="A34" s="314" t="s">
        <v>44</v>
      </c>
      <c r="B34" s="314"/>
      <c r="C34" s="314"/>
      <c r="D34" s="314"/>
      <c r="E34" s="314"/>
      <c r="F34" s="314"/>
      <c r="G34" s="314"/>
      <c r="H34" s="314"/>
      <c r="I34" s="314"/>
      <c r="J34" s="314"/>
      <c r="K34" s="314"/>
    </row>
    <row r="35" spans="1:11" s="6" customFormat="1" ht="27" customHeight="1">
      <c r="A35" s="315" t="s">
        <v>45</v>
      </c>
      <c r="B35" s="315"/>
      <c r="C35" s="315"/>
      <c r="D35" s="315"/>
      <c r="E35" s="315"/>
      <c r="F35" s="315"/>
      <c r="G35" s="315"/>
      <c r="H35" s="315"/>
      <c r="I35" s="315"/>
      <c r="J35" s="315"/>
      <c r="K35" s="315"/>
    </row>
    <row r="36" spans="1:11" s="6" customFormat="1" ht="12.75" customHeight="1">
      <c r="A36" s="22" t="s">
        <v>46</v>
      </c>
      <c r="B36" s="22"/>
      <c r="C36" s="22"/>
      <c r="D36" s="22"/>
      <c r="E36" s="22"/>
      <c r="F36" s="22"/>
      <c r="G36" s="20"/>
      <c r="H36" s="22"/>
      <c r="I36" s="22"/>
      <c r="J36" s="22"/>
      <c r="K36" s="22"/>
    </row>
    <row r="38" spans="2:11" ht="20.25" customHeight="1">
      <c r="B38" s="321" t="s">
        <v>244</v>
      </c>
      <c r="C38" s="321"/>
      <c r="H38" s="293"/>
      <c r="J38" s="293"/>
      <c r="K38" s="293"/>
    </row>
    <row r="39" spans="1:13" s="6" customFormat="1" ht="39" customHeight="1">
      <c r="A39" s="294" t="s">
        <v>245</v>
      </c>
      <c r="B39" s="322" t="s">
        <v>246</v>
      </c>
      <c r="C39" s="323"/>
      <c r="D39" s="324" t="s">
        <v>247</v>
      </c>
      <c r="E39" s="325"/>
      <c r="F39" s="326"/>
      <c r="G39" s="18"/>
      <c r="H39" s="19"/>
      <c r="I39" s="5"/>
      <c r="J39" s="19"/>
      <c r="K39" s="20"/>
      <c r="L39" s="20"/>
      <c r="M39" s="20"/>
    </row>
    <row r="40" spans="1:13" s="6" customFormat="1" ht="20.25" customHeight="1">
      <c r="A40" s="294">
        <v>1</v>
      </c>
      <c r="B40" s="327" t="s">
        <v>248</v>
      </c>
      <c r="C40" s="327"/>
      <c r="D40" s="327"/>
      <c r="E40" s="327"/>
      <c r="F40" s="327"/>
      <c r="G40" s="18"/>
      <c r="H40" s="19"/>
      <c r="I40" s="5"/>
      <c r="J40" s="19"/>
      <c r="K40" s="20"/>
      <c r="L40" s="20"/>
      <c r="M40" s="20"/>
    </row>
    <row r="41" spans="1:13" s="6" customFormat="1" ht="27.75" customHeight="1">
      <c r="A41" s="296" t="s">
        <v>249</v>
      </c>
      <c r="B41" s="297" t="s">
        <v>250</v>
      </c>
      <c r="C41" s="298" t="s">
        <v>251</v>
      </c>
      <c r="D41" s="320"/>
      <c r="E41" s="320"/>
      <c r="F41" s="320"/>
      <c r="G41" s="18"/>
      <c r="H41" s="19"/>
      <c r="I41" s="5"/>
      <c r="J41" s="19"/>
      <c r="K41" s="20"/>
      <c r="L41" s="20"/>
      <c r="M41" s="20"/>
    </row>
    <row r="42" spans="1:13" s="6" customFormat="1" ht="72.75" customHeight="1">
      <c r="A42" s="294">
        <v>2</v>
      </c>
      <c r="B42" s="295" t="s">
        <v>252</v>
      </c>
      <c r="C42" s="298" t="s">
        <v>254</v>
      </c>
      <c r="D42" s="320"/>
      <c r="E42" s="320"/>
      <c r="F42" s="320"/>
      <c r="G42" s="18"/>
      <c r="H42" s="19"/>
      <c r="I42" s="5"/>
      <c r="J42" s="19"/>
      <c r="K42" s="20"/>
      <c r="L42" s="20"/>
      <c r="M42" s="20"/>
    </row>
    <row r="43" spans="1:13" s="6" customFormat="1" ht="74.25" customHeight="1">
      <c r="A43" s="294">
        <v>3</v>
      </c>
      <c r="B43" s="295" t="s">
        <v>253</v>
      </c>
      <c r="C43" s="298" t="s">
        <v>255</v>
      </c>
      <c r="D43" s="320"/>
      <c r="E43" s="320"/>
      <c r="F43" s="320"/>
      <c r="G43" s="18"/>
      <c r="H43" s="19"/>
      <c r="I43" s="5"/>
      <c r="J43" s="19"/>
      <c r="K43" s="20"/>
      <c r="L43" s="20"/>
      <c r="M43" s="20"/>
    </row>
  </sheetData>
  <sheetProtection selectLockedCells="1" selectUnlockedCells="1"/>
  <mergeCells count="22">
    <mergeCell ref="D43:F43"/>
    <mergeCell ref="B38:C38"/>
    <mergeCell ref="B39:C39"/>
    <mergeCell ref="D39:F39"/>
    <mergeCell ref="B40:F40"/>
    <mergeCell ref="D41:F41"/>
    <mergeCell ref="D42:F42"/>
    <mergeCell ref="J1:K1"/>
    <mergeCell ref="J2:K2"/>
    <mergeCell ref="A4:K4"/>
    <mergeCell ref="A24:K24"/>
    <mergeCell ref="A25:K25"/>
    <mergeCell ref="A26:K26"/>
    <mergeCell ref="A33:K33"/>
    <mergeCell ref="A34:K34"/>
    <mergeCell ref="A35:K35"/>
    <mergeCell ref="A27:K27"/>
    <mergeCell ref="A28:K28"/>
    <mergeCell ref="A29:K29"/>
    <mergeCell ref="A30:K30"/>
    <mergeCell ref="A31:K31"/>
    <mergeCell ref="A32:K32"/>
  </mergeCells>
  <printOptions/>
  <pageMargins left="0.5905511811023623" right="0.5905511811023623" top="0.5511811023622047" bottom="0.551181102362204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B3" sqref="B3:J3"/>
    </sheetView>
  </sheetViews>
  <sheetFormatPr defaultColWidth="9.140625" defaultRowHeight="12.75"/>
  <cols>
    <col min="1" max="1" width="4.8515625" style="0" customWidth="1"/>
    <col min="2" max="2" width="32.00390625" style="0" customWidth="1"/>
    <col min="3" max="3" width="17.7109375" style="0" customWidth="1"/>
    <col min="4" max="4" width="13.7109375" style="0" customWidth="1"/>
    <col min="5" max="5" width="7.7109375" style="0" customWidth="1"/>
    <col min="6" max="6" width="12.57421875" style="0" customWidth="1"/>
    <col min="7" max="7" width="11.28125" style="0" customWidth="1"/>
    <col min="8" max="8" width="8.00390625" style="0" customWidth="1"/>
    <col min="9" max="9" width="12.57421875" style="0" customWidth="1"/>
    <col min="10" max="10" width="13.28125" style="0" customWidth="1"/>
  </cols>
  <sheetData>
    <row r="1" spans="9:11" ht="12.75">
      <c r="I1" s="335" t="s">
        <v>210</v>
      </c>
      <c r="J1" s="335"/>
      <c r="K1" s="173"/>
    </row>
    <row r="2" spans="1:13" s="6" customFormat="1" ht="12.75">
      <c r="A2" s="2"/>
      <c r="B2" s="2"/>
      <c r="C2" s="2"/>
      <c r="D2" s="2"/>
      <c r="E2" s="3"/>
      <c r="F2" s="4"/>
      <c r="G2" s="3"/>
      <c r="H2" s="3"/>
      <c r="I2" s="329" t="s">
        <v>161</v>
      </c>
      <c r="J2" s="329"/>
      <c r="K2" s="7"/>
      <c r="L2" s="2"/>
      <c r="M2" s="2"/>
    </row>
    <row r="3" spans="1:13" s="6" customFormat="1" ht="33" customHeight="1">
      <c r="A3" s="2"/>
      <c r="B3" s="319" t="s">
        <v>211</v>
      </c>
      <c r="C3" s="319"/>
      <c r="D3" s="319"/>
      <c r="E3" s="319"/>
      <c r="F3" s="319"/>
      <c r="G3" s="319"/>
      <c r="H3" s="319"/>
      <c r="I3" s="319"/>
      <c r="J3" s="319"/>
      <c r="K3" s="2"/>
      <c r="L3" s="2"/>
      <c r="M3" s="2"/>
    </row>
    <row r="5" spans="1:10" s="44" customFormat="1" ht="67.5" customHeight="1">
      <c r="A5" s="215" t="s">
        <v>88</v>
      </c>
      <c r="B5" s="216" t="s">
        <v>87</v>
      </c>
      <c r="C5" s="161" t="s">
        <v>2</v>
      </c>
      <c r="D5" s="161" t="s">
        <v>3</v>
      </c>
      <c r="E5" s="216" t="s">
        <v>5</v>
      </c>
      <c r="F5" s="216" t="s">
        <v>212</v>
      </c>
      <c r="G5" s="216" t="s">
        <v>213</v>
      </c>
      <c r="H5" s="216" t="s">
        <v>86</v>
      </c>
      <c r="I5" s="216" t="s">
        <v>187</v>
      </c>
      <c r="J5" s="217" t="s">
        <v>181</v>
      </c>
    </row>
    <row r="6" spans="1:10" s="44" customFormat="1" ht="24.75" customHeight="1">
      <c r="A6" s="68" t="s">
        <v>8</v>
      </c>
      <c r="B6" s="64" t="s">
        <v>106</v>
      </c>
      <c r="C6" s="64"/>
      <c r="D6" s="64"/>
      <c r="E6" s="45">
        <v>3</v>
      </c>
      <c r="F6" s="77">
        <v>0</v>
      </c>
      <c r="G6" s="76">
        <f>E6*F6</f>
        <v>0</v>
      </c>
      <c r="H6" s="74">
        <v>0.08</v>
      </c>
      <c r="I6" s="40">
        <f>G6*H6</f>
        <v>0</v>
      </c>
      <c r="J6" s="39">
        <f>G6+I6</f>
        <v>0</v>
      </c>
    </row>
    <row r="7" spans="1:10" s="44" customFormat="1" ht="24.75" customHeight="1">
      <c r="A7" s="68" t="s">
        <v>11</v>
      </c>
      <c r="B7" s="64" t="s">
        <v>105</v>
      </c>
      <c r="C7" s="64"/>
      <c r="D7" s="64"/>
      <c r="E7" s="45">
        <v>3</v>
      </c>
      <c r="F7" s="77">
        <v>0</v>
      </c>
      <c r="G7" s="76">
        <f aca="true" t="shared" si="0" ref="G7:G12">E7*F7</f>
        <v>0</v>
      </c>
      <c r="H7" s="74">
        <v>0.08</v>
      </c>
      <c r="I7" s="40">
        <f aca="true" t="shared" si="1" ref="I7:I12">G7*H7</f>
        <v>0</v>
      </c>
      <c r="J7" s="39">
        <f aca="true" t="shared" si="2" ref="J7:J12">G7+I7</f>
        <v>0</v>
      </c>
    </row>
    <row r="8" spans="1:10" s="44" customFormat="1" ht="24.75" customHeight="1">
      <c r="A8" s="68" t="s">
        <v>13</v>
      </c>
      <c r="B8" s="64" t="s">
        <v>104</v>
      </c>
      <c r="C8" s="64"/>
      <c r="D8" s="64"/>
      <c r="E8" s="45">
        <v>3</v>
      </c>
      <c r="F8" s="77">
        <v>0</v>
      </c>
      <c r="G8" s="76">
        <f t="shared" si="0"/>
        <v>0</v>
      </c>
      <c r="H8" s="74">
        <v>0.08</v>
      </c>
      <c r="I8" s="40">
        <f t="shared" si="1"/>
        <v>0</v>
      </c>
      <c r="J8" s="39">
        <f t="shared" si="2"/>
        <v>0</v>
      </c>
    </row>
    <row r="9" spans="1:10" s="44" customFormat="1" ht="24.75" customHeight="1">
      <c r="A9" s="68" t="s">
        <v>15</v>
      </c>
      <c r="B9" s="64" t="s">
        <v>103</v>
      </c>
      <c r="C9" s="64"/>
      <c r="D9" s="64"/>
      <c r="E9" s="45">
        <v>3</v>
      </c>
      <c r="F9" s="77">
        <v>0</v>
      </c>
      <c r="G9" s="76">
        <f t="shared" si="0"/>
        <v>0</v>
      </c>
      <c r="H9" s="74">
        <v>0.08</v>
      </c>
      <c r="I9" s="40">
        <f t="shared" si="1"/>
        <v>0</v>
      </c>
      <c r="J9" s="39">
        <f t="shared" si="2"/>
        <v>0</v>
      </c>
    </row>
    <row r="10" spans="1:10" s="44" customFormat="1" ht="24.75" customHeight="1">
      <c r="A10" s="68" t="s">
        <v>16</v>
      </c>
      <c r="B10" s="64" t="s">
        <v>102</v>
      </c>
      <c r="C10" s="64"/>
      <c r="D10" s="64"/>
      <c r="E10" s="45">
        <v>3</v>
      </c>
      <c r="F10" s="77">
        <v>0</v>
      </c>
      <c r="G10" s="76">
        <f t="shared" si="0"/>
        <v>0</v>
      </c>
      <c r="H10" s="74">
        <v>0.08</v>
      </c>
      <c r="I10" s="40">
        <f t="shared" si="1"/>
        <v>0</v>
      </c>
      <c r="J10" s="39">
        <f t="shared" si="2"/>
        <v>0</v>
      </c>
    </row>
    <row r="11" spans="1:10" s="44" customFormat="1" ht="24.75" customHeight="1">
      <c r="A11" s="68" t="s">
        <v>78</v>
      </c>
      <c r="B11" s="64" t="s">
        <v>101</v>
      </c>
      <c r="C11" s="64"/>
      <c r="D11" s="64"/>
      <c r="E11" s="45">
        <v>3</v>
      </c>
      <c r="F11" s="77">
        <v>0</v>
      </c>
      <c r="G11" s="76">
        <f t="shared" si="0"/>
        <v>0</v>
      </c>
      <c r="H11" s="74">
        <v>0.08</v>
      </c>
      <c r="I11" s="40">
        <f t="shared" si="1"/>
        <v>0</v>
      </c>
      <c r="J11" s="39">
        <f t="shared" si="2"/>
        <v>0</v>
      </c>
    </row>
    <row r="12" spans="1:10" s="44" customFormat="1" ht="59.25" customHeight="1" thickBot="1">
      <c r="A12" s="68" t="s">
        <v>18</v>
      </c>
      <c r="B12" s="65" t="s">
        <v>214</v>
      </c>
      <c r="C12" s="64"/>
      <c r="D12" s="64"/>
      <c r="E12" s="45"/>
      <c r="F12" s="239"/>
      <c r="G12" s="76">
        <f t="shared" si="0"/>
        <v>0</v>
      </c>
      <c r="H12" s="74">
        <v>0.23</v>
      </c>
      <c r="I12" s="40">
        <f t="shared" si="1"/>
        <v>0</v>
      </c>
      <c r="J12" s="47">
        <f t="shared" si="2"/>
        <v>0</v>
      </c>
    </row>
    <row r="13" spans="1:10" s="44" customFormat="1" ht="24.75" customHeight="1" thickBot="1">
      <c r="A13" s="62"/>
      <c r="F13" s="245" t="s">
        <v>39</v>
      </c>
      <c r="G13" s="246">
        <f>SUM(G6:G12)</f>
        <v>0</v>
      </c>
      <c r="H13" s="60"/>
      <c r="I13" s="246">
        <f>SUM(I6:I12)</f>
        <v>0</v>
      </c>
      <c r="J13" s="246">
        <f>SUM(J6:J12)</f>
        <v>0</v>
      </c>
    </row>
    <row r="14" spans="6:13" s="6" customFormat="1" ht="12.75">
      <c r="F14" s="21"/>
      <c r="G14" s="18"/>
      <c r="H14" s="19"/>
      <c r="I14" s="5"/>
      <c r="J14" s="19"/>
      <c r="K14" s="20"/>
      <c r="L14" s="20"/>
      <c r="M14" s="20"/>
    </row>
    <row r="15" spans="6:13" s="6" customFormat="1" ht="12.75">
      <c r="F15" s="21"/>
      <c r="G15" s="18"/>
      <c r="H15" s="19"/>
      <c r="I15" s="5"/>
      <c r="J15" s="19"/>
      <c r="K15" s="20"/>
      <c r="L15" s="20"/>
      <c r="M15" s="20"/>
    </row>
    <row r="16" spans="6:13" s="6" customFormat="1" ht="12.75">
      <c r="F16" s="21"/>
      <c r="G16" s="18"/>
      <c r="H16" s="19"/>
      <c r="I16" s="5"/>
      <c r="J16" s="19"/>
      <c r="K16" s="20"/>
      <c r="L16" s="20"/>
      <c r="M16" s="20"/>
    </row>
    <row r="17" spans="6:13" s="6" customFormat="1" ht="12.75">
      <c r="F17" s="21"/>
      <c r="G17" s="18"/>
      <c r="H17" s="19"/>
      <c r="I17" s="5"/>
      <c r="J17" s="19"/>
      <c r="K17" s="20"/>
      <c r="L17" s="20"/>
      <c r="M17" s="20"/>
    </row>
    <row r="18" spans="6:13" s="6" customFormat="1" ht="12.75">
      <c r="F18" s="21"/>
      <c r="G18" s="18"/>
      <c r="H18" s="19"/>
      <c r="I18" s="5"/>
      <c r="J18" s="19"/>
      <c r="K18" s="20"/>
      <c r="L18" s="20"/>
      <c r="M18" s="20"/>
    </row>
    <row r="19" spans="6:13" s="6" customFormat="1" ht="25.5" customHeight="1">
      <c r="F19" s="21"/>
      <c r="G19" s="37"/>
      <c r="H19" s="37"/>
      <c r="I19" s="37"/>
      <c r="J19" s="37"/>
      <c r="K19" s="37"/>
      <c r="L19" s="37"/>
      <c r="M19" s="37"/>
    </row>
    <row r="20" spans="6:13" s="6" customFormat="1" ht="25.5" customHeight="1">
      <c r="F20" s="21"/>
      <c r="G20" s="37"/>
      <c r="H20" s="37"/>
      <c r="I20" s="37"/>
      <c r="J20" s="37"/>
      <c r="K20" s="37"/>
      <c r="L20" s="37"/>
      <c r="M20" s="37"/>
    </row>
  </sheetData>
  <sheetProtection/>
  <mergeCells count="3">
    <mergeCell ref="B3:J3"/>
    <mergeCell ref="I1:J1"/>
    <mergeCell ref="I2:J2"/>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A1:O28"/>
  <sheetViews>
    <sheetView view="pageBreakPreview" zoomScaleSheetLayoutView="100" zoomScalePageLayoutView="0" workbookViewId="0" topLeftCell="A1">
      <selection activeCell="A3" sqref="A3:M3"/>
    </sheetView>
  </sheetViews>
  <sheetFormatPr defaultColWidth="9.140625" defaultRowHeight="12.75"/>
  <cols>
    <col min="1" max="1" width="5.8515625" style="99" customWidth="1"/>
    <col min="2" max="2" width="25.7109375" style="99" customWidth="1"/>
    <col min="3" max="3" width="14.8515625" style="99" customWidth="1"/>
    <col min="4" max="4" width="17.7109375" style="99" customWidth="1"/>
    <col min="5" max="5" width="8.8515625" style="99" customWidth="1"/>
    <col min="6" max="6" width="6.140625" style="99" customWidth="1"/>
    <col min="7" max="7" width="8.421875" style="99" customWidth="1"/>
    <col min="8" max="8" width="9.140625" style="99" hidden="1" customWidth="1"/>
    <col min="9" max="9" width="8.421875" style="99" customWidth="1"/>
    <col min="10" max="10" width="10.57421875" style="99" customWidth="1"/>
    <col min="11" max="11" width="6.00390625" style="99" customWidth="1"/>
    <col min="12" max="12" width="9.140625" style="99" customWidth="1"/>
    <col min="13" max="13" width="11.140625" style="99" customWidth="1"/>
    <col min="14" max="16384" width="9.140625" style="99" customWidth="1"/>
  </cols>
  <sheetData>
    <row r="1" spans="1:15" s="6" customFormat="1" ht="12.75">
      <c r="A1" s="2"/>
      <c r="B1" s="2"/>
      <c r="C1" s="2"/>
      <c r="D1" s="2"/>
      <c r="E1" s="3"/>
      <c r="F1" s="4"/>
      <c r="G1" s="3"/>
      <c r="H1" s="3"/>
      <c r="I1" s="3"/>
      <c r="J1" s="3"/>
      <c r="K1" s="329" t="s">
        <v>215</v>
      </c>
      <c r="L1" s="329"/>
      <c r="M1" s="329"/>
      <c r="N1" s="7"/>
      <c r="O1" s="7"/>
    </row>
    <row r="2" spans="1:15" s="6" customFormat="1" ht="12.75">
      <c r="A2" s="2"/>
      <c r="B2" s="2"/>
      <c r="C2" s="2"/>
      <c r="D2" s="2"/>
      <c r="E2" s="3"/>
      <c r="F2" s="4"/>
      <c r="G2" s="3"/>
      <c r="H2" s="3"/>
      <c r="I2" s="3"/>
      <c r="J2" s="3"/>
      <c r="K2" s="329" t="s">
        <v>161</v>
      </c>
      <c r="L2" s="329"/>
      <c r="M2" s="329"/>
      <c r="N2" s="2"/>
      <c r="O2" s="2"/>
    </row>
    <row r="3" spans="1:15" s="6" customFormat="1" ht="44.25" customHeight="1">
      <c r="A3" s="319" t="s">
        <v>216</v>
      </c>
      <c r="B3" s="319"/>
      <c r="C3" s="319"/>
      <c r="D3" s="319"/>
      <c r="E3" s="319"/>
      <c r="F3" s="319"/>
      <c r="G3" s="319"/>
      <c r="H3" s="319"/>
      <c r="I3" s="319"/>
      <c r="J3" s="319"/>
      <c r="K3" s="319"/>
      <c r="L3" s="319"/>
      <c r="M3" s="319"/>
      <c r="N3" s="2"/>
      <c r="O3" s="2"/>
    </row>
    <row r="5" spans="1:13" s="130" customFormat="1" ht="60" customHeight="1">
      <c r="A5" s="253" t="s">
        <v>88</v>
      </c>
      <c r="B5" s="348" t="s">
        <v>87</v>
      </c>
      <c r="C5" s="348"/>
      <c r="D5" s="254" t="s">
        <v>2</v>
      </c>
      <c r="E5" s="347" t="s">
        <v>3</v>
      </c>
      <c r="F5" s="347"/>
      <c r="G5" s="255" t="s">
        <v>227</v>
      </c>
      <c r="H5" s="256"/>
      <c r="I5" s="257" t="s">
        <v>223</v>
      </c>
      <c r="J5" s="257" t="s">
        <v>226</v>
      </c>
      <c r="K5" s="257" t="s">
        <v>117</v>
      </c>
      <c r="L5" s="258" t="s">
        <v>224</v>
      </c>
      <c r="M5" s="258" t="s">
        <v>225</v>
      </c>
    </row>
    <row r="6" spans="1:13" s="100" customFormat="1" ht="48" customHeight="1">
      <c r="A6" s="247" t="s">
        <v>8</v>
      </c>
      <c r="B6" s="349" t="s">
        <v>217</v>
      </c>
      <c r="C6" s="350"/>
      <c r="D6" s="248"/>
      <c r="E6" s="353"/>
      <c r="F6" s="354"/>
      <c r="G6" s="249">
        <v>3750</v>
      </c>
      <c r="H6" s="250"/>
      <c r="I6" s="260">
        <v>0</v>
      </c>
      <c r="J6" s="251">
        <f aca="true" t="shared" si="0" ref="J6:J13">E6*I6</f>
        <v>0</v>
      </c>
      <c r="K6" s="252">
        <v>0.08</v>
      </c>
      <c r="L6" s="251">
        <f aca="true" t="shared" si="1" ref="L6:L13">J6*K6</f>
        <v>0</v>
      </c>
      <c r="M6" s="251">
        <f aca="true" t="shared" si="2" ref="M6:M13">J6+L6</f>
        <v>0</v>
      </c>
    </row>
    <row r="7" spans="1:13" s="100" customFormat="1" ht="45.75" customHeight="1">
      <c r="A7" s="111" t="s">
        <v>11</v>
      </c>
      <c r="B7" s="351" t="s">
        <v>218</v>
      </c>
      <c r="C7" s="352"/>
      <c r="D7" s="125"/>
      <c r="E7" s="353"/>
      <c r="F7" s="354"/>
      <c r="G7" s="128">
        <v>2250</v>
      </c>
      <c r="H7" s="126"/>
      <c r="I7" s="261">
        <v>0</v>
      </c>
      <c r="J7" s="108">
        <f t="shared" si="0"/>
        <v>0</v>
      </c>
      <c r="K7" s="122">
        <v>0.08</v>
      </c>
      <c r="L7" s="108">
        <f t="shared" si="1"/>
        <v>0</v>
      </c>
      <c r="M7" s="108">
        <f t="shared" si="2"/>
        <v>0</v>
      </c>
    </row>
    <row r="8" spans="1:13" s="100" customFormat="1" ht="42.75" customHeight="1">
      <c r="A8" s="111" t="s">
        <v>13</v>
      </c>
      <c r="B8" s="351" t="s">
        <v>219</v>
      </c>
      <c r="C8" s="352"/>
      <c r="D8" s="125"/>
      <c r="E8" s="355"/>
      <c r="F8" s="356"/>
      <c r="G8" s="129">
        <v>900</v>
      </c>
      <c r="H8" s="126"/>
      <c r="I8" s="261">
        <v>0</v>
      </c>
      <c r="J8" s="108">
        <f t="shared" si="0"/>
        <v>0</v>
      </c>
      <c r="K8" s="122">
        <v>0.08</v>
      </c>
      <c r="L8" s="108">
        <f t="shared" si="1"/>
        <v>0</v>
      </c>
      <c r="M8" s="108">
        <f t="shared" si="2"/>
        <v>0</v>
      </c>
    </row>
    <row r="9" spans="1:13" s="100" customFormat="1" ht="43.5" customHeight="1">
      <c r="A9" s="111" t="s">
        <v>15</v>
      </c>
      <c r="B9" s="351" t="s">
        <v>220</v>
      </c>
      <c r="C9" s="352"/>
      <c r="D9" s="125"/>
      <c r="E9" s="353"/>
      <c r="F9" s="354"/>
      <c r="G9" s="128">
        <v>900</v>
      </c>
      <c r="H9" s="126"/>
      <c r="I9" s="261">
        <v>0</v>
      </c>
      <c r="J9" s="108">
        <f t="shared" si="0"/>
        <v>0</v>
      </c>
      <c r="K9" s="122">
        <v>0.08</v>
      </c>
      <c r="L9" s="108">
        <f t="shared" si="1"/>
        <v>0</v>
      </c>
      <c r="M9" s="108">
        <f t="shared" si="2"/>
        <v>0</v>
      </c>
    </row>
    <row r="10" spans="1:13" s="100" customFormat="1" ht="42.75" customHeight="1">
      <c r="A10" s="111" t="s">
        <v>16</v>
      </c>
      <c r="B10" s="351" t="s">
        <v>221</v>
      </c>
      <c r="C10" s="352"/>
      <c r="D10" s="127"/>
      <c r="E10" s="357"/>
      <c r="F10" s="358"/>
      <c r="G10" s="124">
        <v>900</v>
      </c>
      <c r="H10" s="126"/>
      <c r="I10" s="261">
        <v>0</v>
      </c>
      <c r="J10" s="108">
        <f t="shared" si="0"/>
        <v>0</v>
      </c>
      <c r="K10" s="122">
        <v>0.08</v>
      </c>
      <c r="L10" s="108">
        <f t="shared" si="1"/>
        <v>0</v>
      </c>
      <c r="M10" s="108">
        <f t="shared" si="2"/>
        <v>0</v>
      </c>
    </row>
    <row r="11" spans="1:13" s="100" customFormat="1" ht="46.5" customHeight="1">
      <c r="A11" s="111" t="s">
        <v>78</v>
      </c>
      <c r="B11" s="351" t="s">
        <v>222</v>
      </c>
      <c r="C11" s="352"/>
      <c r="D11" s="125"/>
      <c r="E11" s="357"/>
      <c r="F11" s="358"/>
      <c r="G11" s="124">
        <v>900</v>
      </c>
      <c r="H11" s="123"/>
      <c r="I11" s="262">
        <v>0</v>
      </c>
      <c r="J11" s="108">
        <f t="shared" si="0"/>
        <v>0</v>
      </c>
      <c r="K11" s="122">
        <v>0.08</v>
      </c>
      <c r="L11" s="108">
        <f t="shared" si="1"/>
        <v>0</v>
      </c>
      <c r="M11" s="108">
        <f t="shared" si="2"/>
        <v>0</v>
      </c>
    </row>
    <row r="12" spans="1:13" s="100" customFormat="1" ht="46.5" customHeight="1">
      <c r="A12" s="111">
        <v>7</v>
      </c>
      <c r="B12" s="351" t="s">
        <v>116</v>
      </c>
      <c r="C12" s="352"/>
      <c r="D12" s="125"/>
      <c r="E12" s="357"/>
      <c r="F12" s="358"/>
      <c r="G12" s="123"/>
      <c r="H12" s="123"/>
      <c r="I12" s="262">
        <v>0</v>
      </c>
      <c r="J12" s="108">
        <f t="shared" si="0"/>
        <v>0</v>
      </c>
      <c r="K12" s="122">
        <v>0.08</v>
      </c>
      <c r="L12" s="121">
        <f t="shared" si="1"/>
        <v>0</v>
      </c>
      <c r="M12" s="108">
        <f t="shared" si="2"/>
        <v>0</v>
      </c>
    </row>
    <row r="13" spans="1:13" s="100" customFormat="1" ht="46.5" customHeight="1" thickBot="1">
      <c r="A13" s="111">
        <v>8</v>
      </c>
      <c r="B13" s="351" t="s">
        <v>116</v>
      </c>
      <c r="C13" s="352"/>
      <c r="D13" s="125"/>
      <c r="E13" s="357"/>
      <c r="F13" s="358"/>
      <c r="G13" s="123"/>
      <c r="H13" s="123"/>
      <c r="I13" s="263">
        <v>0</v>
      </c>
      <c r="J13" s="266">
        <f t="shared" si="0"/>
        <v>0</v>
      </c>
      <c r="K13" s="122">
        <v>0.23</v>
      </c>
      <c r="L13" s="268">
        <f t="shared" si="1"/>
        <v>0</v>
      </c>
      <c r="M13" s="266">
        <f t="shared" si="2"/>
        <v>0</v>
      </c>
    </row>
    <row r="14" spans="1:13" s="100" customFormat="1" ht="30" customHeight="1" thickBot="1">
      <c r="A14" s="120"/>
      <c r="F14" s="119"/>
      <c r="G14" s="103"/>
      <c r="H14" s="118" t="s">
        <v>39</v>
      </c>
      <c r="I14" s="259" t="s">
        <v>39</v>
      </c>
      <c r="J14" s="267">
        <f>SUM(J6:J13)</f>
        <v>0</v>
      </c>
      <c r="K14" s="101"/>
      <c r="L14" s="269">
        <f>SUM(L6:L13)</f>
        <v>0</v>
      </c>
      <c r="M14" s="269">
        <f>SUM(M6:M13)</f>
        <v>0</v>
      </c>
    </row>
    <row r="15" spans="1:13" s="100" customFormat="1" ht="30" customHeight="1">
      <c r="A15" s="120"/>
      <c r="F15" s="119"/>
      <c r="G15" s="103"/>
      <c r="H15" s="118"/>
      <c r="I15" s="118"/>
      <c r="J15" s="117"/>
      <c r="K15" s="116"/>
      <c r="L15" s="115"/>
      <c r="M15" s="115"/>
    </row>
    <row r="16" spans="1:13" s="100" customFormat="1" ht="15.75" customHeight="1">
      <c r="A16" s="346" t="s">
        <v>115</v>
      </c>
      <c r="B16" s="346"/>
      <c r="C16" s="346"/>
      <c r="D16" s="346"/>
      <c r="E16" s="346"/>
      <c r="F16" s="346"/>
      <c r="G16" s="346"/>
      <c r="H16" s="346"/>
      <c r="I16" s="346"/>
      <c r="J16" s="346"/>
      <c r="K16" s="346"/>
      <c r="L16" s="346"/>
      <c r="M16" s="346"/>
    </row>
    <row r="17" spans="1:13" s="114" customFormat="1" ht="51" customHeight="1">
      <c r="A17" s="264" t="s">
        <v>88</v>
      </c>
      <c r="B17" s="256" t="s">
        <v>114</v>
      </c>
      <c r="C17" s="257" t="s">
        <v>2</v>
      </c>
      <c r="D17" s="256" t="s">
        <v>3</v>
      </c>
      <c r="E17" s="257" t="s">
        <v>113</v>
      </c>
      <c r="F17" s="257" t="s">
        <v>112</v>
      </c>
      <c r="G17" s="340" t="s">
        <v>111</v>
      </c>
      <c r="H17" s="340"/>
      <c r="I17" s="340"/>
      <c r="J17" s="265" t="s">
        <v>228</v>
      </c>
      <c r="K17" s="257" t="s">
        <v>7</v>
      </c>
      <c r="L17" s="257" t="s">
        <v>229</v>
      </c>
      <c r="M17" s="257" t="s">
        <v>230</v>
      </c>
    </row>
    <row r="18" spans="1:13" s="100" customFormat="1" ht="35.25" customHeight="1">
      <c r="A18" s="111" t="s">
        <v>8</v>
      </c>
      <c r="B18" s="113" t="s">
        <v>110</v>
      </c>
      <c r="C18" s="113"/>
      <c r="D18" s="112"/>
      <c r="E18" s="111" t="s">
        <v>109</v>
      </c>
      <c r="F18" s="110">
        <v>1</v>
      </c>
      <c r="G18" s="341">
        <v>0</v>
      </c>
      <c r="H18" s="342"/>
      <c r="I18" s="343"/>
      <c r="J18" s="108">
        <f>F18*G18</f>
        <v>0</v>
      </c>
      <c r="K18" s="109">
        <v>0.23</v>
      </c>
      <c r="L18" s="108">
        <f>J18*K18</f>
        <v>0</v>
      </c>
      <c r="M18" s="108">
        <f>J18+L18</f>
        <v>0</v>
      </c>
    </row>
    <row r="19" spans="1:11" s="100" customFormat="1" ht="13.5" thickBot="1">
      <c r="A19" s="107"/>
      <c r="B19" s="106"/>
      <c r="C19" s="106"/>
      <c r="D19" s="106"/>
      <c r="E19" s="106"/>
      <c r="F19" s="106"/>
      <c r="G19" s="103"/>
      <c r="H19" s="105"/>
      <c r="I19" s="105"/>
      <c r="J19" s="104"/>
      <c r="K19" s="103"/>
    </row>
    <row r="20" spans="1:13" s="100" customFormat="1" ht="27.75" customHeight="1" thickBot="1">
      <c r="A20" s="338" t="s">
        <v>108</v>
      </c>
      <c r="B20" s="338"/>
      <c r="C20" s="338"/>
      <c r="D20" s="338"/>
      <c r="E20" s="338"/>
      <c r="F20" s="338"/>
      <c r="G20" s="339"/>
      <c r="H20" s="102" t="s">
        <v>39</v>
      </c>
      <c r="I20" s="344">
        <f>J14+J18</f>
        <v>0</v>
      </c>
      <c r="J20" s="345"/>
      <c r="K20" s="101"/>
      <c r="L20" s="269">
        <f>L14+L18</f>
        <v>0</v>
      </c>
      <c r="M20" s="269">
        <f>M14+M18</f>
        <v>0</v>
      </c>
    </row>
    <row r="23" spans="1:13" ht="111.75" customHeight="1">
      <c r="A23" s="336" t="s">
        <v>232</v>
      </c>
      <c r="B23" s="337"/>
      <c r="C23" s="337"/>
      <c r="D23" s="337"/>
      <c r="E23" s="337"/>
      <c r="F23" s="337"/>
      <c r="G23" s="337"/>
      <c r="H23" s="337"/>
      <c r="I23" s="337"/>
      <c r="J23" s="337"/>
      <c r="K23" s="337"/>
      <c r="L23" s="337"/>
      <c r="M23" s="337"/>
    </row>
    <row r="26" spans="6:15" s="6" customFormat="1" ht="12.75">
      <c r="F26" s="21"/>
      <c r="G26" s="18"/>
      <c r="H26" s="19"/>
      <c r="I26" s="19"/>
      <c r="J26" s="5"/>
      <c r="K26" s="19"/>
      <c r="L26" s="19"/>
      <c r="M26" s="20"/>
      <c r="N26" s="20"/>
      <c r="O26" s="20"/>
    </row>
    <row r="27" spans="6:15" s="6" customFormat="1" ht="12.75">
      <c r="F27" s="21"/>
      <c r="G27" s="18"/>
      <c r="H27" s="19"/>
      <c r="I27" s="19"/>
      <c r="J27" s="5"/>
      <c r="K27" s="19"/>
      <c r="L27" s="19"/>
      <c r="M27" s="20"/>
      <c r="N27" s="20"/>
      <c r="O27" s="20"/>
    </row>
    <row r="28" spans="6:15" s="6" customFormat="1" ht="12.75">
      <c r="F28" s="21"/>
      <c r="G28" s="18"/>
      <c r="H28" s="19"/>
      <c r="I28" s="19"/>
      <c r="J28" s="5"/>
      <c r="K28" s="19"/>
      <c r="L28" s="19"/>
      <c r="M28" s="20"/>
      <c r="N28" s="20"/>
      <c r="O28" s="20"/>
    </row>
  </sheetData>
  <sheetProtection/>
  <mergeCells count="27">
    <mergeCell ref="E10:F10"/>
    <mergeCell ref="E11:F11"/>
    <mergeCell ref="E12:F12"/>
    <mergeCell ref="E13:F13"/>
    <mergeCell ref="B10:C10"/>
    <mergeCell ref="B11:C11"/>
    <mergeCell ref="B12:C12"/>
    <mergeCell ref="B13:C13"/>
    <mergeCell ref="B7:C7"/>
    <mergeCell ref="B8:C8"/>
    <mergeCell ref="B9:C9"/>
    <mergeCell ref="E6:F6"/>
    <mergeCell ref="E7:F7"/>
    <mergeCell ref="E8:F8"/>
    <mergeCell ref="E9:F9"/>
    <mergeCell ref="K1:M1"/>
    <mergeCell ref="K2:M2"/>
    <mergeCell ref="A3:M3"/>
    <mergeCell ref="E5:F5"/>
    <mergeCell ref="B5:C5"/>
    <mergeCell ref="B6:C6"/>
    <mergeCell ref="A23:M23"/>
    <mergeCell ref="A20:G20"/>
    <mergeCell ref="G17:I17"/>
    <mergeCell ref="G18:I18"/>
    <mergeCell ref="I20:J20"/>
    <mergeCell ref="A16:M16"/>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1">
      <selection activeCell="A25" sqref="A25:IV27"/>
    </sheetView>
  </sheetViews>
  <sheetFormatPr defaultColWidth="9.140625" defaultRowHeight="12.75"/>
  <cols>
    <col min="1" max="1" width="5.8515625" style="0" customWidth="1"/>
    <col min="2" max="2" width="31.7109375" style="0" customWidth="1"/>
    <col min="3" max="3" width="16.421875" style="0" customWidth="1"/>
    <col min="4" max="4" width="13.28125" style="0" customWidth="1"/>
    <col min="5" max="5" width="8.8515625" style="0" customWidth="1"/>
    <col min="6" max="6" width="6.57421875" style="0" customWidth="1"/>
    <col min="7" max="7" width="5.140625" style="0" customWidth="1"/>
    <col min="8" max="8" width="9.140625" style="0" hidden="1" customWidth="1"/>
    <col min="9" max="9" width="9.140625" style="0" customWidth="1"/>
    <col min="10" max="10" width="10.00390625" style="0" customWidth="1"/>
    <col min="11" max="11" width="6.00390625" style="0" customWidth="1"/>
    <col min="13" max="13" width="11.7109375" style="0" customWidth="1"/>
  </cols>
  <sheetData>
    <row r="1" spans="1:15" s="6" customFormat="1" ht="12.75">
      <c r="A1" s="2"/>
      <c r="B1" s="2"/>
      <c r="C1" s="2"/>
      <c r="D1" s="2"/>
      <c r="E1" s="3"/>
      <c r="F1" s="4"/>
      <c r="G1" s="3"/>
      <c r="H1" s="3"/>
      <c r="I1" s="3"/>
      <c r="J1" s="3"/>
      <c r="K1" s="329" t="s">
        <v>234</v>
      </c>
      <c r="L1" s="329"/>
      <c r="M1" s="329"/>
      <c r="N1" s="7"/>
      <c r="O1" s="7"/>
    </row>
    <row r="2" spans="1:15" s="6" customFormat="1" ht="12.75">
      <c r="A2" s="2"/>
      <c r="B2" s="2"/>
      <c r="C2" s="2"/>
      <c r="D2" s="2"/>
      <c r="E2" s="3"/>
      <c r="F2" s="4"/>
      <c r="G2" s="3"/>
      <c r="H2" s="3"/>
      <c r="I2" s="3"/>
      <c r="J2" s="3"/>
      <c r="K2" s="329" t="s">
        <v>161</v>
      </c>
      <c r="L2" s="329"/>
      <c r="M2" s="329"/>
      <c r="N2" s="2"/>
      <c r="O2" s="2"/>
    </row>
    <row r="3" spans="1:15" s="6" customFormat="1" ht="44.25" customHeight="1">
      <c r="A3" s="319" t="s">
        <v>233</v>
      </c>
      <c r="B3" s="319"/>
      <c r="C3" s="319"/>
      <c r="D3" s="319"/>
      <c r="E3" s="319"/>
      <c r="F3" s="319"/>
      <c r="G3" s="319"/>
      <c r="H3" s="319"/>
      <c r="I3" s="319"/>
      <c r="J3" s="319"/>
      <c r="K3" s="319"/>
      <c r="L3" s="319"/>
      <c r="M3" s="319"/>
      <c r="N3" s="2"/>
      <c r="O3" s="2"/>
    </row>
    <row r="5" spans="1:13" s="59" customFormat="1" ht="65.25" customHeight="1">
      <c r="A5" s="276" t="s">
        <v>88</v>
      </c>
      <c r="B5" s="277" t="s">
        <v>87</v>
      </c>
      <c r="C5" s="278" t="s">
        <v>2</v>
      </c>
      <c r="D5" s="376" t="s">
        <v>3</v>
      </c>
      <c r="E5" s="376"/>
      <c r="F5" s="373" t="s">
        <v>118</v>
      </c>
      <c r="G5" s="373"/>
      <c r="H5" s="279"/>
      <c r="I5" s="277" t="s">
        <v>223</v>
      </c>
      <c r="J5" s="277" t="s">
        <v>235</v>
      </c>
      <c r="K5" s="277" t="s">
        <v>117</v>
      </c>
      <c r="L5" s="280" t="s">
        <v>236</v>
      </c>
      <c r="M5" s="280" t="s">
        <v>225</v>
      </c>
    </row>
    <row r="6" spans="1:13" s="78" customFormat="1" ht="60" customHeight="1">
      <c r="A6" s="270" t="s">
        <v>8</v>
      </c>
      <c r="B6" s="271" t="s">
        <v>237</v>
      </c>
      <c r="C6" s="272"/>
      <c r="D6" s="377"/>
      <c r="E6" s="378"/>
      <c r="F6" s="374">
        <v>160</v>
      </c>
      <c r="G6" s="375"/>
      <c r="H6" s="273"/>
      <c r="I6" s="274">
        <v>0</v>
      </c>
      <c r="J6" s="274">
        <f>F6*I6</f>
        <v>0</v>
      </c>
      <c r="K6" s="275">
        <v>0.08</v>
      </c>
      <c r="L6" s="274">
        <f>J6*K6</f>
        <v>0</v>
      </c>
      <c r="M6" s="274">
        <f>J6+L6</f>
        <v>0</v>
      </c>
    </row>
    <row r="7" spans="1:13" s="78" customFormat="1" ht="53.25" customHeight="1">
      <c r="A7" s="87" t="s">
        <v>11</v>
      </c>
      <c r="B7" s="95" t="s">
        <v>238</v>
      </c>
      <c r="C7" s="98"/>
      <c r="D7" s="361"/>
      <c r="E7" s="362"/>
      <c r="F7" s="359">
        <v>160</v>
      </c>
      <c r="G7" s="360"/>
      <c r="H7" s="97"/>
      <c r="I7" s="86">
        <v>0</v>
      </c>
      <c r="J7" s="86">
        <f>F7*I7</f>
        <v>0</v>
      </c>
      <c r="K7" s="96">
        <v>0.08</v>
      </c>
      <c r="L7" s="86">
        <f>J7*K7</f>
        <v>0</v>
      </c>
      <c r="M7" s="86">
        <f>J7+L7</f>
        <v>0</v>
      </c>
    </row>
    <row r="8" spans="1:13" s="78" customFormat="1" ht="49.5" customHeight="1">
      <c r="A8" s="87" t="s">
        <v>13</v>
      </c>
      <c r="B8" s="95" t="s">
        <v>239</v>
      </c>
      <c r="C8" s="98"/>
      <c r="D8" s="361"/>
      <c r="E8" s="362"/>
      <c r="F8" s="359">
        <v>40</v>
      </c>
      <c r="G8" s="360"/>
      <c r="H8" s="97"/>
      <c r="I8" s="86">
        <v>0</v>
      </c>
      <c r="J8" s="86">
        <f>F8*I8</f>
        <v>0</v>
      </c>
      <c r="K8" s="96">
        <v>0.08</v>
      </c>
      <c r="L8" s="86">
        <f>J8*K8</f>
        <v>0</v>
      </c>
      <c r="M8" s="86">
        <f>J8+L8</f>
        <v>0</v>
      </c>
    </row>
    <row r="9" spans="1:13" s="78" customFormat="1" ht="66.75" customHeight="1">
      <c r="A9" s="87" t="s">
        <v>15</v>
      </c>
      <c r="B9" s="95" t="s">
        <v>240</v>
      </c>
      <c r="C9" s="98"/>
      <c r="D9" s="361"/>
      <c r="E9" s="362"/>
      <c r="F9" s="359">
        <v>10</v>
      </c>
      <c r="G9" s="360"/>
      <c r="H9" s="97"/>
      <c r="I9" s="86">
        <v>0</v>
      </c>
      <c r="J9" s="86">
        <f>F9*I9</f>
        <v>0</v>
      </c>
      <c r="K9" s="96">
        <v>0.08</v>
      </c>
      <c r="L9" s="86">
        <f>J9*K9</f>
        <v>0</v>
      </c>
      <c r="M9" s="86">
        <f>J9+L9</f>
        <v>0</v>
      </c>
    </row>
    <row r="10" spans="1:13" s="78" customFormat="1" ht="57" customHeight="1" thickBot="1">
      <c r="A10" s="87" t="s">
        <v>16</v>
      </c>
      <c r="B10" s="95" t="s">
        <v>116</v>
      </c>
      <c r="C10" s="98"/>
      <c r="D10" s="361"/>
      <c r="E10" s="362"/>
      <c r="F10" s="359"/>
      <c r="G10" s="360"/>
      <c r="H10" s="97"/>
      <c r="I10" s="282">
        <v>0</v>
      </c>
      <c r="J10" s="282">
        <f>F10*I10</f>
        <v>0</v>
      </c>
      <c r="K10" s="96">
        <v>0.08</v>
      </c>
      <c r="L10" s="86">
        <f>J10*K10</f>
        <v>0</v>
      </c>
      <c r="M10" s="86">
        <f>J10+L10</f>
        <v>0</v>
      </c>
    </row>
    <row r="11" spans="1:13" s="78" customFormat="1" ht="30" customHeight="1" thickBot="1">
      <c r="A11" s="92"/>
      <c r="F11" s="91"/>
      <c r="G11" s="94"/>
      <c r="H11" s="90" t="s">
        <v>39</v>
      </c>
      <c r="I11" s="283" t="s">
        <v>39</v>
      </c>
      <c r="J11" s="284">
        <f>SUM(J6:J10)</f>
        <v>0</v>
      </c>
      <c r="K11" s="93"/>
      <c r="L11" s="281">
        <f>SUM(L6:L10)</f>
        <v>0</v>
      </c>
      <c r="M11" s="281">
        <f>SUM(M6:M10)</f>
        <v>0</v>
      </c>
    </row>
    <row r="12" spans="1:13" s="78" customFormat="1" ht="30" customHeight="1">
      <c r="A12" s="92"/>
      <c r="F12" s="91"/>
      <c r="G12" s="81"/>
      <c r="H12" s="90"/>
      <c r="I12" s="90"/>
      <c r="J12" s="89"/>
      <c r="K12" s="69"/>
      <c r="L12" s="88"/>
      <c r="M12" s="88"/>
    </row>
    <row r="13" spans="1:13" s="78" customFormat="1" ht="15.75" customHeight="1">
      <c r="A13" s="346" t="s">
        <v>115</v>
      </c>
      <c r="B13" s="346"/>
      <c r="C13" s="346"/>
      <c r="D13" s="346"/>
      <c r="E13" s="346"/>
      <c r="F13" s="346"/>
      <c r="G13" s="346"/>
      <c r="H13" s="346"/>
      <c r="I13" s="346"/>
      <c r="J13" s="346"/>
      <c r="K13" s="346"/>
      <c r="L13" s="346"/>
      <c r="M13" s="346"/>
    </row>
    <row r="14" spans="1:13" s="44" customFormat="1" ht="51" customHeight="1">
      <c r="A14" s="276" t="s">
        <v>88</v>
      </c>
      <c r="B14" s="277" t="s">
        <v>114</v>
      </c>
      <c r="C14" s="277" t="s">
        <v>2</v>
      </c>
      <c r="D14" s="277" t="s">
        <v>3</v>
      </c>
      <c r="E14" s="277" t="s">
        <v>113</v>
      </c>
      <c r="F14" s="277" t="s">
        <v>112</v>
      </c>
      <c r="G14" s="367" t="s">
        <v>111</v>
      </c>
      <c r="H14" s="367"/>
      <c r="I14" s="367"/>
      <c r="J14" s="289" t="s">
        <v>228</v>
      </c>
      <c r="K14" s="277" t="s">
        <v>7</v>
      </c>
      <c r="L14" s="277" t="s">
        <v>241</v>
      </c>
      <c r="M14" s="277" t="s">
        <v>230</v>
      </c>
    </row>
    <row r="15" spans="1:13" s="78" customFormat="1" ht="35.25" customHeight="1">
      <c r="A15" s="270" t="s">
        <v>8</v>
      </c>
      <c r="B15" s="291" t="s">
        <v>242</v>
      </c>
      <c r="C15" s="285"/>
      <c r="D15" s="286"/>
      <c r="E15" s="270" t="s">
        <v>109</v>
      </c>
      <c r="F15" s="287">
        <v>1</v>
      </c>
      <c r="G15" s="368">
        <v>0</v>
      </c>
      <c r="H15" s="369"/>
      <c r="I15" s="370"/>
      <c r="J15" s="274">
        <f>F15*G15</f>
        <v>0</v>
      </c>
      <c r="K15" s="288">
        <v>0.23</v>
      </c>
      <c r="L15" s="274">
        <f>J15*K15</f>
        <v>0</v>
      </c>
      <c r="M15" s="274">
        <f>J15+L15</f>
        <v>0</v>
      </c>
    </row>
    <row r="16" spans="1:11" s="78" customFormat="1" ht="13.5" thickBot="1">
      <c r="A16" s="85"/>
      <c r="B16" s="84"/>
      <c r="C16" s="84"/>
      <c r="D16" s="84"/>
      <c r="E16" s="84"/>
      <c r="F16" s="84"/>
      <c r="G16" s="81"/>
      <c r="H16" s="83"/>
      <c r="I16" s="83"/>
      <c r="J16" s="82"/>
      <c r="K16" s="81"/>
    </row>
    <row r="17" spans="1:13" s="78" customFormat="1" ht="27.75" customHeight="1" thickBot="1">
      <c r="A17" s="365" t="s">
        <v>108</v>
      </c>
      <c r="B17" s="365"/>
      <c r="C17" s="365"/>
      <c r="D17" s="365"/>
      <c r="E17" s="365"/>
      <c r="F17" s="365"/>
      <c r="G17" s="366"/>
      <c r="H17" s="80" t="s">
        <v>39</v>
      </c>
      <c r="I17" s="371">
        <f>J11+J15</f>
        <v>0</v>
      </c>
      <c r="J17" s="372"/>
      <c r="K17" s="79"/>
      <c r="L17" s="290">
        <f>L11+L15</f>
        <v>0</v>
      </c>
      <c r="M17" s="290">
        <f>M11+M15</f>
        <v>0</v>
      </c>
    </row>
    <row r="19" spans="1:13" ht="71.25" customHeight="1">
      <c r="A19" s="363" t="s">
        <v>107</v>
      </c>
      <c r="B19" s="364"/>
      <c r="C19" s="364"/>
      <c r="D19" s="364"/>
      <c r="E19" s="364"/>
      <c r="F19" s="364"/>
      <c r="G19" s="364"/>
      <c r="H19" s="364"/>
      <c r="I19" s="364"/>
      <c r="J19" s="364"/>
      <c r="K19" s="364"/>
      <c r="L19" s="364"/>
      <c r="M19" s="364"/>
    </row>
    <row r="21" spans="1:13" ht="50.25" customHeight="1">
      <c r="A21" s="334" t="s">
        <v>231</v>
      </c>
      <c r="B21" s="334"/>
      <c r="C21" s="334"/>
      <c r="D21" s="334"/>
      <c r="E21" s="334"/>
      <c r="F21" s="334"/>
      <c r="G21" s="334"/>
      <c r="H21" s="334"/>
      <c r="I21" s="334"/>
      <c r="J21" s="334"/>
      <c r="K21" s="334"/>
      <c r="L21" s="334"/>
      <c r="M21" s="334"/>
    </row>
    <row r="22" spans="6:15" s="6" customFormat="1" ht="12.75">
      <c r="F22" s="21"/>
      <c r="G22" s="18"/>
      <c r="H22" s="19"/>
      <c r="I22" s="19"/>
      <c r="J22" s="5"/>
      <c r="K22" s="19"/>
      <c r="L22" s="19"/>
      <c r="M22" s="20"/>
      <c r="N22" s="20"/>
      <c r="O22" s="20"/>
    </row>
    <row r="23" spans="6:15" s="6" customFormat="1" ht="12.75">
      <c r="F23" s="21"/>
      <c r="G23" s="18"/>
      <c r="H23" s="19"/>
      <c r="I23" s="19"/>
      <c r="J23" s="5"/>
      <c r="K23" s="19"/>
      <c r="L23" s="19"/>
      <c r="M23" s="20"/>
      <c r="N23" s="20"/>
      <c r="O23" s="20"/>
    </row>
    <row r="24" spans="6:15" s="6" customFormat="1" ht="12.75">
      <c r="F24" s="21"/>
      <c r="G24" s="18"/>
      <c r="H24" s="19"/>
      <c r="I24" s="19"/>
      <c r="J24" s="5"/>
      <c r="K24" s="19"/>
      <c r="L24" s="19"/>
      <c r="M24" s="20"/>
      <c r="N24" s="20"/>
      <c r="O24" s="20"/>
    </row>
  </sheetData>
  <sheetProtection/>
  <mergeCells count="22">
    <mergeCell ref="A3:M3"/>
    <mergeCell ref="K1:M1"/>
    <mergeCell ref="K2:M2"/>
    <mergeCell ref="F5:G5"/>
    <mergeCell ref="F6:G6"/>
    <mergeCell ref="F7:G7"/>
    <mergeCell ref="D5:E5"/>
    <mergeCell ref="D6:E6"/>
    <mergeCell ref="D7:E7"/>
    <mergeCell ref="A19:M19"/>
    <mergeCell ref="A17:G17"/>
    <mergeCell ref="G14:I14"/>
    <mergeCell ref="G15:I15"/>
    <mergeCell ref="A21:M21"/>
    <mergeCell ref="I17:J17"/>
    <mergeCell ref="A13:M13"/>
    <mergeCell ref="F8:G8"/>
    <mergeCell ref="F9:G9"/>
    <mergeCell ref="F10:G10"/>
    <mergeCell ref="D8:E8"/>
    <mergeCell ref="D9:E9"/>
    <mergeCell ref="D10:E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44"/>
  <sheetViews>
    <sheetView view="pageBreakPreview" zoomScaleSheetLayoutView="100" zoomScalePageLayoutView="0" workbookViewId="0" topLeftCell="A1">
      <selection activeCell="A8" sqref="A8:IV34"/>
    </sheetView>
  </sheetViews>
  <sheetFormatPr defaultColWidth="9.140625" defaultRowHeight="12.75"/>
  <cols>
    <col min="1" max="1" width="4.140625" style="0" customWidth="1"/>
    <col min="2" max="2" width="68.28125" style="0" customWidth="1"/>
    <col min="3" max="3" width="16.8515625" style="0" customWidth="1"/>
    <col min="4" max="4" width="19.7109375" style="0" customWidth="1"/>
  </cols>
  <sheetData>
    <row r="1" spans="1:4" s="6" customFormat="1" ht="12.75">
      <c r="A1" s="2"/>
      <c r="B1" s="2"/>
      <c r="C1" s="2"/>
      <c r="D1" s="292" t="s">
        <v>259</v>
      </c>
    </row>
    <row r="2" spans="1:4" s="6" customFormat="1" ht="12.75">
      <c r="A2" s="2"/>
      <c r="B2" s="2"/>
      <c r="C2" s="2"/>
      <c r="D2" s="2"/>
    </row>
    <row r="3" spans="1:4" s="6" customFormat="1" ht="48" customHeight="1">
      <c r="A3" s="2"/>
      <c r="B3" s="319" t="s">
        <v>260</v>
      </c>
      <c r="C3" s="319"/>
      <c r="D3" s="319"/>
    </row>
    <row r="4" spans="1:5" s="131" customFormat="1" ht="24.75" customHeight="1">
      <c r="A4" s="144"/>
      <c r="B4" s="143" t="s">
        <v>261</v>
      </c>
      <c r="C4" s="144"/>
      <c r="D4" s="144"/>
      <c r="E4" s="144"/>
    </row>
    <row r="5" spans="1:5" s="131" customFormat="1" ht="18.75" customHeight="1">
      <c r="A5" s="144"/>
      <c r="B5" s="143" t="s">
        <v>262</v>
      </c>
      <c r="C5" s="144"/>
      <c r="D5" s="144"/>
      <c r="E5" s="144"/>
    </row>
    <row r="6" ht="13.5" thickBot="1"/>
    <row r="7" spans="1:4" ht="58.5" customHeight="1">
      <c r="A7" s="299" t="s">
        <v>0</v>
      </c>
      <c r="B7" s="300" t="s">
        <v>263</v>
      </c>
      <c r="C7" s="300" t="s">
        <v>264</v>
      </c>
      <c r="D7" s="300" t="s">
        <v>265</v>
      </c>
    </row>
    <row r="8" spans="1:4" s="24" customFormat="1" ht="37.5" customHeight="1">
      <c r="A8" s="414"/>
      <c r="B8" s="301" t="s">
        <v>328</v>
      </c>
      <c r="C8" s="415" t="s">
        <v>266</v>
      </c>
      <c r="D8" s="415"/>
    </row>
    <row r="9" spans="1:4" s="24" customFormat="1" ht="29.25" customHeight="1">
      <c r="A9" s="302" t="s">
        <v>8</v>
      </c>
      <c r="B9" s="303" t="s">
        <v>267</v>
      </c>
      <c r="C9" s="304" t="s">
        <v>251</v>
      </c>
      <c r="D9" s="305"/>
    </row>
    <row r="10" spans="1:4" s="24" customFormat="1" ht="44.25" customHeight="1">
      <c r="A10" s="302" t="s">
        <v>11</v>
      </c>
      <c r="B10" s="303" t="s">
        <v>330</v>
      </c>
      <c r="C10" s="306" t="s">
        <v>268</v>
      </c>
      <c r="D10" s="305"/>
    </row>
    <row r="11" spans="1:4" s="24" customFormat="1" ht="46.5" customHeight="1">
      <c r="A11" s="302" t="s">
        <v>13</v>
      </c>
      <c r="B11" s="303" t="s">
        <v>269</v>
      </c>
      <c r="C11" s="306" t="s">
        <v>268</v>
      </c>
      <c r="D11" s="307"/>
    </row>
    <row r="12" spans="1:4" s="24" customFormat="1" ht="44.25" customHeight="1">
      <c r="A12" s="302" t="s">
        <v>15</v>
      </c>
      <c r="B12" s="303" t="s">
        <v>270</v>
      </c>
      <c r="C12" s="304" t="s">
        <v>251</v>
      </c>
      <c r="D12" s="305"/>
    </row>
    <row r="13" spans="1:4" s="24" customFormat="1" ht="37.5" customHeight="1">
      <c r="A13" s="302" t="s">
        <v>16</v>
      </c>
      <c r="B13" s="303" t="s">
        <v>271</v>
      </c>
      <c r="C13" s="304" t="s">
        <v>251</v>
      </c>
      <c r="D13" s="305"/>
    </row>
    <row r="14" spans="1:4" s="24" customFormat="1" ht="39" customHeight="1">
      <c r="A14" s="302" t="s">
        <v>78</v>
      </c>
      <c r="B14" s="303" t="s">
        <v>272</v>
      </c>
      <c r="C14" s="304" t="s">
        <v>251</v>
      </c>
      <c r="D14" s="305"/>
    </row>
    <row r="15" spans="1:4" s="24" customFormat="1" ht="60.75" customHeight="1">
      <c r="A15" s="302" t="s">
        <v>18</v>
      </c>
      <c r="B15" s="303" t="s">
        <v>329</v>
      </c>
      <c r="C15" s="304" t="s">
        <v>251</v>
      </c>
      <c r="D15" s="305"/>
    </row>
    <row r="16" spans="1:4" s="24" customFormat="1" ht="57.75" customHeight="1">
      <c r="A16" s="302" t="s">
        <v>75</v>
      </c>
      <c r="B16" s="303" t="s">
        <v>273</v>
      </c>
      <c r="C16" s="304" t="s">
        <v>251</v>
      </c>
      <c r="D16" s="305"/>
    </row>
    <row r="17" spans="1:4" s="24" customFormat="1" ht="33.75" customHeight="1">
      <c r="A17" s="302" t="s">
        <v>73</v>
      </c>
      <c r="B17" s="303" t="s">
        <v>274</v>
      </c>
      <c r="C17" s="304" t="s">
        <v>251</v>
      </c>
      <c r="D17" s="305"/>
    </row>
    <row r="18" spans="1:4" s="24" customFormat="1" ht="42" customHeight="1">
      <c r="A18" s="302" t="s">
        <v>20</v>
      </c>
      <c r="B18" s="303" t="s">
        <v>275</v>
      </c>
      <c r="C18" s="304" t="s">
        <v>251</v>
      </c>
      <c r="D18" s="305"/>
    </row>
    <row r="19" spans="1:4" s="24" customFormat="1" ht="41.25" customHeight="1">
      <c r="A19" s="302" t="s">
        <v>22</v>
      </c>
      <c r="B19" s="303" t="s">
        <v>276</v>
      </c>
      <c r="C19" s="304" t="s">
        <v>251</v>
      </c>
      <c r="D19" s="305"/>
    </row>
    <row r="20" spans="1:4" s="416" customFormat="1" ht="42.75" customHeight="1">
      <c r="A20" s="302" t="s">
        <v>24</v>
      </c>
      <c r="B20" s="303" t="s">
        <v>277</v>
      </c>
      <c r="C20" s="304" t="s">
        <v>251</v>
      </c>
      <c r="D20" s="305"/>
    </row>
    <row r="21" spans="1:4" s="416" customFormat="1" ht="31.5" customHeight="1">
      <c r="A21" s="302" t="s">
        <v>26</v>
      </c>
      <c r="B21" s="303" t="s">
        <v>278</v>
      </c>
      <c r="C21" s="306" t="s">
        <v>279</v>
      </c>
      <c r="D21" s="305"/>
    </row>
    <row r="22" spans="1:4" s="24" customFormat="1" ht="30" customHeight="1">
      <c r="A22" s="302" t="s">
        <v>28</v>
      </c>
      <c r="B22" s="303" t="s">
        <v>280</v>
      </c>
      <c r="C22" s="304" t="s">
        <v>251</v>
      </c>
      <c r="D22" s="305"/>
    </row>
    <row r="23" spans="1:4" s="416" customFormat="1" ht="33" customHeight="1">
      <c r="A23" s="302" t="s">
        <v>30</v>
      </c>
      <c r="B23" s="303" t="s">
        <v>281</v>
      </c>
      <c r="C23" s="304" t="s">
        <v>251</v>
      </c>
      <c r="D23" s="305"/>
    </row>
    <row r="24" spans="1:4" s="416" customFormat="1" ht="33.75" customHeight="1">
      <c r="A24" s="302" t="s">
        <v>32</v>
      </c>
      <c r="B24" s="303" t="s">
        <v>282</v>
      </c>
      <c r="C24" s="304" t="s">
        <v>251</v>
      </c>
      <c r="D24" s="305"/>
    </row>
    <row r="25" spans="1:4" s="24" customFormat="1" ht="32.25" customHeight="1">
      <c r="A25" s="302" t="s">
        <v>34</v>
      </c>
      <c r="B25" s="303" t="s">
        <v>283</v>
      </c>
      <c r="C25" s="304" t="s">
        <v>251</v>
      </c>
      <c r="D25" s="305"/>
    </row>
    <row r="26" spans="1:4" s="24" customFormat="1" ht="114" customHeight="1">
      <c r="A26" s="302" t="s">
        <v>133</v>
      </c>
      <c r="B26" s="303" t="s">
        <v>284</v>
      </c>
      <c r="C26" s="306" t="s">
        <v>285</v>
      </c>
      <c r="D26" s="305"/>
    </row>
    <row r="27" spans="1:4" s="24" customFormat="1" ht="27" customHeight="1">
      <c r="A27" s="302" t="s">
        <v>131</v>
      </c>
      <c r="B27" s="308" t="s">
        <v>286</v>
      </c>
      <c r="C27" s="304" t="s">
        <v>251</v>
      </c>
      <c r="D27" s="308"/>
    </row>
    <row r="28" spans="1:4" s="24" customFormat="1" ht="27" customHeight="1">
      <c r="A28" s="302" t="s">
        <v>129</v>
      </c>
      <c r="B28" s="303" t="s">
        <v>287</v>
      </c>
      <c r="C28" s="304" t="s">
        <v>251</v>
      </c>
      <c r="D28" s="305"/>
    </row>
    <row r="29" spans="1:4" s="24" customFormat="1" ht="57.75" customHeight="1">
      <c r="A29" s="379" t="s">
        <v>37</v>
      </c>
      <c r="B29" s="381" t="s">
        <v>288</v>
      </c>
      <c r="C29" s="383" t="s">
        <v>289</v>
      </c>
      <c r="D29" s="383"/>
    </row>
    <row r="30" spans="1:4" s="24" customFormat="1" ht="66" customHeight="1">
      <c r="A30" s="380"/>
      <c r="B30" s="382"/>
      <c r="C30" s="384"/>
      <c r="D30" s="384"/>
    </row>
    <row r="31" spans="1:4" s="24" customFormat="1" ht="36" customHeight="1">
      <c r="A31" s="302" t="s">
        <v>126</v>
      </c>
      <c r="B31" s="303" t="s">
        <v>290</v>
      </c>
      <c r="C31" s="306" t="s">
        <v>289</v>
      </c>
      <c r="D31" s="305"/>
    </row>
    <row r="32" spans="1:4" s="24" customFormat="1" ht="52.5" customHeight="1">
      <c r="A32" s="302" t="s">
        <v>124</v>
      </c>
      <c r="B32" s="303" t="s">
        <v>291</v>
      </c>
      <c r="C32" s="306" t="s">
        <v>289</v>
      </c>
      <c r="D32" s="305"/>
    </row>
    <row r="33" spans="1:4" s="24" customFormat="1" ht="32.25" customHeight="1">
      <c r="A33" s="302" t="s">
        <v>122</v>
      </c>
      <c r="B33" s="303" t="s">
        <v>292</v>
      </c>
      <c r="C33" s="304" t="s">
        <v>293</v>
      </c>
      <c r="D33" s="305"/>
    </row>
    <row r="34" spans="1:4" s="24" customFormat="1" ht="30.75" customHeight="1">
      <c r="A34" s="302" t="s">
        <v>120</v>
      </c>
      <c r="B34" s="303" t="s">
        <v>294</v>
      </c>
      <c r="C34" s="304" t="s">
        <v>251</v>
      </c>
      <c r="D34" s="305"/>
    </row>
    <row r="35" spans="1:4" ht="29.25" customHeight="1">
      <c r="A35" s="302" t="s">
        <v>295</v>
      </c>
      <c r="B35" s="303" t="s">
        <v>296</v>
      </c>
      <c r="C35" s="304" t="s">
        <v>251</v>
      </c>
      <c r="D35" s="305"/>
    </row>
    <row r="36" ht="27.75" customHeight="1"/>
    <row r="37" s="6" customFormat="1" ht="13.5" customHeight="1"/>
    <row r="38" spans="1:4" s="6" customFormat="1" ht="15" customHeight="1">
      <c r="A38"/>
      <c r="B38"/>
      <c r="C38"/>
      <c r="D38"/>
    </row>
    <row r="39" spans="1:4" s="6" customFormat="1" ht="51.75" customHeight="1">
      <c r="A39"/>
      <c r="B39"/>
      <c r="C39"/>
      <c r="D39"/>
    </row>
    <row r="40" spans="1:4" s="6" customFormat="1" ht="12.75" customHeight="1">
      <c r="A40"/>
      <c r="B40"/>
      <c r="C40"/>
      <c r="D40"/>
    </row>
    <row r="41" spans="1:4" s="6" customFormat="1" ht="27" customHeight="1">
      <c r="A41"/>
      <c r="B41"/>
      <c r="C41"/>
      <c r="D41"/>
    </row>
    <row r="42" spans="1:4" s="6" customFormat="1" ht="12.75" customHeight="1">
      <c r="A42"/>
      <c r="B42"/>
      <c r="C42"/>
      <c r="D42"/>
    </row>
    <row r="43" spans="1:4" s="6" customFormat="1" ht="25.5" customHeight="1">
      <c r="A43"/>
      <c r="B43"/>
      <c r="C43"/>
      <c r="D43"/>
    </row>
    <row r="44" spans="1:4" s="6" customFormat="1" ht="25.5" customHeight="1">
      <c r="A44"/>
      <c r="B44"/>
      <c r="C44"/>
      <c r="D44"/>
    </row>
  </sheetData>
  <sheetProtection/>
  <mergeCells count="5">
    <mergeCell ref="B3:D3"/>
    <mergeCell ref="A29:A30"/>
    <mergeCell ref="B29:B30"/>
    <mergeCell ref="C29:C30"/>
    <mergeCell ref="D29:D30"/>
  </mergeCells>
  <printOptions/>
  <pageMargins left="0.3937007874015748" right="0.3937007874015748" top="0.5511811023622047" bottom="0.5511811023622047" header="0.31496062992125984" footer="0.31496062992125984"/>
  <pageSetup horizontalDpi="600" verticalDpi="600" orientation="portrait" paperSize="9" scale="65" r:id="rId1"/>
  <rowBreaks count="1" manualBreakCount="1">
    <brk id="30" max="255" man="1"/>
  </rowBreaks>
</worksheet>
</file>

<file path=xl/worksheets/sheet14.xml><?xml version="1.0" encoding="utf-8"?>
<worksheet xmlns="http://schemas.openxmlformats.org/spreadsheetml/2006/main" xmlns:r="http://schemas.openxmlformats.org/officeDocument/2006/relationships">
  <sheetPr>
    <tabColor theme="4" tint="0.39998000860214233"/>
  </sheetPr>
  <dimension ref="A1:L69"/>
  <sheetViews>
    <sheetView view="pageBreakPreview" zoomScaleSheetLayoutView="100" zoomScalePageLayoutView="0" workbookViewId="0" topLeftCell="A32">
      <selection activeCell="C34" sqref="C26:C34"/>
    </sheetView>
  </sheetViews>
  <sheetFormatPr defaultColWidth="9.140625" defaultRowHeight="12.75"/>
  <cols>
    <col min="1" max="1" width="5.421875" style="99" customWidth="1"/>
    <col min="2" max="2" width="48.140625" style="99" customWidth="1"/>
    <col min="3" max="3" width="12.57421875" style="99" customWidth="1"/>
    <col min="4" max="4" width="9.140625" style="99" customWidth="1"/>
    <col min="5" max="5" width="13.140625" style="99" customWidth="1"/>
    <col min="6" max="16384" width="9.140625" style="99" customWidth="1"/>
  </cols>
  <sheetData>
    <row r="1" spans="4:5" ht="12.75">
      <c r="D1" s="399" t="s">
        <v>243</v>
      </c>
      <c r="E1" s="399"/>
    </row>
    <row r="2" spans="1:12" s="6" customFormat="1" ht="12.75">
      <c r="A2" s="2"/>
      <c r="B2" s="2"/>
      <c r="C2" s="3"/>
      <c r="D2" s="4"/>
      <c r="E2" s="3"/>
      <c r="F2" s="3"/>
      <c r="G2" s="3"/>
      <c r="H2" s="3"/>
      <c r="I2" s="3"/>
      <c r="J2" s="2"/>
      <c r="K2" s="2"/>
      <c r="L2" s="2"/>
    </row>
    <row r="3" spans="1:12" s="6" customFormat="1" ht="51" customHeight="1">
      <c r="A3" s="2"/>
      <c r="B3" s="319" t="s">
        <v>333</v>
      </c>
      <c r="C3" s="319"/>
      <c r="D3" s="319"/>
      <c r="E3" s="319"/>
      <c r="F3" s="145"/>
      <c r="G3" s="145"/>
      <c r="H3" s="145"/>
      <c r="I3" s="145"/>
      <c r="J3" s="2"/>
      <c r="K3" s="2"/>
      <c r="L3" s="2"/>
    </row>
    <row r="4" spans="1:5" s="131" customFormat="1" ht="24.75" customHeight="1">
      <c r="A4" s="144"/>
      <c r="B4" s="144"/>
      <c r="C4" s="144"/>
      <c r="D4" s="144"/>
      <c r="E4" s="144"/>
    </row>
    <row r="5" spans="1:5" s="131" customFormat="1" ht="24.75" customHeight="1">
      <c r="A5" s="144"/>
      <c r="B5" s="143" t="s">
        <v>157</v>
      </c>
      <c r="C5" s="144"/>
      <c r="D5" s="144"/>
      <c r="E5" s="144"/>
    </row>
    <row r="6" spans="1:5" s="131" customFormat="1" ht="18.75" customHeight="1">
      <c r="A6" s="144"/>
      <c r="B6" s="143" t="s">
        <v>156</v>
      </c>
      <c r="C6" s="144"/>
      <c r="D6" s="144"/>
      <c r="E6" s="144"/>
    </row>
    <row r="7" s="131" customFormat="1" ht="12.75" customHeight="1">
      <c r="B7" s="143"/>
    </row>
    <row r="8" spans="1:5" s="131" customFormat="1" ht="12.75" customHeight="1">
      <c r="A8" s="389" t="s">
        <v>155</v>
      </c>
      <c r="B8" s="391" t="s">
        <v>154</v>
      </c>
      <c r="C8" s="393" t="s">
        <v>153</v>
      </c>
      <c r="D8" s="395" t="s">
        <v>152</v>
      </c>
      <c r="E8" s="396"/>
    </row>
    <row r="9" spans="1:5" s="131" customFormat="1" ht="91.5" customHeight="1">
      <c r="A9" s="390"/>
      <c r="B9" s="392"/>
      <c r="C9" s="394"/>
      <c r="D9" s="397"/>
      <c r="E9" s="398"/>
    </row>
    <row r="10" spans="1:5" s="413" customFormat="1" ht="24.75" customHeight="1">
      <c r="A10" s="409" t="s">
        <v>8</v>
      </c>
      <c r="B10" s="410" t="s">
        <v>326</v>
      </c>
      <c r="C10" s="409" t="s">
        <v>150</v>
      </c>
      <c r="D10" s="411"/>
      <c r="E10" s="412"/>
    </row>
    <row r="11" spans="1:5" s="131" customFormat="1" ht="30" customHeight="1">
      <c r="A11" s="133" t="s">
        <v>11</v>
      </c>
      <c r="B11" s="142" t="s">
        <v>149</v>
      </c>
      <c r="C11" s="133" t="s">
        <v>134</v>
      </c>
      <c r="D11" s="385"/>
      <c r="E11" s="387"/>
    </row>
    <row r="12" spans="1:5" s="131" customFormat="1" ht="42.75" customHeight="1">
      <c r="A12" s="133" t="s">
        <v>13</v>
      </c>
      <c r="B12" s="140" t="s">
        <v>148</v>
      </c>
      <c r="C12" s="133" t="s">
        <v>134</v>
      </c>
      <c r="D12" s="385"/>
      <c r="E12" s="387"/>
    </row>
    <row r="13" spans="1:5" s="131" customFormat="1" ht="33" customHeight="1">
      <c r="A13" s="133" t="s">
        <v>15</v>
      </c>
      <c r="B13" s="140" t="s">
        <v>147</v>
      </c>
      <c r="C13" s="133" t="s">
        <v>134</v>
      </c>
      <c r="D13" s="385"/>
      <c r="E13" s="387"/>
    </row>
    <row r="14" spans="1:5" s="131" customFormat="1" ht="131.25" customHeight="1">
      <c r="A14" s="133" t="s">
        <v>16</v>
      </c>
      <c r="B14" s="141" t="s">
        <v>327</v>
      </c>
      <c r="C14" s="133" t="s">
        <v>134</v>
      </c>
      <c r="D14" s="385"/>
      <c r="E14" s="387"/>
    </row>
    <row r="15" spans="1:5" s="131" customFormat="1" ht="56.25" customHeight="1">
      <c r="A15" s="133" t="s">
        <v>78</v>
      </c>
      <c r="B15" s="140" t="s">
        <v>146</v>
      </c>
      <c r="C15" s="133" t="s">
        <v>134</v>
      </c>
      <c r="D15" s="385"/>
      <c r="E15" s="387"/>
    </row>
    <row r="16" spans="1:5" s="131" customFormat="1" ht="66.75" customHeight="1">
      <c r="A16" s="133" t="s">
        <v>18</v>
      </c>
      <c r="B16" s="140" t="s">
        <v>145</v>
      </c>
      <c r="C16" s="132" t="s">
        <v>134</v>
      </c>
      <c r="D16" s="385"/>
      <c r="E16" s="387"/>
    </row>
    <row r="17" spans="1:5" s="131" customFormat="1" ht="62.25" customHeight="1">
      <c r="A17" s="133" t="s">
        <v>75</v>
      </c>
      <c r="B17" s="140" t="s">
        <v>144</v>
      </c>
      <c r="C17" s="132" t="s">
        <v>134</v>
      </c>
      <c r="D17" s="385"/>
      <c r="E17" s="387"/>
    </row>
    <row r="18" spans="1:5" s="131" customFormat="1" ht="44.25" customHeight="1">
      <c r="A18" s="133" t="s">
        <v>73</v>
      </c>
      <c r="B18" s="140" t="s">
        <v>143</v>
      </c>
      <c r="C18" s="132" t="s">
        <v>134</v>
      </c>
      <c r="D18" s="385"/>
      <c r="E18" s="387"/>
    </row>
    <row r="19" spans="1:5" s="131" customFormat="1" ht="81.75" customHeight="1">
      <c r="A19" s="133" t="s">
        <v>20</v>
      </c>
      <c r="B19" s="139" t="s">
        <v>142</v>
      </c>
      <c r="C19" s="132" t="s">
        <v>134</v>
      </c>
      <c r="D19" s="385"/>
      <c r="E19" s="387"/>
    </row>
    <row r="20" spans="1:5" s="131" customFormat="1" ht="41.25" customHeight="1">
      <c r="A20" s="133" t="s">
        <v>22</v>
      </c>
      <c r="B20" s="138" t="s">
        <v>141</v>
      </c>
      <c r="C20" s="132" t="s">
        <v>134</v>
      </c>
      <c r="D20" s="385"/>
      <c r="E20" s="387"/>
    </row>
    <row r="21" spans="1:5" s="131" customFormat="1" ht="62.25" customHeight="1">
      <c r="A21" s="133" t="s">
        <v>24</v>
      </c>
      <c r="B21" s="135" t="s">
        <v>140</v>
      </c>
      <c r="C21" s="132" t="s">
        <v>134</v>
      </c>
      <c r="D21" s="385"/>
      <c r="E21" s="387"/>
    </row>
    <row r="22" spans="1:5" s="131" customFormat="1" ht="41.25" customHeight="1">
      <c r="A22" s="133" t="s">
        <v>26</v>
      </c>
      <c r="B22" s="135" t="s">
        <v>139</v>
      </c>
      <c r="C22" s="132" t="s">
        <v>134</v>
      </c>
      <c r="D22" s="385"/>
      <c r="E22" s="387"/>
    </row>
    <row r="23" spans="1:5" s="131" customFormat="1" ht="41.25" customHeight="1">
      <c r="A23" s="133" t="s">
        <v>28</v>
      </c>
      <c r="B23" s="135" t="s">
        <v>138</v>
      </c>
      <c r="C23" s="132" t="s">
        <v>134</v>
      </c>
      <c r="D23" s="385"/>
      <c r="E23" s="387"/>
    </row>
    <row r="24" spans="1:5" s="131" customFormat="1" ht="34.5" customHeight="1">
      <c r="A24" s="133">
        <v>15</v>
      </c>
      <c r="B24" s="135" t="s">
        <v>137</v>
      </c>
      <c r="C24" s="132" t="s">
        <v>134</v>
      </c>
      <c r="D24" s="385"/>
      <c r="E24" s="387"/>
    </row>
    <row r="25" spans="1:5" s="131" customFormat="1" ht="34.5" customHeight="1">
      <c r="A25" s="133">
        <v>16</v>
      </c>
      <c r="B25" s="135" t="s">
        <v>136</v>
      </c>
      <c r="C25" s="132" t="s">
        <v>134</v>
      </c>
      <c r="D25" s="385"/>
      <c r="E25" s="386"/>
    </row>
    <row r="26" spans="1:5" s="131" customFormat="1" ht="69" customHeight="1">
      <c r="A26" s="137" t="s">
        <v>34</v>
      </c>
      <c r="B26" s="136" t="s">
        <v>135</v>
      </c>
      <c r="C26" s="132" t="s">
        <v>134</v>
      </c>
      <c r="D26" s="385"/>
      <c r="E26" s="386"/>
    </row>
    <row r="27" spans="1:5" s="131" customFormat="1" ht="56.25" customHeight="1">
      <c r="A27" s="134" t="s">
        <v>133</v>
      </c>
      <c r="B27" s="135" t="s">
        <v>132</v>
      </c>
      <c r="C27" s="132" t="s">
        <v>134</v>
      </c>
      <c r="D27" s="385"/>
      <c r="E27" s="386"/>
    </row>
    <row r="28" spans="1:5" s="131" customFormat="1" ht="55.5" customHeight="1">
      <c r="A28" s="134" t="s">
        <v>131</v>
      </c>
      <c r="B28" s="135" t="s">
        <v>130</v>
      </c>
      <c r="C28" s="132" t="s">
        <v>134</v>
      </c>
      <c r="D28" s="385"/>
      <c r="E28" s="386"/>
    </row>
    <row r="29" spans="1:5" s="131" customFormat="1" ht="34.5" customHeight="1">
      <c r="A29" s="133" t="s">
        <v>129</v>
      </c>
      <c r="B29" s="135" t="s">
        <v>128</v>
      </c>
      <c r="C29" s="132" t="s">
        <v>134</v>
      </c>
      <c r="D29" s="385"/>
      <c r="E29" s="386"/>
    </row>
    <row r="30" spans="1:5" s="131" customFormat="1" ht="34.5" customHeight="1">
      <c r="A30" s="133" t="s">
        <v>37</v>
      </c>
      <c r="B30" s="135" t="s">
        <v>127</v>
      </c>
      <c r="C30" s="132" t="s">
        <v>134</v>
      </c>
      <c r="D30" s="385"/>
      <c r="E30" s="386"/>
    </row>
    <row r="31" spans="1:5" s="131" customFormat="1" ht="143.25" customHeight="1">
      <c r="A31" s="133" t="s">
        <v>126</v>
      </c>
      <c r="B31" s="135" t="s">
        <v>125</v>
      </c>
      <c r="C31" s="132" t="s">
        <v>134</v>
      </c>
      <c r="D31" s="385"/>
      <c r="E31" s="386"/>
    </row>
    <row r="32" spans="1:5" s="131" customFormat="1" ht="84" customHeight="1">
      <c r="A32" s="134" t="s">
        <v>124</v>
      </c>
      <c r="B32" s="135" t="s">
        <v>123</v>
      </c>
      <c r="C32" s="132" t="s">
        <v>134</v>
      </c>
      <c r="D32" s="385"/>
      <c r="E32" s="386"/>
    </row>
    <row r="33" spans="1:5" s="131" customFormat="1" ht="84" customHeight="1">
      <c r="A33" s="133" t="s">
        <v>122</v>
      </c>
      <c r="B33" s="135" t="s">
        <v>121</v>
      </c>
      <c r="C33" s="132" t="s">
        <v>134</v>
      </c>
      <c r="D33" s="388"/>
      <c r="E33" s="388"/>
    </row>
    <row r="34" spans="1:5" s="131" customFormat="1" ht="50.25" customHeight="1">
      <c r="A34" s="133" t="s">
        <v>120</v>
      </c>
      <c r="B34" s="135" t="s">
        <v>119</v>
      </c>
      <c r="C34" s="132" t="s">
        <v>134</v>
      </c>
      <c r="D34" s="385"/>
      <c r="E34" s="387"/>
    </row>
    <row r="69" ht="12.75">
      <c r="J69" s="309"/>
    </row>
  </sheetData>
  <sheetProtection/>
  <mergeCells count="31">
    <mergeCell ref="D16:E16"/>
    <mergeCell ref="D15:E15"/>
    <mergeCell ref="D22:E22"/>
    <mergeCell ref="D17:E17"/>
    <mergeCell ref="D18:E18"/>
    <mergeCell ref="D19:E19"/>
    <mergeCell ref="D20:E20"/>
    <mergeCell ref="D21:E21"/>
    <mergeCell ref="D10:E10"/>
    <mergeCell ref="D11:E11"/>
    <mergeCell ref="D12:E12"/>
    <mergeCell ref="D13:E13"/>
    <mergeCell ref="D14:E14"/>
    <mergeCell ref="D1:E1"/>
    <mergeCell ref="A8:A9"/>
    <mergeCell ref="B8:B9"/>
    <mergeCell ref="C8:C9"/>
    <mergeCell ref="D8:E9"/>
    <mergeCell ref="B3:E3"/>
    <mergeCell ref="D27:E27"/>
    <mergeCell ref="D26:E26"/>
    <mergeCell ref="D23:E23"/>
    <mergeCell ref="D24:E24"/>
    <mergeCell ref="D25:E25"/>
    <mergeCell ref="D28:E28"/>
    <mergeCell ref="D29:E29"/>
    <mergeCell ref="D30:E30"/>
    <mergeCell ref="D31:E31"/>
    <mergeCell ref="D34:E34"/>
    <mergeCell ref="D32:E32"/>
    <mergeCell ref="D33:E33"/>
  </mergeCells>
  <printOptions/>
  <pageMargins left="0.7" right="0.7" top="0.75" bottom="0.75" header="0.3" footer="0.3"/>
  <pageSetup horizontalDpi="600" verticalDpi="600" orientation="portrait" paperSize="9" r:id="rId1"/>
  <rowBreaks count="1" manualBreakCount="1">
    <brk id="16" max="4" man="1"/>
  </rowBreaks>
</worksheet>
</file>

<file path=xl/worksheets/sheet15.xml><?xml version="1.0" encoding="utf-8"?>
<worksheet xmlns="http://schemas.openxmlformats.org/spreadsheetml/2006/main" xmlns:r="http://schemas.openxmlformats.org/officeDocument/2006/relationships">
  <dimension ref="A1:L34"/>
  <sheetViews>
    <sheetView view="pageBreakPreview" zoomScale="92" zoomScaleSheetLayoutView="92" zoomScalePageLayoutView="0" workbookViewId="0" topLeftCell="A28">
      <selection activeCell="B3" sqref="B3:E3"/>
    </sheetView>
  </sheetViews>
  <sheetFormatPr defaultColWidth="9.140625" defaultRowHeight="12.75"/>
  <cols>
    <col min="1" max="1" width="5.421875" style="0" customWidth="1"/>
    <col min="2" max="2" width="48.140625" style="0" customWidth="1"/>
    <col min="3" max="3" width="12.00390625" style="0" customWidth="1"/>
    <col min="5" max="5" width="14.57421875" style="0" customWidth="1"/>
  </cols>
  <sheetData>
    <row r="1" spans="4:5" s="99" customFormat="1" ht="12.75">
      <c r="D1" s="399" t="s">
        <v>321</v>
      </c>
      <c r="E1" s="399"/>
    </row>
    <row r="2" spans="1:12" s="6" customFormat="1" ht="12.75">
      <c r="A2" s="2"/>
      <c r="B2" s="2"/>
      <c r="C2" s="3"/>
      <c r="D2" s="4"/>
      <c r="E2" s="3"/>
      <c r="F2" s="3"/>
      <c r="G2" s="3"/>
      <c r="H2" s="3"/>
      <c r="I2" s="3"/>
      <c r="J2" s="2"/>
      <c r="K2" s="2"/>
      <c r="L2" s="2"/>
    </row>
    <row r="3" spans="1:12" s="6" customFormat="1" ht="45.75" customHeight="1">
      <c r="A3" s="2"/>
      <c r="B3" s="319" t="s">
        <v>332</v>
      </c>
      <c r="C3" s="319"/>
      <c r="D3" s="319"/>
      <c r="E3" s="319"/>
      <c r="F3" s="145"/>
      <c r="G3" s="145"/>
      <c r="H3" s="145"/>
      <c r="I3" s="145"/>
      <c r="J3" s="2"/>
      <c r="K3" s="2"/>
      <c r="L3" s="2"/>
    </row>
    <row r="4" spans="1:5" s="131" customFormat="1" ht="14.25" customHeight="1">
      <c r="A4" s="144"/>
      <c r="B4" s="144"/>
      <c r="C4" s="144"/>
      <c r="D4" s="144"/>
      <c r="E4" s="144"/>
    </row>
    <row r="5" spans="1:5" s="131" customFormat="1" ht="24.75" customHeight="1">
      <c r="A5" s="144"/>
      <c r="B5" s="143" t="s">
        <v>322</v>
      </c>
      <c r="C5" s="144"/>
      <c r="D5" s="144"/>
      <c r="E5" s="144"/>
    </row>
    <row r="6" spans="1:5" s="131" customFormat="1" ht="18.75" customHeight="1">
      <c r="A6" s="144"/>
      <c r="B6" s="143" t="s">
        <v>323</v>
      </c>
      <c r="C6" s="144"/>
      <c r="D6" s="144"/>
      <c r="E6" s="144"/>
    </row>
    <row r="7" s="131" customFormat="1" ht="12.75" customHeight="1">
      <c r="B7" s="143"/>
    </row>
    <row r="8" spans="1:5" s="131" customFormat="1" ht="12.75" customHeight="1">
      <c r="A8" s="389" t="s">
        <v>155</v>
      </c>
      <c r="B8" s="401" t="s">
        <v>154</v>
      </c>
      <c r="C8" s="403" t="s">
        <v>153</v>
      </c>
      <c r="D8" s="405" t="s">
        <v>325</v>
      </c>
      <c r="E8" s="406"/>
    </row>
    <row r="9" spans="1:5" s="131" customFormat="1" ht="91.5" customHeight="1">
      <c r="A9" s="400"/>
      <c r="B9" s="402"/>
      <c r="C9" s="404"/>
      <c r="D9" s="407"/>
      <c r="E9" s="408"/>
    </row>
    <row r="10" spans="1:5" s="131" customFormat="1" ht="31.5" customHeight="1">
      <c r="A10" s="133" t="s">
        <v>8</v>
      </c>
      <c r="B10" s="301" t="s">
        <v>151</v>
      </c>
      <c r="C10" s="133" t="s">
        <v>150</v>
      </c>
      <c r="D10" s="385"/>
      <c r="E10" s="387"/>
    </row>
    <row r="11" spans="1:5" s="131" customFormat="1" ht="30" customHeight="1">
      <c r="A11" s="133" t="s">
        <v>11</v>
      </c>
      <c r="B11" s="142" t="s">
        <v>297</v>
      </c>
      <c r="C11" s="133" t="s">
        <v>134</v>
      </c>
      <c r="D11" s="385"/>
      <c r="E11" s="387"/>
    </row>
    <row r="12" spans="1:5" s="131" customFormat="1" ht="42.75" customHeight="1">
      <c r="A12" s="133" t="s">
        <v>13</v>
      </c>
      <c r="B12" s="301" t="s">
        <v>298</v>
      </c>
      <c r="C12" s="133" t="s">
        <v>134</v>
      </c>
      <c r="D12" s="385"/>
      <c r="E12" s="387"/>
    </row>
    <row r="13" spans="1:5" s="131" customFormat="1" ht="33" customHeight="1">
      <c r="A13" s="133" t="s">
        <v>15</v>
      </c>
      <c r="B13" s="301" t="s">
        <v>299</v>
      </c>
      <c r="C13" s="133" t="s">
        <v>134</v>
      </c>
      <c r="D13" s="385"/>
      <c r="E13" s="387"/>
    </row>
    <row r="14" spans="1:5" s="131" customFormat="1" ht="57.75" customHeight="1">
      <c r="A14" s="133" t="s">
        <v>16</v>
      </c>
      <c r="B14" s="141" t="s">
        <v>300</v>
      </c>
      <c r="C14" s="133" t="s">
        <v>134</v>
      </c>
      <c r="D14" s="385"/>
      <c r="E14" s="387"/>
    </row>
    <row r="15" spans="1:5" s="131" customFormat="1" ht="39.75" customHeight="1">
      <c r="A15" s="133" t="s">
        <v>78</v>
      </c>
      <c r="B15" s="310" t="s">
        <v>301</v>
      </c>
      <c r="C15" s="133" t="s">
        <v>134</v>
      </c>
      <c r="D15" s="385"/>
      <c r="E15" s="387"/>
    </row>
    <row r="16" spans="1:5" s="131" customFormat="1" ht="47.25" customHeight="1">
      <c r="A16" s="133" t="s">
        <v>18</v>
      </c>
      <c r="B16" s="301" t="s">
        <v>302</v>
      </c>
      <c r="C16" s="132" t="s">
        <v>134</v>
      </c>
      <c r="D16" s="385"/>
      <c r="E16" s="387"/>
    </row>
    <row r="17" spans="1:5" s="131" customFormat="1" ht="32.25" customHeight="1">
      <c r="A17" s="133" t="s">
        <v>75</v>
      </c>
      <c r="B17" s="310" t="s">
        <v>303</v>
      </c>
      <c r="C17" s="132" t="s">
        <v>134</v>
      </c>
      <c r="D17" s="385"/>
      <c r="E17" s="387"/>
    </row>
    <row r="18" spans="1:5" s="131" customFormat="1" ht="111.75" customHeight="1">
      <c r="A18" s="133" t="s">
        <v>73</v>
      </c>
      <c r="B18" s="301" t="s">
        <v>304</v>
      </c>
      <c r="C18" s="132" t="s">
        <v>134</v>
      </c>
      <c r="D18" s="385"/>
      <c r="E18" s="387"/>
    </row>
    <row r="19" spans="1:5" s="131" customFormat="1" ht="73.5" customHeight="1">
      <c r="A19" s="133" t="s">
        <v>20</v>
      </c>
      <c r="B19" s="139" t="s">
        <v>305</v>
      </c>
      <c r="C19" s="132" t="s">
        <v>134</v>
      </c>
      <c r="D19" s="385"/>
      <c r="E19" s="387"/>
    </row>
    <row r="20" spans="1:5" s="131" customFormat="1" ht="33" customHeight="1">
      <c r="A20" s="133" t="s">
        <v>22</v>
      </c>
      <c r="B20" s="138" t="s">
        <v>306</v>
      </c>
      <c r="C20" s="132" t="s">
        <v>134</v>
      </c>
      <c r="D20" s="385"/>
      <c r="E20" s="387"/>
    </row>
    <row r="21" spans="1:5" s="131" customFormat="1" ht="33.75" customHeight="1">
      <c r="A21" s="133" t="s">
        <v>24</v>
      </c>
      <c r="B21" s="135" t="s">
        <v>307</v>
      </c>
      <c r="C21" s="132" t="s">
        <v>134</v>
      </c>
      <c r="D21" s="385"/>
      <c r="E21" s="387"/>
    </row>
    <row r="22" spans="1:5" s="131" customFormat="1" ht="40.5" customHeight="1">
      <c r="A22" s="133" t="s">
        <v>26</v>
      </c>
      <c r="B22" s="135" t="s">
        <v>308</v>
      </c>
      <c r="C22" s="132" t="s">
        <v>134</v>
      </c>
      <c r="D22" s="385"/>
      <c r="E22" s="387"/>
    </row>
    <row r="23" spans="1:5" s="131" customFormat="1" ht="42" customHeight="1">
      <c r="A23" s="133" t="s">
        <v>28</v>
      </c>
      <c r="B23" s="135" t="s">
        <v>309</v>
      </c>
      <c r="C23" s="132" t="s">
        <v>134</v>
      </c>
      <c r="D23" s="385"/>
      <c r="E23" s="387"/>
    </row>
    <row r="24" spans="1:5" s="131" customFormat="1" ht="69.75" customHeight="1">
      <c r="A24" s="133">
        <v>15</v>
      </c>
      <c r="B24" s="135" t="s">
        <v>310</v>
      </c>
      <c r="C24" s="132" t="s">
        <v>134</v>
      </c>
      <c r="D24" s="385"/>
      <c r="E24" s="387"/>
    </row>
    <row r="25" spans="1:5" s="131" customFormat="1" ht="43.5" customHeight="1">
      <c r="A25" s="133">
        <v>16</v>
      </c>
      <c r="B25" s="135" t="s">
        <v>311</v>
      </c>
      <c r="C25" s="132" t="s">
        <v>134</v>
      </c>
      <c r="D25" s="385"/>
      <c r="E25" s="386"/>
    </row>
    <row r="26" spans="1:5" s="131" customFormat="1" ht="34.5" customHeight="1">
      <c r="A26" s="133" t="s">
        <v>34</v>
      </c>
      <c r="B26" s="135" t="s">
        <v>312</v>
      </c>
      <c r="C26" s="132" t="s">
        <v>134</v>
      </c>
      <c r="D26" s="385"/>
      <c r="E26" s="386"/>
    </row>
    <row r="27" spans="1:5" s="131" customFormat="1" ht="34.5" customHeight="1">
      <c r="A27" s="134" t="s">
        <v>133</v>
      </c>
      <c r="B27" s="135" t="s">
        <v>313</v>
      </c>
      <c r="C27" s="132" t="s">
        <v>134</v>
      </c>
      <c r="D27" s="385"/>
      <c r="E27" s="386"/>
    </row>
    <row r="28" spans="1:5" s="131" customFormat="1" ht="34.5" customHeight="1">
      <c r="A28" s="134" t="s">
        <v>131</v>
      </c>
      <c r="B28" s="135" t="s">
        <v>314</v>
      </c>
      <c r="C28" s="132" t="s">
        <v>134</v>
      </c>
      <c r="D28" s="385"/>
      <c r="E28" s="386"/>
    </row>
    <row r="29" spans="1:5" s="131" customFormat="1" ht="43.5" customHeight="1">
      <c r="A29" s="133" t="s">
        <v>129</v>
      </c>
      <c r="B29" s="135" t="s">
        <v>315</v>
      </c>
      <c r="C29" s="132" t="s">
        <v>134</v>
      </c>
      <c r="D29" s="385"/>
      <c r="E29" s="386"/>
    </row>
    <row r="30" spans="1:5" s="131" customFormat="1" ht="34.5" customHeight="1">
      <c r="A30" s="133" t="s">
        <v>37</v>
      </c>
      <c r="B30" s="135" t="s">
        <v>316</v>
      </c>
      <c r="C30" s="132" t="s">
        <v>134</v>
      </c>
      <c r="D30" s="385"/>
      <c r="E30" s="386"/>
    </row>
    <row r="31" spans="1:5" s="131" customFormat="1" ht="34.5" customHeight="1">
      <c r="A31" s="133" t="s">
        <v>126</v>
      </c>
      <c r="B31" s="135" t="s">
        <v>317</v>
      </c>
      <c r="C31" s="132" t="s">
        <v>134</v>
      </c>
      <c r="D31" s="385"/>
      <c r="E31" s="386"/>
    </row>
    <row r="32" spans="1:5" s="131" customFormat="1" ht="34.5" customHeight="1">
      <c r="A32" s="134" t="s">
        <v>124</v>
      </c>
      <c r="B32" s="135" t="s">
        <v>318</v>
      </c>
      <c r="C32" s="132" t="s">
        <v>134</v>
      </c>
      <c r="D32" s="385"/>
      <c r="E32" s="386"/>
    </row>
    <row r="33" spans="1:5" s="131" customFormat="1" ht="61.5" customHeight="1">
      <c r="A33" s="133" t="s">
        <v>122</v>
      </c>
      <c r="B33" s="311" t="s">
        <v>319</v>
      </c>
      <c r="C33" s="312" t="s">
        <v>324</v>
      </c>
      <c r="D33" s="385"/>
      <c r="E33" s="387"/>
    </row>
    <row r="34" spans="1:5" s="131" customFormat="1" ht="39" customHeight="1">
      <c r="A34" s="134" t="s">
        <v>120</v>
      </c>
      <c r="B34" s="301" t="s">
        <v>320</v>
      </c>
      <c r="C34" s="312" t="s">
        <v>251</v>
      </c>
      <c r="D34" s="385"/>
      <c r="E34" s="387"/>
    </row>
  </sheetData>
  <sheetProtection/>
  <mergeCells count="31">
    <mergeCell ref="D29:E29"/>
    <mergeCell ref="D30:E30"/>
    <mergeCell ref="D31:E31"/>
    <mergeCell ref="D32:E32"/>
    <mergeCell ref="D33:E33"/>
    <mergeCell ref="D34:E34"/>
    <mergeCell ref="D1:E1"/>
    <mergeCell ref="D26:E26"/>
    <mergeCell ref="D27:E27"/>
    <mergeCell ref="D28:E28"/>
    <mergeCell ref="D22:E22"/>
    <mergeCell ref="D23:E23"/>
    <mergeCell ref="D24:E24"/>
    <mergeCell ref="D25:E25"/>
    <mergeCell ref="D16:E16"/>
    <mergeCell ref="D17:E17"/>
    <mergeCell ref="D18:E18"/>
    <mergeCell ref="D19:E19"/>
    <mergeCell ref="D20:E20"/>
    <mergeCell ref="D21:E21"/>
    <mergeCell ref="D10:E10"/>
    <mergeCell ref="D11:E11"/>
    <mergeCell ref="D12:E12"/>
    <mergeCell ref="D13:E13"/>
    <mergeCell ref="D14:E14"/>
    <mergeCell ref="D15:E15"/>
    <mergeCell ref="B3:E3"/>
    <mergeCell ref="A8:A9"/>
    <mergeCell ref="B8:B9"/>
    <mergeCell ref="C8:C9"/>
    <mergeCell ref="D8:E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1"/>
  <sheetViews>
    <sheetView view="pageBreakPreview" zoomScaleSheetLayoutView="100" zoomScalePageLayoutView="0" workbookViewId="0" topLeftCell="A7">
      <selection activeCell="B3" sqref="B3:K3"/>
    </sheetView>
  </sheetViews>
  <sheetFormatPr defaultColWidth="9.140625" defaultRowHeight="12.75"/>
  <cols>
    <col min="1" max="1" width="3.8515625" style="0" customWidth="1"/>
    <col min="2" max="2" width="24.421875" style="0" customWidth="1"/>
    <col min="3" max="3" width="19.140625" style="0" customWidth="1"/>
    <col min="4" max="4" width="16.421875" style="0" customWidth="1"/>
    <col min="5" max="5" width="7.8515625" style="0" customWidth="1"/>
    <col min="6" max="6" width="7.28125" style="0" customWidth="1"/>
    <col min="8" max="8" width="10.140625" style="0" bestFit="1" customWidth="1"/>
    <col min="11" max="11" width="12.140625" style="0" bestFit="1" customWidth="1"/>
  </cols>
  <sheetData>
    <row r="1" spans="9:11" ht="12.75">
      <c r="I1" s="328" t="s">
        <v>167</v>
      </c>
      <c r="J1" s="328"/>
      <c r="K1" s="328"/>
    </row>
    <row r="2" spans="1:13" s="6" customFormat="1" ht="12.75">
      <c r="A2" s="2"/>
      <c r="B2" s="2"/>
      <c r="C2" s="2"/>
      <c r="D2" s="2"/>
      <c r="E2" s="3"/>
      <c r="F2" s="4"/>
      <c r="G2" s="3"/>
      <c r="H2" s="3"/>
      <c r="I2" s="329" t="s">
        <v>161</v>
      </c>
      <c r="J2" s="329"/>
      <c r="K2" s="329"/>
      <c r="L2" s="2"/>
      <c r="M2" s="2"/>
    </row>
    <row r="3" spans="1:13" s="6" customFormat="1" ht="45" customHeight="1">
      <c r="A3" s="2"/>
      <c r="B3" s="319" t="s">
        <v>168</v>
      </c>
      <c r="C3" s="319"/>
      <c r="D3" s="319"/>
      <c r="E3" s="319"/>
      <c r="F3" s="319"/>
      <c r="G3" s="319"/>
      <c r="H3" s="319"/>
      <c r="I3" s="319"/>
      <c r="J3" s="319"/>
      <c r="K3" s="319"/>
      <c r="L3" s="2"/>
      <c r="M3" s="2"/>
    </row>
    <row r="5" spans="1:11" ht="51">
      <c r="A5" s="152" t="s">
        <v>0</v>
      </c>
      <c r="B5" s="152" t="s">
        <v>1</v>
      </c>
      <c r="C5" s="152" t="s">
        <v>2</v>
      </c>
      <c r="D5" s="152" t="s">
        <v>3</v>
      </c>
      <c r="E5" s="152" t="s">
        <v>4</v>
      </c>
      <c r="F5" s="153" t="s">
        <v>5</v>
      </c>
      <c r="G5" s="152" t="s">
        <v>6</v>
      </c>
      <c r="H5" s="152" t="s">
        <v>158</v>
      </c>
      <c r="I5" s="152" t="s">
        <v>7</v>
      </c>
      <c r="J5" s="152" t="s">
        <v>159</v>
      </c>
      <c r="K5" s="152" t="s">
        <v>170</v>
      </c>
    </row>
    <row r="6" spans="1:11" ht="56.25" customHeight="1">
      <c r="A6" s="171" t="s">
        <v>8</v>
      </c>
      <c r="B6" s="149" t="s">
        <v>62</v>
      </c>
      <c r="C6" s="150"/>
      <c r="D6" s="36"/>
      <c r="E6" s="29" t="s">
        <v>57</v>
      </c>
      <c r="F6" s="35">
        <v>5040</v>
      </c>
      <c r="G6" s="154">
        <v>0</v>
      </c>
      <c r="H6" s="151">
        <f>F6*G6</f>
        <v>0</v>
      </c>
      <c r="I6" s="28">
        <v>0.08</v>
      </c>
      <c r="J6" s="30">
        <f aca="true" t="shared" si="0" ref="J6:J18">H6*I6</f>
        <v>0</v>
      </c>
      <c r="K6" s="30">
        <f>H6+J6</f>
        <v>0</v>
      </c>
    </row>
    <row r="7" spans="1:11" ht="45" customHeight="1">
      <c r="A7" s="169" t="s">
        <v>11</v>
      </c>
      <c r="B7" s="147" t="s">
        <v>61</v>
      </c>
      <c r="C7" s="33"/>
      <c r="D7" s="33"/>
      <c r="E7" s="29" t="s">
        <v>57</v>
      </c>
      <c r="F7" s="32">
        <v>7500</v>
      </c>
      <c r="G7" s="154">
        <v>0</v>
      </c>
      <c r="H7" s="151">
        <f>F7*G7</f>
        <v>0</v>
      </c>
      <c r="I7" s="28">
        <v>0.08</v>
      </c>
      <c r="J7" s="30">
        <f t="shared" si="0"/>
        <v>0</v>
      </c>
      <c r="K7" s="30">
        <f>H7+J7</f>
        <v>0</v>
      </c>
    </row>
    <row r="8" spans="1:11" ht="42" customHeight="1">
      <c r="A8" s="169" t="s">
        <v>13</v>
      </c>
      <c r="B8" s="170" t="s">
        <v>60</v>
      </c>
      <c r="C8" s="31"/>
      <c r="D8" s="31"/>
      <c r="E8" s="29" t="s">
        <v>57</v>
      </c>
      <c r="F8" s="23">
        <v>5000</v>
      </c>
      <c r="G8" s="154">
        <v>0</v>
      </c>
      <c r="H8" s="12">
        <f>F8*G8</f>
        <v>0</v>
      </c>
      <c r="I8" s="28">
        <v>0.08</v>
      </c>
      <c r="J8" s="30">
        <f t="shared" si="0"/>
        <v>0</v>
      </c>
      <c r="K8" s="30">
        <f>H8+J8</f>
        <v>0</v>
      </c>
    </row>
    <row r="9" spans="1:11" s="24" customFormat="1" ht="44.25" customHeight="1">
      <c r="A9" s="169" t="s">
        <v>15</v>
      </c>
      <c r="B9" s="168" t="s">
        <v>59</v>
      </c>
      <c r="C9" s="27"/>
      <c r="D9" s="27"/>
      <c r="E9" s="29" t="s">
        <v>57</v>
      </c>
      <c r="F9" s="11">
        <v>96</v>
      </c>
      <c r="G9" s="154">
        <v>0</v>
      </c>
      <c r="H9" s="12">
        <f>F9*G9</f>
        <v>0</v>
      </c>
      <c r="I9" s="28">
        <v>0.08</v>
      </c>
      <c r="J9" s="25">
        <f t="shared" si="0"/>
        <v>0</v>
      </c>
      <c r="K9" s="25">
        <f>H9+J9</f>
        <v>0</v>
      </c>
    </row>
    <row r="10" spans="1:11" s="24" customFormat="1" ht="51" customHeight="1">
      <c r="A10" s="169" t="s">
        <v>16</v>
      </c>
      <c r="B10" s="168" t="s">
        <v>58</v>
      </c>
      <c r="C10" s="27"/>
      <c r="D10" s="27"/>
      <c r="E10" s="29" t="s">
        <v>57</v>
      </c>
      <c r="F10" s="11">
        <v>96</v>
      </c>
      <c r="G10" s="154">
        <v>0</v>
      </c>
      <c r="H10" s="12">
        <f aca="true" t="shared" si="1" ref="H10:H18">F10*G10</f>
        <v>0</v>
      </c>
      <c r="I10" s="28">
        <v>0.08</v>
      </c>
      <c r="J10" s="12">
        <f t="shared" si="0"/>
        <v>0</v>
      </c>
      <c r="K10" s="25">
        <f>H10+J10</f>
        <v>0</v>
      </c>
    </row>
    <row r="11" spans="1:11" s="24" customFormat="1" ht="40.5" customHeight="1">
      <c r="A11" s="34" t="s">
        <v>78</v>
      </c>
      <c r="B11" s="148" t="s">
        <v>56</v>
      </c>
      <c r="C11" s="27"/>
      <c r="D11" s="27"/>
      <c r="E11" s="9" t="s">
        <v>10</v>
      </c>
      <c r="F11" s="11">
        <v>39</v>
      </c>
      <c r="G11" s="154">
        <v>0</v>
      </c>
      <c r="H11" s="12">
        <f t="shared" si="1"/>
        <v>0</v>
      </c>
      <c r="I11" s="28">
        <v>0.08</v>
      </c>
      <c r="J11" s="25">
        <f t="shared" si="0"/>
        <v>0</v>
      </c>
      <c r="K11" s="25">
        <f aca="true" t="shared" si="2" ref="K11:K18">H11+J11</f>
        <v>0</v>
      </c>
    </row>
    <row r="12" spans="1:11" s="24" customFormat="1" ht="51.75" customHeight="1">
      <c r="A12" s="169" t="s">
        <v>18</v>
      </c>
      <c r="B12" s="168" t="s">
        <v>55</v>
      </c>
      <c r="C12" s="27"/>
      <c r="D12" s="27"/>
      <c r="E12" s="9" t="s">
        <v>10</v>
      </c>
      <c r="F12" s="11">
        <v>39</v>
      </c>
      <c r="G12" s="154">
        <v>0</v>
      </c>
      <c r="H12" s="12">
        <f t="shared" si="1"/>
        <v>0</v>
      </c>
      <c r="I12" s="28">
        <v>0.08</v>
      </c>
      <c r="J12" s="25">
        <f t="shared" si="0"/>
        <v>0</v>
      </c>
      <c r="K12" s="25">
        <f t="shared" si="2"/>
        <v>0</v>
      </c>
    </row>
    <row r="13" spans="1:11" s="24" customFormat="1" ht="43.5" customHeight="1">
      <c r="A13" s="169" t="s">
        <v>75</v>
      </c>
      <c r="B13" s="168" t="s">
        <v>54</v>
      </c>
      <c r="C13" s="27"/>
      <c r="D13" s="27"/>
      <c r="E13" s="9" t="s">
        <v>10</v>
      </c>
      <c r="F13" s="11">
        <v>26</v>
      </c>
      <c r="G13" s="154">
        <v>0</v>
      </c>
      <c r="H13" s="12">
        <f t="shared" si="1"/>
        <v>0</v>
      </c>
      <c r="I13" s="28">
        <v>0.08</v>
      </c>
      <c r="J13" s="25">
        <f t="shared" si="0"/>
        <v>0</v>
      </c>
      <c r="K13" s="25">
        <f t="shared" si="2"/>
        <v>0</v>
      </c>
    </row>
    <row r="14" spans="1:11" s="24" customFormat="1" ht="45.75" customHeight="1">
      <c r="A14" s="169" t="s">
        <v>73</v>
      </c>
      <c r="B14" s="168" t="s">
        <v>53</v>
      </c>
      <c r="C14" s="27"/>
      <c r="D14" s="27"/>
      <c r="E14" s="9" t="s">
        <v>10</v>
      </c>
      <c r="F14" s="11">
        <v>4</v>
      </c>
      <c r="G14" s="154">
        <v>0</v>
      </c>
      <c r="H14" s="12">
        <f t="shared" si="1"/>
        <v>0</v>
      </c>
      <c r="I14" s="28">
        <v>0.23</v>
      </c>
      <c r="J14" s="25">
        <f t="shared" si="0"/>
        <v>0</v>
      </c>
      <c r="K14" s="25">
        <f t="shared" si="2"/>
        <v>0</v>
      </c>
    </row>
    <row r="15" spans="1:11" s="24" customFormat="1" ht="42" customHeight="1">
      <c r="A15" s="169" t="s">
        <v>20</v>
      </c>
      <c r="B15" s="168" t="s">
        <v>52</v>
      </c>
      <c r="C15" s="27"/>
      <c r="D15" s="27"/>
      <c r="E15" s="9" t="s">
        <v>10</v>
      </c>
      <c r="F15" s="11">
        <v>15</v>
      </c>
      <c r="G15" s="154">
        <v>0</v>
      </c>
      <c r="H15" s="12">
        <f t="shared" si="1"/>
        <v>0</v>
      </c>
      <c r="I15" s="28">
        <v>0.08</v>
      </c>
      <c r="J15" s="25">
        <f t="shared" si="0"/>
        <v>0</v>
      </c>
      <c r="K15" s="25">
        <f t="shared" si="2"/>
        <v>0</v>
      </c>
    </row>
    <row r="16" spans="1:11" s="24" customFormat="1" ht="33" customHeight="1">
      <c r="A16" s="169" t="s">
        <v>22</v>
      </c>
      <c r="B16" s="168" t="s">
        <v>51</v>
      </c>
      <c r="C16" s="27"/>
      <c r="D16" s="27"/>
      <c r="E16" s="9" t="s">
        <v>10</v>
      </c>
      <c r="F16" s="11">
        <v>20</v>
      </c>
      <c r="G16" s="154">
        <v>0</v>
      </c>
      <c r="H16" s="12">
        <f t="shared" si="1"/>
        <v>0</v>
      </c>
      <c r="I16" s="26">
        <v>0.23</v>
      </c>
      <c r="J16" s="25">
        <f t="shared" si="0"/>
        <v>0</v>
      </c>
      <c r="K16" s="25">
        <f t="shared" si="2"/>
        <v>0</v>
      </c>
    </row>
    <row r="17" spans="1:11" s="24" customFormat="1" ht="41.25" customHeight="1">
      <c r="A17" s="169" t="s">
        <v>24</v>
      </c>
      <c r="B17" s="168" t="s">
        <v>50</v>
      </c>
      <c r="C17" s="27"/>
      <c r="D17" s="27"/>
      <c r="E17" s="9" t="s">
        <v>10</v>
      </c>
      <c r="F17" s="11">
        <v>13</v>
      </c>
      <c r="G17" s="154">
        <v>0</v>
      </c>
      <c r="H17" s="12">
        <f t="shared" si="1"/>
        <v>0</v>
      </c>
      <c r="I17" s="28">
        <v>0.08</v>
      </c>
      <c r="J17" s="25">
        <f t="shared" si="0"/>
        <v>0</v>
      </c>
      <c r="K17" s="25">
        <f t="shared" si="2"/>
        <v>0</v>
      </c>
    </row>
    <row r="18" spans="1:11" s="24" customFormat="1" ht="51.75" customHeight="1" thickBot="1">
      <c r="A18" s="169" t="s">
        <v>26</v>
      </c>
      <c r="B18" s="168" t="s">
        <v>49</v>
      </c>
      <c r="C18" s="27"/>
      <c r="D18" s="27"/>
      <c r="E18" s="9" t="s">
        <v>48</v>
      </c>
      <c r="F18" s="11">
        <v>1</v>
      </c>
      <c r="G18" s="154">
        <v>0</v>
      </c>
      <c r="H18" s="12">
        <f t="shared" si="1"/>
        <v>0</v>
      </c>
      <c r="I18" s="26">
        <v>0.23</v>
      </c>
      <c r="J18" s="25">
        <f t="shared" si="0"/>
        <v>0</v>
      </c>
      <c r="K18" s="25">
        <f t="shared" si="2"/>
        <v>0</v>
      </c>
    </row>
    <row r="19" spans="1:11" ht="24.75" customHeight="1" thickBot="1">
      <c r="A19" s="330" t="s">
        <v>47</v>
      </c>
      <c r="B19" s="331"/>
      <c r="C19" s="331"/>
      <c r="D19" s="331"/>
      <c r="E19" s="331"/>
      <c r="F19" s="331"/>
      <c r="G19" s="332"/>
      <c r="H19" s="155">
        <f>SUM(H6:H18)</f>
        <v>0</v>
      </c>
      <c r="I19" s="16"/>
      <c r="J19" s="156">
        <f>SUM(J6:J18)</f>
        <v>0</v>
      </c>
      <c r="K19" s="157">
        <f>SUM(K6:K18)</f>
        <v>0</v>
      </c>
    </row>
    <row r="21" spans="1:13" s="6" customFormat="1" ht="44.25" customHeight="1">
      <c r="A21" s="333" t="s">
        <v>231</v>
      </c>
      <c r="B21" s="333"/>
      <c r="C21" s="333"/>
      <c r="D21" s="333"/>
      <c r="E21" s="333"/>
      <c r="F21" s="333"/>
      <c r="G21" s="333"/>
      <c r="H21" s="333"/>
      <c r="I21" s="333"/>
      <c r="J21" s="333"/>
      <c r="K21" s="333"/>
      <c r="L21" s="20"/>
      <c r="M21" s="20"/>
    </row>
  </sheetData>
  <sheetProtection selectLockedCells="1" selectUnlockedCells="1"/>
  <mergeCells count="5">
    <mergeCell ref="B3:K3"/>
    <mergeCell ref="I1:K1"/>
    <mergeCell ref="I2:K2"/>
    <mergeCell ref="A19:G19"/>
    <mergeCell ref="A21:K21"/>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6">
      <selection activeCell="B4" sqref="B4:J4"/>
    </sheetView>
  </sheetViews>
  <sheetFormatPr defaultColWidth="9.140625" defaultRowHeight="12.75"/>
  <cols>
    <col min="1" max="1" width="5.28125" style="0" customWidth="1"/>
    <col min="2" max="2" width="33.57421875" style="0" customWidth="1"/>
    <col min="3" max="3" width="19.140625" style="0" customWidth="1"/>
    <col min="4" max="4" width="13.8515625" style="0" customWidth="1"/>
    <col min="6" max="6" width="8.140625" style="0" customWidth="1"/>
    <col min="7" max="7" width="12.00390625" style="0" customWidth="1"/>
    <col min="8" max="8" width="6.57421875" style="0" customWidth="1"/>
    <col min="9" max="9" width="12.00390625" style="0" customWidth="1"/>
    <col min="10" max="10" width="11.140625" style="0" customWidth="1"/>
  </cols>
  <sheetData>
    <row r="1" spans="9:11" ht="12.75">
      <c r="I1" s="328" t="s">
        <v>176</v>
      </c>
      <c r="J1" s="328"/>
      <c r="K1" s="173"/>
    </row>
    <row r="2" spans="1:13" s="6" customFormat="1" ht="12.75">
      <c r="A2" s="2"/>
      <c r="B2" s="2"/>
      <c r="C2" s="2"/>
      <c r="D2" s="2"/>
      <c r="E2" s="3"/>
      <c r="F2" s="4"/>
      <c r="G2" s="3"/>
      <c r="H2" s="3"/>
      <c r="I2" s="329" t="s">
        <v>161</v>
      </c>
      <c r="J2" s="329"/>
      <c r="K2" s="7"/>
      <c r="L2" s="2"/>
      <c r="M2" s="2"/>
    </row>
    <row r="4" spans="1:13" s="6" customFormat="1" ht="33" customHeight="1">
      <c r="A4" s="2"/>
      <c r="B4" s="319" t="s">
        <v>171</v>
      </c>
      <c r="C4" s="319"/>
      <c r="D4" s="319"/>
      <c r="E4" s="319"/>
      <c r="F4" s="319"/>
      <c r="G4" s="319"/>
      <c r="H4" s="319"/>
      <c r="I4" s="319"/>
      <c r="J4" s="319"/>
      <c r="K4" s="2"/>
      <c r="L4" s="2"/>
      <c r="M4" s="2"/>
    </row>
    <row r="6" spans="1:10" s="44" customFormat="1" ht="59.25" customHeight="1">
      <c r="A6" s="174" t="s">
        <v>88</v>
      </c>
      <c r="B6" s="175" t="s">
        <v>87</v>
      </c>
      <c r="C6" s="176" t="s">
        <v>2</v>
      </c>
      <c r="D6" s="176" t="s">
        <v>3</v>
      </c>
      <c r="E6" s="175" t="s">
        <v>5</v>
      </c>
      <c r="F6" s="175" t="s">
        <v>172</v>
      </c>
      <c r="G6" s="175" t="s">
        <v>175</v>
      </c>
      <c r="H6" s="175" t="s">
        <v>86</v>
      </c>
      <c r="I6" s="175" t="s">
        <v>173</v>
      </c>
      <c r="J6" s="177" t="s">
        <v>174</v>
      </c>
    </row>
    <row r="7" spans="1:10" s="44" customFormat="1" ht="30" customHeight="1">
      <c r="A7" s="68" t="s">
        <v>8</v>
      </c>
      <c r="B7" s="58" t="s">
        <v>83</v>
      </c>
      <c r="C7" s="58"/>
      <c r="D7" s="58"/>
      <c r="E7" s="56">
        <v>15000</v>
      </c>
      <c r="F7" s="186">
        <v>0</v>
      </c>
      <c r="G7" s="41">
        <f>E7*F7</f>
        <v>0</v>
      </c>
      <c r="H7" s="51">
        <v>0.08</v>
      </c>
      <c r="I7" s="50">
        <f>G7*H7</f>
        <v>0</v>
      </c>
      <c r="J7" s="39">
        <f>G7+I7</f>
        <v>0</v>
      </c>
    </row>
    <row r="8" spans="1:10" s="44" customFormat="1" ht="30" customHeight="1">
      <c r="A8" s="68" t="s">
        <v>11</v>
      </c>
      <c r="B8" s="55" t="s">
        <v>82</v>
      </c>
      <c r="C8" s="46"/>
      <c r="D8" s="46"/>
      <c r="E8" s="53">
        <v>12000</v>
      </c>
      <c r="F8" s="186">
        <v>0</v>
      </c>
      <c r="G8" s="41">
        <f aca="true" t="shared" si="0" ref="G8:G24">E8*F8</f>
        <v>0</v>
      </c>
      <c r="H8" s="51">
        <v>0.08</v>
      </c>
      <c r="I8" s="50">
        <f aca="true" t="shared" si="1" ref="I8:I24">G8*H8</f>
        <v>0</v>
      </c>
      <c r="J8" s="39">
        <f aca="true" t="shared" si="2" ref="J8:J24">G8+I8</f>
        <v>0</v>
      </c>
    </row>
    <row r="9" spans="1:10" s="44" customFormat="1" ht="30" customHeight="1">
      <c r="A9" s="68" t="s">
        <v>13</v>
      </c>
      <c r="B9" s="46" t="s">
        <v>81</v>
      </c>
      <c r="C9" s="46"/>
      <c r="D9" s="46"/>
      <c r="E9" s="53">
        <v>15000</v>
      </c>
      <c r="F9" s="186">
        <v>0</v>
      </c>
      <c r="G9" s="41">
        <f t="shared" si="0"/>
        <v>0</v>
      </c>
      <c r="H9" s="51">
        <v>0.08</v>
      </c>
      <c r="I9" s="50">
        <f t="shared" si="1"/>
        <v>0</v>
      </c>
      <c r="J9" s="39">
        <f t="shared" si="2"/>
        <v>0</v>
      </c>
    </row>
    <row r="10" spans="1:10" s="44" customFormat="1" ht="30" customHeight="1">
      <c r="A10" s="68" t="s">
        <v>15</v>
      </c>
      <c r="B10" s="49" t="s">
        <v>80</v>
      </c>
      <c r="C10" s="49"/>
      <c r="D10" s="49"/>
      <c r="E10" s="54">
        <v>9000</v>
      </c>
      <c r="F10" s="186">
        <v>0</v>
      </c>
      <c r="G10" s="41">
        <f t="shared" si="0"/>
        <v>0</v>
      </c>
      <c r="H10" s="51">
        <v>0.08</v>
      </c>
      <c r="I10" s="50">
        <f t="shared" si="1"/>
        <v>0</v>
      </c>
      <c r="J10" s="39">
        <f t="shared" si="2"/>
        <v>0</v>
      </c>
    </row>
    <row r="11" spans="1:10" s="44" customFormat="1" ht="30" customHeight="1">
      <c r="A11" s="68" t="s">
        <v>16</v>
      </c>
      <c r="B11" s="57" t="s">
        <v>79</v>
      </c>
      <c r="C11" s="55"/>
      <c r="D11" s="55"/>
      <c r="E11" s="53">
        <v>9000</v>
      </c>
      <c r="F11" s="186">
        <v>0</v>
      </c>
      <c r="G11" s="41">
        <f t="shared" si="0"/>
        <v>0</v>
      </c>
      <c r="H11" s="51">
        <v>0.08</v>
      </c>
      <c r="I11" s="50">
        <f t="shared" si="1"/>
        <v>0</v>
      </c>
      <c r="J11" s="39">
        <f t="shared" si="2"/>
        <v>0</v>
      </c>
    </row>
    <row r="12" spans="1:10" s="44" customFormat="1" ht="30" customHeight="1">
      <c r="A12" s="68" t="s">
        <v>78</v>
      </c>
      <c r="B12" s="55" t="s">
        <v>77</v>
      </c>
      <c r="C12" s="55"/>
      <c r="D12" s="55"/>
      <c r="E12" s="56">
        <v>1000</v>
      </c>
      <c r="F12" s="186">
        <v>0</v>
      </c>
      <c r="G12" s="41">
        <f t="shared" si="0"/>
        <v>0</v>
      </c>
      <c r="H12" s="51">
        <v>0.08</v>
      </c>
      <c r="I12" s="50">
        <f t="shared" si="1"/>
        <v>0</v>
      </c>
      <c r="J12" s="39">
        <f t="shared" si="2"/>
        <v>0</v>
      </c>
    </row>
    <row r="13" spans="1:10" s="44" customFormat="1" ht="30" customHeight="1">
      <c r="A13" s="68" t="s">
        <v>18</v>
      </c>
      <c r="B13" s="46" t="s">
        <v>76</v>
      </c>
      <c r="C13" s="46"/>
      <c r="D13" s="46"/>
      <c r="E13" s="53">
        <v>9000</v>
      </c>
      <c r="F13" s="186">
        <v>0</v>
      </c>
      <c r="G13" s="41">
        <f t="shared" si="0"/>
        <v>0</v>
      </c>
      <c r="H13" s="51">
        <v>0.08</v>
      </c>
      <c r="I13" s="50">
        <f t="shared" si="1"/>
        <v>0</v>
      </c>
      <c r="J13" s="39">
        <f t="shared" si="2"/>
        <v>0</v>
      </c>
    </row>
    <row r="14" spans="1:10" s="44" customFormat="1" ht="30" customHeight="1">
      <c r="A14" s="68" t="s">
        <v>75</v>
      </c>
      <c r="B14" s="55" t="s">
        <v>74</v>
      </c>
      <c r="C14" s="55"/>
      <c r="D14" s="55"/>
      <c r="E14" s="53">
        <v>1800</v>
      </c>
      <c r="F14" s="186">
        <v>0</v>
      </c>
      <c r="G14" s="41">
        <f t="shared" si="0"/>
        <v>0</v>
      </c>
      <c r="H14" s="51">
        <v>0.08</v>
      </c>
      <c r="I14" s="50">
        <f t="shared" si="1"/>
        <v>0</v>
      </c>
      <c r="J14" s="39">
        <f t="shared" si="2"/>
        <v>0</v>
      </c>
    </row>
    <row r="15" spans="1:10" s="44" customFormat="1" ht="30" customHeight="1">
      <c r="A15" s="68" t="s">
        <v>73</v>
      </c>
      <c r="B15" s="46" t="s">
        <v>72</v>
      </c>
      <c r="C15" s="46"/>
      <c r="D15" s="46"/>
      <c r="E15" s="53">
        <v>1800</v>
      </c>
      <c r="F15" s="186">
        <v>0</v>
      </c>
      <c r="G15" s="41">
        <f t="shared" si="0"/>
        <v>0</v>
      </c>
      <c r="H15" s="51">
        <v>0.08</v>
      </c>
      <c r="I15" s="50">
        <f t="shared" si="1"/>
        <v>0</v>
      </c>
      <c r="J15" s="39">
        <f t="shared" si="2"/>
        <v>0</v>
      </c>
    </row>
    <row r="16" spans="1:10" s="44" customFormat="1" ht="30" customHeight="1">
      <c r="A16" s="68" t="s">
        <v>20</v>
      </c>
      <c r="B16" s="46" t="s">
        <v>71</v>
      </c>
      <c r="C16" s="46"/>
      <c r="D16" s="46"/>
      <c r="E16" s="53">
        <v>1800</v>
      </c>
      <c r="F16" s="186">
        <v>0</v>
      </c>
      <c r="G16" s="41">
        <f t="shared" si="0"/>
        <v>0</v>
      </c>
      <c r="H16" s="51">
        <v>0.08</v>
      </c>
      <c r="I16" s="50">
        <f t="shared" si="1"/>
        <v>0</v>
      </c>
      <c r="J16" s="39">
        <f t="shared" si="2"/>
        <v>0</v>
      </c>
    </row>
    <row r="17" spans="1:10" s="44" customFormat="1" ht="30" customHeight="1">
      <c r="A17" s="68" t="s">
        <v>22</v>
      </c>
      <c r="B17" s="49" t="s">
        <v>70</v>
      </c>
      <c r="C17" s="49"/>
      <c r="D17" s="49"/>
      <c r="E17" s="54">
        <v>1800</v>
      </c>
      <c r="F17" s="186">
        <v>0</v>
      </c>
      <c r="G17" s="41">
        <f t="shared" si="0"/>
        <v>0</v>
      </c>
      <c r="H17" s="51">
        <v>0.08</v>
      </c>
      <c r="I17" s="50">
        <f t="shared" si="1"/>
        <v>0</v>
      </c>
      <c r="J17" s="39">
        <f t="shared" si="2"/>
        <v>0</v>
      </c>
    </row>
    <row r="18" spans="1:10" s="44" customFormat="1" ht="30" customHeight="1">
      <c r="A18" s="68" t="s">
        <v>24</v>
      </c>
      <c r="B18" s="46" t="s">
        <v>69</v>
      </c>
      <c r="C18" s="46"/>
      <c r="D18" s="46"/>
      <c r="E18" s="53">
        <v>15000</v>
      </c>
      <c r="F18" s="186">
        <v>0</v>
      </c>
      <c r="G18" s="41">
        <f t="shared" si="0"/>
        <v>0</v>
      </c>
      <c r="H18" s="51">
        <v>0.08</v>
      </c>
      <c r="I18" s="50">
        <f t="shared" si="1"/>
        <v>0</v>
      </c>
      <c r="J18" s="39">
        <f t="shared" si="2"/>
        <v>0</v>
      </c>
    </row>
    <row r="19" spans="1:10" s="44" customFormat="1" ht="30" customHeight="1">
      <c r="A19" s="68" t="s">
        <v>26</v>
      </c>
      <c r="B19" s="46" t="s">
        <v>68</v>
      </c>
      <c r="C19" s="46"/>
      <c r="D19" s="46"/>
      <c r="E19" s="45">
        <v>1800</v>
      </c>
      <c r="F19" s="186">
        <v>0</v>
      </c>
      <c r="G19" s="41">
        <f t="shared" si="0"/>
        <v>0</v>
      </c>
      <c r="H19" s="71">
        <v>0.08</v>
      </c>
      <c r="I19" s="50">
        <f t="shared" si="1"/>
        <v>0</v>
      </c>
      <c r="J19" s="39">
        <f t="shared" si="2"/>
        <v>0</v>
      </c>
    </row>
    <row r="20" spans="1:10" s="44" customFormat="1" ht="30" customHeight="1">
      <c r="A20" s="68" t="s">
        <v>28</v>
      </c>
      <c r="B20" s="49" t="s">
        <v>67</v>
      </c>
      <c r="C20" s="49"/>
      <c r="D20" s="49"/>
      <c r="E20" s="48">
        <v>15000</v>
      </c>
      <c r="F20" s="186">
        <v>0</v>
      </c>
      <c r="G20" s="41">
        <f t="shared" si="0"/>
        <v>0</v>
      </c>
      <c r="H20" s="71">
        <v>0.08</v>
      </c>
      <c r="I20" s="50">
        <f t="shared" si="1"/>
        <v>0</v>
      </c>
      <c r="J20" s="39">
        <f t="shared" si="2"/>
        <v>0</v>
      </c>
    </row>
    <row r="21" spans="1:10" s="44" customFormat="1" ht="30" customHeight="1">
      <c r="A21" s="68" t="s">
        <v>30</v>
      </c>
      <c r="B21" s="46" t="s">
        <v>66</v>
      </c>
      <c r="C21" s="46"/>
      <c r="D21" s="46"/>
      <c r="E21" s="45">
        <v>800</v>
      </c>
      <c r="F21" s="186">
        <v>0</v>
      </c>
      <c r="G21" s="41">
        <f t="shared" si="0"/>
        <v>0</v>
      </c>
      <c r="H21" s="71">
        <v>0.08</v>
      </c>
      <c r="I21" s="50">
        <f t="shared" si="1"/>
        <v>0</v>
      </c>
      <c r="J21" s="39">
        <f t="shared" si="2"/>
        <v>0</v>
      </c>
    </row>
    <row r="22" spans="1:10" s="38" customFormat="1" ht="30" customHeight="1">
      <c r="A22" s="68" t="s">
        <v>32</v>
      </c>
      <c r="B22" s="178" t="s">
        <v>65</v>
      </c>
      <c r="C22" s="43"/>
      <c r="D22" s="43"/>
      <c r="E22" s="54">
        <v>800</v>
      </c>
      <c r="F22" s="186">
        <v>0</v>
      </c>
      <c r="G22" s="41">
        <f t="shared" si="0"/>
        <v>0</v>
      </c>
      <c r="H22" s="71">
        <v>0.08</v>
      </c>
      <c r="I22" s="50">
        <f t="shared" si="1"/>
        <v>0</v>
      </c>
      <c r="J22" s="39">
        <f t="shared" si="2"/>
        <v>0</v>
      </c>
    </row>
    <row r="23" spans="1:10" s="38" customFormat="1" ht="39.75" customHeight="1">
      <c r="A23" s="68">
        <v>17</v>
      </c>
      <c r="B23" s="179" t="s">
        <v>64</v>
      </c>
      <c r="C23" s="43"/>
      <c r="D23" s="43"/>
      <c r="E23" s="54">
        <v>3600</v>
      </c>
      <c r="F23" s="186">
        <v>0</v>
      </c>
      <c r="G23" s="41">
        <f t="shared" si="0"/>
        <v>0</v>
      </c>
      <c r="H23" s="71">
        <v>0.08</v>
      </c>
      <c r="I23" s="50">
        <f t="shared" si="1"/>
        <v>0</v>
      </c>
      <c r="J23" s="39">
        <f t="shared" si="2"/>
        <v>0</v>
      </c>
    </row>
    <row r="24" spans="1:10" s="38" customFormat="1" ht="30" customHeight="1" thickBot="1">
      <c r="A24" s="68">
        <v>18</v>
      </c>
      <c r="B24" s="64" t="s">
        <v>63</v>
      </c>
      <c r="C24" s="42"/>
      <c r="D24" s="42"/>
      <c r="E24" s="53">
        <v>600</v>
      </c>
      <c r="F24" s="186">
        <v>0</v>
      </c>
      <c r="G24" s="181">
        <f t="shared" si="0"/>
        <v>0</v>
      </c>
      <c r="H24" s="71">
        <v>0.08</v>
      </c>
      <c r="I24" s="184">
        <f t="shared" si="1"/>
        <v>0</v>
      </c>
      <c r="J24" s="47">
        <f t="shared" si="2"/>
        <v>0</v>
      </c>
    </row>
    <row r="25" spans="1:10" ht="34.5" customHeight="1" thickBot="1">
      <c r="A25" s="172"/>
      <c r="F25" s="180" t="s">
        <v>39</v>
      </c>
      <c r="G25" s="182">
        <f>SUM(G7:G24)</f>
        <v>0</v>
      </c>
      <c r="H25" s="183"/>
      <c r="I25" s="185">
        <f>SUM(I7:I24)</f>
        <v>0</v>
      </c>
      <c r="J25" s="185">
        <f>SUM(J7:J24)</f>
        <v>0</v>
      </c>
    </row>
    <row r="26" spans="5:13" s="6" customFormat="1" ht="25.5" customHeight="1">
      <c r="E26" s="37"/>
      <c r="F26" s="37"/>
      <c r="G26" s="37"/>
      <c r="H26" s="37"/>
      <c r="I26" s="37"/>
      <c r="J26" s="37"/>
      <c r="K26" s="37"/>
      <c r="L26" s="37"/>
      <c r="M26" s="37"/>
    </row>
    <row r="27" spans="5:13" s="6" customFormat="1" ht="25.5" customHeight="1">
      <c r="E27" s="37"/>
      <c r="F27" s="37"/>
      <c r="G27" s="37"/>
      <c r="H27" s="37"/>
      <c r="I27" s="37"/>
      <c r="J27" s="37"/>
      <c r="K27" s="37"/>
      <c r="L27" s="37"/>
      <c r="M27" s="37"/>
    </row>
    <row r="28" ht="12.75">
      <c r="A28" s="6"/>
    </row>
    <row r="29" ht="12.75">
      <c r="A29" s="6"/>
    </row>
    <row r="30" ht="12.75">
      <c r="A30" s="6"/>
    </row>
  </sheetData>
  <sheetProtection/>
  <mergeCells count="3">
    <mergeCell ref="B4:J4"/>
    <mergeCell ref="I1:J1"/>
    <mergeCell ref="I2:J2"/>
  </mergeCell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B3" sqref="B3:J3"/>
    </sheetView>
  </sheetViews>
  <sheetFormatPr defaultColWidth="9.140625" defaultRowHeight="12.75"/>
  <cols>
    <col min="1" max="1" width="4.57421875" style="0" customWidth="1"/>
    <col min="2" max="2" width="32.00390625" style="0" customWidth="1"/>
    <col min="3" max="3" width="18.8515625" style="0" customWidth="1"/>
    <col min="4" max="4" width="12.7109375" style="0" customWidth="1"/>
    <col min="5" max="5" width="9.57421875" style="0" customWidth="1"/>
    <col min="6" max="6" width="8.57421875" style="0" customWidth="1"/>
    <col min="7" max="7" width="12.421875" style="0" customWidth="1"/>
    <col min="9" max="9" width="11.8515625" style="0" customWidth="1"/>
    <col min="10" max="10" width="12.28125" style="0" customWidth="1"/>
  </cols>
  <sheetData>
    <row r="1" spans="9:10" ht="12.75">
      <c r="I1" s="328" t="s">
        <v>177</v>
      </c>
      <c r="J1" s="328"/>
    </row>
    <row r="2" spans="1:13" s="6" customFormat="1" ht="12.75">
      <c r="A2" s="2"/>
      <c r="B2" s="2"/>
      <c r="C2" s="2"/>
      <c r="D2" s="2"/>
      <c r="E2" s="3"/>
      <c r="F2" s="4"/>
      <c r="G2" s="3"/>
      <c r="H2" s="3"/>
      <c r="I2" s="329" t="s">
        <v>161</v>
      </c>
      <c r="J2" s="329"/>
      <c r="K2" s="2"/>
      <c r="L2" s="2"/>
      <c r="M2" s="2"/>
    </row>
    <row r="3" spans="1:13" s="6" customFormat="1" ht="33" customHeight="1">
      <c r="A3" s="2"/>
      <c r="B3" s="319" t="s">
        <v>178</v>
      </c>
      <c r="C3" s="319"/>
      <c r="D3" s="319"/>
      <c r="E3" s="319"/>
      <c r="F3" s="319"/>
      <c r="G3" s="319"/>
      <c r="H3" s="319"/>
      <c r="I3" s="319"/>
      <c r="J3" s="319"/>
      <c r="K3" s="2"/>
      <c r="L3" s="2"/>
      <c r="M3" s="2"/>
    </row>
    <row r="4" spans="1:13" s="6" customFormat="1" ht="16.5" customHeight="1" thickBot="1">
      <c r="A4" s="2"/>
      <c r="B4" s="8"/>
      <c r="C4" s="8"/>
      <c r="D4" s="8"/>
      <c r="E4" s="8"/>
      <c r="F4" s="8"/>
      <c r="G4" s="8"/>
      <c r="H4" s="8"/>
      <c r="I4" s="8"/>
      <c r="J4" s="8"/>
      <c r="K4" s="2"/>
      <c r="L4" s="2"/>
      <c r="M4" s="2"/>
    </row>
    <row r="5" spans="1:10" s="44" customFormat="1" ht="69.75" customHeight="1" thickBot="1">
      <c r="A5" s="187" t="s">
        <v>88</v>
      </c>
      <c r="B5" s="188" t="s">
        <v>87</v>
      </c>
      <c r="C5" s="189" t="s">
        <v>2</v>
      </c>
      <c r="D5" s="189" t="s">
        <v>3</v>
      </c>
      <c r="E5" s="188" t="s">
        <v>5</v>
      </c>
      <c r="F5" s="188" t="s">
        <v>182</v>
      </c>
      <c r="G5" s="188" t="s">
        <v>179</v>
      </c>
      <c r="H5" s="188" t="s">
        <v>86</v>
      </c>
      <c r="I5" s="188" t="s">
        <v>180</v>
      </c>
      <c r="J5" s="190" t="s">
        <v>181</v>
      </c>
    </row>
    <row r="6" spans="1:10" s="44" customFormat="1" ht="39" customHeight="1">
      <c r="A6" s="45" t="s">
        <v>8</v>
      </c>
      <c r="B6" s="65" t="s">
        <v>90</v>
      </c>
      <c r="C6" s="65"/>
      <c r="D6" s="65"/>
      <c r="E6" s="53">
        <v>300</v>
      </c>
      <c r="F6" s="39">
        <v>0</v>
      </c>
      <c r="G6" s="63">
        <f>E6*F6</f>
        <v>0</v>
      </c>
      <c r="H6" s="51">
        <v>0.08</v>
      </c>
      <c r="I6" s="50">
        <f>G6*H6</f>
        <v>0</v>
      </c>
      <c r="J6" s="39">
        <f>G6+I6</f>
        <v>0</v>
      </c>
    </row>
    <row r="7" spans="1:10" s="44" customFormat="1" ht="38.25" customHeight="1" thickBot="1">
      <c r="A7" s="45" t="s">
        <v>11</v>
      </c>
      <c r="B7" s="64" t="s">
        <v>89</v>
      </c>
      <c r="C7" s="64"/>
      <c r="D7" s="64"/>
      <c r="E7" s="53">
        <v>500</v>
      </c>
      <c r="F7" s="47">
        <v>0</v>
      </c>
      <c r="G7" s="63">
        <f>E7*F7</f>
        <v>0</v>
      </c>
      <c r="H7" s="51">
        <v>0.08</v>
      </c>
      <c r="I7" s="50">
        <f>G7*H7</f>
        <v>0</v>
      </c>
      <c r="J7" s="39">
        <f>G7+I7</f>
        <v>0</v>
      </c>
    </row>
    <row r="8" spans="1:10" s="44" customFormat="1" ht="30" customHeight="1" thickBot="1">
      <c r="A8" s="62"/>
      <c r="F8" s="191" t="s">
        <v>39</v>
      </c>
      <c r="G8" s="192">
        <f>SUM(G6:G7)</f>
        <v>0</v>
      </c>
      <c r="H8" s="60"/>
      <c r="I8" s="193">
        <f>SUM(I6:I7)</f>
        <v>0</v>
      </c>
      <c r="J8" s="194">
        <f>SUM(J6:J7)</f>
        <v>0</v>
      </c>
    </row>
    <row r="11" spans="6:13" s="6" customFormat="1" ht="12.75">
      <c r="F11" s="21"/>
      <c r="G11" s="18"/>
      <c r="H11" s="19"/>
      <c r="I11" s="5"/>
      <c r="J11" s="19"/>
      <c r="K11" s="20"/>
      <c r="L11" s="20"/>
      <c r="M11" s="20"/>
    </row>
    <row r="12" spans="6:13" s="6" customFormat="1" ht="12.75">
      <c r="F12" s="21"/>
      <c r="G12" s="18"/>
      <c r="H12" s="19"/>
      <c r="I12" s="5"/>
      <c r="J12" s="19"/>
      <c r="K12" s="20"/>
      <c r="L12" s="20"/>
      <c r="M12" s="20"/>
    </row>
    <row r="13" spans="6:13" s="6" customFormat="1" ht="12.75">
      <c r="F13" s="21"/>
      <c r="G13" s="18"/>
      <c r="H13" s="19"/>
      <c r="I13" s="5"/>
      <c r="J13" s="19"/>
      <c r="K13" s="20"/>
      <c r="L13" s="20"/>
      <c r="M13" s="20"/>
    </row>
    <row r="14" spans="6:13" s="6" customFormat="1" ht="12.75">
      <c r="F14" s="21"/>
      <c r="G14" s="18"/>
      <c r="H14" s="19"/>
      <c r="I14" s="5"/>
      <c r="J14" s="19"/>
      <c r="K14" s="20"/>
      <c r="L14" s="20"/>
      <c r="M14" s="20"/>
    </row>
    <row r="15" spans="6:13" s="6" customFormat="1" ht="25.5" customHeight="1">
      <c r="F15" s="21"/>
      <c r="G15" s="18"/>
      <c r="H15" s="37"/>
      <c r="I15" s="37"/>
      <c r="J15" s="37"/>
      <c r="K15" s="37"/>
      <c r="L15" s="37"/>
      <c r="M15" s="37"/>
    </row>
    <row r="16" spans="6:13" s="6" customFormat="1" ht="25.5" customHeight="1">
      <c r="F16" s="21"/>
      <c r="G16" s="18"/>
      <c r="H16" s="37"/>
      <c r="I16" s="37"/>
      <c r="J16" s="37"/>
      <c r="K16" s="37"/>
      <c r="L16" s="37"/>
      <c r="M16" s="37"/>
    </row>
  </sheetData>
  <sheetProtection/>
  <mergeCells count="3">
    <mergeCell ref="B3:J3"/>
    <mergeCell ref="I1:J1"/>
    <mergeCell ref="I2:J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B3" sqref="B3:J3"/>
    </sheetView>
  </sheetViews>
  <sheetFormatPr defaultColWidth="9.140625" defaultRowHeight="12.75"/>
  <cols>
    <col min="1" max="1" width="4.140625" style="0" customWidth="1"/>
    <col min="2" max="2" width="33.28125" style="0" customWidth="1"/>
    <col min="3" max="3" width="19.28125" style="0" customWidth="1"/>
    <col min="4" max="4" width="13.00390625" style="0" customWidth="1"/>
    <col min="6" max="6" width="9.8515625" style="0" customWidth="1"/>
    <col min="7" max="7" width="11.140625" style="0" customWidth="1"/>
    <col min="9" max="9" width="11.7109375" style="0" customWidth="1"/>
    <col min="10" max="10" width="12.57421875" style="0" customWidth="1"/>
  </cols>
  <sheetData>
    <row r="1" spans="9:10" ht="12.75">
      <c r="I1" s="328" t="s">
        <v>183</v>
      </c>
      <c r="J1" s="328"/>
    </row>
    <row r="2" spans="1:13" s="6" customFormat="1" ht="12.75">
      <c r="A2" s="2"/>
      <c r="B2" s="2"/>
      <c r="C2" s="2"/>
      <c r="D2" s="2"/>
      <c r="E2" s="3"/>
      <c r="F2" s="4"/>
      <c r="G2" s="3"/>
      <c r="H2" s="3"/>
      <c r="I2" s="329" t="s">
        <v>161</v>
      </c>
      <c r="J2" s="329"/>
      <c r="K2" s="2"/>
      <c r="L2" s="2"/>
      <c r="M2" s="2"/>
    </row>
    <row r="3" spans="1:13" s="6" customFormat="1" ht="30.75" customHeight="1">
      <c r="A3" s="2"/>
      <c r="B3" s="319" t="s">
        <v>184</v>
      </c>
      <c r="C3" s="319"/>
      <c r="D3" s="319"/>
      <c r="E3" s="319"/>
      <c r="F3" s="319"/>
      <c r="G3" s="319"/>
      <c r="H3" s="319"/>
      <c r="I3" s="319"/>
      <c r="J3" s="319"/>
      <c r="K3" s="2"/>
      <c r="L3" s="2"/>
      <c r="M3" s="2"/>
    </row>
    <row r="4" spans="1:13" s="6" customFormat="1" ht="15.75" customHeight="1">
      <c r="A4" s="2"/>
      <c r="B4" s="8"/>
      <c r="C4" s="8"/>
      <c r="D4" s="8"/>
      <c r="E4" s="8"/>
      <c r="F4" s="8"/>
      <c r="G4" s="8"/>
      <c r="H4" s="8"/>
      <c r="I4" s="8"/>
      <c r="J4" s="8"/>
      <c r="K4" s="2"/>
      <c r="L4" s="2"/>
      <c r="M4" s="2"/>
    </row>
    <row r="6" spans="1:10" s="44" customFormat="1" ht="51">
      <c r="A6" s="195" t="s">
        <v>88</v>
      </c>
      <c r="B6" s="196" t="s">
        <v>87</v>
      </c>
      <c r="C6" s="201" t="s">
        <v>2</v>
      </c>
      <c r="D6" s="201" t="s">
        <v>3</v>
      </c>
      <c r="E6" s="196" t="s">
        <v>5</v>
      </c>
      <c r="F6" s="196" t="s">
        <v>185</v>
      </c>
      <c r="G6" s="196" t="s">
        <v>186</v>
      </c>
      <c r="H6" s="196" t="s">
        <v>86</v>
      </c>
      <c r="I6" s="196" t="s">
        <v>187</v>
      </c>
      <c r="J6" s="197" t="s">
        <v>174</v>
      </c>
    </row>
    <row r="7" spans="1:10" s="44" customFormat="1" ht="39.75" customHeight="1" thickBot="1">
      <c r="A7" s="52" t="s">
        <v>8</v>
      </c>
      <c r="B7" s="198" t="s">
        <v>93</v>
      </c>
      <c r="C7" s="198"/>
      <c r="D7" s="199"/>
      <c r="E7" s="200">
        <v>1500</v>
      </c>
      <c r="F7" s="203">
        <v>0</v>
      </c>
      <c r="G7" s="63">
        <f>E7*F7</f>
        <v>0</v>
      </c>
      <c r="H7" s="51">
        <v>0.08</v>
      </c>
      <c r="I7" s="66">
        <f>G7*H7</f>
        <v>0</v>
      </c>
      <c r="J7" s="203">
        <f>G7+I7</f>
        <v>0</v>
      </c>
    </row>
    <row r="8" spans="1:10" s="44" customFormat="1" ht="27.75" customHeight="1" thickBot="1">
      <c r="A8" s="62"/>
      <c r="F8" s="204" t="s">
        <v>39</v>
      </c>
      <c r="G8" s="202">
        <f>SUM(G7:G7)</f>
        <v>0</v>
      </c>
      <c r="H8" s="60"/>
      <c r="I8" s="202">
        <f>SUM(I7:I7)</f>
        <v>0</v>
      </c>
      <c r="J8" s="202">
        <f>SUM(J7:J7)</f>
        <v>0</v>
      </c>
    </row>
    <row r="11" spans="6:13" s="6" customFormat="1" ht="12.75">
      <c r="F11" s="21"/>
      <c r="G11" s="18"/>
      <c r="H11" s="19"/>
      <c r="I11" s="5"/>
      <c r="J11" s="19"/>
      <c r="K11" s="20"/>
      <c r="L11" s="20"/>
      <c r="M11" s="20"/>
    </row>
    <row r="12" spans="6:13" s="6" customFormat="1" ht="12.75">
      <c r="F12" s="21"/>
      <c r="G12" s="18"/>
      <c r="H12" s="19"/>
      <c r="I12" s="5"/>
      <c r="J12" s="19"/>
      <c r="K12" s="20"/>
      <c r="L12" s="20"/>
      <c r="M12" s="20"/>
    </row>
    <row r="13" spans="6:13" s="6" customFormat="1" ht="12.75">
      <c r="F13" s="21"/>
      <c r="G13" s="18"/>
      <c r="H13" s="19"/>
      <c r="I13" s="5"/>
      <c r="J13" s="19"/>
      <c r="K13" s="20"/>
      <c r="L13" s="20"/>
      <c r="M13" s="20"/>
    </row>
    <row r="14" spans="6:13" s="6" customFormat="1" ht="12.75">
      <c r="F14" s="21"/>
      <c r="G14" s="18"/>
      <c r="H14" s="19"/>
      <c r="I14" s="5"/>
      <c r="J14" s="19"/>
      <c r="K14" s="20"/>
      <c r="L14" s="20"/>
      <c r="M14" s="20"/>
    </row>
    <row r="15" spans="6:13" s="6" customFormat="1" ht="25.5" customHeight="1">
      <c r="F15" s="21"/>
      <c r="G15" s="18"/>
      <c r="H15" s="37"/>
      <c r="I15" s="37"/>
      <c r="J15" s="37"/>
      <c r="K15" s="37"/>
      <c r="L15" s="37"/>
      <c r="M15" s="37"/>
    </row>
    <row r="16" spans="6:13" s="6" customFormat="1" ht="25.5" customHeight="1">
      <c r="F16" s="21"/>
      <c r="G16" s="18"/>
      <c r="H16" s="37"/>
      <c r="I16" s="37"/>
      <c r="J16" s="37"/>
      <c r="K16" s="37"/>
      <c r="L16" s="37"/>
      <c r="M16" s="37"/>
    </row>
  </sheetData>
  <sheetProtection/>
  <mergeCells count="3">
    <mergeCell ref="B3:J3"/>
    <mergeCell ref="I1:J1"/>
    <mergeCell ref="I2:J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7"/>
  <sheetViews>
    <sheetView view="pageBreakPreview" zoomScaleNormal="110" zoomScaleSheetLayoutView="100" zoomScalePageLayoutView="0" workbookViewId="0" topLeftCell="A1">
      <selection activeCell="B3" sqref="B3:J3"/>
    </sheetView>
  </sheetViews>
  <sheetFormatPr defaultColWidth="9.140625" defaultRowHeight="12.75"/>
  <cols>
    <col min="1" max="1" width="5.421875" style="0" customWidth="1"/>
    <col min="2" max="2" width="27.421875" style="0" customWidth="1"/>
    <col min="3" max="3" width="18.7109375" style="0" customWidth="1"/>
    <col min="4" max="4" width="13.7109375" style="0" customWidth="1"/>
    <col min="5" max="5" width="10.421875" style="0" customWidth="1"/>
    <col min="6" max="6" width="10.140625" style="0" customWidth="1"/>
    <col min="7" max="7" width="11.140625" style="0" customWidth="1"/>
    <col min="8" max="8" width="5.7109375" style="0" customWidth="1"/>
    <col min="9" max="9" width="11.57421875" style="0" customWidth="1"/>
    <col min="10" max="10" width="12.57421875" style="0" customWidth="1"/>
  </cols>
  <sheetData>
    <row r="1" spans="1:13" s="6" customFormat="1" ht="12.75">
      <c r="A1" s="2"/>
      <c r="B1" s="2"/>
      <c r="C1" s="2"/>
      <c r="D1" s="2"/>
      <c r="E1" s="3"/>
      <c r="F1" s="4"/>
      <c r="G1" s="3"/>
      <c r="H1" s="3"/>
      <c r="I1" s="328" t="s">
        <v>188</v>
      </c>
      <c r="J1" s="328"/>
      <c r="K1" s="7"/>
      <c r="L1" s="7"/>
      <c r="M1" s="7"/>
    </row>
    <row r="2" spans="1:13" s="6" customFormat="1" ht="12.75">
      <c r="A2" s="2"/>
      <c r="B2" s="2"/>
      <c r="C2" s="2"/>
      <c r="D2" s="2"/>
      <c r="E2" s="3"/>
      <c r="F2" s="4"/>
      <c r="G2" s="3"/>
      <c r="H2" s="3"/>
      <c r="I2" s="329" t="s">
        <v>161</v>
      </c>
      <c r="J2" s="329"/>
      <c r="K2" s="2"/>
      <c r="L2" s="2"/>
      <c r="M2" s="2"/>
    </row>
    <row r="3" spans="1:13" s="6" customFormat="1" ht="27" customHeight="1">
      <c r="A3" s="2"/>
      <c r="B3" s="319" t="s">
        <v>334</v>
      </c>
      <c r="C3" s="319"/>
      <c r="D3" s="319"/>
      <c r="E3" s="319"/>
      <c r="F3" s="319"/>
      <c r="G3" s="319"/>
      <c r="H3" s="319"/>
      <c r="I3" s="319"/>
      <c r="J3" s="319"/>
      <c r="K3" s="2"/>
      <c r="L3" s="2"/>
      <c r="M3" s="2"/>
    </row>
    <row r="5" spans="1:11" s="44" customFormat="1" ht="55.5" customHeight="1">
      <c r="A5" s="205" t="s">
        <v>88</v>
      </c>
      <c r="B5" s="206" t="s">
        <v>98</v>
      </c>
      <c r="C5" s="207" t="s">
        <v>2</v>
      </c>
      <c r="D5" s="207" t="s">
        <v>3</v>
      </c>
      <c r="E5" s="206" t="s">
        <v>331</v>
      </c>
      <c r="F5" s="206" t="s">
        <v>92</v>
      </c>
      <c r="G5" s="206" t="s">
        <v>91</v>
      </c>
      <c r="H5" s="206" t="s">
        <v>86</v>
      </c>
      <c r="I5" s="206" t="s">
        <v>85</v>
      </c>
      <c r="J5" s="208" t="s">
        <v>84</v>
      </c>
      <c r="K5" s="38"/>
    </row>
    <row r="6" spans="1:10" s="44" customFormat="1" ht="52.5" customHeight="1">
      <c r="A6" s="68" t="s">
        <v>8</v>
      </c>
      <c r="B6" s="65" t="s">
        <v>97</v>
      </c>
      <c r="C6" s="64"/>
      <c r="D6" s="64"/>
      <c r="E6" s="53">
        <v>600</v>
      </c>
      <c r="F6" s="39">
        <v>0</v>
      </c>
      <c r="G6" s="63">
        <f>E6*F6</f>
        <v>0</v>
      </c>
      <c r="H6" s="51">
        <v>0.08</v>
      </c>
      <c r="I6" s="50">
        <f>G6*H6</f>
        <v>0</v>
      </c>
      <c r="J6" s="39">
        <f>G6+I6</f>
        <v>0</v>
      </c>
    </row>
    <row r="7" spans="1:10" s="44" customFormat="1" ht="59.25" customHeight="1">
      <c r="A7" s="68" t="s">
        <v>11</v>
      </c>
      <c r="B7" s="65" t="s">
        <v>96</v>
      </c>
      <c r="C7" s="65"/>
      <c r="D7" s="65"/>
      <c r="E7" s="53">
        <v>1800</v>
      </c>
      <c r="F7" s="39">
        <v>0</v>
      </c>
      <c r="G7" s="63">
        <f>E7*F7</f>
        <v>0</v>
      </c>
      <c r="H7" s="51">
        <v>0.08</v>
      </c>
      <c r="I7" s="50">
        <f>G7*H7</f>
        <v>0</v>
      </c>
      <c r="J7" s="39">
        <f>G7+I7</f>
        <v>0</v>
      </c>
    </row>
    <row r="8" spans="1:10" s="44" customFormat="1" ht="44.25" customHeight="1" thickBot="1">
      <c r="A8" s="68">
        <v>3</v>
      </c>
      <c r="B8" s="65" t="s">
        <v>95</v>
      </c>
      <c r="C8" s="65"/>
      <c r="D8" s="65"/>
      <c r="E8" s="53">
        <v>600</v>
      </c>
      <c r="F8" s="47">
        <v>0</v>
      </c>
      <c r="G8" s="63">
        <f>E8*F8</f>
        <v>0</v>
      </c>
      <c r="H8" s="71">
        <v>0.85</v>
      </c>
      <c r="I8" s="50">
        <f>G8*H8</f>
        <v>0</v>
      </c>
      <c r="J8" s="39">
        <f>G8+I8</f>
        <v>0</v>
      </c>
    </row>
    <row r="9" spans="1:10" s="44" customFormat="1" ht="27.75" customHeight="1" thickBot="1">
      <c r="A9" s="70"/>
      <c r="B9" s="38"/>
      <c r="C9" s="38"/>
      <c r="D9" s="38"/>
      <c r="E9" s="38"/>
      <c r="F9" s="210" t="s">
        <v>39</v>
      </c>
      <c r="G9" s="211">
        <f>SUM(G6:G8)</f>
        <v>0</v>
      </c>
      <c r="H9" s="69"/>
      <c r="I9" s="209">
        <f>SUM(I6:I8)</f>
        <v>0</v>
      </c>
      <c r="J9" s="209">
        <f>SUM(J6:J8)</f>
        <v>0</v>
      </c>
    </row>
    <row r="11" spans="1:10" ht="12.75" customHeight="1">
      <c r="A11" s="334" t="s">
        <v>94</v>
      </c>
      <c r="B11" s="334"/>
      <c r="C11" s="334"/>
      <c r="D11" s="334"/>
      <c r="E11" s="334"/>
      <c r="F11" s="334"/>
      <c r="G11" s="334"/>
      <c r="H11" s="334"/>
      <c r="I11" s="334"/>
      <c r="J11" s="334"/>
    </row>
    <row r="12" spans="1:13" s="6" customFormat="1" ht="12.75">
      <c r="A12" s="334"/>
      <c r="B12" s="334"/>
      <c r="C12" s="334"/>
      <c r="D12" s="334"/>
      <c r="E12" s="334"/>
      <c r="F12" s="334"/>
      <c r="G12" s="334"/>
      <c r="H12" s="334"/>
      <c r="I12" s="334"/>
      <c r="J12" s="334"/>
      <c r="K12" s="20"/>
      <c r="L12" s="20"/>
      <c r="M12" s="20"/>
    </row>
    <row r="13" spans="6:13" s="6" customFormat="1" ht="12.75">
      <c r="F13" s="21"/>
      <c r="G13" s="18"/>
      <c r="H13" s="19"/>
      <c r="I13" s="5"/>
      <c r="J13" s="19"/>
      <c r="K13" s="20"/>
      <c r="L13" s="20"/>
      <c r="M13" s="20"/>
    </row>
    <row r="14" spans="6:13" s="6" customFormat="1" ht="12.75">
      <c r="F14" s="21"/>
      <c r="G14" s="18"/>
      <c r="H14" s="19"/>
      <c r="I14" s="5"/>
      <c r="J14" s="19"/>
      <c r="K14" s="20"/>
      <c r="L14" s="20"/>
      <c r="M14" s="20"/>
    </row>
    <row r="15" spans="6:13" s="6" customFormat="1" ht="12.75">
      <c r="F15" s="21"/>
      <c r="G15" s="18"/>
      <c r="H15" s="19"/>
      <c r="I15" s="5"/>
      <c r="J15" s="19"/>
      <c r="K15" s="20"/>
      <c r="L15" s="20"/>
      <c r="M15" s="20"/>
    </row>
    <row r="16" spans="6:13" s="6" customFormat="1" ht="25.5" customHeight="1">
      <c r="F16" s="21"/>
      <c r="G16" s="18"/>
      <c r="H16" s="37"/>
      <c r="I16" s="37"/>
      <c r="J16" s="37"/>
      <c r="K16" s="37"/>
      <c r="L16" s="37"/>
      <c r="M16" s="37"/>
    </row>
    <row r="17" spans="6:13" s="6" customFormat="1" ht="25.5" customHeight="1">
      <c r="F17" s="21"/>
      <c r="G17" s="18"/>
      <c r="H17" s="37"/>
      <c r="I17" s="37"/>
      <c r="J17" s="37"/>
      <c r="K17" s="37"/>
      <c r="L17" s="37"/>
      <c r="M17" s="37"/>
    </row>
  </sheetData>
  <sheetProtection/>
  <mergeCells count="4">
    <mergeCell ref="B3:J3"/>
    <mergeCell ref="I1:J1"/>
    <mergeCell ref="I2:J2"/>
    <mergeCell ref="A11:J1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5"/>
  <sheetViews>
    <sheetView view="pageBreakPreview" zoomScaleSheetLayoutView="100" zoomScalePageLayoutView="0" workbookViewId="0" topLeftCell="A1">
      <selection activeCell="B3" sqref="B3:J3"/>
    </sheetView>
  </sheetViews>
  <sheetFormatPr defaultColWidth="9.140625" defaultRowHeight="12.75"/>
  <cols>
    <col min="1" max="1" width="4.7109375" style="0" customWidth="1"/>
    <col min="2" max="2" width="27.57421875" style="0" customWidth="1"/>
    <col min="3" max="3" width="18.8515625" style="0" customWidth="1"/>
    <col min="4" max="4" width="18.421875" style="0" customWidth="1"/>
    <col min="6" max="6" width="11.7109375" style="0" customWidth="1"/>
    <col min="7" max="7" width="12.00390625" style="0" customWidth="1"/>
    <col min="8" max="8" width="6.8515625" style="0" customWidth="1"/>
    <col min="9" max="9" width="10.8515625" style="0" customWidth="1"/>
    <col min="10" max="10" width="12.57421875" style="0" customWidth="1"/>
  </cols>
  <sheetData>
    <row r="1" spans="9:10" ht="12.75">
      <c r="I1" s="328" t="s">
        <v>189</v>
      </c>
      <c r="J1" s="328"/>
    </row>
    <row r="2" spans="1:13" s="6" customFormat="1" ht="12.75">
      <c r="A2" s="2"/>
      <c r="B2" s="2"/>
      <c r="C2" s="2"/>
      <c r="D2" s="2"/>
      <c r="E2" s="3"/>
      <c r="F2" s="4"/>
      <c r="G2" s="3"/>
      <c r="H2" s="3"/>
      <c r="I2" s="329" t="s">
        <v>161</v>
      </c>
      <c r="J2" s="329"/>
      <c r="K2" s="2"/>
      <c r="L2" s="2"/>
      <c r="M2" s="2"/>
    </row>
    <row r="3" spans="1:13" s="6" customFormat="1" ht="33.75" customHeight="1">
      <c r="A3" s="2"/>
      <c r="B3" s="319" t="s">
        <v>190</v>
      </c>
      <c r="C3" s="319"/>
      <c r="D3" s="319"/>
      <c r="E3" s="319"/>
      <c r="F3" s="319"/>
      <c r="G3" s="319"/>
      <c r="H3" s="319"/>
      <c r="I3" s="319"/>
      <c r="J3" s="319"/>
      <c r="K3" s="2"/>
      <c r="L3" s="2"/>
      <c r="M3" s="2"/>
    </row>
    <row r="5" spans="1:10" s="44" customFormat="1" ht="77.25" customHeight="1">
      <c r="A5" s="218" t="s">
        <v>88</v>
      </c>
      <c r="B5" s="219" t="s">
        <v>87</v>
      </c>
      <c r="C5" s="227" t="s">
        <v>2</v>
      </c>
      <c r="D5" s="227" t="s">
        <v>3</v>
      </c>
      <c r="E5" s="219" t="s">
        <v>5</v>
      </c>
      <c r="F5" s="219" t="s">
        <v>191</v>
      </c>
      <c r="G5" s="219" t="s">
        <v>192</v>
      </c>
      <c r="H5" s="219" t="s">
        <v>86</v>
      </c>
      <c r="I5" s="219" t="s">
        <v>180</v>
      </c>
      <c r="J5" s="220" t="s">
        <v>193</v>
      </c>
    </row>
    <row r="6" spans="1:10" s="44" customFormat="1" ht="37.5" customHeight="1" thickBot="1">
      <c r="A6" s="221" t="s">
        <v>8</v>
      </c>
      <c r="B6" s="222" t="s">
        <v>99</v>
      </c>
      <c r="C6" s="222"/>
      <c r="D6" s="223"/>
      <c r="E6" s="224">
        <v>300</v>
      </c>
      <c r="F6" s="228">
        <v>0.47</v>
      </c>
      <c r="G6" s="225">
        <f>E6*F6</f>
        <v>141</v>
      </c>
      <c r="H6" s="226">
        <v>0.08</v>
      </c>
      <c r="I6" s="184">
        <f>G6*H6</f>
        <v>11.28</v>
      </c>
      <c r="J6" s="184">
        <f>G6+I6</f>
        <v>152.28</v>
      </c>
    </row>
    <row r="7" spans="6:10" ht="27" customHeight="1" thickBot="1">
      <c r="F7" s="230" t="s">
        <v>39</v>
      </c>
      <c r="G7" s="229">
        <v>140</v>
      </c>
      <c r="H7" s="72"/>
      <c r="I7" s="229">
        <v>11.2</v>
      </c>
      <c r="J7" s="229">
        <f>SUM(J6)</f>
        <v>152.28</v>
      </c>
    </row>
    <row r="10" spans="6:13" s="6" customFormat="1" ht="12.75">
      <c r="F10" s="21"/>
      <c r="G10" s="18"/>
      <c r="H10" s="19"/>
      <c r="I10" s="5"/>
      <c r="J10" s="19"/>
      <c r="K10" s="20"/>
      <c r="L10" s="20"/>
      <c r="M10" s="20"/>
    </row>
    <row r="11" spans="6:13" s="6" customFormat="1" ht="12.75">
      <c r="F11" s="21"/>
      <c r="G11" s="18"/>
      <c r="H11" s="19"/>
      <c r="I11" s="5"/>
      <c r="J11" s="19"/>
      <c r="K11" s="20"/>
      <c r="L11" s="20"/>
      <c r="M11" s="20"/>
    </row>
    <row r="12" spans="6:13" s="6" customFormat="1" ht="12.75">
      <c r="F12" s="21"/>
      <c r="G12" s="18"/>
      <c r="H12" s="19"/>
      <c r="I12" s="5"/>
      <c r="J12" s="19"/>
      <c r="K12" s="20"/>
      <c r="L12" s="20"/>
      <c r="M12" s="20"/>
    </row>
    <row r="13" spans="6:13" s="6" customFormat="1" ht="12.75">
      <c r="F13" s="21"/>
      <c r="G13" s="18"/>
      <c r="H13" s="19"/>
      <c r="I13" s="5"/>
      <c r="J13" s="19"/>
      <c r="K13" s="20"/>
      <c r="L13" s="20"/>
      <c r="M13" s="20"/>
    </row>
    <row r="14" spans="6:13" s="6" customFormat="1" ht="25.5" customHeight="1">
      <c r="F14" s="21"/>
      <c r="G14" s="18"/>
      <c r="H14" s="37"/>
      <c r="I14" s="37"/>
      <c r="J14" s="37"/>
      <c r="K14" s="37"/>
      <c r="L14" s="37"/>
      <c r="M14" s="37"/>
    </row>
    <row r="15" spans="6:13" s="6" customFormat="1" ht="25.5" customHeight="1">
      <c r="F15" s="21"/>
      <c r="G15" s="18"/>
      <c r="H15" s="37"/>
      <c r="I15" s="37"/>
      <c r="J15" s="37"/>
      <c r="K15" s="37"/>
      <c r="L15" s="37"/>
      <c r="M15" s="37"/>
    </row>
  </sheetData>
  <sheetProtection/>
  <mergeCells count="3">
    <mergeCell ref="B3:J3"/>
    <mergeCell ref="I1:J1"/>
    <mergeCell ref="I2:J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7"/>
  <sheetViews>
    <sheetView view="pageBreakPreview" zoomScaleSheetLayoutView="100" zoomScalePageLayoutView="0" workbookViewId="0" topLeftCell="A1">
      <selection activeCell="B3" sqref="B3:J3"/>
    </sheetView>
  </sheetViews>
  <sheetFormatPr defaultColWidth="9.140625" defaultRowHeight="12.75"/>
  <cols>
    <col min="1" max="1" width="4.7109375" style="0" customWidth="1"/>
    <col min="2" max="2" width="35.00390625" style="0" customWidth="1"/>
    <col min="3" max="3" width="19.57421875" style="0" customWidth="1"/>
    <col min="4" max="4" width="13.140625" style="0" customWidth="1"/>
    <col min="5" max="5" width="8.8515625" style="0" customWidth="1"/>
    <col min="6" max="6" width="11.28125" style="0" customWidth="1"/>
    <col min="7" max="7" width="11.8515625" style="0" customWidth="1"/>
    <col min="8" max="8" width="6.57421875" style="0" customWidth="1"/>
    <col min="9" max="9" width="9.57421875" style="0" customWidth="1"/>
    <col min="10" max="10" width="12.421875" style="0" customWidth="1"/>
  </cols>
  <sheetData>
    <row r="1" spans="8:10" ht="12.75">
      <c r="H1" s="335" t="s">
        <v>195</v>
      </c>
      <c r="I1" s="328"/>
      <c r="J1" s="328"/>
    </row>
    <row r="2" spans="1:13" s="6" customFormat="1" ht="12.75">
      <c r="A2" s="2"/>
      <c r="B2" s="2"/>
      <c r="C2" s="2"/>
      <c r="D2" s="2"/>
      <c r="E2" s="3"/>
      <c r="F2" s="3"/>
      <c r="G2" s="3"/>
      <c r="H2" s="329" t="s">
        <v>161</v>
      </c>
      <c r="I2" s="329"/>
      <c r="J2" s="329"/>
      <c r="K2" s="2"/>
      <c r="L2" s="2"/>
      <c r="M2" s="2"/>
    </row>
    <row r="3" spans="1:13" s="6" customFormat="1" ht="30" customHeight="1">
      <c r="A3" s="2"/>
      <c r="B3" s="319" t="s">
        <v>194</v>
      </c>
      <c r="C3" s="319"/>
      <c r="D3" s="319"/>
      <c r="E3" s="319"/>
      <c r="F3" s="319"/>
      <c r="G3" s="319"/>
      <c r="H3" s="319"/>
      <c r="I3" s="319"/>
      <c r="J3" s="319"/>
      <c r="K3" s="2"/>
      <c r="L3" s="2"/>
      <c r="M3" s="2"/>
    </row>
    <row r="5" spans="1:16" s="44" customFormat="1" ht="55.5" customHeight="1">
      <c r="A5" s="231" t="s">
        <v>88</v>
      </c>
      <c r="B5" s="232" t="s">
        <v>87</v>
      </c>
      <c r="C5" s="233" t="s">
        <v>2</v>
      </c>
      <c r="D5" s="233" t="s">
        <v>3</v>
      </c>
      <c r="E5" s="232" t="s">
        <v>100</v>
      </c>
      <c r="F5" s="232" t="s">
        <v>172</v>
      </c>
      <c r="G5" s="232" t="s">
        <v>200</v>
      </c>
      <c r="H5" s="232" t="s">
        <v>86</v>
      </c>
      <c r="I5" s="232" t="s">
        <v>201</v>
      </c>
      <c r="J5" s="234" t="s">
        <v>202</v>
      </c>
      <c r="K5" s="38"/>
      <c r="L5" s="38"/>
      <c r="M5" s="38"/>
      <c r="N5" s="38"/>
      <c r="O5" s="38"/>
      <c r="P5" s="38"/>
    </row>
    <row r="6" spans="1:10" s="44" customFormat="1" ht="36.75" customHeight="1">
      <c r="A6" s="68" t="s">
        <v>8</v>
      </c>
      <c r="B6" s="65" t="s">
        <v>196</v>
      </c>
      <c r="C6" s="65"/>
      <c r="D6" s="65"/>
      <c r="E6" s="68">
        <v>12</v>
      </c>
      <c r="F6" s="77">
        <v>0</v>
      </c>
      <c r="G6" s="75">
        <f>E6*F6</f>
        <v>0</v>
      </c>
      <c r="H6" s="74">
        <v>0.08</v>
      </c>
      <c r="I6" s="40">
        <f>G6*H6</f>
        <v>0</v>
      </c>
      <c r="J6" s="39">
        <f>G6+I6</f>
        <v>0</v>
      </c>
    </row>
    <row r="7" spans="1:10" s="44" customFormat="1" ht="40.5" customHeight="1">
      <c r="A7" s="68" t="s">
        <v>11</v>
      </c>
      <c r="B7" s="65" t="s">
        <v>197</v>
      </c>
      <c r="C7" s="64"/>
      <c r="D7" s="64"/>
      <c r="E7" s="68">
        <v>40</v>
      </c>
      <c r="F7" s="77">
        <v>0</v>
      </c>
      <c r="G7" s="75">
        <f>E7*F7</f>
        <v>0</v>
      </c>
      <c r="H7" s="74">
        <v>0.08</v>
      </c>
      <c r="I7" s="40">
        <f>G7*H7</f>
        <v>0</v>
      </c>
      <c r="J7" s="39">
        <f>G7+I7</f>
        <v>0</v>
      </c>
    </row>
    <row r="8" spans="1:10" s="44" customFormat="1" ht="46.5" customHeight="1">
      <c r="A8" s="68" t="s">
        <v>13</v>
      </c>
      <c r="B8" s="65" t="s">
        <v>198</v>
      </c>
      <c r="C8" s="64"/>
      <c r="D8" s="64"/>
      <c r="E8" s="68">
        <v>60</v>
      </c>
      <c r="F8" s="77">
        <v>0</v>
      </c>
      <c r="G8" s="75">
        <f>E8*F8</f>
        <v>0</v>
      </c>
      <c r="H8" s="74">
        <v>0.08</v>
      </c>
      <c r="I8" s="40">
        <f>G8*H8</f>
        <v>0</v>
      </c>
      <c r="J8" s="39">
        <f>G8+I8</f>
        <v>0</v>
      </c>
    </row>
    <row r="9" spans="1:10" s="44" customFormat="1" ht="48" customHeight="1" thickBot="1">
      <c r="A9" s="68" t="s">
        <v>15</v>
      </c>
      <c r="B9" s="65" t="s">
        <v>199</v>
      </c>
      <c r="C9" s="65"/>
      <c r="D9" s="65"/>
      <c r="E9" s="68">
        <v>13</v>
      </c>
      <c r="F9" s="239">
        <v>0</v>
      </c>
      <c r="G9" s="75">
        <f>E9*F9</f>
        <v>0</v>
      </c>
      <c r="H9" s="74">
        <v>0.08</v>
      </c>
      <c r="I9" s="40">
        <f>G9*H9</f>
        <v>0</v>
      </c>
      <c r="J9" s="39">
        <f>G9+I9</f>
        <v>0</v>
      </c>
    </row>
    <row r="10" spans="1:10" s="44" customFormat="1" ht="28.5" customHeight="1" thickBot="1">
      <c r="A10" s="62"/>
      <c r="F10" s="238" t="s">
        <v>39</v>
      </c>
      <c r="G10" s="235">
        <f>SUM(G6:G9)</f>
        <v>0</v>
      </c>
      <c r="H10" s="60"/>
      <c r="I10" s="236">
        <f>SUM(I6:I9)</f>
        <v>0</v>
      </c>
      <c r="J10" s="237">
        <f>SUM(J6:J9)</f>
        <v>0</v>
      </c>
    </row>
    <row r="13" spans="7:13" s="6" customFormat="1" ht="12.75">
      <c r="G13" s="18"/>
      <c r="H13" s="19"/>
      <c r="I13" s="5"/>
      <c r="J13" s="19"/>
      <c r="K13" s="20"/>
      <c r="L13" s="20"/>
      <c r="M13" s="20"/>
    </row>
    <row r="14" spans="7:13" s="6" customFormat="1" ht="12.75">
      <c r="G14" s="18"/>
      <c r="H14" s="19"/>
      <c r="I14" s="5"/>
      <c r="J14" s="19"/>
      <c r="K14" s="20"/>
      <c r="L14" s="20"/>
      <c r="M14" s="20"/>
    </row>
    <row r="15" spans="7:13" s="6" customFormat="1" ht="12.75">
      <c r="G15" s="18"/>
      <c r="H15" s="19"/>
      <c r="I15" s="5"/>
      <c r="J15" s="19"/>
      <c r="K15" s="20"/>
      <c r="L15" s="20"/>
      <c r="M15" s="20"/>
    </row>
    <row r="16" spans="7:13" s="6" customFormat="1" ht="25.5" customHeight="1">
      <c r="G16" s="18"/>
      <c r="H16" s="37"/>
      <c r="I16" s="37"/>
      <c r="J16" s="37"/>
      <c r="K16" s="37"/>
      <c r="L16" s="37"/>
      <c r="M16" s="37"/>
    </row>
    <row r="17" spans="7:13" s="6" customFormat="1" ht="25.5" customHeight="1">
      <c r="G17" s="18"/>
      <c r="H17" s="37"/>
      <c r="I17" s="37"/>
      <c r="J17" s="37"/>
      <c r="K17" s="37"/>
      <c r="L17" s="37"/>
      <c r="M17" s="37"/>
    </row>
  </sheetData>
  <sheetProtection/>
  <mergeCells count="3">
    <mergeCell ref="B3:J3"/>
    <mergeCell ref="H1:J1"/>
    <mergeCell ref="H2:J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B3" sqref="B3:J3"/>
    </sheetView>
  </sheetViews>
  <sheetFormatPr defaultColWidth="9.140625" defaultRowHeight="12.75"/>
  <cols>
    <col min="1" max="1" width="4.421875" style="0" customWidth="1"/>
    <col min="2" max="2" width="34.00390625" style="0" customWidth="1"/>
    <col min="3" max="3" width="18.28125" style="0" customWidth="1"/>
    <col min="4" max="4" width="12.7109375" style="0" customWidth="1"/>
    <col min="5" max="5" width="9.8515625" style="0" customWidth="1"/>
    <col min="6" max="6" width="12.00390625" style="0" customWidth="1"/>
    <col min="7" max="7" width="11.421875" style="0" customWidth="1"/>
    <col min="8" max="8" width="6.8515625" style="0" customWidth="1"/>
    <col min="10" max="10" width="11.421875" style="0" customWidth="1"/>
  </cols>
  <sheetData>
    <row r="1" spans="8:10" ht="12.75">
      <c r="H1" s="335" t="s">
        <v>203</v>
      </c>
      <c r="I1" s="328"/>
      <c r="J1" s="328"/>
    </row>
    <row r="2" spans="1:13" s="6" customFormat="1" ht="12.75">
      <c r="A2" s="2"/>
      <c r="B2" s="2"/>
      <c r="C2" s="2"/>
      <c r="D2" s="2"/>
      <c r="E2" s="4"/>
      <c r="F2" s="4"/>
      <c r="G2" s="3"/>
      <c r="H2" s="329" t="s">
        <v>161</v>
      </c>
      <c r="I2" s="329"/>
      <c r="J2" s="329"/>
      <c r="K2" s="2"/>
      <c r="L2" s="2"/>
      <c r="M2" s="2"/>
    </row>
    <row r="3" spans="1:13" s="6" customFormat="1" ht="32.25" customHeight="1">
      <c r="A3" s="2"/>
      <c r="B3" s="319" t="s">
        <v>204</v>
      </c>
      <c r="C3" s="319"/>
      <c r="D3" s="319"/>
      <c r="E3" s="319"/>
      <c r="F3" s="319"/>
      <c r="G3" s="319"/>
      <c r="H3" s="319"/>
      <c r="I3" s="319"/>
      <c r="J3" s="319"/>
      <c r="K3" s="2"/>
      <c r="L3" s="2"/>
      <c r="M3" s="2"/>
    </row>
    <row r="5" spans="1:10" s="44" customFormat="1" ht="69" customHeight="1">
      <c r="A5" s="212" t="s">
        <v>88</v>
      </c>
      <c r="B5" s="213" t="s">
        <v>87</v>
      </c>
      <c r="C5" s="241" t="s">
        <v>2</v>
      </c>
      <c r="D5" s="241" t="s">
        <v>3</v>
      </c>
      <c r="E5" s="213" t="s">
        <v>100</v>
      </c>
      <c r="F5" s="213" t="s">
        <v>206</v>
      </c>
      <c r="G5" s="213" t="s">
        <v>207</v>
      </c>
      <c r="H5" s="213" t="s">
        <v>86</v>
      </c>
      <c r="I5" s="213" t="s">
        <v>201</v>
      </c>
      <c r="J5" s="214" t="s">
        <v>202</v>
      </c>
    </row>
    <row r="6" spans="1:10" s="44" customFormat="1" ht="30" customHeight="1">
      <c r="A6" s="52" t="s">
        <v>8</v>
      </c>
      <c r="B6" s="198" t="s">
        <v>208</v>
      </c>
      <c r="C6" s="198"/>
      <c r="D6" s="198"/>
      <c r="E6" s="200">
        <v>18</v>
      </c>
      <c r="F6" s="50">
        <v>0</v>
      </c>
      <c r="G6" s="240">
        <f>E6*F6</f>
        <v>0</v>
      </c>
      <c r="H6" s="226">
        <v>0.08</v>
      </c>
      <c r="I6" s="50">
        <f>G6*H6</f>
        <v>0</v>
      </c>
      <c r="J6" s="66">
        <f>G6+I6</f>
        <v>0</v>
      </c>
    </row>
    <row r="7" spans="1:10" s="44" customFormat="1" ht="30" customHeight="1">
      <c r="A7" s="68" t="s">
        <v>11</v>
      </c>
      <c r="B7" s="65" t="s">
        <v>205</v>
      </c>
      <c r="C7" s="64"/>
      <c r="D7" s="64"/>
      <c r="E7" s="67">
        <v>20</v>
      </c>
      <c r="F7" s="40">
        <v>0</v>
      </c>
      <c r="G7" s="75">
        <f>E7*F7</f>
        <v>0</v>
      </c>
      <c r="H7" s="74">
        <v>0.08</v>
      </c>
      <c r="I7" s="40">
        <f>G7*H7</f>
        <v>0</v>
      </c>
      <c r="J7" s="66">
        <f>G7+I7</f>
        <v>0</v>
      </c>
    </row>
    <row r="8" spans="1:10" s="44" customFormat="1" ht="30" customHeight="1" thickBot="1">
      <c r="A8" s="68" t="s">
        <v>13</v>
      </c>
      <c r="B8" s="65" t="s">
        <v>209</v>
      </c>
      <c r="C8" s="64"/>
      <c r="D8" s="64"/>
      <c r="E8" s="67">
        <v>33</v>
      </c>
      <c r="F8" s="73">
        <v>0</v>
      </c>
      <c r="G8" s="75">
        <f>E8*F8</f>
        <v>0</v>
      </c>
      <c r="H8" s="74">
        <v>0.08</v>
      </c>
      <c r="I8" s="40">
        <f>G8*H8</f>
        <v>0</v>
      </c>
      <c r="J8" s="47">
        <f>G8+I8</f>
        <v>0</v>
      </c>
    </row>
    <row r="9" spans="1:10" s="44" customFormat="1" ht="30" customHeight="1" thickBot="1">
      <c r="A9" s="62"/>
      <c r="E9" s="61"/>
      <c r="F9" s="242" t="s">
        <v>39</v>
      </c>
      <c r="G9" s="243">
        <f>SUM(G6:G8)</f>
        <v>0</v>
      </c>
      <c r="H9" s="60"/>
      <c r="I9" s="244">
        <f>SUM(I6:I8)</f>
        <v>0</v>
      </c>
      <c r="J9" s="244">
        <f>SUM(J6:J8)</f>
        <v>0</v>
      </c>
    </row>
    <row r="12" spans="5:13" s="6" customFormat="1" ht="12.75">
      <c r="E12" s="21"/>
      <c r="F12" s="21"/>
      <c r="G12" s="18"/>
      <c r="H12" s="19"/>
      <c r="I12" s="5"/>
      <c r="J12" s="19"/>
      <c r="K12" s="20"/>
      <c r="L12" s="20"/>
      <c r="M12" s="20"/>
    </row>
    <row r="13" spans="5:13" s="6" customFormat="1" ht="12.75">
      <c r="E13" s="21"/>
      <c r="F13" s="21"/>
      <c r="G13" s="18"/>
      <c r="H13" s="19"/>
      <c r="I13" s="5"/>
      <c r="J13" s="19"/>
      <c r="K13" s="20"/>
      <c r="L13" s="20"/>
      <c r="M13" s="20"/>
    </row>
    <row r="14" spans="5:13" s="6" customFormat="1" ht="12.75">
      <c r="E14" s="21"/>
      <c r="F14" s="21"/>
      <c r="G14" s="18"/>
      <c r="H14" s="19"/>
      <c r="I14" s="5"/>
      <c r="J14" s="19"/>
      <c r="K14" s="20"/>
      <c r="L14" s="20"/>
      <c r="M14" s="20"/>
    </row>
    <row r="15" spans="5:13" s="6" customFormat="1" ht="12.75">
      <c r="E15" s="21"/>
      <c r="F15" s="21"/>
      <c r="G15" s="18"/>
      <c r="H15" s="19"/>
      <c r="I15" s="5"/>
      <c r="J15" s="19"/>
      <c r="K15" s="20"/>
      <c r="L15" s="20"/>
      <c r="M15" s="20"/>
    </row>
    <row r="16" spans="5:13" s="6" customFormat="1" ht="25.5" customHeight="1">
      <c r="E16" s="21"/>
      <c r="F16" s="21"/>
      <c r="G16" s="18"/>
      <c r="H16" s="37"/>
      <c r="I16" s="37"/>
      <c r="J16" s="37"/>
      <c r="K16" s="37"/>
      <c r="L16" s="37"/>
      <c r="M16" s="37"/>
    </row>
    <row r="17" spans="5:13" s="6" customFormat="1" ht="25.5" customHeight="1">
      <c r="E17" s="21"/>
      <c r="F17" s="21"/>
      <c r="G17" s="18"/>
      <c r="H17" s="37"/>
      <c r="I17" s="37"/>
      <c r="J17" s="37"/>
      <c r="K17" s="37"/>
      <c r="L17" s="37"/>
      <c r="M17" s="37"/>
    </row>
    <row r="18" ht="12" customHeight="1"/>
  </sheetData>
  <sheetProtection/>
  <mergeCells count="3">
    <mergeCell ref="B3:J3"/>
    <mergeCell ref="H1:J1"/>
    <mergeCell ref="H2:J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dc:creator>
  <cp:keywords/>
  <dc:description/>
  <cp:lastModifiedBy>Agnieszka</cp:lastModifiedBy>
  <dcterms:created xsi:type="dcterms:W3CDTF">2022-09-23T13:20:56Z</dcterms:created>
  <dcterms:modified xsi:type="dcterms:W3CDTF">2022-10-17T11:06:18Z</dcterms:modified>
  <cp:category/>
  <cp:version/>
  <cp:contentType/>
  <cp:contentStatus/>
</cp:coreProperties>
</file>