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s.pw.edu.pl/4/Shared Documents/SUKCESYWNA DOSTAWA MAT. ELEKTRYCZNCYH i  LED 2024/"/>
    </mc:Choice>
  </mc:AlternateContent>
  <xr:revisionPtr revIDLastSave="0" documentId="13_ncr:1_{9433F1B8-489E-4A62-B4B4-2FB2B255897B}" xr6:coauthVersionLast="44" xr6:coauthVersionMax="44" xr10:uidLastSave="{00000000-0000-0000-0000-000000000000}"/>
  <bookViews>
    <workbookView xWindow="-90" yWindow="-16310" windowWidth="29020" windowHeight="15700" xr2:uid="{743C88C0-E028-4E0C-8C36-97E51A7B5A1E}"/>
  </bookViews>
  <sheets>
    <sheet name="FAC cz. II" sheetId="2" r:id="rId1"/>
  </sheets>
  <definedNames>
    <definedName name="_xlnm._FilterDatabase" localSheetId="0" hidden="1">'FAC cz. II'!$A$5:$I$5</definedName>
    <definedName name="_xlnm.Print_Area" localSheetId="0">'FAC cz. II'!$A$1:$I$17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I6" i="2" l="1"/>
  <c r="I17" i="2" l="1"/>
  <c r="G17" i="2"/>
</calcChain>
</file>

<file path=xl/sharedStrings.xml><?xml version="1.0" encoding="utf-8"?>
<sst xmlns="http://schemas.openxmlformats.org/spreadsheetml/2006/main" count="36" uniqueCount="36">
  <si>
    <t>SUMA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</si>
  <si>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</si>
  <si>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</si>
  <si>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</si>
  <si>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</si>
  <si>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</si>
  <si>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</si>
  <si>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</si>
  <si>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</si>
  <si>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</si>
  <si>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</si>
  <si>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</si>
  <si>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brutto w zł</t>
  </si>
  <si>
    <t>stawka podatku VAT w %</t>
  </si>
  <si>
    <t>wartość netto w zł</t>
  </si>
  <si>
    <t>cena jednostkowa netto w zł</t>
  </si>
  <si>
    <t>Producent, model</t>
  </si>
  <si>
    <t>przedmiot zamówienia</t>
  </si>
  <si>
    <t>Lp.</t>
  </si>
  <si>
    <t>Zamiennik halospot 111 50W 12 V</t>
  </si>
  <si>
    <t>ilość sztuk</t>
  </si>
  <si>
    <t>Załącznik nr 2B Formularz asortymentowo - cenowy</t>
  </si>
  <si>
    <r>
      <t xml:space="preserve">Zamiennik świetlówki PLC -2p 13 W </t>
    </r>
    <r>
      <rPr>
        <strike/>
        <sz val="11"/>
        <color theme="1"/>
        <rFont val="Calibri"/>
        <family val="2"/>
        <charset val="238"/>
        <scheme val="minor"/>
      </rPr>
      <t>długa</t>
    </r>
    <r>
      <rPr>
        <sz val="11"/>
        <color theme="1"/>
        <rFont val="Calibri"/>
        <family val="2"/>
        <scheme val="minor"/>
      </rPr>
      <t>/230 V, długość 13cm (±20%), czyli między 11,7 cm a 14,3 cm</t>
    </r>
  </si>
  <si>
    <r>
      <t xml:space="preserve">Zamiennik świetlówki PLC -2p 26 W </t>
    </r>
    <r>
      <rPr>
        <strike/>
        <sz val="11"/>
        <color theme="1"/>
        <rFont val="Calibri"/>
        <family val="2"/>
        <charset val="238"/>
        <scheme val="minor"/>
      </rPr>
      <t>długa</t>
    </r>
    <r>
      <rPr>
        <sz val="11"/>
        <color theme="1"/>
        <rFont val="Calibri"/>
        <family val="2"/>
        <scheme val="minor"/>
      </rPr>
      <t>/230 V, długość 17 cm (±20%), czyli między 15,3 cm a 18,7 cm</t>
    </r>
  </si>
  <si>
    <r>
      <t xml:space="preserve">Zamiennik świetlówki PLC -2p 18 W </t>
    </r>
    <r>
      <rPr>
        <strike/>
        <sz val="11"/>
        <color theme="1"/>
        <rFont val="Calibri"/>
        <family val="2"/>
        <charset val="238"/>
        <scheme val="minor"/>
      </rPr>
      <t>długa</t>
    </r>
    <r>
      <rPr>
        <sz val="11"/>
        <color theme="1"/>
        <rFont val="Calibri"/>
        <family val="2"/>
        <scheme val="minor"/>
      </rPr>
      <t>/230 V, długość 15 cm (±20%), czyli między 13,5 cm a 16,5 cm</t>
    </r>
  </si>
  <si>
    <t>Zamiennik świetlówki TLD 18 W, 230V</t>
  </si>
  <si>
    <t>Zamiennik świetlówki TLD 36 W,  230V</t>
  </si>
  <si>
    <t xml:space="preserve">Zamiennik świetlówki TLD 58 W, 230V </t>
  </si>
  <si>
    <t xml:space="preserve">Zamiennik świetlówki  T5 49 W, 230V </t>
  </si>
  <si>
    <t>Zamiennik świetlówki kompaktowej 2 G10 (4-PIN) 36W 4000K Dulux, 230V</t>
  </si>
  <si>
    <t>Zamiennik świetlówki kompaktowej 2 G11  55W/8404P 4000K Dulux, 230V</t>
  </si>
  <si>
    <t>400-500</t>
  </si>
  <si>
    <r>
      <t xml:space="preserve">OPIS PRZEDMIOTU ZAMÓWIENIA
Warunki ogólne: 
Przedmiotem zamówienia jest Zakup i dostawa świetlówek LED dla Politechniki w Warszawie. 
1.	 Przedmiot zamówienia obejmuje:
   1.1.	 Zakup, dostawę, wyładowanie, wniesienie świetlówek LED do magazynu. Miejsce dostawy: 
Pl. Politechniki 1, 00-661 Warszawa lub inne miejsce na terenie miasta stołecznego Warszawy.
2.	 Świetlówki LED muszą spełniać poniższe warunki:
   2.1.	 muszą być nowe, 
   2.2.	 </t>
    </r>
    <r>
      <rPr>
        <b/>
        <sz val="11"/>
        <color rgb="FFFF0000"/>
        <rFont val="Calibri"/>
        <family val="2"/>
        <charset val="238"/>
        <scheme val="minor"/>
      </rPr>
      <t>posiadać</t>
    </r>
    <r>
      <rPr>
        <b/>
        <sz val="11"/>
        <color theme="1"/>
        <rFont val="Calibri"/>
        <family val="2"/>
        <charset val="238"/>
        <scheme val="minor"/>
      </rPr>
      <t xml:space="preserve"> parametry techniczne (</t>
    </r>
    <r>
      <rPr>
        <b/>
        <sz val="11"/>
        <color rgb="FFFF0000"/>
        <rFont val="Calibri"/>
        <family val="2"/>
        <charset val="238"/>
        <scheme val="minor"/>
      </rPr>
      <t>m.in:</t>
    </r>
    <r>
      <rPr>
        <b/>
        <sz val="11"/>
        <color theme="1"/>
        <rFont val="Calibri"/>
        <family val="2"/>
        <charset val="238"/>
        <scheme val="minor"/>
      </rPr>
      <t xml:space="preserve"> strumień świetlny, </t>
    </r>
    <r>
      <rPr>
        <b/>
        <strike/>
        <sz val="11"/>
        <color theme="1"/>
        <rFont val="Calibri"/>
        <family val="2"/>
        <charset val="238"/>
        <scheme val="minor"/>
      </rPr>
      <t>moc, trwałość</t>
    </r>
    <r>
      <rPr>
        <b/>
        <sz val="11"/>
        <color theme="1"/>
        <rFont val="Calibri"/>
        <family val="2"/>
        <charset val="238"/>
        <scheme val="minor"/>
      </rPr>
      <t xml:space="preserve">) odpowiadające </t>
    </r>
    <r>
      <rPr>
        <b/>
        <sz val="11"/>
        <color rgb="FFFF0000"/>
        <rFont val="Calibri"/>
        <family val="2"/>
        <charset val="238"/>
        <scheme val="minor"/>
      </rPr>
      <t>świetlówkom wskazanym w kolumnie nr 2 i 3 poniżej</t>
    </r>
    <r>
      <rPr>
        <b/>
        <sz val="11"/>
        <color theme="1"/>
        <rFont val="Calibri"/>
        <family val="2"/>
        <charset val="238"/>
        <scheme val="minor"/>
      </rPr>
      <t xml:space="preserve">,
   2.3.	 posiadają barwę światła neutralną wedle normy PN-EN 12464-1 w zakresie: 4000 – 5000 Kelwinów,
   2.4.	 posiadają skuteczność świetlną będącą </t>
    </r>
    <r>
      <rPr>
        <b/>
        <sz val="11"/>
        <color rgb="FFFF0000"/>
        <rFont val="Calibri"/>
        <family val="2"/>
        <charset val="238"/>
        <scheme val="minor"/>
      </rPr>
      <t xml:space="preserve">przynajmniej </t>
    </r>
    <r>
      <rPr>
        <b/>
        <sz val="11"/>
        <color theme="1"/>
        <rFont val="Calibri"/>
        <family val="2"/>
        <charset val="238"/>
        <scheme val="minor"/>
      </rPr>
      <t xml:space="preserve">równoważną (lm/W) </t>
    </r>
    <r>
      <rPr>
        <b/>
        <sz val="11"/>
        <color rgb="FFFF0000"/>
        <rFont val="Calibri"/>
        <family val="2"/>
        <charset val="238"/>
        <scheme val="minor"/>
      </rPr>
      <t>świetlówkom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wskazanym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w kolumnie nr 2 poniżej</t>
    </r>
    <r>
      <rPr>
        <b/>
        <sz val="11"/>
        <color theme="1"/>
        <rFont val="Calibri"/>
        <family val="2"/>
        <charset val="238"/>
        <scheme val="minor"/>
      </rPr>
      <t xml:space="preserve">,
   2.5.	 posiadają wskaźnik oddawania barw CRI w przedziale: 80-90,
   2.6.	 usunięte </t>
    </r>
    <r>
      <rPr>
        <b/>
        <strike/>
        <sz val="11"/>
        <color theme="1"/>
        <rFont val="Calibri"/>
        <family val="2"/>
        <charset val="238"/>
        <scheme val="minor"/>
      </rPr>
      <t xml:space="preserve">posiadają współczynnik olśnienia UGR </t>
    </r>
    <r>
      <rPr>
        <b/>
        <strike/>
        <sz val="11"/>
        <color rgb="FFFF0000"/>
        <rFont val="Calibri"/>
        <family val="2"/>
        <charset val="238"/>
        <scheme val="minor"/>
      </rPr>
      <t>zgodnie</t>
    </r>
    <r>
      <rPr>
        <b/>
        <strike/>
        <sz val="11"/>
        <color theme="1"/>
        <rFont val="Calibri"/>
        <family val="2"/>
        <charset val="238"/>
        <scheme val="minor"/>
      </rPr>
      <t xml:space="preserve"> z normą (PN-EN 12464-1:2012) na poziomie &lt;19,
</t>
    </r>
    <r>
      <rPr>
        <b/>
        <sz val="11"/>
        <color theme="1"/>
        <rFont val="Calibri"/>
        <family val="2"/>
        <charset val="238"/>
        <scheme val="minor"/>
      </rPr>
      <t xml:space="preserve">   2.7. usunięte  </t>
    </r>
    <r>
      <rPr>
        <b/>
        <strike/>
        <sz val="11"/>
        <color theme="1"/>
        <rFont val="Calibri"/>
        <family val="2"/>
        <charset val="238"/>
        <scheme val="minor"/>
      </rPr>
      <t>posiadają współczynnik L na podstawie normy PN EN 62717:2017,</t>
    </r>
    <r>
      <rPr>
        <b/>
        <sz val="11"/>
        <color theme="1"/>
        <rFont val="Calibri"/>
        <family val="2"/>
        <charset val="238"/>
        <scheme val="minor"/>
      </rPr>
      <t xml:space="preserve">
   2.8.  usunięte </t>
    </r>
    <r>
      <rPr>
        <b/>
        <strike/>
        <sz val="11"/>
        <color theme="1"/>
        <rFont val="Calibri"/>
        <family val="2"/>
        <charset val="238"/>
        <scheme val="minor"/>
      </rPr>
      <t>posiadają współczynnik B na podstawie normy PN EN 62717:2017,</t>
    </r>
    <r>
      <rPr>
        <b/>
        <sz val="11"/>
        <color theme="1"/>
        <rFont val="Calibri"/>
        <family val="2"/>
        <charset val="238"/>
        <scheme val="minor"/>
      </rPr>
      <t xml:space="preserve">
   2.9. posiadają gwarancj</t>
    </r>
    <r>
      <rPr>
        <b/>
        <sz val="11"/>
        <color rgb="FFFF0000"/>
        <rFont val="Calibri"/>
        <family val="2"/>
        <charset val="238"/>
        <scheme val="minor"/>
      </rPr>
      <t>ę</t>
    </r>
    <r>
      <rPr>
        <b/>
        <sz val="11"/>
        <color theme="1"/>
        <rFont val="Calibri"/>
        <family val="2"/>
        <charset val="238"/>
        <scheme val="minor"/>
      </rPr>
      <t xml:space="preserve"> na produkt min. 24 miesięcy.
3.	 Termin realizacji wynosi maksymalnie 5 dni roboczych od daty zawarcia umowy. Za dni robocze Zamawiający, przyjmuje dni tygodnia od poniedziałku do piątku z wyłączeniem: 
   -	sobót, niedziel,
  -	dni świątecznych przypadających w okresie poniedziałek – piątek.
4.	 Wykonawca zobowiązany jest podać w ofercie dla każdego produktu nazwę producenta/znak towarowy, nazwę handlową oraz typ/model/wersję oraz numer katalogowy (jeśli występują). 
5.	 Zamawiający wymaga, aby oferowane materiały były fabrycznie nowe, pozbawione wad fabrycznych, konstrukcyjnych, materiałowych, oryginalne, pochodzące z bieżącej produkcji oraz spełniające krajowe i europejskie wymogi w zakresie norm i atestów, gotowe do użytkowania zgodnego z jego przeznaczeniem. 
6. Dostawa, wyładowanie, wniesienie, materiałów winny zostać przeprowadzone przez Wykonawcę w sposób zapewniający prawidłowe funkcjonowanie dostarczonych elementów. Wykonawca zobowiązany będzie do współpracy z producentem/-ami materiałów, o ile wymóg taki wynikać będzie z warunków producenta.</t>
    </r>
  </si>
  <si>
    <t>Zmodyfikowany 08.02.2024</t>
  </si>
  <si>
    <t>Zamiennik świetlówki TLD 14 W T5 długość 55 cm (±1%), czyli między 54,45 cm a 55,55 cm</t>
  </si>
  <si>
    <t>minimalny strumień świetlny (lm)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</si>
</sst>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44" fontId="0" fillId="0" borderId="0" xfId="0" applyNumberForma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44" fontId="5" fillId="3" borderId="1" xfId="0" applyNumberFormat="1" applyFont="1" applyFill="1" applyBorder="1" applyAlignment="1" applyProtection="1">
      <alignment vertical="center" wrapText="1" shrinkToFit="1"/>
      <protection locked="0"/>
    </xf>
    <xf numFmtId="44" fontId="7" fillId="2" borderId="1" xfId="1" applyNumberFormat="1" applyFont="1" applyFill="1" applyBorder="1" applyAlignment="1">
      <alignment vertical="center"/>
    </xf>
    <xf numFmtId="9" fontId="7" fillId="2" borderId="1" xfId="1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 applyProtection="1">
      <alignment vertical="center" wrapText="1" shrinkToFi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4" fontId="4" fillId="0" borderId="1" xfId="0" applyNumberFormat="1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74CD-AB74-42AB-A6CB-285316A862B1}">
  <dimension ref="A1:I21"/>
  <sheetViews>
    <sheetView tabSelected="1" topLeftCell="A4" zoomScale="98" zoomScaleNormal="98" workbookViewId="0">
      <selection activeCell="C7" sqref="C7"/>
    </sheetView>
  </sheetViews>
  <sheetFormatPr defaultRowHeight="14.5" x14ac:dyDescent="0.35"/>
  <cols>
    <col min="1" max="1" width="6.54296875" customWidth="1"/>
    <col min="2" max="2" width="64.453125" style="2" customWidth="1"/>
    <col min="3" max="3" width="16.453125" style="2" customWidth="1"/>
    <col min="4" max="4" width="8.453125" customWidth="1"/>
    <col min="5" max="5" width="47.81640625" style="1" customWidth="1"/>
    <col min="6" max="6" width="18" customWidth="1"/>
    <col min="7" max="7" width="30.7265625" customWidth="1"/>
    <col min="8" max="8" width="8.26953125" customWidth="1"/>
    <col min="9" max="9" width="21.1796875" customWidth="1"/>
  </cols>
  <sheetData>
    <row r="1" spans="1:9" x14ac:dyDescent="0.35">
      <c r="A1" s="7"/>
      <c r="B1" s="33" t="s">
        <v>33</v>
      </c>
      <c r="C1" s="34"/>
      <c r="D1" s="34"/>
      <c r="E1" s="34"/>
      <c r="F1" s="34"/>
      <c r="G1" s="34"/>
      <c r="H1" s="34"/>
      <c r="I1" s="35"/>
    </row>
    <row r="2" spans="1:9" x14ac:dyDescent="0.35">
      <c r="A2" s="36" t="s">
        <v>21</v>
      </c>
      <c r="B2" s="37"/>
      <c r="C2" s="37"/>
      <c r="D2" s="37"/>
      <c r="E2" s="37"/>
      <c r="F2" s="37"/>
      <c r="G2" s="37"/>
      <c r="H2" s="37"/>
      <c r="I2" s="38"/>
    </row>
    <row r="3" spans="1:9" ht="381" customHeight="1" x14ac:dyDescent="0.35">
      <c r="A3" s="30" t="s">
        <v>32</v>
      </c>
      <c r="B3" s="31"/>
      <c r="C3" s="31"/>
      <c r="D3" s="31"/>
      <c r="E3" s="31"/>
      <c r="F3" s="31"/>
      <c r="G3" s="31"/>
      <c r="H3" s="31"/>
      <c r="I3" s="32"/>
    </row>
    <row r="4" spans="1:9" x14ac:dyDescent="0.35">
      <c r="A4" s="5">
        <v>1</v>
      </c>
      <c r="B4" s="6">
        <v>2</v>
      </c>
      <c r="C4" s="5">
        <v>3</v>
      </c>
      <c r="D4" s="6">
        <v>4</v>
      </c>
      <c r="E4" s="5">
        <v>5</v>
      </c>
      <c r="F4" s="6">
        <v>6</v>
      </c>
      <c r="G4" s="5">
        <v>7</v>
      </c>
      <c r="H4" s="6">
        <v>8</v>
      </c>
      <c r="I4" s="5">
        <v>9</v>
      </c>
    </row>
    <row r="5" spans="1:9" ht="70" customHeight="1" x14ac:dyDescent="0.35">
      <c r="A5" s="8" t="s">
        <v>18</v>
      </c>
      <c r="B5" s="21" t="s">
        <v>17</v>
      </c>
      <c r="C5" s="27" t="s">
        <v>35</v>
      </c>
      <c r="D5" s="24" t="s">
        <v>20</v>
      </c>
      <c r="E5" s="9" t="s">
        <v>16</v>
      </c>
      <c r="F5" s="10" t="s">
        <v>15</v>
      </c>
      <c r="G5" s="9" t="s">
        <v>14</v>
      </c>
      <c r="H5" s="9" t="s">
        <v>13</v>
      </c>
      <c r="I5" s="9" t="s">
        <v>12</v>
      </c>
    </row>
    <row r="6" spans="1:9" s="29" customFormat="1" ht="70" customHeight="1" x14ac:dyDescent="0.35">
      <c r="A6" s="11" t="s">
        <v>11</v>
      </c>
      <c r="B6" s="23" t="s">
        <v>34</v>
      </c>
      <c r="C6" s="28">
        <v>1050</v>
      </c>
      <c r="D6" s="25">
        <v>250</v>
      </c>
      <c r="E6" s="13"/>
      <c r="F6" s="14"/>
      <c r="G6" s="15">
        <f>D6*F6</f>
        <v>0</v>
      </c>
      <c r="H6" s="16">
        <v>0.23</v>
      </c>
      <c r="I6" s="15">
        <f>ROUND(G6*1.23,2)</f>
        <v>0</v>
      </c>
    </row>
    <row r="7" spans="1:9" ht="70" customHeight="1" x14ac:dyDescent="0.35">
      <c r="A7" s="11" t="s">
        <v>10</v>
      </c>
      <c r="B7" s="22" t="s">
        <v>25</v>
      </c>
      <c r="C7" s="26">
        <v>1000</v>
      </c>
      <c r="D7" s="25">
        <v>2550</v>
      </c>
      <c r="E7" s="13"/>
      <c r="F7" s="14"/>
      <c r="G7" s="15">
        <f t="shared" ref="G7:G16" si="0">D7*F7</f>
        <v>0</v>
      </c>
      <c r="H7" s="16">
        <v>0.23</v>
      </c>
      <c r="I7" s="15">
        <f t="shared" ref="I7:I16" si="1">ROUND(G7*1.23,2)</f>
        <v>0</v>
      </c>
    </row>
    <row r="8" spans="1:9" ht="70" customHeight="1" x14ac:dyDescent="0.35">
      <c r="A8" s="11" t="s">
        <v>9</v>
      </c>
      <c r="B8" s="22" t="s">
        <v>26</v>
      </c>
      <c r="C8" s="26">
        <v>1080</v>
      </c>
      <c r="D8" s="25">
        <v>3000</v>
      </c>
      <c r="E8" s="13"/>
      <c r="F8" s="14"/>
      <c r="G8" s="15">
        <f t="shared" si="0"/>
        <v>0</v>
      </c>
      <c r="H8" s="16">
        <v>0.23</v>
      </c>
      <c r="I8" s="15">
        <f t="shared" si="1"/>
        <v>0</v>
      </c>
    </row>
    <row r="9" spans="1:9" ht="70" customHeight="1" x14ac:dyDescent="0.35">
      <c r="A9" s="11" t="s">
        <v>8</v>
      </c>
      <c r="B9" s="22" t="s">
        <v>27</v>
      </c>
      <c r="C9" s="26">
        <v>3700</v>
      </c>
      <c r="D9" s="25">
        <v>850</v>
      </c>
      <c r="E9" s="13"/>
      <c r="F9" s="14"/>
      <c r="G9" s="15">
        <f t="shared" si="0"/>
        <v>0</v>
      </c>
      <c r="H9" s="16">
        <v>0.23</v>
      </c>
      <c r="I9" s="15">
        <f t="shared" si="1"/>
        <v>0</v>
      </c>
    </row>
    <row r="10" spans="1:9" ht="70" customHeight="1" x14ac:dyDescent="0.35">
      <c r="A10" s="11" t="s">
        <v>7</v>
      </c>
      <c r="B10" s="23" t="s">
        <v>22</v>
      </c>
      <c r="C10" s="26" t="s">
        <v>31</v>
      </c>
      <c r="D10" s="25">
        <v>200</v>
      </c>
      <c r="E10" s="13"/>
      <c r="F10" s="14"/>
      <c r="G10" s="15">
        <f t="shared" si="0"/>
        <v>0</v>
      </c>
      <c r="H10" s="16">
        <v>0.23</v>
      </c>
      <c r="I10" s="15">
        <f t="shared" si="1"/>
        <v>0</v>
      </c>
    </row>
    <row r="11" spans="1:9" ht="70" customHeight="1" x14ac:dyDescent="0.35">
      <c r="A11" s="11" t="s">
        <v>6</v>
      </c>
      <c r="B11" s="23" t="s">
        <v>24</v>
      </c>
      <c r="C11" s="26">
        <v>600</v>
      </c>
      <c r="D11" s="25">
        <v>600</v>
      </c>
      <c r="E11" s="13"/>
      <c r="F11" s="17"/>
      <c r="G11" s="15">
        <f t="shared" si="0"/>
        <v>0</v>
      </c>
      <c r="H11" s="16">
        <v>0.23</v>
      </c>
      <c r="I11" s="15">
        <f t="shared" si="1"/>
        <v>0</v>
      </c>
    </row>
    <row r="12" spans="1:9" ht="70" customHeight="1" x14ac:dyDescent="0.35">
      <c r="A12" s="11" t="s">
        <v>5</v>
      </c>
      <c r="B12" s="23" t="s">
        <v>23</v>
      </c>
      <c r="C12" s="26">
        <v>900</v>
      </c>
      <c r="D12" s="25">
        <v>600</v>
      </c>
      <c r="E12" s="13"/>
      <c r="F12" s="17"/>
      <c r="G12" s="15">
        <f t="shared" si="0"/>
        <v>0</v>
      </c>
      <c r="H12" s="16">
        <v>0.23</v>
      </c>
      <c r="I12" s="15">
        <f t="shared" si="1"/>
        <v>0</v>
      </c>
    </row>
    <row r="13" spans="1:9" ht="70" customHeight="1" x14ac:dyDescent="0.35">
      <c r="A13" s="11" t="s">
        <v>4</v>
      </c>
      <c r="B13" s="22" t="s">
        <v>28</v>
      </c>
      <c r="C13" s="26">
        <v>4000</v>
      </c>
      <c r="D13" s="25">
        <v>250</v>
      </c>
      <c r="E13" s="13"/>
      <c r="F13" s="17"/>
      <c r="G13" s="15">
        <f t="shared" si="0"/>
        <v>0</v>
      </c>
      <c r="H13" s="16">
        <v>0.23</v>
      </c>
      <c r="I13" s="15">
        <f t="shared" si="1"/>
        <v>0</v>
      </c>
    </row>
    <row r="14" spans="1:9" ht="70" customHeight="1" x14ac:dyDescent="0.35">
      <c r="A14" s="11" t="s">
        <v>3</v>
      </c>
      <c r="B14" s="23" t="s">
        <v>29</v>
      </c>
      <c r="C14" s="26">
        <v>2100</v>
      </c>
      <c r="D14" s="25">
        <v>60</v>
      </c>
      <c r="E14" s="13"/>
      <c r="F14" s="17"/>
      <c r="G14" s="15">
        <f t="shared" si="0"/>
        <v>0</v>
      </c>
      <c r="H14" s="16">
        <v>0.23</v>
      </c>
      <c r="I14" s="15">
        <f t="shared" si="1"/>
        <v>0</v>
      </c>
    </row>
    <row r="15" spans="1:9" ht="70" customHeight="1" x14ac:dyDescent="0.35">
      <c r="A15" s="11" t="s">
        <v>2</v>
      </c>
      <c r="B15" s="23" t="s">
        <v>30</v>
      </c>
      <c r="C15" s="26">
        <v>3400</v>
      </c>
      <c r="D15" s="25">
        <v>120</v>
      </c>
      <c r="E15" s="13"/>
      <c r="F15" s="17"/>
      <c r="G15" s="15">
        <f t="shared" si="0"/>
        <v>0</v>
      </c>
      <c r="H15" s="16">
        <v>0.23</v>
      </c>
      <c r="I15" s="15">
        <f t="shared" si="1"/>
        <v>0</v>
      </c>
    </row>
    <row r="16" spans="1:9" ht="70" customHeight="1" x14ac:dyDescent="0.35">
      <c r="A16" s="11" t="s">
        <v>1</v>
      </c>
      <c r="B16" s="22" t="s">
        <v>19</v>
      </c>
      <c r="C16" s="26">
        <v>600</v>
      </c>
      <c r="D16" s="25">
        <v>50</v>
      </c>
      <c r="E16" s="13"/>
      <c r="F16" s="17"/>
      <c r="G16" s="15">
        <f t="shared" si="0"/>
        <v>0</v>
      </c>
      <c r="H16" s="16">
        <v>0.23</v>
      </c>
      <c r="I16" s="15">
        <f t="shared" si="1"/>
        <v>0</v>
      </c>
    </row>
    <row r="17" spans="1:9" ht="25.5" customHeight="1" x14ac:dyDescent="0.35">
      <c r="A17" s="18"/>
      <c r="B17" s="18"/>
      <c r="C17" s="18"/>
      <c r="D17" s="18"/>
      <c r="E17" s="19"/>
      <c r="F17" s="12" t="s">
        <v>0</v>
      </c>
      <c r="G17" s="20">
        <f>SUM(G6:G16)</f>
        <v>0</v>
      </c>
      <c r="H17" s="12"/>
      <c r="I17" s="15">
        <f>SUM(I6:I16)</f>
        <v>0</v>
      </c>
    </row>
    <row r="19" spans="1:9" x14ac:dyDescent="0.35">
      <c r="I19" s="4"/>
    </row>
    <row r="21" spans="1:9" x14ac:dyDescent="0.35">
      <c r="G21" s="3"/>
    </row>
  </sheetData>
  <autoFilter ref="A5:I5" xr:uid="{1108DEA9-38E4-4CC2-8CC3-8FED2805CFAB}"/>
  <mergeCells count="3">
    <mergeCell ref="A3:I3"/>
    <mergeCell ref="B1:I1"/>
    <mergeCell ref="A2:I2"/>
  </mergeCells>
  <printOptions horizontalCentered="1"/>
  <pageMargins left="0.31496062992125984" right="0.31496062992125984" top="0.35433070866141736" bottom="0.35433070866141736" header="0.11811023622047245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63B4DC-3661-4E0A-9A25-3346AE389A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D8FF1B-60A9-4725-9E5A-D68A5163F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B210A-7CE7-40EC-9975-98CB46BA202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098b659-39b5-4ea9-bda9-13cb70fb72d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FAC cz. II</vt:lpstr>
      <vt:lpstr>'FAC cz. II'!Obszar_wydruku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Frączek Anna</dc:creator>
  <cp:lastModifiedBy>Ciszkiewicz Michał</cp:lastModifiedBy>
  <cp:lastPrinted>2024-02-07T12:39:54Z</cp:lastPrinted>
  <dcterms:created xsi:type="dcterms:W3CDTF">2023-12-20T10:07:43Z</dcterms:created>
  <dcterms:modified xsi:type="dcterms:W3CDTF">2024-02-08T07:59:23Z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