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15360" windowHeight="7545" tabRatio="500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/>
  <calcPr fullCalcOnLoad="1"/>
</workbook>
</file>

<file path=xl/sharedStrings.xml><?xml version="1.0" encoding="utf-8"?>
<sst xmlns="http://schemas.openxmlformats.org/spreadsheetml/2006/main" count="192" uniqueCount="81">
  <si>
    <t>Lp.</t>
  </si>
  <si>
    <t>Nazwa produktu</t>
  </si>
  <si>
    <t xml:space="preserve">Ilość  (szt.) </t>
  </si>
  <si>
    <t>Producent i nr katalogowy</t>
  </si>
  <si>
    <t xml:space="preserve">Cena jednostkowa netto za szt. </t>
  </si>
  <si>
    <t>VAT%</t>
  </si>
  <si>
    <t>Wartość brutto</t>
  </si>
  <si>
    <t>Prowadniki angiograficzne teflonowe 0,032” i 0.035"o długości 180 cm, z końcówką prostą i typu J.</t>
  </si>
  <si>
    <t>Prowadniki angiograficzne teflonowe 0,032” i 0.035"o długości  260 cm, z końcówką prostą i typu J.</t>
  </si>
  <si>
    <t>Konektory typu "Y" z obrotową końcówką typu Luer-Lock oraz portem z zamknięciem typu „double click” umożliwiającym manewrowanie sprzętem przy szczelnie zamkniętej zastawce i trójdroznym kranikiem na przewodzie bocznym.</t>
  </si>
  <si>
    <t>Torkery z ryfowaną powierzchnią dającą pewny chwyt oraz stabilnym mocowaniem prowadnika angioplastycznego</t>
  </si>
  <si>
    <t xml:space="preserve">Rampy trójdrożne z obrotowym adapterem typu Luer-Lock </t>
  </si>
  <si>
    <t>Igła prowadząca</t>
  </si>
  <si>
    <t xml:space="preserve">Wartość razem </t>
  </si>
  <si>
    <t>Część nr 2 - Prowadniki angiograficzne hydrofilne</t>
  </si>
  <si>
    <t xml:space="preserve">Prowadniki angiograficzne hydrofilne o długości min. 180 cm </t>
  </si>
  <si>
    <t xml:space="preserve">Część nr 3 - Inflatory </t>
  </si>
  <si>
    <t>Inflatory o pojemności strzykawki 20 ml., umożliwiające wytworzenie nadciśnienia 30 atm. oraz podciśnienia wyposażone w łatwy do obsługi tłok i blokadę tłoka, z drenem i kranikiem trójdrożnym wysokociśnieniowym.</t>
  </si>
  <si>
    <t xml:space="preserve">Część nr 4 - Opaski uciskowe promieniowe </t>
  </si>
  <si>
    <t>Opaski uciskowe promieniowe, wypełniane pneumatycznie, prawo i lewostronne, ze strzykawką umożliwiającą płynną regulację stopnia kompresji.</t>
  </si>
  <si>
    <t>Część nr 5 - Przetworniki ciśnień .</t>
  </si>
  <si>
    <r>
      <t>Przetworniki ciśnień współpracujące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z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pompą do IABP Datascope CS 100 </t>
    </r>
  </si>
  <si>
    <t>Przetworniki ciśnień współpracujące z systemem Drager Infinity Hemomed</t>
  </si>
  <si>
    <t>Przetworniki ciśnień współpracujące z systemem Philips</t>
  </si>
  <si>
    <t xml:space="preserve">Część nr 6 - Balony do kontrapulsacji aortalnej </t>
  </si>
  <si>
    <t>Balony do kontrapulsacji aortalnej współpracujące z pompą Datascope CS 100 współpracujące z koszulkami 7F lub o średnicy 7,5F, z  możliwością bezkoszulkowego wprowadzania do tętnicy, Dostępne pojemności co najmniej 30 i 40 ml z kompletnym zestawem do wprowadzania.</t>
  </si>
  <si>
    <t>Część nr 7 - Zestaw do koronarografii i angioplastyki zmian złożonych</t>
  </si>
  <si>
    <t xml:space="preserve">Introduktory do tętnicy promieniowej o średnicy od 4 do 7F, długości 7 cm, pokryte od zewnątrz i wewnątrz substancją ułatwiającą wprowadzanie i nadającą poślizg, odporne na załamania z atraumatycznym przejściem pomiędzy rozszerzaczem a koszulką – w zestawie z igłą angiograficzną od 20 do 22G, prowadnikiem minispring 0,018" w wersji prostej. </t>
  </si>
  <si>
    <t>Introduktory do drobnych i obkurczających się tętnic promieniowych o średnicy od 4 do 7F, długości 10 cm, pokryte od zewnątrz i wewnątrz substancją ułatwiającą wprowadzanie i nadającą poślizg, odporne na załamania z atraumatycznym przejściem pomiędzy rozszerzaczem a koszulką – w zestawie z igłą angiograficzną od 20 do 22G, prowadnikiem minispring 0,018" w wersji prostej.</t>
  </si>
  <si>
    <t xml:space="preserve">Cewniki angiograficzne z podwójnym zbrojeniem, pokryte PTFE, umożliwiające cewnikowanie zarówno prawej jak i lewej tętnicy wieńcowej, długości 100 cm, o średnicach 4, 5 i 6F z wewnętrznym światłem min. 0,051" dla rozmiaru 6F, umożliwiające stosowanie ciśnień do 1000 PSI, z atraumatyczną końcówką dobrze widoczna w skopii. Wykonane z materiału gwarantującego zachowanie kształtu i sztywności w trakcie wykonywania badania. </t>
  </si>
  <si>
    <t>Cewniki balonowe do bardzo trudnych zmian i okluzji, typu Rx i OTW, o zwiększonej popychalności i odporności na załamania, z końcówką o ultra niskim profilu i zapobiegającą powstawaniu efektu „fishmouthing” w min.7 rozmiarach od 1,25 - 4,0 mm.</t>
  </si>
  <si>
    <t xml:space="preserve">Stenty kobaltowo-chromowe pokryte abluminalnie sirolimusem, o skróconym okresie DAPT do 1 miesiąca, niskoprofilowe (0,044" dla średnicy 3,0 mm), umożliwiające przeprowadzenie zabiegu przez cewnik 5F dla wszystkich średnic, gwarantujące dostęp do bocznic, o długości od 9 do 38 mm i średnicy od 2,25 do 4,0 mm. </t>
  </si>
  <si>
    <t>Urządzenie do zamykania miejsca nakłucia tętnicy po koszulkach o średnicach od 5 do 8 F, zbudowane z materiałów biowchłanialnych: polimerowej kotwicy od strony światła naczynia i kolagenu od strony przydanki, wchłaniających się do 90 dni.</t>
  </si>
  <si>
    <t xml:space="preserve">Mikrocewniki do rekanalizacji tętnic wieńcowych, długości 135 i 150 cm., średnicy wewnętrznej 0,016', z atraumatyczną końcówką widoczną w rtg skopii, kompatybilne z prowadnikiem angioplastycznym 0,014”.. </t>
  </si>
  <si>
    <t>Wartość razem</t>
  </si>
  <si>
    <t>Część nr 8 - Zestaw do koronarografii i angioplastyki „ad hoc”.</t>
  </si>
  <si>
    <t>Prowadniki angioplastyczne, długości 190 i 300 cm i średnicy 0,014", z pokryciem hydrofilnym, twardość 0,5 i 0,9 g, dostępne w wersji J.</t>
  </si>
  <si>
    <t>Prowadniki angioplastyczne do zmian trudnych, długości 190 i 300 cm i średnicy 0,014", z pokryciem hydrofilnym, twardość 1,5 i 1,2 g, dostępne w wersji J.</t>
  </si>
  <si>
    <t>Stenty platynowo-chromowe, pokryte analogiem rapamycyny, niskoprofilowe (średni profil przejścia dla stentu o średnicy 3.0 mm 0,040”). na balonie SC, współpracujące z cewnikami prowadzącymi 5F (0,056”) dla wszystkich rozmiarów, o średnicy od 2,25 do 4,0 mm i długości: 8-38 mm. dla średnic 2,5 – 4,0. NP 11 atm., RBP 18 atm., dla wszystkich rozmiarów.</t>
  </si>
  <si>
    <t>Przedłużenie cewnika prowadzącego. Rozmiary 6F, 7F i 8F oraz 6F Long. Średnice wewnętrzne – 6F: 0,057” (1,45mm); 7F: 0,063” (1,60mm); 8F: 0,072” (1,83mm). Długość 150cm</t>
  </si>
  <si>
    <t xml:space="preserve">Cewniki balonowe uwalniające paclitaxel typu SC o średnicy od 2,0 do 4,0 i długości od 8 do 30 mm. </t>
  </si>
  <si>
    <t>Część nr 9 - Zestaw do angioplastyki wieńcowej w zabiegach planowych i OZW</t>
  </si>
  <si>
    <t>Cewniki angioplastyczne od 5 do 7F o średnicy wewnętrznej min. 0,071" dla średnicy 6F ze zbrojeniem zachowującym niezmienne światło wewnętrzne na całej długości cewnika, z atraumatyczną końcówką dobrze widoczną w skopii, wykonane z materiału gwarantującego zachowanie kształtu i sztywności w trakcie wykonywania zabiegu o różnych krzywiznach i modyfikacjach min. 80 rodzajów dla każdej średnicy, dostepne również z otworami bocznymi.</t>
  </si>
  <si>
    <t>Część nr 10 - Zestaw do angioplastyki wieńcowej, w tym przewlekle zamkniętych tętnic</t>
  </si>
  <si>
    <t>Prowadniki angioplastyczne, różne rodzaje – dedykowane do zmian krętych, zwapniałych przewlekle zamkniętych o różnym stopniu twardości w tym ES, z końcówkami prostymi, zakrzywionymi oraz taperowanymi z pokryciem hydrofilnym i hydrofobowym, długości 190 i 300 cm i średnicy 0,014". Minimum 50 różnych rodzajów prowadników.</t>
  </si>
  <si>
    <t>Cewniki balonowe typu SC z powłoką hydrofilną, niskoprofilowe (profil przejścia balonu: 0,021” dla średnicy 3.0 mm) o średnicy od 1,2 do 5,0 mm z rozstawem średnic, co 0,25mm w zakresie 2,0-4,0 mm i długości: 6-30 mm. dla wszystkich oferowanych średnic w przedziale 2.0-4.0 (7 długości dla każdej średnicy z przedziału). NP 8 atm., RBP 14 atm., dla wszystkich rozmiarów. Dostępne w wersji RX i OTW.</t>
  </si>
  <si>
    <t xml:space="preserve">Cewniki balonowe NC z powłoką hydrofilną, odporna na zadrapania i uszkodzenia podczas doprężania stentu o minimalnej podatności, (dla balonu o średnicy 2.0 nie więcej niż 2.10 mm przy RBP), profil przejścia balonu 0,027” dla średnicy 3.0 mm., o średnicy 1.5-5.0 mm z rozstawem średnic co 0,25mm w zakresie 2,0-4,0 mm., min. 6 długości, NP 12 atm, RBP: 18 atm </t>
  </si>
  <si>
    <t>Stenty kobaltowo-chromowe pokryte analogiem rapamycyny, o skróconym okresie DABT do 1 miesiąca, niskoprofilowe (0,041" dla średnicy 3,0 mm), umożliwiające przeprowadzenie zabiegu przez cewnik 5F dla wszystkich średnic, gwarantujące dostęp do bocznic, o długości od 8 do 38 mm i średnicy od 2,25 do 4,0 mm.</t>
  </si>
  <si>
    <t>Część nr 11 - Zestaw do angioplastyki wieńcowej zmian zwapniałych i restenoz.</t>
  </si>
  <si>
    <t xml:space="preserve">Cewniki balonowe NC o długościach od 8 do 30 mm i średnicach od 2,0 do 4,0 mm, z rozstawem średnic 0,25 mm oraz 15 i 20 mm dla średnicy 4,5 i 5,0 mm. Profil przejścia 0,023”, przyrost średnicy &lt; 3% przy RBP dla średnicy 3 mm. </t>
  </si>
  <si>
    <t>Stenty o konstrukcji hybrydowej, z biodegradowalnym polimerem uwalniające sirolimus, średnice od 2,25 do 4,0 mm i długościach od 9 do 30 mm, o zerowym skracaniu podczas rozprężania.</t>
  </si>
  <si>
    <t>Stentgraft wieńcowy kobaltowo-chromowy długości 15 – 25 mm i średnicy 2,5 – 5 mm umożliwiające przeprowadzenie zabiegu prze cewnik 5F.</t>
  </si>
  <si>
    <t>Część nr 12 -Zestaw do angioplastyki wieńcowej zmian krętych, długich.</t>
  </si>
  <si>
    <t>Prowadniki do pomiaru FFR o średnicy 0,014” łączony światłowodowo z konsolą składającą się z modułów: optycznego i dotykowego wyświetlacza</t>
  </si>
  <si>
    <t xml:space="preserve">Ilość  (poz. 1 mieiące poz. 2 -4 szt.) </t>
  </si>
  <si>
    <t>Bezpłatne użyczenie konsololi do wykonywania badań IVUS wraz z urządzeniem do przetwarzania sygnału z prowadnika do pomiaru FFR.</t>
  </si>
  <si>
    <t xml:space="preserve">Wyciągarka (sanki) kompatybilna z cewnikiem IVUS, umożliwiająca wykonanie badania i pomiaru na długości 100 mm. </t>
  </si>
  <si>
    <t xml:space="preserve">Prowadnik wieńcowy FFR: wyposażony w sensor optyczny, długość robocza prowadnika min. 180 cm, średnica prowadnika 0.014" (≤0.36mm), długość końcówki widocznej w skopii 3cm, z przewodem optycznym długości min. 2m w zestawie. </t>
  </si>
  <si>
    <t>Część nr 13 - System do optymalizacji zabiegów PCI.</t>
  </si>
  <si>
    <r>
      <t xml:space="preserve">Cewniki balonowe wysokociśnieniowe NC , rokomendowane do doprężania w bifurkacji w technice POT, Cewniki kompatybolne z cewnikiem prowadzącym  5F. Trójwarstwowa budowa balonu. Materiał wykonania - Elastomer i Polyamid. Cienkie markery na balonie oraz markery głębokości na szafcie. Hydrofilne pokrycie szaftu od końcówki balonu do ujścia prowadnika. Szsaft proksymalny 1,9 Fr; Szaft dystalny 2,5 Fr - 2,6 Fr dla średnicy 3,0 mm. Szat środkowy usztywniony wewnętrznie dla poprawy popychalności . Dostępne średnice: od 2,0 do 5,0 mm (minimum 11 do wyboru). Dostępne długości: 6, 8, 12, 15,  20, 25, 30 mm. Entry profile </t>
    </r>
    <r>
      <rPr>
        <sz val="9"/>
        <rFont val="Calibri"/>
        <family val="2"/>
      </rPr>
      <t>≤</t>
    </r>
    <r>
      <rPr>
        <sz val="9"/>
        <rFont val="Arial"/>
        <family val="2"/>
      </rPr>
      <t xml:space="preserve"> 0,43 mm. Ciśnienie nominalne  12 atm. RBP 22 atm i 20 natm dla (4,5 - 5,0 mm). Długość robocza system 145 cm. Możliwość wykorzystania w technice Kissing Balloon z cewnikiem 6F.</t>
    </r>
  </si>
  <si>
    <t xml:space="preserve">Część nr 14 - Introduktory do tętnicy udowej, Y-con Ryva, kateter do usuwania ciał obcych </t>
  </si>
  <si>
    <t>Introduktor naczyniowy do tętnicy udowej  - krótki. Długość 11 cm  dla średnic 5-15 F, dla średnicy 3F i 4F długość 6-7 cm. Średnice wewnętrzne w zakresie minimumod 3F do 16F. Niezmienność światła na całej długości . Zastawka hemostatyczna i boczny odpływ z kranikiem . dla śrwednicy 5F prowadnik 0,035"</t>
  </si>
  <si>
    <t>Introduktor naczyniowy do tętnicy udowej  - długi. Odporny na złamania i zagięcia  Długość 23 cm.  Średnice wewnętrzne w zakresie minimumod 5F do 10F. Igła 18G, prowadnik 0,35"/60cm. Możliwość zamówienia introduktora zbrojonego oraz ze znacznikiem na końcu dystalnym  Niezmienność światła na całej długości . Zastawka hemostatyczna i boczny odpływ z kranikiem.</t>
  </si>
  <si>
    <t>Wewnątrznaczyniowy kateter do usuwania ciał obcych typu Lasso. Wersje z pojedyńczą lub potrójną pętlą . Dla pojedyńczej pętli rozmiar katetera 2,7 F, średnica pętli od 0 do 8mm. Dla pętli potrójnych rozmiary min. 2, 4, 6, 9, 12, 18, 27</t>
  </si>
  <si>
    <t>Y-con typu Ryva.  Wkonany z przezroczystego materiału, zaopatrzony w 2 niezależne zastawki z obrotowym oraz przesuwnym mechanizmem regulacji światła , samozamykający pod wpływem ciśnienia krwi, z ogotową końcówką typu luer-lock, światło wewnętrzne zastawki akceptujące cewniki o średnicy do 7F , możliwość użycia dwóch prowadników, port boczny z prowadnikiem.</t>
  </si>
  <si>
    <t>Stent wieńcowy kobaltowo-chromowy uwalniający analog rapamycyny (Sirolimus) z biodegradowalnego polimeru PDLLA-PCL, wycinany laserowo typu „slotted tube”  Dwukonektorowe połączenia między poszczególnymi pierścieniami platformy. Konstrukcja otwartokomórkowa.  Sposób pokrycia lekiem – abluminalnie – gradientowo - brak polimeru w miejscach szczególnie wrażliwych na rozprężanie, zapobiegające pękaniu podczas rozprężania stentu, co minimalizuje ryzyko dostania się polimeru z lekiem bezpośrednio do krwioobiegu. Całkowity czas degradacji polimeru z lekiem 3-4 miesięcy. Grubość przęsła stentu 80µm. Szerokość przęsła stentu ≥80µm ≤120µm. Niewielka dawka leku: 3,9 µg/mm długości stentu. Średnice od 2.00 mm do 4.5 mm (2.0-2.25-2.50-2.75-3.0-3.50-4.0-4.5). Długości od 9.0 mm do 50 mm (9-12-15-18-21-24-28-33-38-44-50). Dostępne minimum 88 rozmiarów. Ciśnienie nominalne ≥ 11 atm. Rated burst pressure ≥ 16 atm. Profil końcówki dystalnej – 0,018”. Możliwość bezpiecznego przeprężenia platform, z informacją w instrukcji obsługi i na opakowaniu: Ø 2.0 – 2.5 do 3,5mm; Ø 2,75 – 3,0 do 4,5mm; Ø 3,5 – 4,5 do 6,25mm. Wzmocniona, dwuwarstwowa konstrukcja balonu o zwiększonej podatności, z dwoma markerami na końcach (Platynowo/Irydowe). Zmodyfikowany balon dla najmniejszej platformy o cieńszych ściankach znaczenie ułatwiający wprowadzanie w bardzo małych naczyniach. Markery głębokości na szafcie Zapewniający bardzo dobry dostęp do gałęzi bocznych po rozprężeniu stentu dla φ 3.0 mm: 4.61mm² Kompatybilność z cewnikiem prowadzącym 5Fr i 6Fr dla φ 4,5mm Długość robocza cewnika ≥ 144cm, Zmodyfikowany szaft z dystalnym pokryciem hydrofilnym. Średnica dystalna 2,7Fr, średnica proksymalna 1,98Fr . Możliwość skrócenia DAPT do 1 miesiąca z informacją zawartą w instrukcji obsługi. Udokumentowane bezpieczeństwo stosowania w obszarze MRI do 3 Tesli. Stent rekomendowany do użycia min. w bifurkacjach, w zabiegach CTO, w LM, przy skróconej DAPT do 1 m., u pacjentów z wysokim ryzykiem krwawienia, pacjentów z cukrzycą etc. Z informacją w Instrukcji obsługi.</t>
  </si>
  <si>
    <t>Cewnik prowadzący hydrofilny do krętych anatomii, odporny na załamania i skręcanie, obrót 1:1. Dostępne średnice minimum 5, 6, 7,  8 Fr, długość 100 cm. Metalowe zbrojenie zapewniające niezmienne światło wewnątrz , na całej długości cewnika.  Niezmienne światło wewnętrzne 0,071" dla 6 Fr; 0,081' dla 7 Fr. Zewnętrzne śliskie pokrycie hydrofilne, ułatwiające przejście w trudnych anatomiach. Pełna gama krzywizn typowych i nietypowych, w tym krzywizna dająca optymalne podparcie przy dostępie promieniowym typu TIGER, Extra Backup po lewej i prawej tętnicy wiecowej. Miękka i atraumatyczna końcówka.</t>
  </si>
  <si>
    <t xml:space="preserve">Cena jednostkowa netto </t>
  </si>
  <si>
    <t>-</t>
  </si>
  <si>
    <t xml:space="preserve">Część  1 - Sprzęt do kaniulacji naczyń </t>
  </si>
  <si>
    <t xml:space="preserve">Strzykawka do podawania kontrastu 10 ml  Luer Lock w przezroczystą komorą poliwęglanową i twardym, wykonanym z ABS tłokiem, zachowującym wytrzymałość  podczas wymagających iniekcji. </t>
  </si>
  <si>
    <t>Klasa wyrobu medycznego</t>
  </si>
  <si>
    <t>Cewniki aspiracyjne kompatybilne z systemem 6  oraz prowadnikami 0,014" ze średnicą kanału co najmniej 0,043" i metalowym oplotem ściany gwarantującym elestyczność i odporność na zginanie, w zestawie ze strzykawką wyposażoną w blokadę tłoka oraz sitkiem.</t>
  </si>
  <si>
    <t xml:space="preserve">Cewnik IVUS kompatybilny z cewnikiem prowadzącym 5F, z obrotową głowicą min. 30 obrotów na sekundę i przetwornikiem ultradźwiękowym o częstotliwości 40 MHz,do 60 NHz rozdzielczością osiową – 22 do 38 µm, głębokością penetracji do 6mm. Długość robocza cewnika – 135cm. </t>
  </si>
  <si>
    <t xml:space="preserve">Prowadniki angioplastyczne specjalistyczne 0,014”, wykonane w technice „core-to-tip”, z pokryciem hydrofilnym o sztywnościach końcówek 0,5;  0,7 </t>
  </si>
  <si>
    <t xml:space="preserve">Prowadniki angioplastyczne specjalistyczne 0,014”, taperowane do 0,009”, wykonane w technice „core-to-tip”, z pokryciem hydrofilnym i częścią dystalną pokrytą silikonem, o sztywnościach końcówek  0,5; 0,6; 0,8; 1,0 g. </t>
  </si>
  <si>
    <t>Stenty bezpolimerowe Co-Cr na systemie dostawczym zapobiegającym powstaniu efektu "psiej kości" i dyssekcji na brzegach stentu, o budowie ułatwiającej przechodzenie przez kręte i ciasne odcinki naczyń oraz łatwe dojście do bocznic, uwalniające sirolimus, kompatybilne z systemem 5F i prowadnikiem 0,014”. Dostępne średnice od 2,25 do 4,5 mm i długości od 9 do 46 mm. Profil przejścia 0,039” dla stentu 3,0.</t>
  </si>
  <si>
    <t>24 miesiące</t>
  </si>
  <si>
    <t xml:space="preserve">Ilość  (szt., poz. 5 miesiące) </t>
  </si>
  <si>
    <t>Cena jednostkowa netto za szt. (pozycja 5 czynsz za miesiąc)</t>
  </si>
  <si>
    <t>Dzierżawa konsoli kompatybilnej z prowadnikami z poz. 4, składającej się z modułów: optycznego o dotykowego wyświetlacza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</si>
</sst>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_-* #,##0.00\ _z_ł_-;\-* #,##0.00\ _z_ł_-;_-* &quot;-&quot;??\ _z_ł_-;_-@_-"/>
    <numFmt numFmtId="166" formatCode="#,##0.00\ _z_ł;\-#,##0.00\ _z_ł"/>
    <numFmt numFmtId="167" formatCode="#,##0.00\ [$€-1];\-#,##0.00\ [$€-1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[$€-484]"/>
    <numFmt numFmtId="173" formatCode="[$-415]dddd\,\ d\ mmmm\ yyyy"/>
  </numFmts>
  <fonts count="43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64" fontId="1" fillId="0" borderId="0" xfId="60" applyFont="1" applyFill="1" applyBorder="1" applyAlignment="1" applyProtection="1">
      <alignment vertical="center"/>
      <protection/>
    </xf>
    <xf numFmtId="49" fontId="1" fillId="0" borderId="0" xfId="0" applyNumberFormat="1" applyFont="1" applyFill="1" applyAlignment="1">
      <alignment vertical="center"/>
    </xf>
    <xf numFmtId="1" fontId="1" fillId="0" borderId="0" xfId="6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64" fontId="1" fillId="0" borderId="0" xfId="6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64" fontId="1" fillId="0" borderId="10" xfId="6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center" vertical="center" wrapText="1"/>
    </xf>
    <xf numFmtId="164" fontId="1" fillId="0" borderId="10" xfId="60" applyFont="1" applyFill="1" applyBorder="1" applyAlignment="1" applyProtection="1">
      <alignment horizontal="center" vertical="center"/>
      <protection/>
    </xf>
    <xf numFmtId="9" fontId="1" fillId="0" borderId="10" xfId="54" applyFont="1" applyFill="1" applyBorder="1" applyAlignment="1" applyProtection="1">
      <alignment horizontal="center" vertical="center"/>
      <protection/>
    </xf>
    <xf numFmtId="164" fontId="1" fillId="0" borderId="10" xfId="60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 wrapText="1"/>
    </xf>
    <xf numFmtId="164" fontId="1" fillId="0" borderId="10" xfId="6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164" fontId="1" fillId="0" borderId="10" xfId="6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wrapText="1"/>
    </xf>
    <xf numFmtId="1" fontId="1" fillId="0" borderId="12" xfId="0" applyNumberFormat="1" applyFont="1" applyFill="1" applyBorder="1" applyAlignment="1">
      <alignment horizontal="center" vertical="center" wrapText="1"/>
    </xf>
    <xf numFmtId="164" fontId="1" fillId="0" borderId="12" xfId="60" applyFont="1" applyFill="1" applyBorder="1" applyAlignment="1" applyProtection="1">
      <alignment horizontal="center" vertical="center"/>
      <protection/>
    </xf>
    <xf numFmtId="164" fontId="1" fillId="0" borderId="12" xfId="60" applyFont="1" applyFill="1" applyBorder="1" applyAlignment="1" applyProtection="1">
      <alignment horizontal="center" vertical="center" wrapText="1"/>
      <protection/>
    </xf>
    <xf numFmtId="9" fontId="1" fillId="0" borderId="12" xfId="54" applyFont="1" applyFill="1" applyBorder="1" applyAlignment="1" applyProtection="1">
      <alignment horizontal="center" vertical="center"/>
      <protection/>
    </xf>
    <xf numFmtId="164" fontId="1" fillId="0" borderId="12" xfId="60" applyFont="1" applyFill="1" applyBorder="1" applyAlignment="1" applyProtection="1">
      <alignment wrapText="1"/>
      <protection/>
    </xf>
    <xf numFmtId="164" fontId="1" fillId="0" borderId="13" xfId="60" applyFont="1" applyFill="1" applyBorder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1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64" fontId="1" fillId="0" borderId="12" xfId="6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>
      <alignment horizontal="left" wrapText="1"/>
    </xf>
    <xf numFmtId="0" fontId="1" fillId="0" borderId="12" xfId="60" applyNumberFormat="1" applyFont="1" applyFill="1" applyBorder="1" applyAlignment="1" applyProtection="1">
      <alignment horizontal="left" vertical="center" wrapText="1"/>
      <protection/>
    </xf>
    <xf numFmtId="164" fontId="0" fillId="0" borderId="12" xfId="60" applyFill="1" applyBorder="1" applyAlignment="1">
      <alignment horizontal="center" vertical="center"/>
    </xf>
    <xf numFmtId="164" fontId="0" fillId="0" borderId="10" xfId="60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="136" zoomScaleNormal="10" zoomScaleSheetLayoutView="136" zoomScalePageLayoutView="0" workbookViewId="0" topLeftCell="A1">
      <selection activeCell="E2" sqref="E2"/>
    </sheetView>
  </sheetViews>
  <sheetFormatPr defaultColWidth="9.140625" defaultRowHeight="12.75"/>
  <cols>
    <col min="1" max="1" width="7.7109375" style="2" customWidth="1"/>
    <col min="2" max="2" width="62.00390625" style="3" customWidth="1"/>
    <col min="3" max="3" width="5.7109375" style="4" customWidth="1"/>
    <col min="4" max="5" width="12.8515625" style="4" customWidth="1"/>
    <col min="6" max="6" width="11.421875" style="6" customWidth="1"/>
    <col min="7" max="7" width="5.140625" style="6" customWidth="1"/>
    <col min="8" max="8" width="12.421875" style="6" customWidth="1"/>
    <col min="9" max="12" width="9.140625" style="2" customWidth="1"/>
    <col min="13" max="13" width="5.140625" style="2" customWidth="1"/>
    <col min="14" max="22" width="0" style="2" hidden="1" customWidth="1"/>
    <col min="23" max="16384" width="9.140625" style="2" customWidth="1"/>
  </cols>
  <sheetData>
    <row r="1" ht="11.25" customHeight="1">
      <c r="B1" s="3" t="s">
        <v>69</v>
      </c>
    </row>
    <row r="2" spans="1:8" s="5" customFormat="1" ht="36">
      <c r="A2" s="15" t="s">
        <v>0</v>
      </c>
      <c r="B2" s="15" t="s">
        <v>1</v>
      </c>
      <c r="C2" s="16" t="s">
        <v>2</v>
      </c>
      <c r="D2" s="17" t="s">
        <v>3</v>
      </c>
      <c r="E2" s="17" t="s">
        <v>71</v>
      </c>
      <c r="F2" s="18" t="s">
        <v>4</v>
      </c>
      <c r="G2" s="15" t="s">
        <v>5</v>
      </c>
      <c r="H2" s="15" t="s">
        <v>6</v>
      </c>
    </row>
    <row r="3" spans="1:8" s="7" customFormat="1" ht="24">
      <c r="A3" s="15">
        <v>1</v>
      </c>
      <c r="B3" s="19" t="s">
        <v>7</v>
      </c>
      <c r="C3" s="20">
        <v>3100</v>
      </c>
      <c r="D3" s="20"/>
      <c r="E3" s="20"/>
      <c r="F3" s="21"/>
      <c r="G3" s="22"/>
      <c r="H3" s="23">
        <f aca="true" t="shared" si="0" ref="H3:H8">C3*(F3*G3+F3)</f>
        <v>0</v>
      </c>
    </row>
    <row r="4" spans="1:8" s="7" customFormat="1" ht="24">
      <c r="A4" s="15">
        <f>A3+1</f>
        <v>2</v>
      </c>
      <c r="B4" s="19" t="s">
        <v>8</v>
      </c>
      <c r="C4" s="20">
        <v>100</v>
      </c>
      <c r="D4" s="20"/>
      <c r="E4" s="20"/>
      <c r="F4" s="21"/>
      <c r="G4" s="22"/>
      <c r="H4" s="23">
        <f t="shared" si="0"/>
        <v>0</v>
      </c>
    </row>
    <row r="5" spans="1:8" s="7" customFormat="1" ht="48">
      <c r="A5" s="15">
        <f>A4+1</f>
        <v>3</v>
      </c>
      <c r="B5" s="19" t="s">
        <v>9</v>
      </c>
      <c r="C5" s="20">
        <v>1400</v>
      </c>
      <c r="D5" s="20"/>
      <c r="E5" s="20"/>
      <c r="F5" s="21"/>
      <c r="G5" s="22"/>
      <c r="H5" s="23">
        <f t="shared" si="0"/>
        <v>0</v>
      </c>
    </row>
    <row r="6" spans="1:8" s="7" customFormat="1" ht="24">
      <c r="A6" s="15">
        <f>A5+1</f>
        <v>4</v>
      </c>
      <c r="B6" s="24" t="s">
        <v>10</v>
      </c>
      <c r="C6" s="20">
        <v>1500</v>
      </c>
      <c r="D6" s="20"/>
      <c r="E6" s="20"/>
      <c r="F6" s="21"/>
      <c r="G6" s="22"/>
      <c r="H6" s="23">
        <f t="shared" si="0"/>
        <v>0</v>
      </c>
    </row>
    <row r="7" spans="1:8" s="7" customFormat="1" ht="12">
      <c r="A7" s="15">
        <f>A6+1</f>
        <v>5</v>
      </c>
      <c r="B7" s="19" t="s">
        <v>11</v>
      </c>
      <c r="C7" s="20">
        <v>3000</v>
      </c>
      <c r="D7" s="20"/>
      <c r="E7" s="20"/>
      <c r="F7" s="21"/>
      <c r="G7" s="22"/>
      <c r="H7" s="23">
        <f t="shared" si="0"/>
        <v>0</v>
      </c>
    </row>
    <row r="8" spans="1:8" s="7" customFormat="1" ht="12">
      <c r="A8" s="15">
        <f>A7+1</f>
        <v>6</v>
      </c>
      <c r="B8" s="19" t="s">
        <v>12</v>
      </c>
      <c r="C8" s="20">
        <v>600</v>
      </c>
      <c r="D8" s="20"/>
      <c r="E8" s="20"/>
      <c r="F8" s="21"/>
      <c r="G8" s="22"/>
      <c r="H8" s="23">
        <f t="shared" si="0"/>
        <v>0</v>
      </c>
    </row>
    <row r="9" spans="1:8" s="7" customFormat="1" ht="12" customHeight="1">
      <c r="A9" s="52" t="s">
        <v>13</v>
      </c>
      <c r="B9" s="52"/>
      <c r="C9" s="52"/>
      <c r="D9" s="52"/>
      <c r="E9" s="52"/>
      <c r="F9" s="52"/>
      <c r="G9" s="52"/>
      <c r="H9" s="23">
        <f>SUM(H3:H8)</f>
        <v>0</v>
      </c>
    </row>
    <row r="23" ht="0.75" customHeight="1"/>
    <row r="24" ht="12" hidden="1"/>
    <row r="25" ht="12" hidden="1"/>
    <row r="26" ht="12" hidden="1"/>
  </sheetData>
  <sheetProtection selectLockedCells="1" selectUnlockedCells="1"/>
  <mergeCells count="1">
    <mergeCell ref="A9:G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6.140625" style="1" customWidth="1"/>
    <col min="2" max="2" width="61.8515625" style="9" customWidth="1"/>
    <col min="3" max="3" width="6.7109375" style="1" customWidth="1"/>
    <col min="4" max="4" width="13.28125" style="1" customWidth="1"/>
    <col min="5" max="5" width="12.57421875" style="1" customWidth="1"/>
    <col min="6" max="6" width="11.8515625" style="1" customWidth="1"/>
    <col min="7" max="7" width="5.28125" style="1" customWidth="1"/>
    <col min="8" max="8" width="14.57421875" style="1" customWidth="1"/>
    <col min="9" max="16384" width="9.140625" style="1" customWidth="1"/>
  </cols>
  <sheetData>
    <row r="1" spans="1:8" s="2" customFormat="1" ht="12">
      <c r="A1" s="2" t="s">
        <v>43</v>
      </c>
      <c r="B1" s="3"/>
      <c r="C1" s="4"/>
      <c r="D1" s="8"/>
      <c r="E1" s="8"/>
      <c r="F1" s="6"/>
      <c r="G1" s="6"/>
      <c r="H1" s="5"/>
    </row>
    <row r="2" spans="1:8" s="5" customFormat="1" ht="36">
      <c r="A2" s="15" t="s">
        <v>0</v>
      </c>
      <c r="B2" s="15" t="s">
        <v>1</v>
      </c>
      <c r="C2" s="16" t="s">
        <v>2</v>
      </c>
      <c r="D2" s="17" t="s">
        <v>3</v>
      </c>
      <c r="E2" s="17" t="s">
        <v>71</v>
      </c>
      <c r="F2" s="15" t="s">
        <v>4</v>
      </c>
      <c r="G2" s="15" t="s">
        <v>5</v>
      </c>
      <c r="H2" s="15" t="s">
        <v>6</v>
      </c>
    </row>
    <row r="3" spans="1:8" s="7" customFormat="1" ht="63.75" customHeight="1">
      <c r="A3" s="15">
        <v>1</v>
      </c>
      <c r="B3" s="19" t="s">
        <v>44</v>
      </c>
      <c r="C3" s="20">
        <v>400</v>
      </c>
      <c r="D3" s="21"/>
      <c r="E3" s="21"/>
      <c r="F3" s="25"/>
      <c r="G3" s="22"/>
      <c r="H3" s="23">
        <f>C3*(F3*G3+F3)</f>
        <v>0</v>
      </c>
    </row>
    <row r="4" spans="1:8" s="2" customFormat="1" ht="72.75" customHeight="1">
      <c r="A4" s="29">
        <v>2</v>
      </c>
      <c r="B4" s="19" t="s">
        <v>45</v>
      </c>
      <c r="C4" s="30">
        <v>900</v>
      </c>
      <c r="D4" s="27"/>
      <c r="E4" s="27"/>
      <c r="F4" s="25"/>
      <c r="G4" s="22"/>
      <c r="H4" s="23">
        <f>C4*(F4*G4+F4)</f>
        <v>0</v>
      </c>
    </row>
    <row r="5" spans="1:8" s="2" customFormat="1" ht="64.5" customHeight="1">
      <c r="A5" s="29">
        <v>3</v>
      </c>
      <c r="B5" s="19" t="s">
        <v>46</v>
      </c>
      <c r="C5" s="30">
        <v>150</v>
      </c>
      <c r="D5" s="27"/>
      <c r="E5" s="27"/>
      <c r="F5" s="25"/>
      <c r="G5" s="22"/>
      <c r="H5" s="23">
        <f>C5*(F5*G5+F5)</f>
        <v>0</v>
      </c>
    </row>
    <row r="6" spans="1:8" s="2" customFormat="1" ht="65.25" customHeight="1">
      <c r="A6" s="29">
        <v>4</v>
      </c>
      <c r="B6" s="19" t="s">
        <v>47</v>
      </c>
      <c r="C6" s="30">
        <v>200</v>
      </c>
      <c r="D6" s="27"/>
      <c r="E6" s="27"/>
      <c r="F6" s="25"/>
      <c r="G6" s="22"/>
      <c r="H6" s="23">
        <f>C6*(F6*G6+F6)</f>
        <v>0</v>
      </c>
    </row>
    <row r="7" spans="1:8" s="7" customFormat="1" ht="12" customHeight="1">
      <c r="A7" s="52" t="s">
        <v>13</v>
      </c>
      <c r="B7" s="52"/>
      <c r="C7" s="52"/>
      <c r="D7" s="52"/>
      <c r="E7" s="52"/>
      <c r="F7" s="52"/>
      <c r="G7" s="52"/>
      <c r="H7" s="31">
        <f>SUM(H3:H6)</f>
        <v>0</v>
      </c>
    </row>
    <row r="8" spans="1:7" s="2" customFormat="1" ht="12">
      <c r="A8" s="3"/>
      <c r="B8" s="4"/>
      <c r="C8" s="6"/>
      <c r="D8" s="6"/>
      <c r="E8" s="6"/>
      <c r="F8" s="6"/>
      <c r="G8" s="6"/>
    </row>
    <row r="9" spans="1:2" ht="12">
      <c r="A9" s="9"/>
      <c r="B9" s="1"/>
    </row>
    <row r="10" spans="1:2" ht="12">
      <c r="A10" s="9"/>
      <c r="B10" s="1"/>
    </row>
  </sheetData>
  <sheetProtection selectLockedCells="1" selectUnlockedCells="1"/>
  <mergeCells count="1">
    <mergeCell ref="A7:G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6.140625" style="1" customWidth="1"/>
    <col min="2" max="2" width="61.7109375" style="1" customWidth="1"/>
    <col min="3" max="3" width="8.140625" style="1" customWidth="1"/>
    <col min="4" max="4" width="12.421875" style="1" customWidth="1"/>
    <col min="5" max="5" width="11.57421875" style="1" customWidth="1"/>
    <col min="6" max="6" width="13.00390625" style="1" customWidth="1"/>
    <col min="7" max="7" width="5.8515625" style="1" customWidth="1"/>
    <col min="8" max="8" width="13.8515625" style="1" customWidth="1"/>
    <col min="9" max="9" width="12.140625" style="1" customWidth="1"/>
    <col min="10" max="16384" width="9.140625" style="1" customWidth="1"/>
  </cols>
  <sheetData>
    <row r="1" spans="1:8" s="2" customFormat="1" ht="12">
      <c r="A1" s="2" t="s">
        <v>48</v>
      </c>
      <c r="B1" s="3"/>
      <c r="C1" s="4"/>
      <c r="D1" s="8"/>
      <c r="E1" s="8"/>
      <c r="F1" s="6"/>
      <c r="G1" s="6"/>
      <c r="H1" s="5"/>
    </row>
    <row r="3" spans="1:8" s="5" customFormat="1" ht="36">
      <c r="A3" s="15" t="s">
        <v>0</v>
      </c>
      <c r="B3" s="15" t="s">
        <v>1</v>
      </c>
      <c r="C3" s="16" t="s">
        <v>2</v>
      </c>
      <c r="D3" s="17" t="s">
        <v>3</v>
      </c>
      <c r="E3" s="17" t="s">
        <v>71</v>
      </c>
      <c r="F3" s="15" t="s">
        <v>4</v>
      </c>
      <c r="G3" s="15" t="s">
        <v>5</v>
      </c>
      <c r="H3" s="15" t="s">
        <v>6</v>
      </c>
    </row>
    <row r="4" spans="1:8" s="7" customFormat="1" ht="50.25" customHeight="1">
      <c r="A4" s="15">
        <v>1</v>
      </c>
      <c r="B4" s="19" t="s">
        <v>49</v>
      </c>
      <c r="C4" s="20">
        <v>1200</v>
      </c>
      <c r="D4" s="21"/>
      <c r="E4" s="21"/>
      <c r="F4" s="25"/>
      <c r="G4" s="22"/>
      <c r="H4" s="23">
        <f>C4*(F4*G4+F4)</f>
        <v>0</v>
      </c>
    </row>
    <row r="5" spans="1:8" s="7" customFormat="1" ht="44.25" customHeight="1">
      <c r="A5" s="15">
        <v>2</v>
      </c>
      <c r="B5" s="41" t="s">
        <v>50</v>
      </c>
      <c r="C5" s="20">
        <v>140</v>
      </c>
      <c r="D5" s="21"/>
      <c r="E5" s="21"/>
      <c r="F5" s="25"/>
      <c r="G5" s="22"/>
      <c r="H5" s="23">
        <f>C5*(F5*G5+F5)</f>
        <v>0</v>
      </c>
    </row>
    <row r="6" spans="1:8" s="7" customFormat="1" ht="22.5" customHeight="1">
      <c r="A6" s="15">
        <v>3</v>
      </c>
      <c r="B6" s="19" t="s">
        <v>51</v>
      </c>
      <c r="C6" s="20">
        <v>6</v>
      </c>
      <c r="D6" s="21"/>
      <c r="E6" s="21"/>
      <c r="F6" s="25"/>
      <c r="G6" s="22"/>
      <c r="H6" s="23">
        <f>C6*(F6*G6+F6)</f>
        <v>0</v>
      </c>
    </row>
    <row r="7" spans="1:8" s="7" customFormat="1" ht="12" customHeight="1">
      <c r="A7" s="55" t="s">
        <v>13</v>
      </c>
      <c r="B7" s="55"/>
      <c r="C7" s="55"/>
      <c r="D7" s="55"/>
      <c r="E7" s="55"/>
      <c r="F7" s="55"/>
      <c r="G7" s="55"/>
      <c r="H7" s="31">
        <f>SUM(H4:H6)</f>
        <v>0</v>
      </c>
    </row>
  </sheetData>
  <sheetProtection selectLockedCells="1" selectUnlockedCells="1"/>
  <mergeCells count="1">
    <mergeCell ref="A7:G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4">
      <selection activeCell="B3" sqref="B3"/>
    </sheetView>
  </sheetViews>
  <sheetFormatPr defaultColWidth="9.140625" defaultRowHeight="12.75"/>
  <cols>
    <col min="1" max="1" width="5.28125" style="1" customWidth="1"/>
    <col min="2" max="2" width="59.140625" style="9" customWidth="1"/>
    <col min="3" max="3" width="9.57421875" style="1" customWidth="1"/>
    <col min="4" max="4" width="12.140625" style="1" customWidth="1"/>
    <col min="5" max="5" width="12.8515625" style="1" customWidth="1"/>
    <col min="6" max="6" width="12.140625" style="1" customWidth="1"/>
    <col min="7" max="7" width="5.57421875" style="1" customWidth="1"/>
    <col min="8" max="8" width="14.140625" style="1" customWidth="1"/>
    <col min="9" max="16384" width="9.140625" style="1" customWidth="1"/>
  </cols>
  <sheetData>
    <row r="1" spans="1:9" s="2" customFormat="1" ht="12">
      <c r="A1" s="2" t="s">
        <v>52</v>
      </c>
      <c r="B1" s="9"/>
      <c r="C1" s="4"/>
      <c r="D1" s="8"/>
      <c r="E1" s="8"/>
      <c r="F1" s="6"/>
      <c r="G1" s="6"/>
      <c r="H1" s="5"/>
      <c r="I1" s="6"/>
    </row>
    <row r="3" spans="1:8" s="5" customFormat="1" ht="72">
      <c r="A3" s="15" t="s">
        <v>0</v>
      </c>
      <c r="B3" s="15" t="s">
        <v>1</v>
      </c>
      <c r="C3" s="16" t="s">
        <v>78</v>
      </c>
      <c r="D3" s="17" t="s">
        <v>3</v>
      </c>
      <c r="E3" s="17" t="s">
        <v>71</v>
      </c>
      <c r="F3" s="15" t="s">
        <v>79</v>
      </c>
      <c r="G3" s="15" t="s">
        <v>5</v>
      </c>
      <c r="H3" s="15" t="s">
        <v>6</v>
      </c>
    </row>
    <row r="4" spans="1:9" s="7" customFormat="1" ht="39.75" customHeight="1">
      <c r="A4" s="15">
        <v>1</v>
      </c>
      <c r="B4" s="24" t="s">
        <v>74</v>
      </c>
      <c r="C4" s="20">
        <v>1600</v>
      </c>
      <c r="D4" s="21"/>
      <c r="E4" s="21"/>
      <c r="F4" s="51"/>
      <c r="G4" s="22"/>
      <c r="H4" s="23">
        <f>C4*(F4*G4+F4)</f>
        <v>0</v>
      </c>
      <c r="I4" s="6"/>
    </row>
    <row r="5" spans="1:9" s="7" customFormat="1" ht="48" customHeight="1">
      <c r="A5" s="15">
        <f>A4+1</f>
        <v>2</v>
      </c>
      <c r="B5" s="9" t="s">
        <v>75</v>
      </c>
      <c r="C5" s="20">
        <v>100</v>
      </c>
      <c r="D5" s="21"/>
      <c r="E5" s="21"/>
      <c r="F5" s="51"/>
      <c r="G5" s="22"/>
      <c r="H5" s="23">
        <f>C5*(F5*G5+F5)</f>
        <v>0</v>
      </c>
      <c r="I5" s="6"/>
    </row>
    <row r="6" spans="1:9" s="7" customFormat="1" ht="76.5" customHeight="1">
      <c r="A6" s="15">
        <f>A5+1</f>
        <v>3</v>
      </c>
      <c r="B6" s="24" t="s">
        <v>76</v>
      </c>
      <c r="C6" s="20">
        <v>600</v>
      </c>
      <c r="D6" s="21"/>
      <c r="E6" s="21"/>
      <c r="F6" s="51"/>
      <c r="G6" s="22"/>
      <c r="H6" s="23">
        <f>C6*(F6*G6+F6)</f>
        <v>0</v>
      </c>
      <c r="I6" s="6"/>
    </row>
    <row r="7" spans="1:9" s="7" customFormat="1" ht="28.5" customHeight="1">
      <c r="A7" s="15">
        <f>A6+1</f>
        <v>4</v>
      </c>
      <c r="B7" s="24" t="s">
        <v>53</v>
      </c>
      <c r="C7" s="20">
        <v>60</v>
      </c>
      <c r="D7" s="21"/>
      <c r="E7" s="21"/>
      <c r="F7" s="51"/>
      <c r="G7" s="22"/>
      <c r="H7" s="23">
        <f>C7*(F7*G7+F7)</f>
        <v>0</v>
      </c>
      <c r="I7" s="6"/>
    </row>
    <row r="8" spans="1:9" s="7" customFormat="1" ht="28.5" customHeight="1">
      <c r="A8" s="15">
        <f>A7+1</f>
        <v>5</v>
      </c>
      <c r="B8" s="24" t="s">
        <v>80</v>
      </c>
      <c r="C8" s="20" t="s">
        <v>77</v>
      </c>
      <c r="D8" s="21"/>
      <c r="E8" s="21"/>
      <c r="F8" s="51"/>
      <c r="G8" s="22"/>
      <c r="H8" s="23">
        <f>24*(F8*G8+F8)</f>
        <v>0</v>
      </c>
      <c r="I8" s="6"/>
    </row>
    <row r="9" spans="1:9" s="7" customFormat="1" ht="12" customHeight="1">
      <c r="A9" s="55" t="s">
        <v>13</v>
      </c>
      <c r="B9" s="55"/>
      <c r="C9" s="55"/>
      <c r="D9" s="55"/>
      <c r="E9" s="55"/>
      <c r="F9" s="55"/>
      <c r="G9" s="55"/>
      <c r="H9" s="27">
        <f>SUM(H4:H8)</f>
        <v>0</v>
      </c>
      <c r="I9" s="6"/>
    </row>
  </sheetData>
  <sheetProtection selectLockedCells="1" selectUnlockedCells="1"/>
  <mergeCells count="1">
    <mergeCell ref="A9:G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.140625" style="1" customWidth="1"/>
    <col min="2" max="2" width="58.28125" style="9" customWidth="1"/>
    <col min="3" max="3" width="10.57421875" style="1" customWidth="1"/>
    <col min="4" max="4" width="13.57421875" style="1" customWidth="1"/>
    <col min="5" max="6" width="12.7109375" style="1" customWidth="1"/>
    <col min="7" max="7" width="6.57421875" style="1" customWidth="1"/>
    <col min="8" max="8" width="13.140625" style="1" customWidth="1"/>
    <col min="9" max="16384" width="9.140625" style="1" customWidth="1"/>
  </cols>
  <sheetData>
    <row r="1" spans="1:9" s="2" customFormat="1" ht="12">
      <c r="A1" s="2" t="s">
        <v>58</v>
      </c>
      <c r="B1" s="3"/>
      <c r="C1" s="4"/>
      <c r="D1" s="8"/>
      <c r="E1" s="8"/>
      <c r="F1" s="6"/>
      <c r="G1" s="6"/>
      <c r="H1" s="6"/>
      <c r="I1" s="6"/>
    </row>
    <row r="2" spans="1:8" s="5" customFormat="1" ht="48">
      <c r="A2" s="15" t="s">
        <v>0</v>
      </c>
      <c r="B2" s="15" t="s">
        <v>1</v>
      </c>
      <c r="C2" s="16" t="s">
        <v>54</v>
      </c>
      <c r="D2" s="17" t="s">
        <v>3</v>
      </c>
      <c r="E2" s="17" t="s">
        <v>71</v>
      </c>
      <c r="F2" s="15" t="s">
        <v>67</v>
      </c>
      <c r="G2" s="15" t="s">
        <v>5</v>
      </c>
      <c r="H2" s="15" t="s">
        <v>6</v>
      </c>
    </row>
    <row r="3" spans="1:13" s="7" customFormat="1" ht="29.25" customHeight="1">
      <c r="A3" s="15">
        <v>1</v>
      </c>
      <c r="B3" s="42" t="s">
        <v>55</v>
      </c>
      <c r="C3" s="20">
        <v>24</v>
      </c>
      <c r="D3" s="21"/>
      <c r="E3" s="21"/>
      <c r="F3" s="25" t="s">
        <v>68</v>
      </c>
      <c r="G3" s="22" t="s">
        <v>68</v>
      </c>
      <c r="H3" s="25" t="s">
        <v>68</v>
      </c>
      <c r="M3" s="13"/>
    </row>
    <row r="4" spans="1:13" s="7" customFormat="1" ht="53.25" customHeight="1">
      <c r="A4" s="15">
        <v>2</v>
      </c>
      <c r="B4" s="43" t="s">
        <v>73</v>
      </c>
      <c r="C4" s="20">
        <v>100</v>
      </c>
      <c r="D4" s="21"/>
      <c r="E4" s="21"/>
      <c r="F4" s="25"/>
      <c r="G4" s="22"/>
      <c r="H4" s="25">
        <f>C4*(F4*G4+F4)</f>
        <v>0</v>
      </c>
      <c r="I4" s="6"/>
      <c r="M4" s="14"/>
    </row>
    <row r="5" spans="1:13" s="7" customFormat="1" ht="26.25" customHeight="1">
      <c r="A5" s="15">
        <v>3</v>
      </c>
      <c r="B5" s="43" t="s">
        <v>56</v>
      </c>
      <c r="C5" s="20">
        <v>100</v>
      </c>
      <c r="D5" s="21"/>
      <c r="E5" s="21"/>
      <c r="F5" s="25"/>
      <c r="G5" s="22"/>
      <c r="H5" s="25">
        <f>C5*(F5*G5+F5)</f>
        <v>0</v>
      </c>
      <c r="I5" s="6"/>
      <c r="M5" s="14"/>
    </row>
    <row r="6" spans="1:13" s="7" customFormat="1" ht="51" customHeight="1">
      <c r="A6" s="15">
        <v>4</v>
      </c>
      <c r="B6" s="43" t="s">
        <v>57</v>
      </c>
      <c r="C6" s="20">
        <v>200</v>
      </c>
      <c r="D6" s="21"/>
      <c r="E6" s="21"/>
      <c r="F6" s="25"/>
      <c r="G6" s="22"/>
      <c r="H6" s="25">
        <f>C6*(F6*G6+F6)</f>
        <v>0</v>
      </c>
      <c r="I6" s="6"/>
      <c r="M6" s="14"/>
    </row>
    <row r="7" spans="1:9" s="7" customFormat="1" ht="12" customHeight="1">
      <c r="A7" s="55" t="s">
        <v>13</v>
      </c>
      <c r="B7" s="55"/>
      <c r="C7" s="55"/>
      <c r="D7" s="55"/>
      <c r="E7" s="55"/>
      <c r="F7" s="55"/>
      <c r="G7" s="55"/>
      <c r="H7" s="21">
        <f>SUM(H3:H6)</f>
        <v>0</v>
      </c>
      <c r="I7" s="6"/>
    </row>
  </sheetData>
  <sheetProtection selectLockedCells="1" selectUnlockedCells="1"/>
  <mergeCells count="1">
    <mergeCell ref="A7:G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421875" style="2" customWidth="1"/>
    <col min="2" max="2" width="65.140625" style="3" customWidth="1"/>
    <col min="3" max="3" width="5.7109375" style="4" customWidth="1"/>
    <col min="4" max="4" width="13.00390625" style="4" customWidth="1"/>
    <col min="5" max="5" width="13.421875" style="4" customWidth="1"/>
    <col min="6" max="6" width="11.421875" style="8" customWidth="1"/>
    <col min="7" max="7" width="5.140625" style="6" customWidth="1"/>
    <col min="8" max="8" width="13.57421875" style="6" customWidth="1"/>
    <col min="9" max="9" width="11.140625" style="2" customWidth="1"/>
    <col min="10" max="16384" width="9.140625" style="2" customWidth="1"/>
  </cols>
  <sheetData>
    <row r="1" ht="11.25" customHeight="1">
      <c r="A1" s="2" t="s">
        <v>60</v>
      </c>
    </row>
    <row r="2" spans="1:8" s="5" customFormat="1" ht="36">
      <c r="A2" s="44" t="s">
        <v>0</v>
      </c>
      <c r="B2" s="44" t="s">
        <v>1</v>
      </c>
      <c r="C2" s="45" t="s">
        <v>2</v>
      </c>
      <c r="D2" s="46" t="s">
        <v>3</v>
      </c>
      <c r="E2" s="46" t="s">
        <v>71</v>
      </c>
      <c r="F2" s="44" t="s">
        <v>4</v>
      </c>
      <c r="G2" s="44" t="s">
        <v>5</v>
      </c>
      <c r="H2" s="44" t="s">
        <v>6</v>
      </c>
    </row>
    <row r="3" spans="1:8" s="5" customFormat="1" ht="55.5" customHeight="1">
      <c r="A3" s="44">
        <v>1</v>
      </c>
      <c r="B3" s="34" t="s">
        <v>61</v>
      </c>
      <c r="C3" s="35">
        <v>250</v>
      </c>
      <c r="D3" s="35"/>
      <c r="E3" s="35"/>
      <c r="F3" s="37"/>
      <c r="G3" s="38"/>
      <c r="H3" s="47">
        <f>C3*(F3*G3+F3)</f>
        <v>0</v>
      </c>
    </row>
    <row r="4" spans="1:11" s="7" customFormat="1" ht="75" customHeight="1">
      <c r="A4" s="44">
        <f>A3+1</f>
        <v>2</v>
      </c>
      <c r="B4" s="34" t="s">
        <v>62</v>
      </c>
      <c r="C4" s="35">
        <v>70</v>
      </c>
      <c r="D4" s="35"/>
      <c r="E4" s="35"/>
      <c r="F4" s="36"/>
      <c r="G4" s="38"/>
      <c r="H4" s="47">
        <f>C4*(F4*G4+F4)</f>
        <v>0</v>
      </c>
      <c r="K4" s="13"/>
    </row>
    <row r="5" spans="1:8" s="7" customFormat="1" ht="37.5" customHeight="1">
      <c r="A5" s="44">
        <f>A4+1</f>
        <v>3</v>
      </c>
      <c r="B5" s="48" t="s">
        <v>63</v>
      </c>
      <c r="C5" s="35">
        <v>20</v>
      </c>
      <c r="D5" s="35"/>
      <c r="E5" s="35"/>
      <c r="F5" s="36"/>
      <c r="G5" s="38"/>
      <c r="H5" s="47">
        <f>C5*(F5*G5+F5)</f>
        <v>0</v>
      </c>
    </row>
    <row r="6" spans="1:8" s="7" customFormat="1" ht="75" customHeight="1">
      <c r="A6" s="44">
        <f>A5+1</f>
        <v>4</v>
      </c>
      <c r="B6" s="49" t="s">
        <v>64</v>
      </c>
      <c r="C6" s="35">
        <v>200</v>
      </c>
      <c r="D6" s="35"/>
      <c r="E6" s="35"/>
      <c r="F6" s="50"/>
      <c r="G6" s="38"/>
      <c r="H6" s="47">
        <f>C6*(F6*G6+F6)</f>
        <v>0</v>
      </c>
    </row>
    <row r="7" spans="1:8" s="7" customFormat="1" ht="12" customHeight="1">
      <c r="A7" s="56" t="s">
        <v>13</v>
      </c>
      <c r="B7" s="56"/>
      <c r="C7" s="56"/>
      <c r="D7" s="56"/>
      <c r="E7" s="56"/>
      <c r="F7" s="56"/>
      <c r="G7" s="56"/>
      <c r="H7" s="39">
        <f>SUM(H3:H6)</f>
        <v>0</v>
      </c>
    </row>
  </sheetData>
  <sheetProtection/>
  <mergeCells count="1">
    <mergeCell ref="A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5.00390625" style="1" customWidth="1"/>
    <col min="2" max="2" width="50.421875" style="1" customWidth="1"/>
    <col min="3" max="3" width="8.00390625" style="1" customWidth="1"/>
    <col min="4" max="4" width="19.00390625" style="1" customWidth="1"/>
    <col min="5" max="5" width="16.8515625" style="1" customWidth="1"/>
    <col min="6" max="6" width="11.421875" style="1" customWidth="1"/>
    <col min="7" max="7" width="6.28125" style="1" customWidth="1"/>
    <col min="8" max="8" width="14.140625" style="1" customWidth="1"/>
    <col min="9" max="9" width="11.57421875" style="1" customWidth="1"/>
    <col min="10" max="16384" width="9.140625" style="1" customWidth="1"/>
  </cols>
  <sheetData>
    <row r="1" spans="1:7" s="2" customFormat="1" ht="12">
      <c r="A1" s="2" t="s">
        <v>14</v>
      </c>
      <c r="B1" s="3"/>
      <c r="C1" s="4"/>
      <c r="D1" s="5"/>
      <c r="E1" s="5"/>
      <c r="F1" s="6"/>
      <c r="G1" s="6"/>
    </row>
    <row r="2" spans="1:8" s="5" customFormat="1" ht="42" customHeight="1">
      <c r="A2" s="15" t="s">
        <v>0</v>
      </c>
      <c r="B2" s="15" t="s">
        <v>1</v>
      </c>
      <c r="C2" s="16" t="s">
        <v>2</v>
      </c>
      <c r="D2" s="17" t="s">
        <v>3</v>
      </c>
      <c r="E2" s="17" t="s">
        <v>71</v>
      </c>
      <c r="F2" s="15" t="s">
        <v>4</v>
      </c>
      <c r="G2" s="15" t="s">
        <v>5</v>
      </c>
      <c r="H2" s="15" t="s">
        <v>6</v>
      </c>
    </row>
    <row r="3" spans="1:8" s="7" customFormat="1" ht="12">
      <c r="A3" s="15">
        <v>1</v>
      </c>
      <c r="B3" s="24" t="s">
        <v>15</v>
      </c>
      <c r="C3" s="20">
        <v>300</v>
      </c>
      <c r="D3" s="21"/>
      <c r="E3" s="21"/>
      <c r="F3" s="25"/>
      <c r="G3" s="22"/>
      <c r="H3" s="23">
        <f>C3*(F3*G3+F3)</f>
        <v>0</v>
      </c>
    </row>
    <row r="36" ht="12">
      <c r="B36" s="6"/>
    </row>
    <row r="37" ht="12">
      <c r="B37" s="6"/>
    </row>
    <row r="38" ht="12">
      <c r="B38" s="6"/>
    </row>
    <row r="39" ht="12">
      <c r="B39" s="6"/>
    </row>
    <row r="40" ht="12">
      <c r="B40" s="6"/>
    </row>
    <row r="41" ht="12">
      <c r="B41" s="6"/>
    </row>
    <row r="42" ht="12">
      <c r="B42" s="6"/>
    </row>
    <row r="43" ht="12">
      <c r="B43" s="6"/>
    </row>
    <row r="44" ht="12">
      <c r="B44" s="6"/>
    </row>
    <row r="45" ht="12">
      <c r="B45" s="6"/>
    </row>
    <row r="46" ht="12">
      <c r="B46" s="6"/>
    </row>
    <row r="47" ht="12">
      <c r="B47" s="6"/>
    </row>
    <row r="48" ht="12">
      <c r="B48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7109375" style="1" customWidth="1"/>
    <col min="2" max="2" width="59.140625" style="6" customWidth="1"/>
    <col min="3" max="3" width="6.421875" style="1" customWidth="1"/>
    <col min="4" max="4" width="17.421875" style="1" customWidth="1"/>
    <col min="5" max="5" width="13.28125" style="1" customWidth="1"/>
    <col min="6" max="6" width="13.57421875" style="1" customWidth="1"/>
    <col min="7" max="7" width="5.00390625" style="1" customWidth="1"/>
    <col min="8" max="8" width="13.140625" style="1" customWidth="1"/>
    <col min="9" max="16384" width="9.140625" style="1" customWidth="1"/>
  </cols>
  <sheetData>
    <row r="1" ht="23.25" customHeight="1">
      <c r="A1" s="1" t="s">
        <v>16</v>
      </c>
    </row>
    <row r="2" spans="1:8" s="5" customFormat="1" ht="46.5" customHeight="1">
      <c r="A2" s="15" t="s">
        <v>0</v>
      </c>
      <c r="B2" s="15" t="s">
        <v>1</v>
      </c>
      <c r="C2" s="16" t="s">
        <v>2</v>
      </c>
      <c r="D2" s="17" t="s">
        <v>3</v>
      </c>
      <c r="E2" s="17" t="s">
        <v>71</v>
      </c>
      <c r="F2" s="15" t="s">
        <v>4</v>
      </c>
      <c r="G2" s="15" t="s">
        <v>5</v>
      </c>
      <c r="H2" s="15" t="s">
        <v>6</v>
      </c>
    </row>
    <row r="3" spans="1:8" ht="42" customHeight="1">
      <c r="A3" s="26">
        <v>1</v>
      </c>
      <c r="B3" s="24" t="s">
        <v>17</v>
      </c>
      <c r="C3" s="26">
        <v>1500</v>
      </c>
      <c r="D3" s="25"/>
      <c r="E3" s="25"/>
      <c r="F3" s="27"/>
      <c r="G3" s="22"/>
      <c r="H3" s="23">
        <f>C3*(F3*G3+F3)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4.7109375" style="1" customWidth="1"/>
    <col min="2" max="2" width="55.421875" style="6" customWidth="1"/>
    <col min="3" max="3" width="8.57421875" style="1" customWidth="1"/>
    <col min="4" max="4" width="17.57421875" style="1" customWidth="1"/>
    <col min="5" max="5" width="13.28125" style="1" customWidth="1"/>
    <col min="6" max="6" width="13.57421875" style="1" customWidth="1"/>
    <col min="7" max="7" width="4.57421875" style="1" customWidth="1"/>
    <col min="8" max="8" width="14.421875" style="1" customWidth="1"/>
    <col min="9" max="16384" width="9.140625" style="1" customWidth="1"/>
  </cols>
  <sheetData>
    <row r="1" spans="1:6" ht="12">
      <c r="A1" s="1" t="s">
        <v>18</v>
      </c>
      <c r="F1" s="5"/>
    </row>
    <row r="3" spans="1:8" s="5" customFormat="1" ht="52.5" customHeight="1">
      <c r="A3" s="15" t="s">
        <v>0</v>
      </c>
      <c r="B3" s="15" t="s">
        <v>1</v>
      </c>
      <c r="C3" s="16" t="s">
        <v>2</v>
      </c>
      <c r="D3" s="17" t="s">
        <v>3</v>
      </c>
      <c r="E3" s="17" t="s">
        <v>71</v>
      </c>
      <c r="F3" s="15" t="s">
        <v>4</v>
      </c>
      <c r="G3" s="15" t="s">
        <v>5</v>
      </c>
      <c r="H3" s="15" t="s">
        <v>6</v>
      </c>
    </row>
    <row r="4" spans="1:8" ht="36">
      <c r="A4" s="26">
        <v>1</v>
      </c>
      <c r="B4" s="24" t="s">
        <v>19</v>
      </c>
      <c r="C4" s="26">
        <v>3000</v>
      </c>
      <c r="D4" s="25"/>
      <c r="E4" s="25"/>
      <c r="F4" s="25"/>
      <c r="G4" s="22"/>
      <c r="H4" s="23">
        <f>C4*(F4*G4+F4)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6.140625" style="1" customWidth="1"/>
    <col min="2" max="2" width="59.8515625" style="1" customWidth="1"/>
    <col min="3" max="3" width="5.421875" style="1" customWidth="1"/>
    <col min="4" max="4" width="16.8515625" style="1" customWidth="1"/>
    <col min="5" max="5" width="14.140625" style="1" customWidth="1"/>
    <col min="6" max="6" width="11.28125" style="1" customWidth="1"/>
    <col min="7" max="7" width="5.57421875" style="1" customWidth="1"/>
    <col min="8" max="8" width="13.140625" style="1" customWidth="1"/>
    <col min="9" max="9" width="11.28125" style="1" customWidth="1"/>
    <col min="10" max="16384" width="9.140625" style="1" customWidth="1"/>
  </cols>
  <sheetData>
    <row r="1" spans="1:7" s="2" customFormat="1" ht="12">
      <c r="A1" s="2" t="s">
        <v>20</v>
      </c>
      <c r="B1" s="3"/>
      <c r="C1" s="4"/>
      <c r="D1" s="8"/>
      <c r="E1" s="8"/>
      <c r="F1" s="6"/>
      <c r="G1" s="6"/>
    </row>
    <row r="3" spans="1:8" s="5" customFormat="1" ht="34.5" customHeight="1">
      <c r="A3" s="15" t="s">
        <v>0</v>
      </c>
      <c r="B3" s="15" t="s">
        <v>1</v>
      </c>
      <c r="C3" s="16" t="s">
        <v>2</v>
      </c>
      <c r="D3" s="17" t="s">
        <v>3</v>
      </c>
      <c r="E3" s="17" t="s">
        <v>71</v>
      </c>
      <c r="F3" s="15" t="s">
        <v>4</v>
      </c>
      <c r="G3" s="15" t="s">
        <v>5</v>
      </c>
      <c r="H3" s="15" t="s">
        <v>6</v>
      </c>
    </row>
    <row r="4" spans="1:8" s="7" customFormat="1" ht="24">
      <c r="A4" s="15">
        <v>1</v>
      </c>
      <c r="B4" s="28" t="s">
        <v>21</v>
      </c>
      <c r="C4" s="20">
        <v>20</v>
      </c>
      <c r="D4" s="21"/>
      <c r="E4" s="21"/>
      <c r="F4" s="25"/>
      <c r="G4" s="22"/>
      <c r="H4" s="23">
        <f>C4*(F4*G4+F4)</f>
        <v>0</v>
      </c>
    </row>
    <row r="5" spans="1:8" s="2" customFormat="1" ht="24">
      <c r="A5" s="29">
        <v>2</v>
      </c>
      <c r="B5" s="28" t="s">
        <v>22</v>
      </c>
      <c r="C5" s="30">
        <v>200</v>
      </c>
      <c r="D5" s="27"/>
      <c r="E5" s="27"/>
      <c r="F5" s="25"/>
      <c r="G5" s="22"/>
      <c r="H5" s="23">
        <f>C5*(F5*G5+F5)</f>
        <v>0</v>
      </c>
    </row>
    <row r="6" spans="1:8" s="2" customFormat="1" ht="12">
      <c r="A6" s="29">
        <v>3</v>
      </c>
      <c r="B6" s="28" t="s">
        <v>23</v>
      </c>
      <c r="C6" s="30">
        <v>2800</v>
      </c>
      <c r="D6" s="27"/>
      <c r="E6" s="27"/>
      <c r="F6" s="25"/>
      <c r="G6" s="22"/>
      <c r="H6" s="23">
        <f>C6*(F6*G6+F6)</f>
        <v>0</v>
      </c>
    </row>
    <row r="7" spans="1:8" s="2" customFormat="1" ht="36">
      <c r="A7" s="29">
        <v>4</v>
      </c>
      <c r="B7" s="28" t="s">
        <v>70</v>
      </c>
      <c r="C7" s="30">
        <v>3000</v>
      </c>
      <c r="D7" s="27"/>
      <c r="E7" s="27"/>
      <c r="F7" s="25"/>
      <c r="G7" s="22"/>
      <c r="H7" s="23">
        <f>C7*(F7*G7+F7)</f>
        <v>0</v>
      </c>
    </row>
    <row r="8" spans="1:8" s="7" customFormat="1" ht="12" customHeight="1">
      <c r="A8" s="52" t="s">
        <v>13</v>
      </c>
      <c r="B8" s="52"/>
      <c r="C8" s="52"/>
      <c r="D8" s="52"/>
      <c r="E8" s="52"/>
      <c r="F8" s="52"/>
      <c r="G8" s="52"/>
      <c r="H8" s="31">
        <f>SUM(H4:H7)</f>
        <v>0</v>
      </c>
    </row>
  </sheetData>
  <sheetProtection selectLockedCells="1" selectUnlockedCells="1"/>
  <mergeCells count="1">
    <mergeCell ref="A8:G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6.140625" style="1" customWidth="1"/>
    <col min="2" max="2" width="60.8515625" style="1" customWidth="1"/>
    <col min="3" max="3" width="6.7109375" style="1" customWidth="1"/>
    <col min="4" max="4" width="14.8515625" style="1" customWidth="1"/>
    <col min="5" max="6" width="12.8515625" style="1" customWidth="1"/>
    <col min="7" max="7" width="5.8515625" style="1" customWidth="1"/>
    <col min="8" max="8" width="12.28125" style="1" customWidth="1"/>
    <col min="9" max="9" width="11.7109375" style="1" customWidth="1"/>
    <col min="10" max="16384" width="9.140625" style="1" customWidth="1"/>
  </cols>
  <sheetData>
    <row r="1" spans="1:8" s="2" customFormat="1" ht="12">
      <c r="A1" s="2" t="s">
        <v>24</v>
      </c>
      <c r="B1" s="3"/>
      <c r="C1" s="4"/>
      <c r="D1" s="8"/>
      <c r="E1" s="8"/>
      <c r="F1" s="1"/>
      <c r="G1" s="6"/>
      <c r="H1" s="6"/>
    </row>
    <row r="3" spans="1:8" ht="36">
      <c r="A3" s="15" t="s">
        <v>0</v>
      </c>
      <c r="B3" s="15" t="s">
        <v>1</v>
      </c>
      <c r="C3" s="16" t="s">
        <v>2</v>
      </c>
      <c r="D3" s="17" t="s">
        <v>3</v>
      </c>
      <c r="E3" s="17" t="s">
        <v>71</v>
      </c>
      <c r="F3" s="15" t="s">
        <v>4</v>
      </c>
      <c r="G3" s="15" t="s">
        <v>5</v>
      </c>
      <c r="H3" s="15" t="s">
        <v>6</v>
      </c>
    </row>
    <row r="4" spans="1:8" ht="60">
      <c r="A4" s="15">
        <v>1</v>
      </c>
      <c r="B4" s="24" t="s">
        <v>25</v>
      </c>
      <c r="C4" s="20">
        <v>10</v>
      </c>
      <c r="D4" s="21"/>
      <c r="E4" s="21"/>
      <c r="F4" s="25"/>
      <c r="G4" s="22"/>
      <c r="H4" s="23">
        <f>C4*(F4*G4+F4)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68.421875" style="6" customWidth="1"/>
    <col min="3" max="3" width="6.57421875" style="1" customWidth="1"/>
    <col min="4" max="4" width="11.57421875" style="1" customWidth="1"/>
    <col min="5" max="5" width="10.8515625" style="1" customWidth="1"/>
    <col min="6" max="6" width="12.28125" style="1" customWidth="1"/>
    <col min="7" max="7" width="5.7109375" style="1" customWidth="1"/>
    <col min="8" max="8" width="12.140625" style="1" customWidth="1"/>
    <col min="9" max="16384" width="9.140625" style="1" customWidth="1"/>
  </cols>
  <sheetData>
    <row r="1" spans="1:8" ht="12">
      <c r="A1" s="1" t="s">
        <v>26</v>
      </c>
      <c r="H1" s="5"/>
    </row>
    <row r="3" spans="1:8" s="5" customFormat="1" ht="36">
      <c r="A3" s="15" t="s">
        <v>0</v>
      </c>
      <c r="B3" s="15" t="s">
        <v>1</v>
      </c>
      <c r="C3" s="16" t="s">
        <v>2</v>
      </c>
      <c r="D3" s="17" t="s">
        <v>3</v>
      </c>
      <c r="E3" s="17" t="s">
        <v>71</v>
      </c>
      <c r="F3" s="15" t="s">
        <v>4</v>
      </c>
      <c r="G3" s="15" t="s">
        <v>5</v>
      </c>
      <c r="H3" s="15" t="s">
        <v>6</v>
      </c>
    </row>
    <row r="4" spans="1:8" ht="62.25" customHeight="1">
      <c r="A4" s="26">
        <v>1</v>
      </c>
      <c r="B4" s="24" t="s">
        <v>27</v>
      </c>
      <c r="C4" s="26">
        <v>2500</v>
      </c>
      <c r="D4" s="25"/>
      <c r="E4" s="25"/>
      <c r="F4" s="25"/>
      <c r="G4" s="22"/>
      <c r="H4" s="23">
        <f aca="true" t="shared" si="0" ref="H4:H14">C4*(F4*G4+F4)</f>
        <v>0</v>
      </c>
    </row>
    <row r="5" spans="1:8" ht="61.5" customHeight="1">
      <c r="A5" s="26">
        <f>A4+1</f>
        <v>2</v>
      </c>
      <c r="B5" s="24" t="s">
        <v>28</v>
      </c>
      <c r="C5" s="26">
        <v>100</v>
      </c>
      <c r="D5" s="25"/>
      <c r="E5" s="25"/>
      <c r="F5" s="25"/>
      <c r="G5" s="22"/>
      <c r="H5" s="23">
        <f t="shared" si="0"/>
        <v>0</v>
      </c>
    </row>
    <row r="6" spans="1:8" ht="75" customHeight="1">
      <c r="A6" s="26">
        <f aca="true" t="shared" si="1" ref="A6:A14">A5+1</f>
        <v>3</v>
      </c>
      <c r="B6" s="24" t="s">
        <v>29</v>
      </c>
      <c r="C6" s="26">
        <v>6000</v>
      </c>
      <c r="D6" s="25"/>
      <c r="E6" s="25"/>
      <c r="F6" s="25"/>
      <c r="G6" s="22"/>
      <c r="H6" s="23">
        <f t="shared" si="0"/>
        <v>0</v>
      </c>
    </row>
    <row r="7" spans="1:8" ht="128.25" customHeight="1">
      <c r="A7" s="26">
        <f t="shared" si="1"/>
        <v>4</v>
      </c>
      <c r="B7" s="24" t="s">
        <v>59</v>
      </c>
      <c r="C7" s="26">
        <v>350</v>
      </c>
      <c r="D7" s="25"/>
      <c r="E7" s="25"/>
      <c r="F7" s="25"/>
      <c r="G7" s="22"/>
      <c r="H7" s="23">
        <f t="shared" si="0"/>
        <v>0</v>
      </c>
    </row>
    <row r="8" spans="1:8" ht="49.5" customHeight="1">
      <c r="A8" s="26">
        <f t="shared" si="1"/>
        <v>5</v>
      </c>
      <c r="B8" s="24" t="s">
        <v>30</v>
      </c>
      <c r="C8" s="26">
        <v>250</v>
      </c>
      <c r="D8" s="25"/>
      <c r="E8" s="25"/>
      <c r="F8" s="25"/>
      <c r="G8" s="22"/>
      <c r="H8" s="23">
        <f>C8*(F8*G8+F8)</f>
        <v>0</v>
      </c>
    </row>
    <row r="9" spans="1:8" ht="108.75" customHeight="1">
      <c r="A9" s="26">
        <f t="shared" si="1"/>
        <v>6</v>
      </c>
      <c r="B9" s="24" t="s">
        <v>66</v>
      </c>
      <c r="C9" s="26">
        <v>100</v>
      </c>
      <c r="D9" s="25"/>
      <c r="E9" s="25"/>
      <c r="F9" s="25"/>
      <c r="G9" s="22"/>
      <c r="H9" s="23">
        <f>C9*(F9*G9+F9)</f>
        <v>0</v>
      </c>
    </row>
    <row r="10" spans="1:8" ht="57" customHeight="1">
      <c r="A10" s="26">
        <f t="shared" si="1"/>
        <v>7</v>
      </c>
      <c r="B10" s="24" t="s">
        <v>31</v>
      </c>
      <c r="C10" s="26">
        <v>600</v>
      </c>
      <c r="D10" s="25"/>
      <c r="E10" s="25"/>
      <c r="F10" s="25"/>
      <c r="G10" s="22"/>
      <c r="H10" s="23">
        <f t="shared" si="0"/>
        <v>0</v>
      </c>
    </row>
    <row r="11" spans="1:8" ht="330" customHeight="1">
      <c r="A11" s="26">
        <f t="shared" si="1"/>
        <v>8</v>
      </c>
      <c r="B11" s="24" t="s">
        <v>65</v>
      </c>
      <c r="C11" s="26">
        <v>300</v>
      </c>
      <c r="D11" s="25"/>
      <c r="E11" s="25"/>
      <c r="F11" s="25"/>
      <c r="G11" s="22"/>
      <c r="H11" s="23">
        <f>C11*(F11*G11+F11)</f>
        <v>0</v>
      </c>
    </row>
    <row r="12" spans="1:8" ht="47.25" customHeight="1">
      <c r="A12" s="26">
        <f t="shared" si="1"/>
        <v>9</v>
      </c>
      <c r="B12" s="24" t="s">
        <v>32</v>
      </c>
      <c r="C12" s="26">
        <v>100</v>
      </c>
      <c r="D12" s="25"/>
      <c r="E12" s="25"/>
      <c r="F12" s="25"/>
      <c r="G12" s="22"/>
      <c r="H12" s="23">
        <f t="shared" si="0"/>
        <v>0</v>
      </c>
    </row>
    <row r="13" spans="1:8" ht="38.25" customHeight="1">
      <c r="A13" s="26">
        <f t="shared" si="1"/>
        <v>10</v>
      </c>
      <c r="B13" s="24" t="s">
        <v>33</v>
      </c>
      <c r="C13" s="26">
        <v>20</v>
      </c>
      <c r="D13" s="25"/>
      <c r="E13" s="25"/>
      <c r="F13" s="25"/>
      <c r="G13" s="22"/>
      <c r="H13" s="23">
        <f t="shared" si="0"/>
        <v>0</v>
      </c>
    </row>
    <row r="14" spans="1:8" ht="27" customHeight="1">
      <c r="A14" s="26">
        <f t="shared" si="1"/>
        <v>11</v>
      </c>
      <c r="B14" s="24" t="s">
        <v>19</v>
      </c>
      <c r="C14" s="26">
        <v>50</v>
      </c>
      <c r="D14" s="25"/>
      <c r="E14" s="25"/>
      <c r="F14" s="25"/>
      <c r="G14" s="22"/>
      <c r="H14" s="23">
        <f t="shared" si="0"/>
        <v>0</v>
      </c>
    </row>
    <row r="15" spans="1:8" s="2" customFormat="1" ht="12" customHeight="1">
      <c r="A15" s="53" t="s">
        <v>34</v>
      </c>
      <c r="B15" s="53"/>
      <c r="C15" s="53"/>
      <c r="D15" s="53"/>
      <c r="E15" s="53"/>
      <c r="F15" s="53"/>
      <c r="G15" s="53"/>
      <c r="H15" s="31">
        <f>SUM(H4:H14)</f>
        <v>0</v>
      </c>
    </row>
  </sheetData>
  <sheetProtection selectLockedCells="1" selectUnlockedCells="1"/>
  <mergeCells count="1">
    <mergeCell ref="A15:G1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6.140625" style="1" customWidth="1"/>
    <col min="2" max="2" width="64.28125" style="1" customWidth="1"/>
    <col min="3" max="3" width="5.421875" style="1" customWidth="1"/>
    <col min="4" max="5" width="13.28125" style="1" customWidth="1"/>
    <col min="6" max="6" width="11.421875" style="1" customWidth="1"/>
    <col min="7" max="7" width="5.421875" style="1" customWidth="1"/>
    <col min="8" max="8" width="13.140625" style="1" customWidth="1"/>
    <col min="9" max="16384" width="9.140625" style="1" customWidth="1"/>
  </cols>
  <sheetData>
    <row r="1" spans="1:8" s="2" customFormat="1" ht="12">
      <c r="A1" s="2" t="s">
        <v>35</v>
      </c>
      <c r="B1" s="9"/>
      <c r="C1" s="4"/>
      <c r="D1" s="8"/>
      <c r="E1" s="8"/>
      <c r="F1" s="5"/>
      <c r="G1" s="6"/>
      <c r="H1" s="6"/>
    </row>
    <row r="3" spans="1:8" s="5" customFormat="1" ht="36">
      <c r="A3" s="15" t="s">
        <v>0</v>
      </c>
      <c r="B3" s="15" t="s">
        <v>1</v>
      </c>
      <c r="C3" s="16" t="s">
        <v>2</v>
      </c>
      <c r="D3" s="17" t="s">
        <v>3</v>
      </c>
      <c r="E3" s="17" t="s">
        <v>71</v>
      </c>
      <c r="F3" s="15" t="s">
        <v>4</v>
      </c>
      <c r="G3" s="15" t="s">
        <v>5</v>
      </c>
      <c r="H3" s="15" t="s">
        <v>6</v>
      </c>
    </row>
    <row r="4" spans="1:8" s="10" customFormat="1" ht="30.75" customHeight="1">
      <c r="A4" s="15">
        <v>1</v>
      </c>
      <c r="B4" s="32" t="s">
        <v>36</v>
      </c>
      <c r="C4" s="20">
        <v>200</v>
      </c>
      <c r="D4" s="25"/>
      <c r="E4" s="25"/>
      <c r="F4" s="25"/>
      <c r="G4" s="22"/>
      <c r="H4" s="23">
        <f>C4*(F4*G4+F4)</f>
        <v>0</v>
      </c>
    </row>
    <row r="5" spans="1:8" s="10" customFormat="1" ht="29.25" customHeight="1">
      <c r="A5" s="15">
        <f>A4+1</f>
        <v>2</v>
      </c>
      <c r="B5" s="32" t="s">
        <v>37</v>
      </c>
      <c r="C5" s="20">
        <v>50</v>
      </c>
      <c r="D5" s="25"/>
      <c r="E5" s="25"/>
      <c r="F5" s="25"/>
      <c r="G5" s="22"/>
      <c r="H5" s="23">
        <f>C5*(F5*G5+F5)</f>
        <v>0</v>
      </c>
    </row>
    <row r="6" spans="1:12" s="7" customFormat="1" ht="66.75" customHeight="1">
      <c r="A6" s="33">
        <f>A5+1</f>
        <v>3</v>
      </c>
      <c r="B6" s="34" t="s">
        <v>38</v>
      </c>
      <c r="C6" s="35">
        <v>100</v>
      </c>
      <c r="D6" s="36"/>
      <c r="E6" s="36"/>
      <c r="F6" s="37"/>
      <c r="G6" s="38"/>
      <c r="H6" s="39">
        <f>C6*(F6*G6+F6)</f>
        <v>0</v>
      </c>
      <c r="L6" s="6"/>
    </row>
    <row r="7" spans="1:12" s="7" customFormat="1" ht="39.75" customHeight="1">
      <c r="A7" s="33">
        <f>A6+1</f>
        <v>4</v>
      </c>
      <c r="B7" s="34" t="s">
        <v>39</v>
      </c>
      <c r="C7" s="35">
        <v>40</v>
      </c>
      <c r="D7" s="36"/>
      <c r="E7" s="36"/>
      <c r="F7" s="37"/>
      <c r="G7" s="38"/>
      <c r="H7" s="39">
        <f>C7*(F7*G7+F7)</f>
        <v>0</v>
      </c>
      <c r="L7" s="6"/>
    </row>
    <row r="8" spans="1:12" s="7" customFormat="1" ht="26.25" customHeight="1">
      <c r="A8" s="33">
        <f>A7+1</f>
        <v>5</v>
      </c>
      <c r="B8" s="34" t="s">
        <v>40</v>
      </c>
      <c r="C8" s="35">
        <v>90</v>
      </c>
      <c r="D8" s="36"/>
      <c r="E8" s="36"/>
      <c r="F8" s="37"/>
      <c r="G8" s="38"/>
      <c r="H8" s="39">
        <f>C8*(F8*G8+F8)</f>
        <v>0</v>
      </c>
      <c r="L8" s="6"/>
    </row>
    <row r="9" spans="1:8" s="2" customFormat="1" ht="12" customHeight="1">
      <c r="A9" s="53" t="s">
        <v>34</v>
      </c>
      <c r="B9" s="54"/>
      <c r="C9" s="54"/>
      <c r="D9" s="54"/>
      <c r="E9" s="54"/>
      <c r="F9" s="54"/>
      <c r="G9" s="54"/>
      <c r="H9" s="40">
        <f>SUM(H4:H8)</f>
        <v>0</v>
      </c>
    </row>
    <row r="10" ht="12">
      <c r="B10" s="11"/>
    </row>
  </sheetData>
  <sheetProtection selectLockedCells="1" selectUnlockedCells="1"/>
  <mergeCells count="1">
    <mergeCell ref="A9:G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6.140625" style="1" customWidth="1"/>
    <col min="2" max="2" width="59.7109375" style="1" customWidth="1"/>
    <col min="3" max="3" width="9.140625" style="1" customWidth="1"/>
    <col min="4" max="4" width="14.28125" style="1" customWidth="1"/>
    <col min="5" max="5" width="13.28125" style="1" customWidth="1"/>
    <col min="6" max="6" width="11.7109375" style="1" customWidth="1"/>
    <col min="7" max="7" width="5.00390625" style="1" customWidth="1"/>
    <col min="8" max="8" width="13.421875" style="12" customWidth="1"/>
    <col min="9" max="9" width="13.140625" style="1" customWidth="1"/>
    <col min="10" max="16384" width="9.140625" style="1" customWidth="1"/>
  </cols>
  <sheetData>
    <row r="1" spans="1:8" s="2" customFormat="1" ht="12">
      <c r="A1" s="2" t="s">
        <v>41</v>
      </c>
      <c r="B1" s="3"/>
      <c r="C1" s="4"/>
      <c r="D1" s="8"/>
      <c r="E1" s="8"/>
      <c r="F1" s="6"/>
      <c r="H1" s="5"/>
    </row>
    <row r="3" spans="1:8" s="5" customFormat="1" ht="36">
      <c r="A3" s="15" t="s">
        <v>0</v>
      </c>
      <c r="B3" s="15" t="s">
        <v>1</v>
      </c>
      <c r="C3" s="16" t="s">
        <v>2</v>
      </c>
      <c r="D3" s="17" t="s">
        <v>3</v>
      </c>
      <c r="E3" s="17" t="s">
        <v>71</v>
      </c>
      <c r="F3" s="15" t="s">
        <v>4</v>
      </c>
      <c r="G3" s="15" t="s">
        <v>5</v>
      </c>
      <c r="H3" s="15" t="s">
        <v>6</v>
      </c>
    </row>
    <row r="4" spans="1:8" s="7" customFormat="1" ht="89.25" customHeight="1">
      <c r="A4" s="15">
        <v>1</v>
      </c>
      <c r="B4" s="24" t="s">
        <v>42</v>
      </c>
      <c r="C4" s="20">
        <v>2800</v>
      </c>
      <c r="D4" s="21"/>
      <c r="E4" s="21"/>
      <c r="F4" s="25"/>
      <c r="G4" s="22"/>
      <c r="H4" s="23">
        <f>C4*(F4*G4+F4)</f>
        <v>0</v>
      </c>
    </row>
    <row r="5" spans="1:8" s="2" customFormat="1" ht="51.75" customHeight="1">
      <c r="A5" s="29">
        <v>2</v>
      </c>
      <c r="B5" s="42" t="s">
        <v>72</v>
      </c>
      <c r="C5" s="30">
        <v>100</v>
      </c>
      <c r="D5" s="27"/>
      <c r="E5" s="27"/>
      <c r="F5" s="25"/>
      <c r="G5" s="22"/>
      <c r="H5" s="23">
        <f>C5*(F5*G5+F5)</f>
        <v>0</v>
      </c>
    </row>
    <row r="6" spans="1:8" s="7" customFormat="1" ht="12" customHeight="1">
      <c r="A6" s="52" t="s">
        <v>13</v>
      </c>
      <c r="B6" s="52"/>
      <c r="C6" s="52"/>
      <c r="D6" s="52"/>
      <c r="E6" s="52"/>
      <c r="F6" s="52"/>
      <c r="G6" s="52"/>
      <c r="H6" s="27">
        <f>SUM(H4:H5)</f>
        <v>0</v>
      </c>
    </row>
  </sheetData>
  <sheetProtection selectLockedCells="1" selectUnlockedCells="1"/>
  <mergeCells count="1">
    <mergeCell ref="A6:G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2024-01-10T10:34:37Z</cp:lastPrinted>
  <dcterms:created xsi:type="dcterms:W3CDTF">2021-11-26T12:19:02Z</dcterms:created>
  <dcterms:modified xsi:type="dcterms:W3CDTF">2024-01-10T12:08:24Z</dcterms:modified>
  <cp:category/>
  <cp:version/>
  <cp:contentType/>
  <cp:contentStatus/>
</cp:coreProperties>
</file>