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857" activeTab="7"/>
  </bookViews>
  <sheets>
    <sheet name="informacje ogólne" sheetId="1" r:id="rId1"/>
    <sheet name="lokalizacje" sheetId="2" r:id="rId2"/>
    <sheet name="budynki" sheetId="3" r:id="rId3"/>
    <sheet name="budowle" sheetId="4" r:id="rId4"/>
    <sheet name="elektronika" sheetId="5" r:id="rId5"/>
    <sheet name="środki trwałe" sheetId="6" r:id="rId6"/>
    <sheet name="pojazdy" sheetId="7" r:id="rId7"/>
    <sheet name="szkodowosc" sheetId="8" r:id="rId8"/>
  </sheets>
  <definedNames>
    <definedName name="_xlnm.Print_Area" localSheetId="2">'budynki'!$A$1:$Y$73</definedName>
    <definedName name="_xlnm.Print_Area" localSheetId="5">'środki trwałe'!$A$1:$F$13</definedName>
    <definedName name="Z_558B27AF_E6C3_4C45_A650_E7479AF4B182_.wvu.PrintArea" localSheetId="2" hidden="1">'budynki'!$A$1:$Y$73</definedName>
    <definedName name="Z_558B27AF_E6C3_4C45_A650_E7479AF4B182_.wvu.PrintArea" localSheetId="5" hidden="1">'środki trwałe'!$A$1:$F$13</definedName>
  </definedNames>
  <calcPr fullCalcOnLoad="1"/>
</workbook>
</file>

<file path=xl/sharedStrings.xml><?xml version="1.0" encoding="utf-8"?>
<sst xmlns="http://schemas.openxmlformats.org/spreadsheetml/2006/main" count="1978" uniqueCount="888">
  <si>
    <t>PKD</t>
  </si>
  <si>
    <t>L.p.</t>
  </si>
  <si>
    <t>Nazwa jednostki</t>
  </si>
  <si>
    <t>NIP</t>
  </si>
  <si>
    <t>REGON</t>
  </si>
  <si>
    <t>Liczba pracowników</t>
  </si>
  <si>
    <t>lokalizacja (adres)</t>
  </si>
  <si>
    <t>Jednostka</t>
  </si>
  <si>
    <t>Razem</t>
  </si>
  <si>
    <t>Lp.</t>
  </si>
  <si>
    <t xml:space="preserve">Nazwa  </t>
  </si>
  <si>
    <t>Rok produkcji</t>
  </si>
  <si>
    <t>Wartość księgowa brutto</t>
  </si>
  <si>
    <t>Lokalizacja (adres)</t>
  </si>
  <si>
    <t>Liczba uczniów/ wychowanków/ pensjonariuszy</t>
  </si>
  <si>
    <t>lp.</t>
  </si>
  <si>
    <t>czy budynek jest użytkowany? (TAK/NIE)</t>
  </si>
  <si>
    <t>rok budowy</t>
  </si>
  <si>
    <t>Rodzaj materiałów budowlanych, z jakich wykonano budynek</t>
  </si>
  <si>
    <t>ilość kondygnacji</t>
  </si>
  <si>
    <t>czy znajdują się w nim instalacje sanitarne? (TAK/NIE)</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</si>
  <si>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</si>
  <si>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</si>
  <si>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</si>
  <si>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</si>
  <si>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</si>
  <si>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</si>
  <si>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</si>
  <si>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</si>
  <si>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</si>
  <si>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</si>
  <si>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t>SUMA:</t>
  </si>
  <si>
    <t>Lp</t>
  </si>
  <si>
    <t>RAZEM:</t>
  </si>
  <si>
    <t>-</t>
  </si>
  <si>
    <t>Sprzęt elektroniczny stacjonarny</t>
  </si>
  <si>
    <t>Sprzęt elektroniczny przenośny</t>
  </si>
  <si>
    <t>brak</t>
  </si>
  <si>
    <t>TAK</t>
  </si>
  <si>
    <t>NIE</t>
  </si>
  <si>
    <t>cegła</t>
  </si>
  <si>
    <t>czy budynek jest przeznaczony do rozbiórki? (TAK/NIE)</t>
  </si>
  <si>
    <t>Zestaw komputerowy</t>
  </si>
  <si>
    <t>odległość od najbliższej rzeki lub innego zbiornika wodnego (proszę podać od czego)</t>
  </si>
  <si>
    <t>Drukarka</t>
  </si>
  <si>
    <t>Laptop</t>
  </si>
  <si>
    <t>informacja o przeprowadzonych remontach i modernizacji budynków starszych niż 50 lat</t>
  </si>
  <si>
    <t>Drukarka HP Laser Jet</t>
  </si>
  <si>
    <t>żelbetowy</t>
  </si>
  <si>
    <t>Gmina Siemkowice</t>
  </si>
  <si>
    <t>508-00-15-198</t>
  </si>
  <si>
    <t>Urząd Gminy Siemkowice</t>
  </si>
  <si>
    <t>932-10-17-758</t>
  </si>
  <si>
    <t>000547833</t>
  </si>
  <si>
    <t>Obowiązująca procedura archiwizacji danych</t>
  </si>
  <si>
    <t>budynek</t>
  </si>
  <si>
    <t>czy jest to budynkek zabytkowy, podlegający nadzorowi konserwatora zabytków? (TAK/NIE)</t>
  </si>
  <si>
    <t>wartość (wg ewidencji księgowej)</t>
  </si>
  <si>
    <t>Czy od 1997 r. w lokalizacji wystąpiło ryzyko powodzi?</t>
  </si>
  <si>
    <t>Odległość od najbliższej jednostki Straży Pożarnej</t>
  </si>
  <si>
    <t>opis stanu technicznego budynku wg poniższych elementów budynku (zgodnie z protokołem przeglądu obiektu budowlanego)</t>
  </si>
  <si>
    <t>powierzchnia zabudowy (w m²)</t>
  </si>
  <si>
    <t>powierzchnia użytkowa (w m²)</t>
  </si>
  <si>
    <t>kubatura (w m³)</t>
  </si>
  <si>
    <t>czy budynek jest podpiwniczony? (TAK/NIE)</t>
  </si>
  <si>
    <t>Budynek Urzędu Gminy</t>
  </si>
  <si>
    <t>300m</t>
  </si>
  <si>
    <t xml:space="preserve">10 km rzeka </t>
  </si>
  <si>
    <t>cegła/pustak</t>
  </si>
  <si>
    <t>żelbetowy, kanałowy</t>
  </si>
  <si>
    <t>stropodach/papa</t>
  </si>
  <si>
    <t>wymiana dachu, pokrycia dachowego, stolarki okiennej oraz docieplenie budynku</t>
  </si>
  <si>
    <t>drewniana/ blachodachówka</t>
  </si>
  <si>
    <t>aluminium/miedź</t>
  </si>
  <si>
    <t>sieć wodociągowa - rury ocynkowane, c.o. - rury stalowe, inst. Kanalizacyjna - PVC</t>
  </si>
  <si>
    <t>PVC - okna, drzwi, płytowe, drewniane</t>
  </si>
  <si>
    <t>istniejaca</t>
  </si>
  <si>
    <t>Ośrodek Zdrowia Radoszewice</t>
  </si>
  <si>
    <t>lata 70-te</t>
  </si>
  <si>
    <t>Radoszewice Ul. Powstania Styczniowego 1</t>
  </si>
  <si>
    <t xml:space="preserve">200m </t>
  </si>
  <si>
    <t>5 km rzeka</t>
  </si>
  <si>
    <t>żelbetowy, monolityczny</t>
  </si>
  <si>
    <t>drewniana/</t>
  </si>
  <si>
    <t>drewniana/ eternit</t>
  </si>
  <si>
    <t>aluminium</t>
  </si>
  <si>
    <t>PVC/drewniane - okna, drzwi, płytowe, drewniane oraz PVC wejściowe</t>
  </si>
  <si>
    <t>okna - PVC, drzwi - drewniane</t>
  </si>
  <si>
    <t>istniejąca</t>
  </si>
  <si>
    <t>Budynek Zamek</t>
  </si>
  <si>
    <t>Siemkowice ul. Parkowa 1</t>
  </si>
  <si>
    <t>1000m</t>
  </si>
  <si>
    <t xml:space="preserve">20m stawy </t>
  </si>
  <si>
    <t>kamień</t>
  </si>
  <si>
    <t>drewniany</t>
  </si>
  <si>
    <t>drewniana/blacha</t>
  </si>
  <si>
    <t>bark</t>
  </si>
  <si>
    <t>drewniana</t>
  </si>
  <si>
    <t>isniejąca</t>
  </si>
  <si>
    <t>drewniana/papa</t>
  </si>
  <si>
    <t>okna - PVC, drzwi - PVC i drewniane</t>
  </si>
  <si>
    <t>miedź</t>
  </si>
  <si>
    <t>sieć wodociągowa - rury ocynkowane, inst. kanalizacyjna - PVC</t>
  </si>
  <si>
    <t>5 km</t>
  </si>
  <si>
    <t>3 km rzeka</t>
  </si>
  <si>
    <t>stalowa/blacha</t>
  </si>
  <si>
    <t>Ośrodek Zdrowia Siemkowice</t>
  </si>
  <si>
    <t xml:space="preserve">300m </t>
  </si>
  <si>
    <t>Budynek gospodarczy Siemkowice</t>
  </si>
  <si>
    <t>Siemkowice ul. Parkowa 2</t>
  </si>
  <si>
    <t xml:space="preserve">1000m </t>
  </si>
  <si>
    <t>40 m stawy</t>
  </si>
  <si>
    <t>drewniana/eternit</t>
  </si>
  <si>
    <t>okna- metalowe, drzwi drewniane</t>
  </si>
  <si>
    <t>Budynek gospodarczy magazyn</t>
  </si>
  <si>
    <t>Siemkowice ul. Parkowa 3</t>
  </si>
  <si>
    <t>40m stawy</t>
  </si>
  <si>
    <t>żelbetowe</t>
  </si>
  <si>
    <t>Budynek gospodarczy parterowy</t>
  </si>
  <si>
    <t xml:space="preserve">lata 30-ste </t>
  </si>
  <si>
    <t>Siemkowice</t>
  </si>
  <si>
    <t>Budynek Przedszkola</t>
  </si>
  <si>
    <t>budowa dachu</t>
  </si>
  <si>
    <t xml:space="preserve">okna - PVC, drzwi - PVC i  drewniana </t>
  </si>
  <si>
    <t>Budynek Biblioteki</t>
  </si>
  <si>
    <t>1000 m</t>
  </si>
  <si>
    <t>pustak</t>
  </si>
  <si>
    <t xml:space="preserve">okna - PVC, drzwi -   drewniana </t>
  </si>
  <si>
    <t>Budynek parterowy</t>
  </si>
  <si>
    <t>kamień wapienny</t>
  </si>
  <si>
    <t>Budynek Domu Nauczyciela</t>
  </si>
  <si>
    <t xml:space="preserve">Radoszewice </t>
  </si>
  <si>
    <t>cegła ceramiczna</t>
  </si>
  <si>
    <t>DZ - 3</t>
  </si>
  <si>
    <t xml:space="preserve">okna - PVC i  drewniane, drzwi - drewniane </t>
  </si>
  <si>
    <t xml:space="preserve">żelbetowy </t>
  </si>
  <si>
    <t xml:space="preserve">okna - PVC  drzwi - PVC i drewniane </t>
  </si>
  <si>
    <t>Zaplecze sanitarne przy PG w S-cach</t>
  </si>
  <si>
    <t>pustak ceramiczny</t>
  </si>
  <si>
    <t>sieć wodociągowa - rury ocynkowane, inst. kanalizacyjna - PVC , c.o. - miedź</t>
  </si>
  <si>
    <t>Hala Sportowa namiotowa</t>
  </si>
  <si>
    <t>300 m</t>
  </si>
  <si>
    <t>konstrukcja stalowa powleczona plandeką</t>
  </si>
  <si>
    <t>oświetleniowa</t>
  </si>
  <si>
    <t>Ogrodzenie hali sport.chodniki murki</t>
  </si>
  <si>
    <t>Budynek szkolny Ożegów</t>
  </si>
  <si>
    <t>Ożegów</t>
  </si>
  <si>
    <t xml:space="preserve">500 m </t>
  </si>
  <si>
    <t>Budynek szkolny Lipnik</t>
  </si>
  <si>
    <t xml:space="preserve">200 m </t>
  </si>
  <si>
    <t>9 km rzeka</t>
  </si>
  <si>
    <t>cegła i kamień</t>
  </si>
  <si>
    <t>drewniana/ papa</t>
  </si>
  <si>
    <t>Budynek szkolny Radoszewice</t>
  </si>
  <si>
    <t>Radoszewice</t>
  </si>
  <si>
    <t xml:space="preserve">okna - drewniane,  drzwi - PVC i drewniane </t>
  </si>
  <si>
    <t>Sala gimnastyczna przy SP Radoszewice</t>
  </si>
  <si>
    <t xml:space="preserve">okna - PVC,  drzwi - PVC i drewniane </t>
  </si>
  <si>
    <t>Oczyszczalnia ścieków przy SP Radoszewice</t>
  </si>
  <si>
    <t xml:space="preserve">Kompleks sportowy boisk Orlik2012 wraz z zapleczem sztniowym urządzeniami towrzyszącymi chodnikami ogrodzeniem </t>
  </si>
  <si>
    <t>Oczyszczalnia ścieków ogrodzenie oczyszczalni zewnętrzna kanalizacja</t>
  </si>
  <si>
    <t>Tabela nr 1 - Informacje ogólne do oceny ryzyka w Gminie Siemkowice</t>
  </si>
  <si>
    <t>Urząd Gminy w Siemkowicach</t>
  </si>
  <si>
    <t>Środki trwałe</t>
  </si>
  <si>
    <t>Wyposażenie</t>
  </si>
  <si>
    <t>budowla</t>
  </si>
  <si>
    <t>czy budowla jest użytkowana? (TAK/NIE)</t>
  </si>
  <si>
    <t>czy budowla jest przeznaczona do rozbiórki? (TAK/NIE)</t>
  </si>
  <si>
    <t>Rodzaj materiałów budowlanych, z jakich wykonano budowlę</t>
  </si>
  <si>
    <t>informacja o przeprowadzonych remontach i modernizacji</t>
  </si>
  <si>
    <t xml:space="preserve">Wiata przystankowa </t>
  </si>
  <si>
    <t>Lipnik 6, 45(1szt. Koło kościoła ,2sz przy posesjach prywatnych)</t>
  </si>
  <si>
    <t>elementy stalowo-szklane</t>
  </si>
  <si>
    <t>Radoszewice ul.Powstania Styczniowego (koło szkoły)</t>
  </si>
  <si>
    <t>Mazaniec(przy posesji prywatnej)</t>
  </si>
  <si>
    <t>Zmyślona(przy posesji prywatnej)</t>
  </si>
  <si>
    <t>Mokre(przy posesji prywatnej)</t>
  </si>
  <si>
    <t xml:space="preserve">  Łukomierz (przy prywatnej posesji)</t>
  </si>
  <si>
    <t>Kolonia Lipnik(przy prywatnej posesji)</t>
  </si>
  <si>
    <t>Mokre Ignaców Miętno(przy drodze powiatowej)</t>
  </si>
  <si>
    <t>Wodociąg Ożegów</t>
  </si>
  <si>
    <t>rura PCV</t>
  </si>
  <si>
    <t>Wodociąg Siemkowice</t>
  </si>
  <si>
    <t>Wodociąg Radoszewice</t>
  </si>
  <si>
    <t>Wodociąg Marchewki</t>
  </si>
  <si>
    <t>Marchewki</t>
  </si>
  <si>
    <t>Plac zabaw Siemkowice</t>
  </si>
  <si>
    <t>Siemkowice ul. Krasińskiego 2 obok OSP</t>
  </si>
  <si>
    <t>elementy drewniane</t>
  </si>
  <si>
    <t>Tabela nr 4 - Wykaz budowli w Gminie Siemkowice</t>
  </si>
  <si>
    <t>Zestaw komp.Komputer LG E7500 opragamowaniem  Monitor LG 22 "</t>
  </si>
  <si>
    <t>Zestaw komp.Komputer PCz opragamowaniem , monitor Pilips19"</t>
  </si>
  <si>
    <t>Drukarka Brother DCP7045N</t>
  </si>
  <si>
    <t>Drukarka LaserJet P1102</t>
  </si>
  <si>
    <t>Komputer drukarka</t>
  </si>
  <si>
    <t xml:space="preserve">Drukarka Kolorowa </t>
  </si>
  <si>
    <t xml:space="preserve">Drukarka Canon 6670 </t>
  </si>
  <si>
    <t>Oprogramowanie</t>
  </si>
  <si>
    <t>Program Windows XP</t>
  </si>
  <si>
    <t>Program MS Office 2010</t>
  </si>
  <si>
    <t>MS Office2010</t>
  </si>
  <si>
    <t>Licencja Podatki</t>
  </si>
  <si>
    <t xml:space="preserve">Licencja oprogr. Odpady </t>
  </si>
  <si>
    <t>Program Corel Draw</t>
  </si>
  <si>
    <t xml:space="preserve">Edytor Aktów Prawnych </t>
  </si>
  <si>
    <t xml:space="preserve">Moduł subskrypcji danych </t>
  </si>
  <si>
    <t>MS Office 2010</t>
  </si>
  <si>
    <t>Tabela nr 3 - Wykaz budynków w Gminie Siemkowice</t>
  </si>
  <si>
    <t>Gminna Biblioteka Publiczna w Siemkowicach</t>
  </si>
  <si>
    <t>508-00-56-26</t>
  </si>
  <si>
    <t>100452561</t>
  </si>
  <si>
    <t>98-354 Siemkowice, ul. Parkowa 1</t>
  </si>
  <si>
    <t>Zabezpieczenia (znane zabezpieczenia p-poż i przeciw kradzieżowe)</t>
  </si>
  <si>
    <t>98-354 Siemkowice, ul. Nowa 1</t>
  </si>
  <si>
    <t>Gminny Ośrodek Pomocy Społecznej w Siemkowicach</t>
  </si>
  <si>
    <t>832-10-17-764</t>
  </si>
  <si>
    <t>005260869</t>
  </si>
  <si>
    <t>Gminny Ośrodek Zdrowia w Siemkowicach</t>
  </si>
  <si>
    <t>508-00-91-845</t>
  </si>
  <si>
    <t>360775386</t>
  </si>
  <si>
    <t>Publiczne Przedszkole w Siemkowicach</t>
  </si>
  <si>
    <t>508-00-23-513</t>
  </si>
  <si>
    <t>592154612</t>
  </si>
  <si>
    <t>gaśnice proszkoweCP2,CP6,GWF,drzwi w kotłowniEI-60,pojemnik z piaskiem- sprzęt przeciwpożarowy.zabezpiezenia przeciw kradzieżowe:kasetka metalowa, szafa metalowa.</t>
  </si>
  <si>
    <t>Publiczna Szkoła Podstawowa w Radoszewicach</t>
  </si>
  <si>
    <t>508-00-23-708</t>
  </si>
  <si>
    <t>001150434</t>
  </si>
  <si>
    <t>system monitoringu</t>
  </si>
  <si>
    <t>98-354 Siemkowice, Radoszewice, ul. Niemojewskich 1B</t>
  </si>
  <si>
    <t>zbiorniki z tworzywa</t>
  </si>
  <si>
    <t xml:space="preserve">Ogrodzenie </t>
  </si>
  <si>
    <t>cegła, panele metalowe, siatka</t>
  </si>
  <si>
    <t>8520Z</t>
  </si>
  <si>
    <t>Publiczna Szkoła Podstawowa w Lipniku</t>
  </si>
  <si>
    <t>508-00-25-216</t>
  </si>
  <si>
    <t>001150612</t>
  </si>
  <si>
    <t>system gaśnic, hydranty, okratowanie okien i drzwi pracowni komputerowej, szyby antywłamaniowe w gabinecie dyrektora, drzwi wejściowe antywłamaniowe, podwójne zamki do drzwi wejściowych, system monitoringu.</t>
  </si>
  <si>
    <t>98-354 Siemkowice, Kolonia Lipnik 11</t>
  </si>
  <si>
    <t>Kolonia Lipnik 11, 98-354 Siemkowice</t>
  </si>
  <si>
    <t>konstrukcja stalowa z elementami drewnianymi</t>
  </si>
  <si>
    <t>Ożegów, ul. Szkolna 19</t>
  </si>
  <si>
    <t>drewno, metal</t>
  </si>
  <si>
    <t>Publiczna Szkoła Podstawowa im. Kornela Makuszyńskiego w Siemkowicach</t>
  </si>
  <si>
    <t>508-002-46-36</t>
  </si>
  <si>
    <t>000272425</t>
  </si>
  <si>
    <t>zabezpieczenie p.poż. - gaśnice i hydranty wewnątrz budynku, zabezpieczenie przeciw kradzieży - system alarmowy, monitorowanie zewnetrzne, kraty w oknach Sali komputerowej oraz krata w drzwiach, kraty w oknach piwnicznych</t>
  </si>
  <si>
    <t>Tabela nr 6 - Wykaz majątku trwałego Gminy Siemkowice</t>
  </si>
  <si>
    <t>Tabela nr 2 - Wykaz lokalizacji, w których prowadzona jest działalność oraz lokalizacji, gdzie znajduje się mienie należące do jednostek Gminy Siemkowice</t>
  </si>
  <si>
    <t>RAZEM BUDOWLE</t>
  </si>
  <si>
    <t>URZĄD GMINY</t>
  </si>
  <si>
    <t>730934720</t>
  </si>
  <si>
    <t>8411Z</t>
  </si>
  <si>
    <t>8621Z</t>
  </si>
  <si>
    <t>8510Z</t>
  </si>
  <si>
    <t>9101A</t>
  </si>
  <si>
    <t>8899Z</t>
  </si>
  <si>
    <t>kraty w oknach na parterze</t>
  </si>
  <si>
    <t>98-354 Siemkowice, Radoszewice, ul. Powstania Styczniowego 1</t>
  </si>
  <si>
    <t>98-354 Siemkowice, ul. Szkolna 1</t>
  </si>
  <si>
    <t>98-354 Siemkowice, ul. Krasińskiego 2</t>
  </si>
  <si>
    <t>98-354 Siemkowice, ul. Parkowa 2</t>
  </si>
  <si>
    <t>kopia wykonywana raz w tygodniu,  na zewnętrznym nośniku, miejsce przechowywania - szafa pancerna</t>
  </si>
  <si>
    <t>Maszyny</t>
  </si>
  <si>
    <t>Zmyślona 10</t>
  </si>
  <si>
    <t>Siemkowice, ul. Parkowa 2</t>
  </si>
  <si>
    <t>Siemkowice, ul. Parkowa 1</t>
  </si>
  <si>
    <t>Siemkowice, ul. Nowa 1</t>
  </si>
  <si>
    <t>Ożegów ul. Szkolna 19</t>
  </si>
  <si>
    <t xml:space="preserve"> kolonia Lipnik 11</t>
  </si>
  <si>
    <t>Radoszewice ul Niemojewskich 1 B</t>
  </si>
  <si>
    <t>Radoszewiceul.Niemojewskich 1B</t>
  </si>
  <si>
    <t>Budynek gospodarczy przy szkole Laski</t>
  </si>
  <si>
    <t>Laski</t>
  </si>
  <si>
    <t xml:space="preserve">20m </t>
  </si>
  <si>
    <t>13,2*5,2 m</t>
  </si>
  <si>
    <t>GMINNY OŚRODEK ZDROWIA W SIEMKOWICACH</t>
  </si>
  <si>
    <t>PUBLICZNA SZKOŁA PODSTAWOWA W LIPNIKU</t>
  </si>
  <si>
    <t>PUBLICZNA SZKOŁA PODSTAWOWA W RADOSZEWICACH</t>
  </si>
  <si>
    <t>PUBLICZNE PRZEDSZKOLE W SIEMKOWICACH</t>
  </si>
  <si>
    <t>GMINNA BIBLIOTEKA W SIEMKOWICACH</t>
  </si>
  <si>
    <t>PUBLICZNA SZKOŁA PODSTAWOWA W SIEMKOWICACH</t>
  </si>
  <si>
    <t>98-354 Siemkowice, ul. Przedszkolna 4</t>
  </si>
  <si>
    <t>Siemkowice ul. Przedszkolna 4</t>
  </si>
  <si>
    <t>98-354 Siemkowice, Pl. Wolności 1</t>
  </si>
  <si>
    <t>alarm, kamery</t>
  </si>
  <si>
    <t>ŚWIETLICA WIEJSKA</t>
  </si>
  <si>
    <t>OŻEGÓW UL. SZKOLNA 19, 98-354 SIEMKOWICE</t>
  </si>
  <si>
    <t>1.</t>
  </si>
  <si>
    <t>7.</t>
  </si>
  <si>
    <t>9.</t>
  </si>
  <si>
    <t>Siemkowice ul. Przedszkolna 1</t>
  </si>
  <si>
    <t>Siemkowice ul. Częstochowska 5</t>
  </si>
  <si>
    <t>Serwer</t>
  </si>
  <si>
    <t>Kserokopiarka - kombajn</t>
  </si>
  <si>
    <t>Zestaw komputerowy (komp. Monitor)</t>
  </si>
  <si>
    <t>Centrala telefoniczna</t>
  </si>
  <si>
    <t xml:space="preserve">Drukarka </t>
  </si>
  <si>
    <t>Oprogramowanie serwera HP</t>
  </si>
  <si>
    <t xml:space="preserve">Windows 8 </t>
  </si>
  <si>
    <t>Program Multimedialny</t>
  </si>
  <si>
    <t>MS Office 2013</t>
  </si>
  <si>
    <t xml:space="preserve">Aparat cyfrowy </t>
  </si>
  <si>
    <t>Sprzęt inkasencki</t>
  </si>
  <si>
    <t>98-354 Siemkowice, ul. Przedszkolna 2</t>
  </si>
  <si>
    <t>Siemkowice, ul. Przedszkolna 2</t>
  </si>
  <si>
    <t>Radoszewice, ul. Niemojewskich 1</t>
  </si>
  <si>
    <t>508 001 51 98</t>
  </si>
  <si>
    <t>730 934 720</t>
  </si>
  <si>
    <t>90.04.Z</t>
  </si>
  <si>
    <t>Wodociag Lipnik</t>
  </si>
  <si>
    <t>Lipnik</t>
  </si>
  <si>
    <t>STACJA UZDATNIANIA WODY</t>
  </si>
  <si>
    <t>SIEMKOWICE</t>
  </si>
  <si>
    <t>PLAC PARKINGOWY SIEMKOWICE</t>
  </si>
  <si>
    <t>OGRODZENIE BOISKA LIPNIK</t>
  </si>
  <si>
    <t>LIPNIK</t>
  </si>
  <si>
    <t>98-354 Siemkowice, ul. Przedszkolna 1</t>
  </si>
  <si>
    <t>ŚWIETLICA W OŻEGOWIE</t>
  </si>
  <si>
    <t>Budynek po szkole podstawowej w Laskach</t>
  </si>
  <si>
    <t>Laski 31 a, 98-354 Siemkowice</t>
  </si>
  <si>
    <t>2 KM</t>
  </si>
  <si>
    <t>1 KM - RZEKA</t>
  </si>
  <si>
    <t>T</t>
  </si>
  <si>
    <t>PAPA</t>
  </si>
  <si>
    <t>BRAK</t>
  </si>
  <si>
    <t>STROPODACH</t>
  </si>
  <si>
    <t>N</t>
  </si>
  <si>
    <t>150 m2</t>
  </si>
  <si>
    <t>Budynek gospodarczy (mieszkalny)</t>
  </si>
  <si>
    <t xml:space="preserve">Siemkowice, ul. Parkowa </t>
  </si>
  <si>
    <t>1 KM</t>
  </si>
  <si>
    <t>100M - STAW</t>
  </si>
  <si>
    <t>BLACHA</t>
  </si>
  <si>
    <t xml:space="preserve">Budynek Poczty </t>
  </si>
  <si>
    <t>500 M</t>
  </si>
  <si>
    <t>500 m - STAW</t>
  </si>
  <si>
    <t>CEGŁA</t>
  </si>
  <si>
    <t>POKRYTY DWUKROTNIE PAPĄ NA PŁYTACH KORYTKOWYCH, OCIEPLENIE WEŁNĄ MINERALNĄ</t>
  </si>
  <si>
    <t>500 m2</t>
  </si>
  <si>
    <t>Budynek po Szkole w Delfinie</t>
  </si>
  <si>
    <t>Delfina 54, 98-354 Siemkowice</t>
  </si>
  <si>
    <t>BLACHA NA KONSTRUKCJI DREWNIANEJ</t>
  </si>
  <si>
    <t>400 m2</t>
  </si>
  <si>
    <t>Budynek gospodarczogarażowy</t>
  </si>
  <si>
    <t>strop kleina</t>
  </si>
  <si>
    <t>drewniany/blacha</t>
  </si>
  <si>
    <t>znaki ewakuacyjne, sprzęt gaśnicz, alarm podłączony do grupy interwencyjnej, odblaski p-poż, gaśnice</t>
  </si>
  <si>
    <t>Siemkowice Plac Wolności 1</t>
  </si>
  <si>
    <t>NAZWA JEDNOSTKI</t>
  </si>
  <si>
    <t>rodzaj budynku</t>
  </si>
  <si>
    <t>biurowy</t>
  </si>
  <si>
    <t>przychodnie zdrowia</t>
  </si>
  <si>
    <t>domy kultury</t>
  </si>
  <si>
    <t>magazynowe</t>
  </si>
  <si>
    <t>oświatowe</t>
  </si>
  <si>
    <t>mieszkalny</t>
  </si>
  <si>
    <t>handlowo-usługowy</t>
  </si>
  <si>
    <t>wiata</t>
  </si>
  <si>
    <t>sala gimnastyczna</t>
  </si>
  <si>
    <t>Świetlica Wiejska w Ożegowie</t>
  </si>
  <si>
    <t>Boisko sportowe w miejscowości Lipnik</t>
  </si>
  <si>
    <t>rura PVC 90mm</t>
  </si>
  <si>
    <t>Wodociąg Mokre</t>
  </si>
  <si>
    <t>Mokre</t>
  </si>
  <si>
    <t xml:space="preserve">Oświetlenie solarne - 3 szt., kosiarka samojezdna </t>
  </si>
  <si>
    <t>Office 2016</t>
  </si>
  <si>
    <t>Komputer Dell Vostro 3267DFF</t>
  </si>
  <si>
    <t>Drukarka Etykiet Dymo</t>
  </si>
  <si>
    <t>System nagłosnienia do obsługi rady gminy</t>
  </si>
  <si>
    <t>System głosowania Rady Gminy</t>
  </si>
  <si>
    <t>Budynek Publicznej Szkoły Podstawowej w Siemkowicach</t>
  </si>
  <si>
    <t>Siemkowice  ul.plac Wolności 4 koło ronda</t>
  </si>
  <si>
    <t>Ożegów ul. Długa 21(przy posesji prywatnej)</t>
  </si>
  <si>
    <t>OKNA ANTYWŁAMANIOWE</t>
  </si>
  <si>
    <t>2/</t>
  </si>
  <si>
    <t>Radoszewice ul. Powstania Styczniowego 1 - filia GOZ</t>
  </si>
  <si>
    <t>okna antywłamaniowe</t>
  </si>
  <si>
    <t xml:space="preserve">łącznie </t>
  </si>
  <si>
    <t>RAZEM BUDYNKI (wg wartości księgowej brutto</t>
  </si>
  <si>
    <t>RAZEM BUDYNKI (wg odtworzeniowej</t>
  </si>
  <si>
    <t xml:space="preserve">wartość (wg ewidencji księgowej) </t>
  </si>
  <si>
    <t>wartość odtworzeniowa</t>
  </si>
  <si>
    <t>komunalne</t>
  </si>
  <si>
    <t>Mechaniczno - biologiczna oczyszczalnia ścieków w Siemkowicach</t>
  </si>
  <si>
    <t>Siemkowice ul. Nowa 1</t>
  </si>
  <si>
    <t>2018-2019</t>
  </si>
  <si>
    <t>Siemkowice ul. Parkowa 2c</t>
  </si>
  <si>
    <t>Kanalizacja sanitarna w Siemkowicach</t>
  </si>
  <si>
    <t>rury PCV 200m</t>
  </si>
  <si>
    <t>RADOSZEWICE UL. PASIEKA</t>
  </si>
  <si>
    <t>HYDRFORNIA / STACJA UZDATNIANIA WODY "OLSZYNKA"</t>
  </si>
  <si>
    <t>SIEMKOWICE UL. PRZEDSZKOLNA, UL. LEŚNA</t>
  </si>
  <si>
    <t>Plac zabaw</t>
  </si>
  <si>
    <t>Punkt Selektywnego Zbierania Odpadów Komunalnych</t>
  </si>
  <si>
    <t>Siemkowice ul. Parkowa 2b</t>
  </si>
  <si>
    <t>Zestaw internetowy - router</t>
  </si>
  <si>
    <t>Drukarka laserowa HP M402</t>
  </si>
  <si>
    <t>Telewizor Manta 65'</t>
  </si>
  <si>
    <t>Monitor AOC</t>
  </si>
  <si>
    <t>Urządzenie wielofuncyjne Brother DCP-J105</t>
  </si>
  <si>
    <t>Drukarka HP Pro  400</t>
  </si>
  <si>
    <t>Niszczarka VS 1202 CD</t>
  </si>
  <si>
    <t>Monitor Philips 223V</t>
  </si>
  <si>
    <t>Monitor AOC 21.5</t>
  </si>
  <si>
    <t>Drukarka brother HL-L2352</t>
  </si>
  <si>
    <t>Monitor</t>
  </si>
  <si>
    <t>Komputer Dell V3470</t>
  </si>
  <si>
    <t>Platforma Fortigate 50E</t>
  </si>
  <si>
    <t>chmura internetowa, chroniona hasłem</t>
  </si>
  <si>
    <t>Kopie zapasowe całej bazy danych aplikacji mMedica tworzone są automatycznie na osobnej partycji dysku serwera codziennie o godzinie 17. Tworzone są kopie zapasowe danych osobowych na nośnikach zewnętrznych, tj. dyskach optycznych lub pamięci USB. Dokonuje się całościowego zapisu kopii archiwalnej baz danych systemu mMedica służącego  do przetwarzania danych osobowych pacjentów. Nadzór nad prawidłowym sporządzaniem, oznakowaniem i przechowywaniem kopii zapasowych i archiwalnych sprawuje informatyk. Nośniki informatyczne zawierające dane osobowe lub kopie systemów informatycznych służących do przetwarzania danych osobowych są przechowywane w sposób uniemożliwiający ich utratę, uszkodzenie lub dostęp osób nieupoważnionych</t>
  </si>
  <si>
    <t>ŚWIETLICA WIEJSKA W ZMYŚLONEJ</t>
  </si>
  <si>
    <t>Budynek "WETERYNARIA"</t>
  </si>
  <si>
    <t>Siłownia napowietrzna w Lipnik</t>
  </si>
  <si>
    <t>LIPNIK 139</t>
  </si>
  <si>
    <t>Siłownia napowietrzna w Ożegowie</t>
  </si>
  <si>
    <t>OŻEGÓW UL. SZKOLNA 19</t>
  </si>
  <si>
    <t>Siłownia napowietrzna w Siemkowicach</t>
  </si>
  <si>
    <t>47 000,00 ZŁ</t>
  </si>
  <si>
    <t>SIEMKOWICE UL. PARKOWA 1</t>
  </si>
  <si>
    <t>Infrastruktura lokalna sportowo - rekreacyjna w Lipniku</t>
  </si>
  <si>
    <t>altana drewniana, domek narzędziowy, piłkochwyty, budki dla zawodników rezerowowych, boisko do piłki siatkowej, ławki, kosze, stojak na rowery</t>
  </si>
  <si>
    <t>ZMYSLONA 10, 98-354 SIEMKOWICE</t>
  </si>
  <si>
    <t>3 zestawy komputerowe</t>
  </si>
  <si>
    <t>UPS</t>
  </si>
  <si>
    <t>Dalmierz</t>
  </si>
  <si>
    <t>MS OFFICE 2019</t>
  </si>
  <si>
    <t>Drukarka HP PRO400</t>
  </si>
  <si>
    <t>Laptop HP TS 15-BS027CA</t>
  </si>
  <si>
    <t>Laptop Fujitsu E566</t>
  </si>
  <si>
    <t>Laptop (Wójt)</t>
  </si>
  <si>
    <t xml:space="preserve">Laptop (8 sztuk) </t>
  </si>
  <si>
    <t>Niszczarka</t>
  </si>
  <si>
    <t>Oprogramowanie (Office, Windows 10 PRO)</t>
  </si>
  <si>
    <t>8.</t>
  </si>
  <si>
    <t>98-354 Siemkowicw, Delfina 54</t>
  </si>
  <si>
    <t>98-354 Siemkowice, Laski (budynek byłej szkoły)</t>
  </si>
  <si>
    <t>98-354 Siemkowice, ul. Częstochowska 5</t>
  </si>
  <si>
    <t>10.</t>
  </si>
  <si>
    <t>11.</t>
  </si>
  <si>
    <t>12.</t>
  </si>
  <si>
    <t xml:space="preserve">Aparat cyfrowy Canon </t>
  </si>
  <si>
    <t>Laptop HUAWEI</t>
  </si>
  <si>
    <t>13.</t>
  </si>
  <si>
    <t>Kuchnia elektryczna AMICA</t>
  </si>
  <si>
    <t>Nagłośnienie kolumnowe, mikser, mikrofony</t>
  </si>
  <si>
    <t>Zasilacz UPS awaryjny</t>
  </si>
  <si>
    <t>Licencja ARCA VIR "Bezpieczna Pracownia"</t>
  </si>
  <si>
    <t>Komputer HP Core, Windows 7 Pro - 2 szt.</t>
  </si>
  <si>
    <t>laptop Lenovo z syst.op.</t>
  </si>
  <si>
    <t>Program Antywirusowy Arca Vir "Bezpieczna Szkoła"</t>
  </si>
  <si>
    <t>Kopiarka Minolta Develop 213</t>
  </si>
  <si>
    <t>Aparat foto cyfrowy Canon</t>
  </si>
  <si>
    <t>ArcaBit Bezpieczna Szkoła Abonament 24 m-ce</t>
  </si>
  <si>
    <t>Monitor do telewizji przemysł.</t>
  </si>
  <si>
    <t>Laptop Lenovo  z oprogr.</t>
  </si>
  <si>
    <t>Opiekun Ucznia w Internecie - Prolongata 12 m-cy</t>
  </si>
  <si>
    <t>Rejestrator telewizji przem. BCS-8 kam.</t>
  </si>
  <si>
    <t>Laptop Lenovo IdeaPad z Vin 8.1</t>
  </si>
  <si>
    <t>Pamięć DDR 2GB GOODRAM</t>
  </si>
  <si>
    <t>Kamery do telewizji przemysł. 5 szt.</t>
  </si>
  <si>
    <t>Laptop Lenovo  z Vin.10</t>
  </si>
  <si>
    <t>System Windows Pro 8,1 do prac.komp.</t>
  </si>
  <si>
    <t>Tablica interaktywna My Board'84</t>
  </si>
  <si>
    <t>Wizualizer Aver HD</t>
  </si>
  <si>
    <t>Program na tablicę interakt. - Harmonijny rozwój</t>
  </si>
  <si>
    <t>Projektor BenQ MX</t>
  </si>
  <si>
    <t xml:space="preserve">Aparat foto cyfrowy Nicon </t>
  </si>
  <si>
    <t>Opiekun Ucznia w Internecie - Prolongata 24 m-ce</t>
  </si>
  <si>
    <t>Głośniki MyBoard 40W</t>
  </si>
  <si>
    <t>laptop Lenovo IdeaPad z Vin 10, SSD</t>
  </si>
  <si>
    <t>Arcabit Bezpieczna Szkoła Abonament 24 m-ce</t>
  </si>
  <si>
    <t>Tablica interaktywna Esprit DT</t>
  </si>
  <si>
    <t>Ultrabook z syst.op. Kruger Matz</t>
  </si>
  <si>
    <t>Licencja Office 2016 SINGL</t>
  </si>
  <si>
    <t>Projektor BenQ MS</t>
  </si>
  <si>
    <t>Telewizor Samsung LED 32'</t>
  </si>
  <si>
    <t>Microsoft Office St.2019 x5</t>
  </si>
  <si>
    <t>Odtwarzacz DVD Philips</t>
  </si>
  <si>
    <t xml:space="preserve">Microsoft Office St.2019 </t>
  </si>
  <si>
    <t>Radiomagnetofon  CD Philips</t>
  </si>
  <si>
    <t>Microsoft Office St. 2019 x4</t>
  </si>
  <si>
    <t>Kamery do telewizji przemysł. 3 szt.</t>
  </si>
  <si>
    <t>Synergia Systema Lic. Dz. Elektr.</t>
  </si>
  <si>
    <t>Tablica interaktywna My Board'84 z głośnikami</t>
  </si>
  <si>
    <t>Projektor krótkoogniskowy Epson EB</t>
  </si>
  <si>
    <t>Kopiarka Canon IR 2520</t>
  </si>
  <si>
    <t>Laptop Lenovo Intercore SSD WinPro</t>
  </si>
  <si>
    <t>Monitor dotykowy  Avtek</t>
  </si>
  <si>
    <t xml:space="preserve">Mobilna  stacja  dokująca </t>
  </si>
  <si>
    <t>Mikser Alto Professional</t>
  </si>
  <si>
    <t>Zestaw komput.(Laptop z syst.op.i myszką) x 3</t>
  </si>
  <si>
    <t>Kolumna aktywna Alto 1000W</t>
  </si>
  <si>
    <t>Zestaw komput.(Laptop z syst.op.i myszką)</t>
  </si>
  <si>
    <t>Jednostki centralne FEICi3 do prac. komp. X 12</t>
  </si>
  <si>
    <t>zestaw komput. (laptop) z syst.op. I myszką</t>
  </si>
  <si>
    <t>Drukarka HP Color LaserJet</t>
  </si>
  <si>
    <t>zestaw komput. (laptop z syst. Op. i myszką)</t>
  </si>
  <si>
    <t>zestaw komput. (laptop HP z syst. Op. I myszką) x4</t>
  </si>
  <si>
    <t>Laptop Lenovo</t>
  </si>
  <si>
    <t>Pakiet biur. Office Pro 2003 PL- licencja</t>
  </si>
  <si>
    <t>Tablica interaktywna Interwrite</t>
  </si>
  <si>
    <t>Laptop Asus</t>
  </si>
  <si>
    <t>Pakiet biur. Office Pro 2003 PL- nośnik</t>
  </si>
  <si>
    <t>Projektor BenQ</t>
  </si>
  <si>
    <t>Kamera</t>
  </si>
  <si>
    <t>System Windows SBS CAL 2003 - licencja</t>
  </si>
  <si>
    <t>Laptop Dell Inspirion 15"</t>
  </si>
  <si>
    <t>System Windows SBS Prem 2003 - licencja</t>
  </si>
  <si>
    <t>Monitor led</t>
  </si>
  <si>
    <t>Laptop Lenovo Idea Pad</t>
  </si>
  <si>
    <t>System Windows SBS Prem 2003 - nośnik</t>
  </si>
  <si>
    <t>Laptop Toschiba Satellite</t>
  </si>
  <si>
    <t>Microsoft Office Prof.. PL 2003 - licencja</t>
  </si>
  <si>
    <t>Radioodtwarzacz Philips CD</t>
  </si>
  <si>
    <t>Microsoft Office Prof.. PL 2003 - nośnik</t>
  </si>
  <si>
    <t>Kolumna aktywna</t>
  </si>
  <si>
    <t xml:space="preserve">Laptop Dell </t>
  </si>
  <si>
    <t>Windows NT serwer - licencja</t>
  </si>
  <si>
    <t>Notebook Lenovo G50-30</t>
  </si>
  <si>
    <t>Multimedialna Encyklopedia Powszechna - licencja</t>
  </si>
  <si>
    <t>Zestaw interaktywny</t>
  </si>
  <si>
    <t>Tablet Lenovo A7 30H 3GB</t>
  </si>
  <si>
    <t>Multimedialna Encyklopedia Powszechna - nośnik</t>
  </si>
  <si>
    <t>Wizualizer Aver</t>
  </si>
  <si>
    <t>Laptop z oprogramowaniem</t>
  </si>
  <si>
    <t>Multimedialny Atlas Świata - licencja</t>
  </si>
  <si>
    <t>Telewizor LG</t>
  </si>
  <si>
    <t>Laptop Lenovo G50-80</t>
  </si>
  <si>
    <t>Multimedialny Atlas Świata - nośnik</t>
  </si>
  <si>
    <t>Monitor LGD 21,5"</t>
  </si>
  <si>
    <t>Multimedialne Słowniki PWN - licencja</t>
  </si>
  <si>
    <t>Telewizor LG Electronics 42"</t>
  </si>
  <si>
    <t>Radioodtw. CD PHIPILS AZ780</t>
  </si>
  <si>
    <t>Multimedialne Słowniki PWN - nośnik</t>
  </si>
  <si>
    <t>Projektor NEC M260XS</t>
  </si>
  <si>
    <t>Radiomagnetofon KRUGER MATZ</t>
  </si>
  <si>
    <t>Program Office - nośnik</t>
  </si>
  <si>
    <t>LG Electronics DVD Blue Ray</t>
  </si>
  <si>
    <t>Notebook Asus</t>
  </si>
  <si>
    <t>Licencja Office Proffesional Plus 2007</t>
  </si>
  <si>
    <t>Projektor NEC V260X</t>
  </si>
  <si>
    <t>Aparat cyfrowy</t>
  </si>
  <si>
    <t>Licencja Office Proffesional  2016</t>
  </si>
  <si>
    <t>Vizualizier Aver F17HD</t>
  </si>
  <si>
    <t>Laptop  Dell</t>
  </si>
  <si>
    <t>E świadectwa</t>
  </si>
  <si>
    <t xml:space="preserve">E sekretariat </t>
  </si>
  <si>
    <t>Tablica interaktyw. InterWrite 1279</t>
  </si>
  <si>
    <t xml:space="preserve">G Data Internetsec </t>
  </si>
  <si>
    <t>Projektor Sony SX226</t>
  </si>
  <si>
    <t>Synergia System</t>
  </si>
  <si>
    <t xml:space="preserve"> Projektor BENQ MS619ST</t>
  </si>
  <si>
    <t>Microsoft Office Standard</t>
  </si>
  <si>
    <t>Telewizor 42˝ LG 42LF5800</t>
  </si>
  <si>
    <t>Odtwarzacz  PHILIPS DVP2880</t>
  </si>
  <si>
    <t>Plan Lekcji</t>
  </si>
  <si>
    <t>Tablica interaktyw. 2x3 Esprit DT</t>
  </si>
  <si>
    <t>Kolumna Aktywna ALTO</t>
  </si>
  <si>
    <t>Kserokopiarka IR-2520</t>
  </si>
  <si>
    <t>Projektor Sony</t>
  </si>
  <si>
    <t>Zestaw głośnikowy</t>
  </si>
  <si>
    <t>Laptop HP</t>
  </si>
  <si>
    <t xml:space="preserve">Monitor Acer </t>
  </si>
  <si>
    <t xml:space="preserve"> Projektor BENQ 808ST</t>
  </si>
  <si>
    <t>Urządzenie wielofunkcyjne</t>
  </si>
  <si>
    <t>PROJEKTOR</t>
  </si>
  <si>
    <t>Monitor interaktywny</t>
  </si>
  <si>
    <t>Tablet Lenowo</t>
  </si>
  <si>
    <t>Tablet  graficzny</t>
  </si>
  <si>
    <t>Tablica interaktywna</t>
  </si>
  <si>
    <t>Smartfon Motorola</t>
  </si>
  <si>
    <t>Głośnik do tablic</t>
  </si>
  <si>
    <t>Kolumny głośnikowe</t>
  </si>
  <si>
    <t>Komputer</t>
  </si>
  <si>
    <t xml:space="preserve">Monitor </t>
  </si>
  <si>
    <t>Urzadzenie wiofunkcyjne</t>
  </si>
  <si>
    <t xml:space="preserve">Komputer Fenix </t>
  </si>
  <si>
    <t xml:space="preserve">radiomagnetofon Hyundai </t>
  </si>
  <si>
    <t xml:space="preserve">drukarka laserowa HP </t>
  </si>
  <si>
    <t xml:space="preserve">drukarka Canon </t>
  </si>
  <si>
    <t xml:space="preserve">telewizor”32” Philips </t>
  </si>
  <si>
    <t>waga seca ze wzrostomierzem</t>
  </si>
  <si>
    <t>lampa bakteriobójcza</t>
  </si>
  <si>
    <t>Notebook</t>
  </si>
  <si>
    <t>Program kadrowo-płacowy Optima</t>
  </si>
  <si>
    <t>KASA FISKALNA</t>
  </si>
  <si>
    <t>program księgowy KpiB</t>
  </si>
  <si>
    <t>ekg</t>
  </si>
  <si>
    <t>ruter ASUS</t>
  </si>
  <si>
    <t>urządzenie wielofunkcyjne</t>
  </si>
  <si>
    <t>waga ze wzrostomierzem</t>
  </si>
  <si>
    <t>kasa fiskalna</t>
  </si>
  <si>
    <t>generator ozonu</t>
  </si>
  <si>
    <t>zestaw komputerowy</t>
  </si>
  <si>
    <t xml:space="preserve">ekspres </t>
  </si>
  <si>
    <t>zespół komputerowy</t>
  </si>
  <si>
    <t>klimatyzator</t>
  </si>
  <si>
    <t>lodówka do szczepionek</t>
  </si>
  <si>
    <t>moduł powiad. Lodówki</t>
  </si>
  <si>
    <t>system alarmowy</t>
  </si>
  <si>
    <t>lodówka</t>
  </si>
  <si>
    <t>serwer z oprzyrządowaniem</t>
  </si>
  <si>
    <t>ZESTAW KOMPUTEROWY</t>
  </si>
  <si>
    <t>Sprzęt elektroniczny stacjonanrny</t>
  </si>
  <si>
    <t>LAPTOP ASUSF541NA-GQ216T N4200/4G/1T/256</t>
  </si>
  <si>
    <t>DRUKARKA WIELOFUNKCYJNA CM 1312</t>
  </si>
  <si>
    <t>MICROSOFT SOFTWARE T5D-02316 OFF</t>
  </si>
  <si>
    <t>LAPTOP  ASUS P1510XDA-EJ 981 T</t>
  </si>
  <si>
    <t>ZESTAW MICRO DVD PHILIPS</t>
  </si>
  <si>
    <t>K-PR MS OFICEE EDITION PLOEM</t>
  </si>
  <si>
    <t>LAPTOP ASUS P1510XDA-EJ 981 T</t>
  </si>
  <si>
    <t>TELEWIZOR   SAMSUNG LCD ,,28-32"</t>
  </si>
  <si>
    <t>LICENCJA OFFICE365 BISINESS PREMIUM 5 PC1 Y</t>
  </si>
  <si>
    <t>RAZEM</t>
  </si>
  <si>
    <t>PROJEKTOR TOSCHIBA TDP-EX20</t>
  </si>
  <si>
    <t>TELEWIZOR VE 32H4000 SAMSUNG</t>
  </si>
  <si>
    <t>ZESTAW NAGŁOŚNIENIOWY PA SYSTEM 300</t>
  </si>
  <si>
    <t>KSEROKOPIARKA CANON IR 1600</t>
  </si>
  <si>
    <t>STERYLIZATOR UV</t>
  </si>
  <si>
    <t>BOOMBOX CP-629 LAUSON</t>
  </si>
  <si>
    <t>TELEFON PANASONIC KX-TG 2512 PDM + DWIE SŁUCHAWKI</t>
  </si>
  <si>
    <t>RADIOMAGNETOFON BOOMBOX LAUSON CP-433</t>
  </si>
  <si>
    <t>DRUKARKA SAMSUNG2160</t>
  </si>
  <si>
    <t>DRUKARKA RICOH 1210n</t>
  </si>
  <si>
    <t>razem</t>
  </si>
  <si>
    <t>tablica interaktywna QOMB</t>
  </si>
  <si>
    <t>Laptop ASUS R541UA DM1404T</t>
  </si>
  <si>
    <t>Telewizor LCD 28-32</t>
  </si>
  <si>
    <t>Laptop ASUS X541UAi5 7200U</t>
  </si>
  <si>
    <t>Telewizor LCD LG 39 IN 5400</t>
  </si>
  <si>
    <t>System bezprzewodowy z mikrofonem do ręki</t>
  </si>
  <si>
    <t xml:space="preserve">Komputer </t>
  </si>
  <si>
    <t xml:space="preserve">Monitor LCD Philips 19 </t>
  </si>
  <si>
    <t>Projektor Sanyo PLC_XD 2600</t>
  </si>
  <si>
    <t>Mobilna tablica interaktywna</t>
  </si>
  <si>
    <t>Projektor PANASONIC PT- LX 22 E</t>
  </si>
  <si>
    <t xml:space="preserve"> laptop Samsung 15,6' </t>
  </si>
  <si>
    <t>Monitor LCD Philips 19 BOX</t>
  </si>
  <si>
    <t>laptop Samsung 15,6'</t>
  </si>
  <si>
    <t>Laptop DELL E 6400</t>
  </si>
  <si>
    <t>Komputer G1610</t>
  </si>
  <si>
    <t>Laptop TOSCHIBA</t>
  </si>
  <si>
    <t>Kserokopiarka DEVELOP</t>
  </si>
  <si>
    <t>Laptop ASUS X550CA</t>
  </si>
  <si>
    <t>Rejestrator</t>
  </si>
  <si>
    <t>Laptop ASUS X550C</t>
  </si>
  <si>
    <t>Dysk ITB</t>
  </si>
  <si>
    <t>Laptop LENOVO</t>
  </si>
  <si>
    <t>Kamera zew. 650 TVL  3,6 mm</t>
  </si>
  <si>
    <t>Laptop 15 WIN 7 Lenovo</t>
  </si>
  <si>
    <t xml:space="preserve">Monitor  19 </t>
  </si>
  <si>
    <t>Aparat Fotograficzny</t>
  </si>
  <si>
    <t>Kamera zew. 650 TVL  4,9 mm</t>
  </si>
  <si>
    <t>Laptop Lenovo B- 50 80 matt</t>
  </si>
  <si>
    <t>Wzmacniacz MRS PA</t>
  </si>
  <si>
    <t>Tablica interaktywna QOMO</t>
  </si>
  <si>
    <t>Projektor krótkoogniskowy</t>
  </si>
  <si>
    <t>Notebook ASUS R540</t>
  </si>
  <si>
    <t>Zestaw komputerowy (laptop, mysz, sł, office)</t>
  </si>
  <si>
    <t>Monitor  Philips 19,5</t>
  </si>
  <si>
    <t>Głośniki AVTEC</t>
  </si>
  <si>
    <t>Projektor VIVITEC D555</t>
  </si>
  <si>
    <t>TAblica interaktywna QOMO</t>
  </si>
  <si>
    <t>Projektor krótkoogniskowy z akc.</t>
  </si>
  <si>
    <t>Wiualizer z przystawką do mikros.</t>
  </si>
  <si>
    <t>Tablica inter. QOMO QWB 200 BW</t>
  </si>
  <si>
    <t>program do tablicy interaktywnej Flow' Works</t>
  </si>
  <si>
    <t>Zestaw komputerowy HP Elitbook</t>
  </si>
  <si>
    <t>Tablet  LENOVO 10" 64 GB</t>
  </si>
  <si>
    <t>Licencja MS WIN HOME PREMIUM 7</t>
  </si>
  <si>
    <t>Projektor Vivitek</t>
  </si>
  <si>
    <t>Licencja MCWIN 7 HOME PREMIUM 64</t>
  </si>
  <si>
    <t>Licencja Windows 7 64 BIT</t>
  </si>
  <si>
    <t>telewizor Sony</t>
  </si>
  <si>
    <t>Tablica inter. QOMO 379PS</t>
  </si>
  <si>
    <t>Synergia Sysyema licencja</t>
  </si>
  <si>
    <t>Komputer Lenovo Idea Centre310S</t>
  </si>
  <si>
    <t>Licencja MS Standard 2019</t>
  </si>
  <si>
    <t>Komputer HP 280 G1 MT</t>
  </si>
  <si>
    <t xml:space="preserve">Monitor LCD 18,5 Philips </t>
  </si>
  <si>
    <t>Zestaw Komputerowy RYZEN</t>
  </si>
  <si>
    <t>Drukarka BROTHER HL-1110</t>
  </si>
  <si>
    <t>Komputer DELL 7010SFF i 5-3470</t>
  </si>
  <si>
    <t>Komputer DELL 7010SFF i 5-3471</t>
  </si>
  <si>
    <t>Komputer DELL 7010SFF i 5-3472</t>
  </si>
  <si>
    <t>Komputer DELL 7010SFF i 5-3473</t>
  </si>
  <si>
    <t>Komputer DELL 7010SFF i 5-3474</t>
  </si>
  <si>
    <t>Komputer DELL 7010SFF i 5-3475</t>
  </si>
  <si>
    <t>Komputer DELL 7010SFF i 5-3476</t>
  </si>
  <si>
    <t>Komputer DELL 7010SFF i 5-3477</t>
  </si>
  <si>
    <t>Komputer DELL 7010SFF i 5-3478</t>
  </si>
  <si>
    <t>Komputer DELL 7010SFF i 5-3479</t>
  </si>
  <si>
    <t>Komputer DELL 7010SFF i 5-3480</t>
  </si>
  <si>
    <t>Komputer DELL 7010SFF i 5-3481</t>
  </si>
  <si>
    <t>Komputer DELL 7010SFF i 5-3482</t>
  </si>
  <si>
    <t>Komputer DELL 7010SFF i 5-3483</t>
  </si>
  <si>
    <t>Komputer DELL 7010SFF i 5-3484</t>
  </si>
  <si>
    <t>Komputer DELL 7010SFF i 5-3485</t>
  </si>
  <si>
    <t>Komputer DELL 7010SFF i 5-3486</t>
  </si>
  <si>
    <t>Komputer DELL 7010SFF i 5-3487</t>
  </si>
  <si>
    <t>Komputer DELL 7010SFF i 5-3488</t>
  </si>
  <si>
    <t>Komputer DELL 7010SFF i 5-3489</t>
  </si>
  <si>
    <t>Kolumna aktywna z akumulatorem</t>
  </si>
  <si>
    <t>kopiarka Task alfa</t>
  </si>
  <si>
    <t xml:space="preserve">Tablica interaktywna </t>
  </si>
  <si>
    <t>Magiczny dywan wersja EDU</t>
  </si>
  <si>
    <t>Licencja ARCAVIR</t>
  </si>
  <si>
    <t>Licencja WIN  HOME PREMIUM 7</t>
  </si>
  <si>
    <t>Zestaw komputerowy ADAX THETAG8600/B75/2G/500G(z monitorem)</t>
  </si>
  <si>
    <t>LAPTOP DELL Latitude 3540</t>
  </si>
  <si>
    <t>Program COMARCH OPTIMA Moduł Płace i kadry ,Moduł Kasa/Bank,Moduł zabezpieczający</t>
  </si>
  <si>
    <t>Zestaw komputerowy DELL VOSTRO V470</t>
  </si>
  <si>
    <t>Drukarka HP Laser JetP1102</t>
  </si>
  <si>
    <t>drukKomputer intel</t>
  </si>
  <si>
    <t>niszczarka</t>
  </si>
  <si>
    <t>kserokopiarka /R-2520/U/</t>
  </si>
  <si>
    <t>Zestaw komputerowy Dell Vostro 3470 SFF</t>
  </si>
  <si>
    <t>Komputer DELL V3470</t>
  </si>
  <si>
    <t>Monitor PHILIPS</t>
  </si>
  <si>
    <t>Drukarka HP Laser JetP ro M404dn</t>
  </si>
  <si>
    <t>Komputer OPTIPLEX 3020</t>
  </si>
  <si>
    <t>Niszczarka FELLOWES</t>
  </si>
  <si>
    <t>program office</t>
  </si>
  <si>
    <t xml:space="preserve">Oprogramowanie do Laptopa OFFICE Home&amp;Business </t>
  </si>
  <si>
    <t>DRUKARKA</t>
  </si>
  <si>
    <t>2.</t>
  </si>
  <si>
    <t>MONITOR LG</t>
  </si>
  <si>
    <t>RADIOMAGNETOFON</t>
  </si>
  <si>
    <t>4.</t>
  </si>
  <si>
    <t>RADIOMAGNETOFON ELTRA</t>
  </si>
  <si>
    <t>5.</t>
  </si>
  <si>
    <t>RADIOMAGNETOFON GRUNDIG</t>
  </si>
  <si>
    <t>6.</t>
  </si>
  <si>
    <t>RADIOMAGNETOFON LPC</t>
  </si>
  <si>
    <t>RADIOMAGNETOFON PANASONIC</t>
  </si>
  <si>
    <t xml:space="preserve">8. </t>
  </si>
  <si>
    <t>WIEŻA LG</t>
  </si>
  <si>
    <t>2018-2021</t>
  </si>
  <si>
    <t>?</t>
  </si>
  <si>
    <t>biurowy - świetlicowy - garażowy</t>
  </si>
  <si>
    <t>Siemkowice ul. Krasińskiego 2</t>
  </si>
  <si>
    <t xml:space="preserve">wymiana dachu, pokrycia dachowego, stolarki okiennej </t>
  </si>
  <si>
    <t>Mokre 41A</t>
  </si>
  <si>
    <t>10 km rzeka</t>
  </si>
  <si>
    <t>REMIZA OSP SIEMKOWICE</t>
  </si>
  <si>
    <t>REMIZA OSP MOKRE</t>
  </si>
  <si>
    <t>REMIZA OSP RADOSZEWICE</t>
  </si>
  <si>
    <t>Radoszewice ul. Powstania Styczniowego 2</t>
  </si>
  <si>
    <t xml:space="preserve">5 km rzeka </t>
  </si>
  <si>
    <t>REMIZA OSP LIPNIK</t>
  </si>
  <si>
    <t>Lipnik 96a</t>
  </si>
  <si>
    <t>2 km rzeka</t>
  </si>
  <si>
    <t>okna pcv</t>
  </si>
  <si>
    <t>wodociąg, kanalizacja</t>
  </si>
  <si>
    <t>pcv</t>
  </si>
  <si>
    <t>REMIZA OSP OŻEGÓW</t>
  </si>
  <si>
    <t>Ożegów ul. Długa 26</t>
  </si>
  <si>
    <t>6 km rzeka</t>
  </si>
  <si>
    <t>tak</t>
  </si>
  <si>
    <t>nie</t>
  </si>
  <si>
    <t>komputer Lenovo 2016 r.</t>
  </si>
  <si>
    <t>SPRZĘT ELEKTRONICZY STACJONARNY</t>
  </si>
  <si>
    <t>SPRZĘT ELEKTRONICZNY PRZENOSNY</t>
  </si>
  <si>
    <t>Ryzyko</t>
  </si>
  <si>
    <t>Data szkody</t>
  </si>
  <si>
    <t>Wypłata</t>
  </si>
  <si>
    <t>Rezerwa</t>
  </si>
  <si>
    <t>Opis szkody/przyczyna</t>
  </si>
  <si>
    <t>BRAK SZKÓD</t>
  </si>
  <si>
    <t>01.01.2021 - 21.10.2021</t>
  </si>
  <si>
    <t>01.01.2020 -31.12.2020</t>
  </si>
  <si>
    <t>01.01.2019 - 31.12.2019</t>
  </si>
  <si>
    <t>01.01.2018 - 31.12.2018</t>
  </si>
  <si>
    <t>Dane pojazdów</t>
  </si>
  <si>
    <t>Ubezpieczony/Użytkownik</t>
  </si>
  <si>
    <t>Marka</t>
  </si>
  <si>
    <t>Typ, model</t>
  </si>
  <si>
    <t>Nr rejestracyjny</t>
  </si>
  <si>
    <t>Nr VIN</t>
  </si>
  <si>
    <t>Rodzaj pojazdu</t>
  </si>
  <si>
    <t>Pojemność silnika (cm3)</t>
  </si>
  <si>
    <t>Data I rejestracji</t>
  </si>
  <si>
    <t>Ilość miejsc</t>
  </si>
  <si>
    <t>Ładowność (kg)</t>
  </si>
  <si>
    <t>Dopuszczalna masa całkowita (kg)</t>
  </si>
  <si>
    <t>Okres ubezpieczenia OC</t>
  </si>
  <si>
    <t>Okres ubezpieczenia AC i KR</t>
  </si>
  <si>
    <t>Okres ubezpieczenia NNW</t>
  </si>
  <si>
    <t>ASSISTANCE</t>
  </si>
  <si>
    <t xml:space="preserve">adres </t>
  </si>
  <si>
    <t>przebieg</t>
  </si>
  <si>
    <t>Od</t>
  </si>
  <si>
    <t>Do</t>
  </si>
  <si>
    <t>URZĄD GMINY SIEMKOWICE</t>
  </si>
  <si>
    <t>98-354 Siemkowice pl. Wolności 1</t>
  </si>
  <si>
    <t>SKODA</t>
  </si>
  <si>
    <t>ROOMSTER</t>
  </si>
  <si>
    <t>EPJ 88GK</t>
  </si>
  <si>
    <t>TMBMD25J275020749</t>
  </si>
  <si>
    <t>OSOBOWY</t>
  </si>
  <si>
    <t>PONTICELLI</t>
  </si>
  <si>
    <t>LR210PP</t>
  </si>
  <si>
    <t>EPJ 55TF</t>
  </si>
  <si>
    <t>VJYLR210P03400340</t>
  </si>
  <si>
    <t>AUTOBUS</t>
  </si>
  <si>
    <t>OSP SIEMKOWICE</t>
  </si>
  <si>
    <t>98-354 Siemkowice, ul. Krasińskiego 1</t>
  </si>
  <si>
    <t>590751858</t>
  </si>
  <si>
    <t>IVECO</t>
  </si>
  <si>
    <t>ML15OE25WS</t>
  </si>
  <si>
    <t>EPJ 98XK</t>
  </si>
  <si>
    <t>ZCFB1LM84E2621854</t>
  </si>
  <si>
    <t>SPECJALNY POŻARNICZY</t>
  </si>
  <si>
    <t>OSP LIPNIK</t>
  </si>
  <si>
    <t>Lipnik 96 a, 98-354 Siemkowice</t>
  </si>
  <si>
    <t>PS LUBLIN</t>
  </si>
  <si>
    <t>LUBLIN</t>
  </si>
  <si>
    <t>EPJ C261</t>
  </si>
  <si>
    <t>SUL352417Y0069136</t>
  </si>
  <si>
    <t>SPECJALNY POZARNICZY</t>
  </si>
  <si>
    <t>OSP OŻEGÓW</t>
  </si>
  <si>
    <t>Ożegów, ul. Długa 26, 98-354 Siemkowice</t>
  </si>
  <si>
    <t>590713190</t>
  </si>
  <si>
    <t>FORD</t>
  </si>
  <si>
    <t>TRANZIT</t>
  </si>
  <si>
    <t>EPJ R706</t>
  </si>
  <si>
    <t xml:space="preserve"> WF0LXXGBFL2P89276</t>
  </si>
  <si>
    <t>URSUS</t>
  </si>
  <si>
    <t>C-360</t>
  </si>
  <si>
    <t>SIW 621T</t>
  </si>
  <si>
    <t>CIĄGNIK</t>
  </si>
  <si>
    <t>SANOK</t>
  </si>
  <si>
    <t>D732</t>
  </si>
  <si>
    <t>SIW 958K</t>
  </si>
  <si>
    <t>PRZYCZEPA</t>
  </si>
  <si>
    <t>D55</t>
  </si>
  <si>
    <t>SIW 962K</t>
  </si>
  <si>
    <t>ul. Krasińskiego 2, 98-354 Siemkowice</t>
  </si>
  <si>
    <t>FSO STAR</t>
  </si>
  <si>
    <t>STAR  244L</t>
  </si>
  <si>
    <t>SIW 700C</t>
  </si>
  <si>
    <t>NIEWIADÓW</t>
  </si>
  <si>
    <t>B7524H</t>
  </si>
  <si>
    <t>EPJ P239</t>
  </si>
  <si>
    <t>SWNB7500050018148</t>
  </si>
  <si>
    <t>PRZYCZEPKA</t>
  </si>
  <si>
    <t>AUTOSAN</t>
  </si>
  <si>
    <t>H9-21</t>
  </si>
  <si>
    <t>EPJ H031</t>
  </si>
  <si>
    <t>SVASW3AAPYS031651</t>
  </si>
  <si>
    <t>RÓWNIARKA DROGOWA</t>
  </si>
  <si>
    <t>SHM114</t>
  </si>
  <si>
    <t>4-9803A</t>
  </si>
  <si>
    <t>WOLNOBIEŻNY</t>
  </si>
  <si>
    <t xml:space="preserve">WALEC DROGOWY </t>
  </si>
  <si>
    <t>R814</t>
  </si>
  <si>
    <t>OSP MOKRE</t>
  </si>
  <si>
    <t>Mokre 41a, 98-354 Siemkowice</t>
  </si>
  <si>
    <t>590706958</t>
  </si>
  <si>
    <t>FS LUBLIN</t>
  </si>
  <si>
    <t>ŻUK A156C</t>
  </si>
  <si>
    <t>EPJ W709</t>
  </si>
  <si>
    <t>SUL0156111FO422850</t>
  </si>
  <si>
    <t xml:space="preserve">URSUS </t>
  </si>
  <si>
    <t>EPJ FA21</t>
  </si>
  <si>
    <t>UUJ10241212160037</t>
  </si>
  <si>
    <t>OSP RADOSZEWICE</t>
  </si>
  <si>
    <t>Radoszewice, ul. Powstania Styczniowego 2, 98-354 Siemkowice</t>
  </si>
  <si>
    <t>590742530</t>
  </si>
  <si>
    <t xml:space="preserve">STAR </t>
  </si>
  <si>
    <t>1142 GBA</t>
  </si>
  <si>
    <t>EPJHW16</t>
  </si>
  <si>
    <t>A11420108772</t>
  </si>
  <si>
    <t>SPEECJALNY POŻARNICZY</t>
  </si>
  <si>
    <t>JCB</t>
  </si>
  <si>
    <t>3CX CONTRACTOR</t>
  </si>
  <si>
    <t>_</t>
  </si>
  <si>
    <t>3CB3CXCSC71328557</t>
  </si>
  <si>
    <t>koparko-ładowarka</t>
  </si>
  <si>
    <t>1 900,00 zł</t>
  </si>
  <si>
    <t>Ubiegłoroczna suma ubezpieczenia (BRUTTO)</t>
  </si>
  <si>
    <t>OC</t>
  </si>
  <si>
    <t xml:space="preserve"> nienależyte administrowanie drogami publicznymi</t>
  </si>
  <si>
    <t>01.01.2017 -31.12.2017</t>
  </si>
  <si>
    <t>ŚWETLICA WIEJSKA</t>
  </si>
  <si>
    <t>ZABEZPIECZENIE</t>
  </si>
  <si>
    <t>alarm, immobilizer</t>
  </si>
  <si>
    <t>alarm</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</si>
</sst>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415]d\ mmmm\ yyyy"/>
    <numFmt numFmtId="170" formatCode="#,##0.00\ _z_ł"/>
    <numFmt numFmtId="171" formatCode="yyyy/mm/dd;@"/>
    <numFmt numFmtId="172" formatCode="#,##0.00_ ;\-#,##0.00\ "/>
    <numFmt numFmtId="173" formatCode="#,##0.00\ [$zł-415];[Red]\-#,##0.00\ [$zł-415]"/>
    <numFmt numFmtId="174" formatCode="dd/mm/yy"/>
    <numFmt numFmtId="175" formatCode="0.00_ ;[Red]\-0.00\ "/>
    <numFmt numFmtId="176" formatCode="00\-000"/>
    <numFmt numFmtId="177" formatCode="#,##0\ &quot;zł&quot;"/>
    <numFmt numFmtId="178" formatCode="\ #,##0.00&quot; zł &quot;;\-#,##0.00&quot; zł &quot;;&quot; -&quot;#&quot; zł &quot;;@\ "/>
    <numFmt numFmtId="179" formatCode="_-* #,##0.00&quot; zł&quot;_-;\-* #,##0.00&quot; zł&quot;_-;_-* \-??&quot; zł&quot;_-;_-@_-"/>
    <numFmt numFmtId="180" formatCode="#,##0.00&quot; zł &quot;;\-#,##0.00&quot; zł &quot;;&quot; -&quot;#&quot; zł &quot;;@\ "/>
    <numFmt numFmtId="181" formatCode="#,##0\ _z_ł"/>
    <numFmt numFmtId="182" formatCode="#,##0.00\ &quot;zł&quot;;[Red]#,##0.00\ &quot;zł&quot;"/>
    <numFmt numFmtId="183" formatCode="0_ ;\-0\ "/>
    <numFmt numFmtId="184" formatCode="0.00;[Red]0.00"/>
    <numFmt numFmtId="185" formatCode="d/mm/yyyy"/>
    <numFmt numFmtId="186" formatCode="#,##0.00&quot; zł&quot;"/>
    <numFmt numFmtId="187" formatCode="[$-415]General"/>
    <numFmt numFmtId="188" formatCode="0.0"/>
    <numFmt numFmtId="189" formatCode="mmm/yyyy"/>
    <numFmt numFmtId="190" formatCode="#,##0&quot; zł&quot;;[Red]\-#,##0&quot; zł&quot;"/>
    <numFmt numFmtId="191" formatCode="[$-415]dddd\,\ d\ mmmm\ yyyy"/>
    <numFmt numFmtId="192" formatCode="yyyy\-mm\-dd&quot; &quot;hh&quot;:&quot;mm&quot;:&quot;ss"/>
  </numFmts>
  <fonts count="91">
    <font>
      <sz val="10"/>
      <name val="Arial"/>
      <family val="0"/>
    </font>
    <font>
      <u val="single"/>
      <sz val="10"/>
      <color indexed="12"/>
      <name val="Arial"/>
      <family val="2"/>
    </font>
    <font>
      <u val="single"/>
      <sz val="10"/>
      <color indexed="36"/>
      <name val="Arial"/>
      <family val="2"/>
    </font>
    <font>
      <sz val="8"/>
      <name val="Arial"/>
      <family val="2"/>
    </font>
    <font>
      <sz val="10"/>
      <name val="Arial CE"/>
      <family val="0"/>
    </font>
    <font>
      <sz val="11"/>
      <color indexed="8"/>
      <name val="Czcionka tekstu podstawowego"/>
      <family val="2"/>
    </font>
    <font>
      <sz val="11"/>
      <color indexed="9"/>
      <name val="Czcionka tekstu podstawowego"/>
      <family val="2"/>
    </font>
    <font>
      <b/>
      <sz val="10"/>
      <color indexed="8"/>
      <name val="Liberation Sans"/>
      <family val="0"/>
    </font>
    <font>
      <sz val="10"/>
      <color indexed="9"/>
      <name val="Liberation Sans"/>
      <family val="0"/>
    </font>
    <font>
      <sz val="10"/>
      <color indexed="10"/>
      <name val="Liberation Sans"/>
      <family val="0"/>
    </font>
    <font>
      <sz val="11"/>
      <color indexed="62"/>
      <name val="Czcionka tekstu podstawowego"/>
      <family val="2"/>
    </font>
    <font>
      <b/>
      <sz val="11"/>
      <color indexed="63"/>
      <name val="Czcionka tekstu podstawowego"/>
      <family val="2"/>
    </font>
    <font>
      <sz val="11"/>
      <color indexed="17"/>
      <name val="Czcionka tekstu podstawowego"/>
      <family val="2"/>
    </font>
    <font>
      <b/>
      <sz val="10"/>
      <color indexed="9"/>
      <name val="Liberation Sans"/>
      <family val="0"/>
    </font>
    <font>
      <i/>
      <sz val="10"/>
      <color indexed="23"/>
      <name val="Liberation Sans"/>
      <family val="0"/>
    </font>
    <font>
      <sz val="10"/>
      <color indexed="17"/>
      <name val="Liberation Sans"/>
      <family val="0"/>
    </font>
    <font>
      <b/>
      <sz val="24"/>
      <color indexed="8"/>
      <name val="Liberation Sans"/>
      <family val="0"/>
    </font>
    <font>
      <sz val="18"/>
      <color indexed="8"/>
      <name val="Liberation Sans"/>
      <family val="0"/>
    </font>
    <font>
      <sz val="12"/>
      <color indexed="8"/>
      <name val="Liberation Sans"/>
      <family val="0"/>
    </font>
    <font>
      <u val="single"/>
      <sz val="10"/>
      <color indexed="12"/>
      <name val="Liberation Sans"/>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0"/>
      <color indexed="60"/>
      <name val="Liberation Sans"/>
      <family val="0"/>
    </font>
    <font>
      <sz val="11"/>
      <color indexed="60"/>
      <name val="Czcionka tekstu podstawowego"/>
      <family val="2"/>
    </font>
    <font>
      <sz val="11"/>
      <color indexed="8"/>
      <name val="Liberation Sans"/>
      <family val="0"/>
    </font>
    <font>
      <sz val="10"/>
      <color indexed="63"/>
      <name val="Liberation Sans"/>
      <family val="0"/>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b/>
      <sz val="10"/>
      <name val="Calibri"/>
      <family val="2"/>
    </font>
    <font>
      <sz val="12"/>
      <name val="Calibri"/>
      <family val="2"/>
    </font>
    <font>
      <sz val="10"/>
      <color indexed="10"/>
      <name val="Calibri"/>
      <family val="2"/>
    </font>
    <font>
      <b/>
      <sz val="12"/>
      <name val="Calibri"/>
      <family val="2"/>
    </font>
    <font>
      <b/>
      <i/>
      <sz val="10"/>
      <name val="Calibri"/>
      <family val="2"/>
    </font>
    <font>
      <i/>
      <sz val="10"/>
      <name val="Calibri"/>
      <family val="2"/>
    </font>
    <font>
      <sz val="10"/>
      <color indexed="8"/>
      <name val="Calibri"/>
      <family val="2"/>
    </font>
    <font>
      <sz val="11"/>
      <name val="Calibri"/>
      <family val="2"/>
    </font>
    <font>
      <i/>
      <sz val="11"/>
      <name val="Calibri"/>
      <family val="2"/>
    </font>
    <font>
      <sz val="11"/>
      <color indexed="8"/>
      <name val="Calibri"/>
      <family val="2"/>
    </font>
    <font>
      <b/>
      <sz val="10"/>
      <color indexed="8"/>
      <name val="Calibri"/>
      <family val="2"/>
    </font>
    <font>
      <b/>
      <sz val="11"/>
      <name val="Calibri"/>
      <family val="2"/>
    </font>
    <font>
      <b/>
      <sz val="10"/>
      <color indexed="10"/>
      <name val="Calibri"/>
      <family val="2"/>
    </font>
    <font>
      <b/>
      <u val="single"/>
      <sz val="10"/>
      <name val="Calibri"/>
      <family val="2"/>
    </font>
    <font>
      <sz val="10"/>
      <color indexed="8"/>
      <name val="Cambria"/>
      <family val="1"/>
    </font>
    <font>
      <b/>
      <sz val="10"/>
      <color indexed="8"/>
      <name val="Cambria"/>
      <family val="1"/>
    </font>
    <font>
      <sz val="11"/>
      <color theme="1"/>
      <name val="Czcionka tekstu podstawowego"/>
      <family val="2"/>
    </font>
    <font>
      <sz val="11"/>
      <color theme="0"/>
      <name val="Czcionka tekstu podstawowego"/>
      <family val="2"/>
    </font>
    <font>
      <b/>
      <sz val="10"/>
      <color rgb="FF000000"/>
      <name val="Liberation Sans"/>
      <family val="0"/>
    </font>
    <font>
      <sz val="10"/>
      <color rgb="FFFFFFFF"/>
      <name val="Liberation Sans"/>
      <family val="0"/>
    </font>
    <font>
      <sz val="10"/>
      <color rgb="FFCC0000"/>
      <name val="Liberation Sans"/>
      <family val="0"/>
    </font>
    <font>
      <sz val="11"/>
      <color rgb="FF3F3F76"/>
      <name val="Czcionka tekstu podstawowego"/>
      <family val="2"/>
    </font>
    <font>
      <b/>
      <sz val="11"/>
      <color rgb="FF3F3F3F"/>
      <name val="Czcionka tekstu podstawowego"/>
      <family val="2"/>
    </font>
    <font>
      <sz val="11"/>
      <color rgb="FF006100"/>
      <name val="Czcionka tekstu podstawowego"/>
      <family val="2"/>
    </font>
    <font>
      <b/>
      <sz val="10"/>
      <color rgb="FFFFFFFF"/>
      <name val="Liberation Sans"/>
      <family val="0"/>
    </font>
    <font>
      <sz val="11"/>
      <color rgb="FF000000"/>
      <name val="Czcionka tekstu podstawowego"/>
      <family val="0"/>
    </font>
    <font>
      <i/>
      <sz val="10"/>
      <color rgb="FF808080"/>
      <name val="Liberation Sans"/>
      <family val="0"/>
    </font>
    <font>
      <sz val="10"/>
      <color rgb="FF006600"/>
      <name val="Liberation Sans"/>
      <family val="0"/>
    </font>
    <font>
      <b/>
      <sz val="24"/>
      <color rgb="FF000000"/>
      <name val="Liberation Sans"/>
      <family val="0"/>
    </font>
    <font>
      <sz val="18"/>
      <color rgb="FF000000"/>
      <name val="Liberation Sans"/>
      <family val="0"/>
    </font>
    <font>
      <sz val="12"/>
      <color rgb="FF000000"/>
      <name val="Liberation Sans"/>
      <family val="0"/>
    </font>
    <font>
      <u val="single"/>
      <sz val="10"/>
      <color rgb="FF0000EE"/>
      <name val="Liberation Sans"/>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0"/>
      <color rgb="FF996600"/>
      <name val="Liberation Sans"/>
      <family val="0"/>
    </font>
    <font>
      <sz val="11"/>
      <color rgb="FF9C6500"/>
      <name val="Czcionka tekstu podstawowego"/>
      <family val="2"/>
    </font>
    <font>
      <sz val="11"/>
      <color theme="1"/>
      <name val="Liberation Sans"/>
      <family val="0"/>
    </font>
    <font>
      <sz val="10"/>
      <color rgb="FF333333"/>
      <name val="Liberation Sans"/>
      <family val="0"/>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Calibri"/>
      <family val="2"/>
    </font>
    <font>
      <sz val="10"/>
      <color theme="1"/>
      <name val="Calibri"/>
      <family val="2"/>
    </font>
    <font>
      <sz val="11"/>
      <color theme="1"/>
      <name val="Calibri"/>
      <family val="2"/>
    </font>
    <font>
      <b/>
      <sz val="10"/>
      <color theme="1"/>
      <name val="Calibri"/>
      <family val="2"/>
    </font>
    <font>
      <b/>
      <sz val="10"/>
      <color rgb="FFFF0000"/>
      <name val="Calibri"/>
      <family val="2"/>
    </font>
    <font>
      <sz val="10"/>
      <color rgb="FF000000"/>
      <name val="Calibri"/>
      <family val="2"/>
    </font>
    <font>
      <sz val="10"/>
      <color theme="1"/>
      <name val="Cambria"/>
      <family val="1"/>
    </font>
    <font>
      <b/>
      <sz val="10"/>
      <color theme="1"/>
      <name val="Cambria"/>
      <family val="1"/>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CC"/>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CC0000"/>
        <bgColor indexed="64"/>
      </patternFill>
    </fill>
    <fill>
      <patternFill patternType="solid">
        <fgColor rgb="FFCCFFCC"/>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rgb="FFFF0000"/>
        <bgColor indexed="64"/>
      </patternFill>
    </fill>
    <fill>
      <patternFill patternType="solid">
        <fgColor indexed="55"/>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0"/>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
      <patternFill patternType="solid">
        <fgColor theme="4" tint="0.5999900102615356"/>
        <bgColor indexed="64"/>
      </patternFill>
    </fill>
    <fill>
      <patternFill patternType="solid">
        <fgColor theme="3" tint="0.5999900102615356"/>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color indexed="63"/>
      </top>
      <bottom style="thin"/>
    </border>
    <border>
      <left style="thin"/>
      <right style="medium"/>
      <top style="medium"/>
      <bottom style="medium"/>
    </border>
    <border>
      <left style="thin">
        <color indexed="8"/>
      </left>
      <right>
        <color indexed="63"/>
      </right>
      <top style="thin">
        <color indexed="8"/>
      </top>
      <bottom>
        <color indexed="63"/>
      </bottom>
    </border>
    <border>
      <left style="thin"/>
      <right style="thin"/>
      <top style="thin"/>
      <bottom>
        <color indexed="63"/>
      </bottom>
    </border>
    <border>
      <left style="medium"/>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right>
        <color indexed="63"/>
      </right>
      <top>
        <color indexed="63"/>
      </top>
      <bottom style="thin"/>
    </border>
    <border>
      <left style="thin">
        <color indexed="8"/>
      </left>
      <right style="thin">
        <color indexed="8"/>
      </right>
      <top/>
      <bottom/>
    </border>
    <border>
      <left style="thin">
        <color indexed="8"/>
      </left>
      <right/>
      <top/>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right style="thin"/>
      <top style="thin">
        <color indexed="8"/>
      </top>
      <bottom style="thin"/>
    </border>
    <border>
      <left style="thin">
        <color indexed="8"/>
      </left>
      <right style="medium">
        <color indexed="8"/>
      </right>
      <top style="thin">
        <color indexed="8"/>
      </top>
      <bottom>
        <color indexed="63"/>
      </bottom>
    </border>
    <border>
      <left>
        <color indexed="63"/>
      </left>
      <right style="thin">
        <color rgb="FF000000"/>
      </right>
      <top style="thin">
        <color rgb="FF000000"/>
      </top>
      <bottom style="thin">
        <color rgb="FF000000"/>
      </bottom>
    </border>
    <border>
      <left style="medium"/>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style="thin"/>
    </border>
    <border>
      <left style="medium">
        <color indexed="8"/>
      </left>
      <right style="medium">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thin"/>
      <bottom style="thin">
        <color indexed="8"/>
      </bottom>
    </border>
    <border>
      <left>
        <color indexed="63"/>
      </left>
      <right>
        <color indexed="63"/>
      </right>
      <top style="thin"/>
      <bottom style="thin">
        <color indexed="8"/>
      </bottom>
    </border>
    <border>
      <left>
        <color indexed="63"/>
      </left>
      <right style="medium">
        <color indexed="8"/>
      </right>
      <top style="thin"/>
      <bottom style="thin">
        <color indexed="8"/>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lignment/>
      <protection/>
    </xf>
    <xf numFmtId="0" fontId="55" fillId="20" borderId="0">
      <alignment/>
      <protection/>
    </xf>
    <xf numFmtId="0" fontId="55" fillId="21" borderId="0">
      <alignment/>
      <protection/>
    </xf>
    <xf numFmtId="0" fontId="54" fillId="22" borderId="0">
      <alignment/>
      <protection/>
    </xf>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6" fillId="29" borderId="0">
      <alignment/>
      <protection/>
    </xf>
    <xf numFmtId="0" fontId="57" fillId="30" borderId="1" applyNumberFormat="0" applyAlignment="0" applyProtection="0"/>
    <xf numFmtId="0" fontId="58" fillId="31" borderId="2" applyNumberFormat="0" applyAlignment="0" applyProtection="0"/>
    <xf numFmtId="0" fontId="59" fillId="3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3" borderId="0">
      <alignment/>
      <protection/>
    </xf>
    <xf numFmtId="187" fontId="61" fillId="0" borderId="0" applyBorder="0" applyProtection="0">
      <alignment/>
    </xf>
    <xf numFmtId="0" fontId="5" fillId="0" borderId="0" applyBorder="0" applyProtection="0">
      <alignment/>
    </xf>
    <xf numFmtId="0" fontId="62" fillId="0" borderId="0">
      <alignment/>
      <protection/>
    </xf>
    <xf numFmtId="0" fontId="63" fillId="34" borderId="0">
      <alignment/>
      <protection/>
    </xf>
    <xf numFmtId="0" fontId="64" fillId="0" borderId="0">
      <alignment/>
      <protection/>
    </xf>
    <xf numFmtId="0" fontId="65" fillId="0" borderId="0">
      <alignment/>
      <protection/>
    </xf>
    <xf numFmtId="0" fontId="6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7" fillId="0" borderId="0">
      <alignment/>
      <protection/>
    </xf>
    <xf numFmtId="0" fontId="68" fillId="0" borderId="3" applyNumberFormat="0" applyFill="0" applyAlignment="0" applyProtection="0"/>
    <xf numFmtId="0" fontId="69" fillId="35" borderId="4" applyNumberFormat="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36" borderId="0">
      <alignment/>
      <protection/>
    </xf>
    <xf numFmtId="0" fontId="74" fillId="37"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52" fillId="0" borderId="0">
      <alignment/>
      <protection/>
    </xf>
    <xf numFmtId="0" fontId="5" fillId="0" borderId="0">
      <alignment/>
      <protection/>
    </xf>
    <xf numFmtId="0" fontId="0" fillId="0" borderId="0">
      <alignment/>
      <protection/>
    </xf>
    <xf numFmtId="0" fontId="0" fillId="0" borderId="0">
      <alignment/>
      <protection/>
    </xf>
    <xf numFmtId="0" fontId="75" fillId="0" borderId="0">
      <alignment/>
      <protection/>
    </xf>
    <xf numFmtId="0" fontId="0" fillId="0" borderId="0">
      <alignment/>
      <protection/>
    </xf>
    <xf numFmtId="0" fontId="76" fillId="36" borderId="8">
      <alignment/>
      <protection/>
    </xf>
    <xf numFmtId="0" fontId="77" fillId="31"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75" fillId="0" borderId="0">
      <alignment/>
      <protection/>
    </xf>
    <xf numFmtId="0" fontId="78" fillId="0" borderId="9"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5" fillId="0" borderId="0">
      <alignment/>
      <protection/>
    </xf>
    <xf numFmtId="0" fontId="81" fillId="0" borderId="0" applyNumberFormat="0" applyFill="0" applyBorder="0" applyAlignment="0" applyProtection="0"/>
    <xf numFmtId="0" fontId="0" fillId="38"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179" fontId="0"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179"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lignment/>
      <protection/>
    </xf>
    <xf numFmtId="0" fontId="82" fillId="39" borderId="0" applyNumberFormat="0" applyBorder="0" applyAlignment="0" applyProtection="0"/>
  </cellStyleXfs>
  <cellXfs count="562">
    <xf numFmtId="0" fontId="0" fillId="0" borderId="0" xfId="0" applyAlignment="1">
      <alignment/>
    </xf>
    <xf numFmtId="0" fontId="35" fillId="40" borderId="11" xfId="0" applyFont="1" applyFill="1" applyBorder="1" applyAlignment="1">
      <alignment horizontal="center" vertical="center" wrapText="1"/>
    </xf>
    <xf numFmtId="0" fontId="35" fillId="40" borderId="12" xfId="0" applyFont="1" applyFill="1" applyBorder="1" applyAlignment="1">
      <alignment horizontal="center" vertical="center" wrapText="1"/>
    </xf>
    <xf numFmtId="0" fontId="35" fillId="40" borderId="13" xfId="0" applyFont="1" applyFill="1" applyBorder="1" applyAlignment="1">
      <alignment horizontal="center" vertical="center" wrapText="1"/>
    </xf>
    <xf numFmtId="168" fontId="35" fillId="40" borderId="14" xfId="0" applyNumberFormat="1" applyFont="1" applyFill="1" applyBorder="1" applyAlignment="1">
      <alignment horizontal="center" vertical="center" wrapText="1"/>
    </xf>
    <xf numFmtId="0" fontId="35" fillId="40" borderId="15" xfId="0" applyFont="1" applyFill="1" applyBorder="1" applyAlignment="1">
      <alignment horizontal="center" vertical="center" wrapText="1"/>
    </xf>
    <xf numFmtId="0" fontId="35" fillId="40" borderId="14" xfId="0" applyFont="1" applyFill="1" applyBorder="1" applyAlignment="1">
      <alignment horizontal="center" vertical="center" wrapText="1"/>
    </xf>
    <xf numFmtId="0" fontId="35" fillId="40" borderId="14" xfId="0" applyFont="1" applyFill="1" applyBorder="1" applyAlignment="1">
      <alignment horizontal="center" vertical="center"/>
    </xf>
    <xf numFmtId="1" fontId="36" fillId="0" borderId="14" xfId="78" applyNumberFormat="1" applyFont="1" applyBorder="1" applyAlignment="1">
      <alignment horizontal="center" vertical="center"/>
      <protection/>
    </xf>
    <xf numFmtId="2" fontId="36" fillId="0" borderId="14" xfId="78" applyNumberFormat="1" applyFont="1" applyBorder="1" applyAlignment="1">
      <alignment horizontal="center" vertical="center"/>
      <protection/>
    </xf>
    <xf numFmtId="14" fontId="36" fillId="0" borderId="14" xfId="78" applyNumberFormat="1" applyFont="1" applyBorder="1" applyAlignment="1">
      <alignment horizontal="center" vertical="center"/>
      <protection/>
    </xf>
    <xf numFmtId="168" fontId="36" fillId="0" borderId="14" xfId="78" applyNumberFormat="1" applyFont="1" applyBorder="1" applyAlignment="1">
      <alignment horizontal="center" vertical="center"/>
      <protection/>
    </xf>
    <xf numFmtId="1" fontId="36" fillId="0" borderId="14" xfId="78" applyNumberFormat="1" applyFont="1" applyBorder="1" applyAlignment="1">
      <alignment horizontal="center" vertical="center" wrapText="1"/>
      <protection/>
    </xf>
    <xf numFmtId="0" fontId="36" fillId="41" borderId="16" xfId="0" applyFont="1" applyFill="1" applyBorder="1" applyAlignment="1">
      <alignment horizontal="center" vertical="center"/>
    </xf>
    <xf numFmtId="0" fontId="36" fillId="41" borderId="12" xfId="0" applyFont="1" applyFill="1" applyBorder="1" applyAlignment="1">
      <alignment horizontal="center" vertical="center" wrapText="1"/>
    </xf>
    <xf numFmtId="0" fontId="36" fillId="42" borderId="12" xfId="0" applyFont="1" applyFill="1" applyBorder="1" applyAlignment="1">
      <alignment horizontal="center" vertical="center" wrapText="1"/>
    </xf>
    <xf numFmtId="0" fontId="37" fillId="40" borderId="14" xfId="0" applyFont="1" applyFill="1" applyBorder="1" applyAlignment="1">
      <alignment horizontal="center" vertical="center"/>
    </xf>
    <xf numFmtId="0" fontId="35" fillId="0" borderId="14" xfId="0" applyFont="1" applyFill="1" applyBorder="1" applyAlignment="1">
      <alignment horizontal="center" vertical="center"/>
    </xf>
    <xf numFmtId="0" fontId="36" fillId="40" borderId="0" xfId="0" applyFont="1" applyFill="1" applyAlignment="1">
      <alignment horizontal="left" vertical="center"/>
    </xf>
    <xf numFmtId="0" fontId="35" fillId="40" borderId="0" xfId="0" applyFont="1" applyFill="1" applyAlignment="1">
      <alignment vertical="center"/>
    </xf>
    <xf numFmtId="0" fontId="35" fillId="40" borderId="0" xfId="0" applyFont="1" applyFill="1" applyAlignment="1">
      <alignment horizontal="right" vertical="center"/>
    </xf>
    <xf numFmtId="0" fontId="35" fillId="40" borderId="0" xfId="0" applyFont="1" applyFill="1" applyAlignment="1">
      <alignment horizontal="left" vertical="center"/>
    </xf>
    <xf numFmtId="0" fontId="35" fillId="40" borderId="0" xfId="0" applyFont="1" applyFill="1" applyAlignment="1">
      <alignment horizontal="center" vertical="center"/>
    </xf>
    <xf numFmtId="168" fontId="36" fillId="40" borderId="17" xfId="0" applyNumberFormat="1" applyFont="1" applyFill="1" applyBorder="1" applyAlignment="1">
      <alignment horizontal="right" vertical="center" wrapText="1"/>
    </xf>
    <xf numFmtId="0" fontId="36" fillId="40" borderId="15" xfId="0" applyFont="1" applyFill="1" applyBorder="1" applyAlignment="1">
      <alignment horizontal="center" vertical="center" wrapText="1"/>
    </xf>
    <xf numFmtId="186" fontId="36" fillId="40" borderId="15" xfId="0" applyNumberFormat="1" applyFont="1" applyFill="1" applyBorder="1" applyAlignment="1">
      <alignment horizontal="center" vertical="center" wrapText="1"/>
    </xf>
    <xf numFmtId="0" fontId="36" fillId="43" borderId="18" xfId="0" applyFont="1" applyFill="1" applyBorder="1" applyAlignment="1">
      <alignment horizontal="center" vertical="center" wrapText="1"/>
    </xf>
    <xf numFmtId="186" fontId="35" fillId="40" borderId="12" xfId="0" applyNumberFormat="1" applyFont="1" applyFill="1" applyBorder="1" applyAlignment="1">
      <alignment horizontal="center" vertical="center" wrapText="1"/>
    </xf>
    <xf numFmtId="0" fontId="83" fillId="40" borderId="0" xfId="0" applyFont="1" applyFill="1" applyAlignment="1">
      <alignment vertical="center"/>
    </xf>
    <xf numFmtId="186" fontId="35" fillId="40" borderId="15" xfId="0" applyNumberFormat="1" applyFont="1" applyFill="1" applyBorder="1" applyAlignment="1">
      <alignment horizontal="center" vertical="center" wrapText="1"/>
    </xf>
    <xf numFmtId="186" fontId="35" fillId="40" borderId="14" xfId="0" applyNumberFormat="1" applyFont="1" applyFill="1" applyBorder="1" applyAlignment="1">
      <alignment horizontal="center" vertical="center" wrapText="1"/>
    </xf>
    <xf numFmtId="0" fontId="35" fillId="40" borderId="19" xfId="0" applyFont="1" applyFill="1" applyBorder="1" applyAlignment="1">
      <alignment horizontal="center" vertical="center" wrapText="1"/>
    </xf>
    <xf numFmtId="0" fontId="35" fillId="40" borderId="19" xfId="0" applyFont="1" applyFill="1" applyBorder="1" applyAlignment="1">
      <alignment horizontal="center" vertical="center"/>
    </xf>
    <xf numFmtId="186" fontId="35" fillId="40" borderId="19" xfId="0" applyNumberFormat="1" applyFont="1" applyFill="1" applyBorder="1" applyAlignment="1">
      <alignment horizontal="center" vertical="center" wrapText="1"/>
    </xf>
    <xf numFmtId="0" fontId="35" fillId="0" borderId="14" xfId="0" applyFont="1" applyFill="1" applyBorder="1" applyAlignment="1">
      <alignment horizontal="center" vertical="center" wrapText="1"/>
    </xf>
    <xf numFmtId="186" fontId="35" fillId="0" borderId="14" xfId="0" applyNumberFormat="1" applyFont="1" applyFill="1" applyBorder="1" applyAlignment="1">
      <alignment horizontal="center" vertical="center" wrapText="1"/>
    </xf>
    <xf numFmtId="0" fontId="35" fillId="0" borderId="0" xfId="0" applyFont="1" applyFill="1" applyAlignment="1">
      <alignment horizontal="center" vertical="center"/>
    </xf>
    <xf numFmtId="168" fontId="35" fillId="40" borderId="14" xfId="0" applyNumberFormat="1" applyFont="1" applyFill="1" applyBorder="1" applyAlignment="1">
      <alignment horizontal="center" vertical="center"/>
    </xf>
    <xf numFmtId="2" fontId="35" fillId="40" borderId="0" xfId="0" applyNumberFormat="1" applyFont="1" applyFill="1" applyAlignment="1">
      <alignment vertical="center"/>
    </xf>
    <xf numFmtId="0" fontId="39" fillId="0" borderId="0" xfId="0" applyFont="1" applyAlignment="1">
      <alignment/>
    </xf>
    <xf numFmtId="0" fontId="37" fillId="0" borderId="0" xfId="0" applyFont="1" applyAlignment="1">
      <alignment/>
    </xf>
    <xf numFmtId="0" fontId="37" fillId="0" borderId="0" xfId="0" applyFont="1" applyAlignment="1">
      <alignment horizontal="center"/>
    </xf>
    <xf numFmtId="0" fontId="36" fillId="0" borderId="0" xfId="0" applyFont="1" applyAlignment="1">
      <alignment/>
    </xf>
    <xf numFmtId="0" fontId="35" fillId="0" borderId="0" xfId="0" applyFont="1" applyAlignment="1">
      <alignment/>
    </xf>
    <xf numFmtId="0" fontId="35" fillId="0" borderId="0" xfId="0" applyFont="1" applyAlignment="1">
      <alignment horizontal="center"/>
    </xf>
    <xf numFmtId="49" fontId="35" fillId="0" borderId="0" xfId="0" applyNumberFormat="1" applyFont="1" applyAlignment="1">
      <alignment horizontal="center"/>
    </xf>
    <xf numFmtId="0" fontId="40" fillId="0" borderId="0" xfId="0" applyFont="1" applyAlignment="1">
      <alignment horizontal="center"/>
    </xf>
    <xf numFmtId="0" fontId="36" fillId="44" borderId="14" xfId="0" applyFont="1" applyFill="1" applyBorder="1" applyAlignment="1">
      <alignment horizontal="center" vertical="center"/>
    </xf>
    <xf numFmtId="49" fontId="36" fillId="44" borderId="14" xfId="0" applyNumberFormat="1" applyFont="1" applyFill="1" applyBorder="1" applyAlignment="1">
      <alignment horizontal="center" vertical="center"/>
    </xf>
    <xf numFmtId="0" fontId="36" fillId="44" borderId="14" xfId="0" applyFont="1" applyFill="1" applyBorder="1" applyAlignment="1">
      <alignment horizontal="center" vertical="center" wrapText="1"/>
    </xf>
    <xf numFmtId="168" fontId="36" fillId="44" borderId="14" xfId="0" applyNumberFormat="1" applyFont="1" applyFill="1" applyBorder="1" applyAlignment="1">
      <alignment horizontal="center" vertical="center" wrapText="1"/>
    </xf>
    <xf numFmtId="0" fontId="35" fillId="0" borderId="14" xfId="0" applyFont="1" applyFill="1" applyBorder="1" applyAlignment="1">
      <alignment vertical="center" wrapText="1"/>
    </xf>
    <xf numFmtId="49" fontId="35" fillId="0" borderId="14" xfId="0" applyNumberFormat="1" applyFont="1" applyFill="1" applyBorder="1" applyAlignment="1">
      <alignment horizontal="center" vertical="center"/>
    </xf>
    <xf numFmtId="0" fontId="35" fillId="0" borderId="14" xfId="0" applyNumberFormat="1" applyFont="1" applyFill="1" applyBorder="1" applyAlignment="1">
      <alignment horizontal="center" vertical="center"/>
    </xf>
    <xf numFmtId="168" fontId="35" fillId="0" borderId="14" xfId="0" applyNumberFormat="1" applyFont="1" applyFill="1" applyBorder="1" applyAlignment="1">
      <alignment horizontal="right" vertical="center" wrapText="1"/>
    </xf>
    <xf numFmtId="0" fontId="35" fillId="0" borderId="0" xfId="0" applyFont="1" applyFill="1" applyAlignment="1">
      <alignment/>
    </xf>
    <xf numFmtId="0" fontId="35" fillId="0" borderId="12" xfId="72" applyFont="1" applyFill="1" applyBorder="1" applyAlignment="1">
      <alignment vertical="center" wrapText="1"/>
      <protection/>
    </xf>
    <xf numFmtId="0" fontId="35" fillId="0" borderId="12" xfId="72" applyFont="1" applyFill="1" applyBorder="1" applyAlignment="1">
      <alignment horizontal="center" vertical="center"/>
      <protection/>
    </xf>
    <xf numFmtId="49" fontId="35" fillId="0" borderId="12" xfId="72" applyNumberFormat="1" applyFont="1" applyFill="1" applyBorder="1" applyAlignment="1">
      <alignment horizontal="center" vertical="center"/>
      <protection/>
    </xf>
    <xf numFmtId="49" fontId="35" fillId="0" borderId="12" xfId="72" applyNumberFormat="1" applyFont="1" applyFill="1" applyBorder="1" applyAlignment="1">
      <alignment horizontal="center" vertical="center" wrapText="1"/>
      <protection/>
    </xf>
    <xf numFmtId="186" fontId="35" fillId="0" borderId="12" xfId="72" applyNumberFormat="1" applyFont="1" applyFill="1" applyBorder="1" applyAlignment="1">
      <alignment horizontal="center" vertical="center" wrapText="1"/>
      <protection/>
    </xf>
    <xf numFmtId="0" fontId="35" fillId="0" borderId="0" xfId="0" applyFont="1" applyFill="1" applyAlignment="1">
      <alignment vertical="center"/>
    </xf>
    <xf numFmtId="168" fontId="35" fillId="0" borderId="14" xfId="0" applyNumberFormat="1" applyFont="1" applyFill="1" applyBorder="1" applyAlignment="1">
      <alignment horizontal="center" vertical="center"/>
    </xf>
    <xf numFmtId="168" fontId="83" fillId="0" borderId="14" xfId="0" applyNumberFormat="1" applyFont="1" applyFill="1" applyBorder="1" applyAlignment="1">
      <alignment horizontal="center" vertical="center"/>
    </xf>
    <xf numFmtId="0" fontId="35" fillId="0" borderId="19" xfId="0" applyFont="1" applyFill="1" applyBorder="1" applyAlignment="1">
      <alignment horizontal="center" vertical="center"/>
    </xf>
    <xf numFmtId="168" fontId="35" fillId="0" borderId="19" xfId="0" applyNumberFormat="1" applyFont="1" applyFill="1" applyBorder="1" applyAlignment="1">
      <alignment horizontal="center" vertical="center"/>
    </xf>
    <xf numFmtId="0" fontId="83" fillId="0" borderId="0" xfId="0" applyFont="1" applyAlignment="1">
      <alignment/>
    </xf>
    <xf numFmtId="0" fontId="83" fillId="0" borderId="0" xfId="0" applyFont="1" applyAlignment="1">
      <alignment horizontal="center"/>
    </xf>
    <xf numFmtId="49" fontId="83" fillId="0" borderId="0" xfId="0" applyNumberFormat="1" applyFont="1" applyAlignment="1">
      <alignment horizontal="center"/>
    </xf>
    <xf numFmtId="0" fontId="35" fillId="0" borderId="16" xfId="0" applyFont="1" applyBorder="1" applyAlignment="1">
      <alignment horizontal="center"/>
    </xf>
    <xf numFmtId="0" fontId="39" fillId="0" borderId="0" xfId="0" applyFont="1" applyAlignment="1">
      <alignment horizontal="left" vertical="center"/>
    </xf>
    <xf numFmtId="0" fontId="39" fillId="0" borderId="20" xfId="0" applyFont="1" applyBorder="1" applyAlignment="1">
      <alignment vertical="center" wrapText="1"/>
    </xf>
    <xf numFmtId="0" fontId="39" fillId="0" borderId="0" xfId="0" applyFont="1" applyBorder="1" applyAlignment="1">
      <alignment vertical="center" wrapText="1"/>
    </xf>
    <xf numFmtId="0" fontId="39" fillId="0" borderId="0" xfId="0" applyFont="1" applyAlignment="1">
      <alignment horizontal="center" wrapText="1"/>
    </xf>
    <xf numFmtId="0" fontId="39" fillId="0" borderId="0" xfId="0" applyFont="1" applyAlignment="1">
      <alignment horizontal="center"/>
    </xf>
    <xf numFmtId="0" fontId="36" fillId="45" borderId="14" xfId="0" applyFont="1" applyFill="1" applyBorder="1" applyAlignment="1" applyProtection="1">
      <alignment horizontal="center" vertical="center"/>
      <protection hidden="1"/>
    </xf>
    <xf numFmtId="0" fontId="36" fillId="45" borderId="14" xfId="0" applyFont="1" applyFill="1" applyBorder="1" applyAlignment="1" applyProtection="1">
      <alignment horizontal="center" vertical="center" wrapText="1"/>
      <protection hidden="1"/>
    </xf>
    <xf numFmtId="0" fontId="35" fillId="0" borderId="14" xfId="0" applyFont="1" applyFill="1" applyBorder="1" applyAlignment="1" applyProtection="1">
      <alignment horizontal="center" vertical="center"/>
      <protection hidden="1"/>
    </xf>
    <xf numFmtId="49" fontId="35" fillId="0" borderId="14" xfId="0" applyNumberFormat="1" applyFont="1" applyFill="1" applyBorder="1" applyAlignment="1" applyProtection="1">
      <alignment horizontal="left" vertical="center" wrapText="1"/>
      <protection hidden="1"/>
    </xf>
    <xf numFmtId="0" fontId="41" fillId="0" borderId="14" xfId="0" applyFont="1" applyFill="1" applyBorder="1" applyAlignment="1" applyProtection="1">
      <alignment horizontal="center" vertical="center" wrapText="1"/>
      <protection hidden="1" locked="0"/>
    </xf>
    <xf numFmtId="0" fontId="84" fillId="0" borderId="14" xfId="0" applyFont="1" applyBorder="1" applyAlignment="1">
      <alignment horizontal="center" vertical="center"/>
    </xf>
    <xf numFmtId="0" fontId="84" fillId="0" borderId="14" xfId="0" applyFont="1" applyBorder="1" applyAlignment="1">
      <alignment vertical="center"/>
    </xf>
    <xf numFmtId="0" fontId="37" fillId="0" borderId="0" xfId="0" applyFont="1" applyBorder="1" applyAlignment="1">
      <alignment/>
    </xf>
    <xf numFmtId="0" fontId="43" fillId="40" borderId="14" xfId="0" applyFont="1" applyFill="1" applyBorder="1" applyAlignment="1">
      <alignment horizontal="center" vertical="center"/>
    </xf>
    <xf numFmtId="0" fontId="35" fillId="40" borderId="14" xfId="0" applyFont="1" applyFill="1" applyBorder="1" applyAlignment="1">
      <alignment horizontal="left" vertical="center"/>
    </xf>
    <xf numFmtId="0" fontId="37" fillId="0" borderId="0" xfId="0" applyFont="1" applyBorder="1" applyAlignment="1">
      <alignment horizontal="center"/>
    </xf>
    <xf numFmtId="0" fontId="37" fillId="40" borderId="14" xfId="0" applyFont="1" applyFill="1" applyBorder="1" applyAlignment="1">
      <alignment horizontal="center"/>
    </xf>
    <xf numFmtId="0" fontId="37" fillId="40" borderId="14" xfId="0" applyFont="1" applyFill="1" applyBorder="1" applyAlignment="1">
      <alignment/>
    </xf>
    <xf numFmtId="0" fontId="43" fillId="0" borderId="0" xfId="0" applyFont="1" applyAlignment="1">
      <alignment horizontal="center" vertical="center"/>
    </xf>
    <xf numFmtId="168" fontId="43" fillId="0" borderId="0" xfId="0" applyNumberFormat="1" applyFont="1" applyAlignment="1">
      <alignment horizontal="center" vertical="center"/>
    </xf>
    <xf numFmtId="0" fontId="43" fillId="0" borderId="0" xfId="0" applyFont="1" applyAlignment="1">
      <alignment horizontal="right" vertical="center"/>
    </xf>
    <xf numFmtId="0" fontId="43" fillId="40" borderId="0" xfId="0" applyFont="1" applyFill="1" applyAlignment="1">
      <alignment horizontal="right" vertical="center"/>
    </xf>
    <xf numFmtId="0" fontId="44" fillId="0" borderId="0" xfId="0" applyFont="1" applyAlignment="1">
      <alignment horizontal="center" vertical="center"/>
    </xf>
    <xf numFmtId="0" fontId="43" fillId="0" borderId="0" xfId="0" applyFont="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xf>
    <xf numFmtId="168" fontId="35" fillId="0" borderId="0" xfId="0" applyNumberFormat="1" applyFont="1" applyAlignment="1">
      <alignment horizontal="center" vertical="center"/>
    </xf>
    <xf numFmtId="0" fontId="35" fillId="0" borderId="0" xfId="0" applyFont="1" applyAlignment="1">
      <alignment horizontal="right" vertical="center"/>
    </xf>
    <xf numFmtId="0" fontId="41" fillId="0" borderId="0" xfId="0" applyFont="1" applyAlignment="1">
      <alignment horizontal="center" vertical="center"/>
    </xf>
    <xf numFmtId="0" fontId="35" fillId="0" borderId="0" xfId="0" applyFont="1" applyAlignment="1">
      <alignment horizontal="center" vertical="center" wrapText="1"/>
    </xf>
    <xf numFmtId="0" fontId="36" fillId="13" borderId="14" xfId="0" applyFont="1" applyFill="1" applyBorder="1" applyAlignment="1">
      <alignment horizontal="center" vertical="center"/>
    </xf>
    <xf numFmtId="168" fontId="36" fillId="0" borderId="14" xfId="0" applyNumberFormat="1" applyFont="1" applyBorder="1" applyAlignment="1">
      <alignment horizontal="center" vertical="center"/>
    </xf>
    <xf numFmtId="168" fontId="41" fillId="0" borderId="0" xfId="0" applyNumberFormat="1" applyFont="1" applyAlignment="1">
      <alignment horizontal="center" vertical="center"/>
    </xf>
    <xf numFmtId="0" fontId="36" fillId="0" borderId="0" xfId="0" applyFont="1" applyAlignment="1">
      <alignment horizontal="right" vertical="center"/>
    </xf>
    <xf numFmtId="0" fontId="36" fillId="40" borderId="0" xfId="0" applyFont="1" applyFill="1" applyAlignment="1">
      <alignment horizontal="right" vertical="center"/>
    </xf>
    <xf numFmtId="168" fontId="35" fillId="10" borderId="21" xfId="0" applyNumberFormat="1" applyFont="1" applyFill="1" applyBorder="1" applyAlignment="1">
      <alignment horizontal="right" vertical="center" wrapText="1"/>
    </xf>
    <xf numFmtId="168" fontId="35" fillId="7" borderId="14" xfId="0" applyNumberFormat="1" applyFont="1" applyFill="1" applyBorder="1" applyAlignment="1">
      <alignment horizontal="right" wrapText="1"/>
    </xf>
    <xf numFmtId="0" fontId="35" fillId="0" borderId="12" xfId="0" applyFont="1" applyFill="1" applyBorder="1" applyAlignment="1">
      <alignment horizontal="center" vertical="center" wrapText="1"/>
    </xf>
    <xf numFmtId="0" fontId="35" fillId="0" borderId="13" xfId="0" applyFont="1" applyFill="1" applyBorder="1" applyAlignment="1">
      <alignment horizontal="center" vertical="center" wrapText="1"/>
    </xf>
    <xf numFmtId="168" fontId="35" fillId="0" borderId="14" xfId="0" applyNumberFormat="1" applyFont="1" applyFill="1" applyBorder="1" applyAlignment="1">
      <alignment horizontal="center" vertical="center" wrapText="1"/>
    </xf>
    <xf numFmtId="0" fontId="35" fillId="0" borderId="11" xfId="0" applyFont="1" applyFill="1" applyBorder="1" applyAlignment="1">
      <alignment horizontal="center" vertical="center" wrapText="1"/>
    </xf>
    <xf numFmtId="0" fontId="83" fillId="0" borderId="0" xfId="0" applyFont="1" applyFill="1" applyAlignment="1">
      <alignment horizontal="center" vertical="center"/>
    </xf>
    <xf numFmtId="0" fontId="36" fillId="0" borderId="12" xfId="0" applyFont="1" applyFill="1" applyBorder="1" applyAlignment="1">
      <alignment horizontal="center" vertical="center" wrapText="1"/>
    </xf>
    <xf numFmtId="168" fontId="43" fillId="10" borderId="21" xfId="0" applyNumberFormat="1" applyFont="1" applyFill="1" applyBorder="1" applyAlignment="1">
      <alignment horizontal="right" vertical="center" wrapText="1"/>
    </xf>
    <xf numFmtId="168" fontId="43" fillId="7" borderId="14" xfId="0" applyNumberFormat="1" applyFont="1" applyFill="1" applyBorder="1" applyAlignment="1">
      <alignment horizontal="right" wrapText="1"/>
    </xf>
    <xf numFmtId="0" fontId="83" fillId="40" borderId="0" xfId="0" applyFont="1" applyFill="1" applyAlignment="1">
      <alignment horizontal="center" vertical="center"/>
    </xf>
    <xf numFmtId="0" fontId="84" fillId="40" borderId="12" xfId="0" applyFont="1" applyFill="1" applyBorder="1" applyAlignment="1">
      <alignment horizontal="center" vertical="center" wrapText="1"/>
    </xf>
    <xf numFmtId="0" fontId="84" fillId="40" borderId="13" xfId="0" applyFont="1" applyFill="1" applyBorder="1" applyAlignment="1">
      <alignment horizontal="center" vertical="center" wrapText="1"/>
    </xf>
    <xf numFmtId="168" fontId="85" fillId="10" borderId="21" xfId="0" applyNumberFormat="1" applyFont="1" applyFill="1" applyBorder="1" applyAlignment="1">
      <alignment horizontal="right" vertical="center" wrapText="1"/>
    </xf>
    <xf numFmtId="168" fontId="85" fillId="7" borderId="14" xfId="0" applyNumberFormat="1" applyFont="1" applyFill="1" applyBorder="1" applyAlignment="1">
      <alignment horizontal="right" vertical="center" wrapText="1"/>
    </xf>
    <xf numFmtId="0" fontId="84" fillId="40" borderId="11" xfId="0" applyFont="1" applyFill="1" applyBorder="1" applyAlignment="1">
      <alignment horizontal="center" vertical="center" wrapText="1"/>
    </xf>
    <xf numFmtId="0" fontId="83" fillId="40" borderId="12" xfId="0" applyFont="1" applyFill="1" applyBorder="1" applyAlignment="1">
      <alignment horizontal="center" vertical="center" wrapText="1"/>
    </xf>
    <xf numFmtId="0" fontId="83" fillId="46" borderId="12" xfId="0" applyFont="1" applyFill="1" applyBorder="1" applyAlignment="1">
      <alignment horizontal="center" vertical="center" wrapText="1"/>
    </xf>
    <xf numFmtId="0" fontId="35" fillId="40" borderId="18" xfId="0" applyFont="1" applyFill="1" applyBorder="1" applyAlignment="1">
      <alignment horizontal="center" vertical="center" wrapText="1"/>
    </xf>
    <xf numFmtId="0" fontId="35" fillId="40" borderId="22" xfId="0" applyFont="1" applyFill="1" applyBorder="1" applyAlignment="1">
      <alignment horizontal="center" vertical="center" wrapText="1"/>
    </xf>
    <xf numFmtId="0" fontId="35" fillId="40" borderId="23" xfId="0" applyFont="1" applyFill="1" applyBorder="1" applyAlignment="1">
      <alignment horizontal="center" vertical="center" wrapText="1"/>
    </xf>
    <xf numFmtId="168" fontId="35" fillId="10" borderId="24" xfId="0" applyNumberFormat="1" applyFont="1" applyFill="1" applyBorder="1" applyAlignment="1">
      <alignment vertical="center"/>
    </xf>
    <xf numFmtId="0" fontId="35" fillId="40" borderId="25" xfId="0" applyFont="1" applyFill="1" applyBorder="1" applyAlignment="1">
      <alignment horizontal="center" vertical="center" wrapText="1"/>
    </xf>
    <xf numFmtId="0" fontId="84" fillId="40" borderId="12" xfId="75" applyFont="1" applyFill="1" applyBorder="1" applyAlignment="1">
      <alignment horizontal="center" vertical="center" wrapText="1"/>
      <protection/>
    </xf>
    <xf numFmtId="0" fontId="86" fillId="40" borderId="12" xfId="75" applyFont="1" applyFill="1" applyBorder="1" applyAlignment="1">
      <alignment horizontal="center" vertical="center" wrapText="1"/>
      <protection/>
    </xf>
    <xf numFmtId="0" fontId="35" fillId="40" borderId="12" xfId="75" applyFont="1" applyFill="1" applyBorder="1" applyAlignment="1">
      <alignment horizontal="center" vertical="center" wrapText="1"/>
      <protection/>
    </xf>
    <xf numFmtId="0" fontId="35" fillId="40" borderId="13" xfId="75" applyFont="1" applyFill="1" applyBorder="1" applyAlignment="1">
      <alignment horizontal="center" vertical="center" wrapText="1"/>
      <protection/>
    </xf>
    <xf numFmtId="168" fontId="35" fillId="7" borderId="14" xfId="0" applyNumberFormat="1" applyFont="1" applyFill="1" applyBorder="1" applyAlignment="1">
      <alignment horizontal="right"/>
    </xf>
    <xf numFmtId="0" fontId="35" fillId="40" borderId="11" xfId="75" applyFont="1" applyFill="1" applyBorder="1" applyAlignment="1">
      <alignment horizontal="center" vertical="center" wrapText="1"/>
      <protection/>
    </xf>
    <xf numFmtId="0" fontId="35" fillId="40" borderId="14" xfId="75" applyFont="1" applyFill="1" applyBorder="1" applyAlignment="1">
      <alignment horizontal="center" vertical="center"/>
      <protection/>
    </xf>
    <xf numFmtId="0" fontId="35" fillId="0" borderId="12" xfId="75" applyFont="1" applyFill="1" applyBorder="1" applyAlignment="1">
      <alignment horizontal="center" vertical="center" wrapText="1"/>
      <protection/>
    </xf>
    <xf numFmtId="0" fontId="35" fillId="0" borderId="13" xfId="75" applyFont="1" applyFill="1" applyBorder="1" applyAlignment="1">
      <alignment horizontal="center" vertical="center" wrapText="1"/>
      <protection/>
    </xf>
    <xf numFmtId="168" fontId="35" fillId="0" borderId="14" xfId="75" applyNumberFormat="1" applyFont="1" applyFill="1" applyBorder="1" applyAlignment="1">
      <alignment horizontal="center" vertical="center" wrapText="1"/>
      <protection/>
    </xf>
    <xf numFmtId="0" fontId="35" fillId="0" borderId="11" xfId="75" applyFont="1" applyFill="1" applyBorder="1" applyAlignment="1">
      <alignment horizontal="center" vertical="center" wrapText="1"/>
      <protection/>
    </xf>
    <xf numFmtId="0" fontId="35" fillId="0" borderId="14" xfId="75" applyFont="1" applyFill="1" applyBorder="1" applyAlignment="1">
      <alignment horizontal="center" vertical="center"/>
      <protection/>
    </xf>
    <xf numFmtId="0" fontId="35" fillId="0" borderId="15" xfId="75" applyFont="1" applyFill="1" applyBorder="1" applyAlignment="1">
      <alignment horizontal="center" vertical="center" wrapText="1"/>
      <protection/>
    </xf>
    <xf numFmtId="0" fontId="35" fillId="0" borderId="18" xfId="75" applyFont="1" applyFill="1" applyBorder="1" applyAlignment="1">
      <alignment horizontal="center" vertical="center" wrapText="1"/>
      <protection/>
    </xf>
    <xf numFmtId="168" fontId="35" fillId="0" borderId="19" xfId="75" applyNumberFormat="1" applyFont="1" applyFill="1" applyBorder="1" applyAlignment="1">
      <alignment horizontal="center" vertical="center" wrapText="1"/>
      <protection/>
    </xf>
    <xf numFmtId="168" fontId="43" fillId="7" borderId="19" xfId="0" applyNumberFormat="1" applyFont="1" applyFill="1" applyBorder="1" applyAlignment="1">
      <alignment horizontal="right" wrapText="1"/>
    </xf>
    <xf numFmtId="0" fontId="35" fillId="0" borderId="22" xfId="75" applyFont="1" applyFill="1" applyBorder="1" applyAlignment="1">
      <alignment horizontal="center" vertical="center" wrapText="1"/>
      <protection/>
    </xf>
    <xf numFmtId="0" fontId="35" fillId="0" borderId="19" xfId="75" applyFont="1" applyFill="1" applyBorder="1" applyAlignment="1">
      <alignment horizontal="center" vertical="center"/>
      <protection/>
    </xf>
    <xf numFmtId="0" fontId="35" fillId="0" borderId="25" xfId="75" applyFont="1" applyFill="1" applyBorder="1" applyAlignment="1">
      <alignment horizontal="center" vertical="center" wrapText="1"/>
      <protection/>
    </xf>
    <xf numFmtId="0" fontId="35" fillId="0" borderId="14" xfId="75" applyFont="1" applyFill="1" applyBorder="1" applyAlignment="1">
      <alignment horizontal="center" vertical="center" wrapText="1"/>
      <protection/>
    </xf>
    <xf numFmtId="0" fontId="47" fillId="41" borderId="0" xfId="0" applyFont="1" applyFill="1" applyBorder="1" applyAlignment="1">
      <alignment horizontal="center" vertical="center"/>
    </xf>
    <xf numFmtId="0" fontId="35" fillId="0" borderId="25" xfId="0" applyFont="1" applyFill="1" applyBorder="1" applyAlignment="1">
      <alignment horizontal="center" vertical="center" wrapText="1"/>
    </xf>
    <xf numFmtId="0" fontId="47" fillId="4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5" fillId="0" borderId="0" xfId="75" applyFont="1" applyFill="1" applyBorder="1" applyAlignment="1">
      <alignment horizontal="center" vertical="center" wrapText="1"/>
      <protection/>
    </xf>
    <xf numFmtId="0" fontId="36" fillId="0" borderId="26" xfId="75" applyFont="1" applyFill="1" applyBorder="1" applyAlignment="1">
      <alignment horizontal="center" vertical="center" wrapText="1"/>
      <protection/>
    </xf>
    <xf numFmtId="168" fontId="36" fillId="0" borderId="26" xfId="75" applyNumberFormat="1" applyFont="1" applyFill="1" applyBorder="1" applyAlignment="1">
      <alignment horizontal="center" vertical="center" wrapText="1"/>
      <protection/>
    </xf>
    <xf numFmtId="168" fontId="36" fillId="10" borderId="26" xfId="0" applyNumberFormat="1" applyFont="1" applyFill="1" applyBorder="1" applyAlignment="1">
      <alignment vertical="center"/>
    </xf>
    <xf numFmtId="168" fontId="35" fillId="40" borderId="0" xfId="0" applyNumberFormat="1" applyFont="1" applyFill="1" applyBorder="1" applyAlignment="1">
      <alignment horizontal="right"/>
    </xf>
    <xf numFmtId="0" fontId="35" fillId="0" borderId="0" xfId="75" applyFont="1" applyFill="1" applyBorder="1" applyAlignment="1">
      <alignment horizontal="center" vertical="center"/>
      <protection/>
    </xf>
    <xf numFmtId="0" fontId="36" fillId="41" borderId="16" xfId="0" applyFont="1" applyFill="1" applyBorder="1" applyAlignment="1">
      <alignment horizontal="center" vertical="center" wrapText="1"/>
    </xf>
    <xf numFmtId="0" fontId="35" fillId="0" borderId="16" xfId="0" applyFont="1" applyFill="1" applyBorder="1" applyAlignment="1">
      <alignment horizontal="center" vertical="center" wrapText="1"/>
    </xf>
    <xf numFmtId="168" fontId="35" fillId="0" borderId="16" xfId="0" applyNumberFormat="1" applyFont="1" applyFill="1" applyBorder="1" applyAlignment="1">
      <alignment horizontal="center" vertical="center" wrapText="1"/>
    </xf>
    <xf numFmtId="168" fontId="35" fillId="10" borderId="0" xfId="0" applyNumberFormat="1" applyFont="1" applyFill="1" applyBorder="1" applyAlignment="1">
      <alignment horizontal="right" vertical="center" wrapText="1"/>
    </xf>
    <xf numFmtId="168" fontId="35" fillId="7" borderId="16" xfId="0" applyNumberFormat="1" applyFont="1" applyFill="1" applyBorder="1" applyAlignment="1">
      <alignment horizontal="right" wrapText="1"/>
    </xf>
    <xf numFmtId="0" fontId="36" fillId="40" borderId="0" xfId="0" applyFont="1" applyFill="1" applyBorder="1" applyAlignment="1">
      <alignment horizontal="center" vertical="center" wrapText="1"/>
    </xf>
    <xf numFmtId="168" fontId="36" fillId="10" borderId="19" xfId="0" applyNumberFormat="1" applyFont="1" applyFill="1" applyBorder="1" applyAlignment="1">
      <alignment horizontal="right" vertical="center" wrapText="1"/>
    </xf>
    <xf numFmtId="168" fontId="35" fillId="40" borderId="0" xfId="0" applyNumberFormat="1" applyFont="1" applyFill="1" applyBorder="1" applyAlignment="1">
      <alignment horizontal="right" wrapText="1"/>
    </xf>
    <xf numFmtId="0" fontId="35" fillId="40" borderId="27" xfId="0" applyFont="1" applyFill="1" applyBorder="1" applyAlignment="1">
      <alignment horizontal="center" vertical="center" wrapText="1"/>
    </xf>
    <xf numFmtId="0" fontId="35" fillId="40" borderId="28" xfId="0" applyFont="1" applyFill="1" applyBorder="1" applyAlignment="1">
      <alignment horizontal="center" vertical="center" wrapText="1"/>
    </xf>
    <xf numFmtId="0" fontId="35" fillId="40" borderId="29" xfId="0" applyFont="1" applyFill="1" applyBorder="1" applyAlignment="1">
      <alignment horizontal="center" vertical="center" wrapText="1"/>
    </xf>
    <xf numFmtId="168" fontId="35" fillId="40" borderId="16" xfId="0" applyNumberFormat="1" applyFont="1" applyFill="1" applyBorder="1" applyAlignment="1">
      <alignment horizontal="center" vertical="center" wrapText="1"/>
    </xf>
    <xf numFmtId="168" fontId="35" fillId="10" borderId="30" xfId="0" applyNumberFormat="1" applyFont="1" applyFill="1" applyBorder="1" applyAlignment="1">
      <alignment horizontal="right" vertical="center" wrapText="1"/>
    </xf>
    <xf numFmtId="0" fontId="35" fillId="40" borderId="31" xfId="0" applyFont="1" applyFill="1" applyBorder="1" applyAlignment="1">
      <alignment horizontal="center" vertical="center" wrapText="1"/>
    </xf>
    <xf numFmtId="168" fontId="35" fillId="40" borderId="19" xfId="0" applyNumberFormat="1" applyFont="1" applyFill="1" applyBorder="1" applyAlignment="1">
      <alignment horizontal="center" vertical="center" wrapText="1"/>
    </xf>
    <xf numFmtId="168" fontId="35" fillId="10" borderId="32" xfId="0" applyNumberFormat="1" applyFont="1" applyFill="1" applyBorder="1" applyAlignment="1">
      <alignment horizontal="right" vertical="center" wrapText="1"/>
    </xf>
    <xf numFmtId="0" fontId="36" fillId="40" borderId="33" xfId="0" applyFont="1" applyFill="1" applyBorder="1" applyAlignment="1">
      <alignment horizontal="center" vertical="center" wrapText="1"/>
    </xf>
    <xf numFmtId="0" fontId="35" fillId="40" borderId="0" xfId="0" applyFont="1" applyFill="1" applyBorder="1" applyAlignment="1">
      <alignment horizontal="center" vertical="center" wrapText="1"/>
    </xf>
    <xf numFmtId="0" fontId="36" fillId="40" borderId="19" xfId="0" applyFont="1" applyFill="1" applyBorder="1" applyAlignment="1">
      <alignment horizontal="center" vertical="center" wrapText="1"/>
    </xf>
    <xf numFmtId="0" fontId="35" fillId="40" borderId="34" xfId="0" applyFont="1" applyFill="1" applyBorder="1" applyAlignment="1">
      <alignment horizontal="center" vertical="center" wrapText="1"/>
    </xf>
    <xf numFmtId="0" fontId="83" fillId="44" borderId="0" xfId="0" applyFont="1" applyFill="1" applyAlignment="1">
      <alignment horizontal="center" vertical="center"/>
    </xf>
    <xf numFmtId="0" fontId="35" fillId="40" borderId="16" xfId="0" applyFont="1" applyFill="1" applyBorder="1" applyAlignment="1">
      <alignment horizontal="center" vertical="center" wrapText="1"/>
    </xf>
    <xf numFmtId="0" fontId="36" fillId="40" borderId="0" xfId="0" applyFont="1" applyFill="1" applyBorder="1" applyAlignment="1">
      <alignment horizontal="center" vertical="center"/>
    </xf>
    <xf numFmtId="0" fontId="36" fillId="41" borderId="14"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18" xfId="0" applyFont="1" applyFill="1" applyBorder="1" applyAlignment="1">
      <alignment horizontal="center" vertical="center" wrapText="1"/>
    </xf>
    <xf numFmtId="168" fontId="35" fillId="10" borderId="14" xfId="0" applyNumberFormat="1" applyFont="1" applyFill="1" applyBorder="1" applyAlignment="1">
      <alignment horizontal="right" vertical="center" wrapText="1"/>
    </xf>
    <xf numFmtId="168" fontId="35" fillId="7" borderId="19" xfId="0" applyNumberFormat="1" applyFont="1" applyFill="1" applyBorder="1" applyAlignment="1">
      <alignment horizontal="right" wrapText="1"/>
    </xf>
    <xf numFmtId="0" fontId="35" fillId="0" borderId="32" xfId="0" applyFont="1" applyFill="1" applyBorder="1" applyAlignment="1">
      <alignment horizontal="center" vertical="center" wrapText="1"/>
    </xf>
    <xf numFmtId="0" fontId="83" fillId="40" borderId="0" xfId="0" applyFont="1" applyFill="1" applyBorder="1" applyAlignment="1">
      <alignment horizontal="center" vertical="center" wrapText="1"/>
    </xf>
    <xf numFmtId="0" fontId="36" fillId="40" borderId="14" xfId="0" applyFont="1" applyFill="1" applyBorder="1" applyAlignment="1">
      <alignment horizontal="center" vertical="center" wrapText="1"/>
    </xf>
    <xf numFmtId="168" fontId="36" fillId="40" borderId="26" xfId="0" applyNumberFormat="1" applyFont="1" applyFill="1" applyBorder="1" applyAlignment="1">
      <alignment horizontal="center" vertical="center" wrapText="1"/>
    </xf>
    <xf numFmtId="168" fontId="36" fillId="10" borderId="26" xfId="0" applyNumberFormat="1" applyFont="1" applyFill="1" applyBorder="1" applyAlignment="1">
      <alignment horizontal="right" vertical="center" wrapText="1"/>
    </xf>
    <xf numFmtId="0" fontId="35" fillId="0" borderId="30" xfId="0" applyFont="1" applyFill="1" applyBorder="1" applyAlignment="1">
      <alignment horizontal="center" vertical="center" wrapText="1"/>
    </xf>
    <xf numFmtId="168" fontId="36" fillId="10" borderId="14" xfId="0" applyNumberFormat="1" applyFont="1" applyFill="1" applyBorder="1" applyAlignment="1">
      <alignment horizontal="right" vertical="center"/>
    </xf>
    <xf numFmtId="168" fontId="36" fillId="40" borderId="0" xfId="0" applyNumberFormat="1" applyFont="1" applyFill="1" applyAlignment="1">
      <alignment horizontal="right" vertical="center"/>
    </xf>
    <xf numFmtId="0" fontId="35" fillId="0" borderId="14" xfId="72" applyFont="1" applyBorder="1">
      <alignment/>
      <protection/>
    </xf>
    <xf numFmtId="0" fontId="35" fillId="0" borderId="23" xfId="72" applyFont="1" applyBorder="1">
      <alignment/>
      <protection/>
    </xf>
    <xf numFmtId="0" fontId="35" fillId="0" borderId="35" xfId="72" applyFont="1" applyBorder="1">
      <alignment/>
      <protection/>
    </xf>
    <xf numFmtId="0" fontId="35" fillId="0" borderId="36" xfId="72" applyFont="1" applyBorder="1">
      <alignment/>
      <protection/>
    </xf>
    <xf numFmtId="0" fontId="36" fillId="0" borderId="14" xfId="0" applyFont="1" applyBorder="1" applyAlignment="1">
      <alignment/>
    </xf>
    <xf numFmtId="168" fontId="87" fillId="0" borderId="14" xfId="0" applyNumberFormat="1" applyFont="1" applyBorder="1" applyAlignment="1">
      <alignment/>
    </xf>
    <xf numFmtId="0" fontId="35" fillId="0" borderId="0" xfId="0" applyFont="1" applyBorder="1" applyAlignment="1">
      <alignment/>
    </xf>
    <xf numFmtId="0" fontId="36" fillId="0" borderId="14" xfId="0" applyFont="1" applyFill="1" applyBorder="1" applyAlignment="1">
      <alignment horizontal="center" vertical="center" wrapText="1"/>
    </xf>
    <xf numFmtId="168" fontId="36" fillId="0" borderId="14" xfId="0" applyNumberFormat="1"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12" xfId="0" applyFont="1" applyFill="1" applyBorder="1" applyAlignment="1">
      <alignment horizontal="left" vertical="center" wrapText="1"/>
    </xf>
    <xf numFmtId="168" fontId="35" fillId="0" borderId="13" xfId="0" applyNumberFormat="1" applyFont="1" applyFill="1" applyBorder="1" applyAlignment="1">
      <alignment horizontal="right" vertical="center" wrapText="1"/>
    </xf>
    <xf numFmtId="179" fontId="35" fillId="0" borderId="14" xfId="0" applyNumberFormat="1" applyFont="1" applyFill="1" applyBorder="1" applyAlignment="1">
      <alignment horizontal="right" vertical="center" wrapText="1"/>
    </xf>
    <xf numFmtId="0" fontId="35" fillId="0" borderId="14" xfId="0" applyFont="1" applyFill="1" applyBorder="1" applyAlignment="1">
      <alignment horizontal="left" vertical="center" wrapText="1"/>
    </xf>
    <xf numFmtId="0" fontId="35" fillId="0" borderId="14" xfId="0" applyFont="1" applyFill="1" applyBorder="1" applyAlignment="1">
      <alignment vertical="center"/>
    </xf>
    <xf numFmtId="168" fontId="35" fillId="0" borderId="14" xfId="0" applyNumberFormat="1" applyFont="1" applyFill="1" applyBorder="1" applyAlignment="1">
      <alignment horizontal="right" vertical="center"/>
    </xf>
    <xf numFmtId="168" fontId="35" fillId="0" borderId="14" xfId="0" applyNumberFormat="1" applyFont="1" applyFill="1" applyBorder="1" applyAlignment="1">
      <alignment vertical="center"/>
    </xf>
    <xf numFmtId="168" fontId="35" fillId="0" borderId="12" xfId="0" applyNumberFormat="1" applyFont="1" applyFill="1" applyBorder="1" applyAlignment="1">
      <alignment horizontal="right" vertical="center" wrapText="1"/>
    </xf>
    <xf numFmtId="168" fontId="36" fillId="47" borderId="37" xfId="0" applyNumberFormat="1" applyFont="1" applyFill="1" applyBorder="1" applyAlignment="1">
      <alignment horizontal="right" vertical="center" wrapText="1"/>
    </xf>
    <xf numFmtId="0" fontId="35" fillId="40" borderId="12" xfId="0" applyFont="1" applyFill="1" applyBorder="1" applyAlignment="1">
      <alignment horizontal="left" vertical="center" wrapText="1"/>
    </xf>
    <xf numFmtId="186" fontId="35" fillId="40" borderId="28" xfId="0" applyNumberFormat="1" applyFont="1" applyFill="1" applyBorder="1" applyAlignment="1">
      <alignment vertical="center" wrapText="1"/>
    </xf>
    <xf numFmtId="0" fontId="35" fillId="0" borderId="0" xfId="0" applyFont="1" applyFill="1" applyAlignment="1">
      <alignment horizontal="left" vertical="center"/>
    </xf>
    <xf numFmtId="168" fontId="35" fillId="0" borderId="0" xfId="0" applyNumberFormat="1" applyFont="1" applyFill="1" applyAlignment="1">
      <alignment horizontal="right" vertical="center"/>
    </xf>
    <xf numFmtId="0" fontId="35" fillId="0" borderId="15" xfId="0" applyFont="1" applyFill="1" applyBorder="1" applyAlignment="1">
      <alignment horizontal="left" vertical="center" wrapText="1"/>
    </xf>
    <xf numFmtId="168" fontId="35" fillId="0" borderId="15" xfId="0" applyNumberFormat="1" applyFont="1" applyFill="1" applyBorder="1" applyAlignment="1">
      <alignment horizontal="right" vertical="center" wrapText="1"/>
    </xf>
    <xf numFmtId="0" fontId="35" fillId="0" borderId="12" xfId="0" applyFont="1" applyFill="1" applyBorder="1" applyAlignment="1">
      <alignment vertical="center" wrapText="1"/>
    </xf>
    <xf numFmtId="186" fontId="35" fillId="0" borderId="12" xfId="0" applyNumberFormat="1" applyFont="1" applyFill="1" applyBorder="1" applyAlignment="1">
      <alignment vertical="center" wrapText="1"/>
    </xf>
    <xf numFmtId="0" fontId="35" fillId="0" borderId="15" xfId="0" applyFont="1" applyFill="1" applyBorder="1" applyAlignment="1">
      <alignment vertical="center" wrapText="1"/>
    </xf>
    <xf numFmtId="186" fontId="35" fillId="0" borderId="15" xfId="0" applyNumberFormat="1" applyFont="1" applyFill="1" applyBorder="1" applyAlignment="1">
      <alignment vertical="center" wrapText="1"/>
    </xf>
    <xf numFmtId="186" fontId="35" fillId="0" borderId="14" xfId="0" applyNumberFormat="1" applyFont="1" applyFill="1" applyBorder="1" applyAlignment="1">
      <alignment vertical="center" wrapText="1"/>
    </xf>
    <xf numFmtId="0" fontId="35" fillId="0" borderId="14" xfId="0" applyFont="1" applyBorder="1" applyAlignment="1">
      <alignment horizontal="left" vertical="center"/>
    </xf>
    <xf numFmtId="0" fontId="35" fillId="0" borderId="14" xfId="0" applyFont="1" applyBorder="1" applyAlignment="1">
      <alignment horizontal="center" vertical="center"/>
    </xf>
    <xf numFmtId="0" fontId="35" fillId="0" borderId="14" xfId="0" applyFont="1" applyBorder="1" applyAlignment="1">
      <alignment vertical="center"/>
    </xf>
    <xf numFmtId="168" fontId="35" fillId="0" borderId="14" xfId="0" applyNumberFormat="1" applyFont="1" applyBorder="1" applyAlignment="1">
      <alignment vertical="center"/>
    </xf>
    <xf numFmtId="168" fontId="35" fillId="0" borderId="14" xfId="0" applyNumberFormat="1" applyFont="1" applyFill="1" applyBorder="1" applyAlignment="1">
      <alignment vertical="center" wrapText="1"/>
    </xf>
    <xf numFmtId="168" fontId="36" fillId="47" borderId="16" xfId="0" applyNumberFormat="1" applyFont="1" applyFill="1" applyBorder="1" applyAlignment="1">
      <alignment horizontal="right" vertical="center" wrapText="1"/>
    </xf>
    <xf numFmtId="168" fontId="36" fillId="47" borderId="19" xfId="0" applyNumberFormat="1" applyFont="1" applyFill="1" applyBorder="1" applyAlignment="1">
      <alignment horizontal="right" vertical="center" wrapText="1"/>
    </xf>
    <xf numFmtId="2" fontId="35" fillId="0" borderId="14" xfId="0" applyNumberFormat="1" applyFont="1" applyFill="1" applyBorder="1" applyAlignment="1">
      <alignment vertical="center" wrapText="1"/>
    </xf>
    <xf numFmtId="179" fontId="35" fillId="0" borderId="14" xfId="0" applyNumberFormat="1" applyFont="1" applyFill="1" applyBorder="1" applyAlignment="1">
      <alignment vertical="center" wrapText="1"/>
    </xf>
    <xf numFmtId="0" fontId="35" fillId="48" borderId="25" xfId="0" applyFont="1" applyFill="1" applyBorder="1" applyAlignment="1">
      <alignment horizontal="center" vertical="center"/>
    </xf>
    <xf numFmtId="0" fontId="35" fillId="0" borderId="23" xfId="0" applyFont="1" applyFill="1" applyBorder="1" applyAlignment="1">
      <alignment horizontal="center" vertical="center" wrapText="1"/>
    </xf>
    <xf numFmtId="2" fontId="35" fillId="0" borderId="14" xfId="0" applyNumberFormat="1" applyFont="1" applyFill="1" applyBorder="1" applyAlignment="1">
      <alignment horizontal="right" vertical="center" wrapText="1"/>
    </xf>
    <xf numFmtId="0" fontId="35" fillId="0" borderId="38" xfId="0" applyFont="1" applyFill="1" applyBorder="1" applyAlignment="1">
      <alignment horizontal="center" vertical="center" wrapText="1"/>
    </xf>
    <xf numFmtId="0" fontId="35" fillId="0" borderId="29" xfId="0" applyFont="1" applyFill="1" applyBorder="1" applyAlignment="1">
      <alignment horizontal="left" vertical="center" wrapText="1"/>
    </xf>
    <xf numFmtId="0" fontId="35" fillId="0" borderId="39" xfId="0" applyFont="1" applyFill="1" applyBorder="1" applyAlignment="1">
      <alignment horizontal="left" vertical="center" wrapText="1"/>
    </xf>
    <xf numFmtId="179" fontId="35" fillId="0" borderId="14" xfId="0" applyNumberFormat="1" applyFont="1" applyFill="1" applyBorder="1" applyAlignment="1">
      <alignment horizontal="center" vertical="center" wrapText="1"/>
    </xf>
    <xf numFmtId="0" fontId="35" fillId="0" borderId="23" xfId="0" applyFont="1" applyFill="1" applyBorder="1" applyAlignment="1">
      <alignment horizontal="left" vertical="center"/>
    </xf>
    <xf numFmtId="187" fontId="35" fillId="0" borderId="14" xfId="50" applyFont="1" applyFill="1" applyBorder="1" applyAlignment="1" applyProtection="1">
      <alignment horizontal="center" vertical="center" wrapText="1"/>
      <protection/>
    </xf>
    <xf numFmtId="0" fontId="35" fillId="0" borderId="19" xfId="0" applyFont="1" applyFill="1" applyBorder="1" applyAlignment="1">
      <alignment horizontal="center" vertical="center" wrapText="1"/>
    </xf>
    <xf numFmtId="168" fontId="35" fillId="0" borderId="19" xfId="0" applyNumberFormat="1" applyFont="1" applyFill="1" applyBorder="1" applyAlignment="1">
      <alignment horizontal="right" vertical="center" wrapText="1"/>
    </xf>
    <xf numFmtId="0" fontId="35" fillId="48" borderId="14" xfId="0" applyFont="1" applyFill="1" applyBorder="1" applyAlignment="1">
      <alignment horizontal="left" vertical="center"/>
    </xf>
    <xf numFmtId="0" fontId="35" fillId="48" borderId="14" xfId="0" applyFont="1" applyFill="1" applyBorder="1" applyAlignment="1">
      <alignment horizontal="center" vertical="center"/>
    </xf>
    <xf numFmtId="168" fontId="35" fillId="48" borderId="14" xfId="0" applyNumberFormat="1" applyFont="1" applyFill="1" applyBorder="1" applyAlignment="1">
      <alignment horizontal="right" vertical="center"/>
    </xf>
    <xf numFmtId="0" fontId="35" fillId="0" borderId="25" xfId="0" applyFont="1" applyBorder="1" applyAlignment="1">
      <alignment horizontal="center" vertical="center"/>
    </xf>
    <xf numFmtId="0" fontId="35" fillId="48" borderId="14" xfId="0" applyFont="1" applyFill="1" applyBorder="1" applyAlignment="1">
      <alignment vertical="center"/>
    </xf>
    <xf numFmtId="0" fontId="35" fillId="48" borderId="23" xfId="0" applyFont="1" applyFill="1" applyBorder="1" applyAlignment="1">
      <alignment vertical="center"/>
    </xf>
    <xf numFmtId="0" fontId="35" fillId="48" borderId="0" xfId="0" applyFont="1" applyFill="1" applyAlignment="1">
      <alignment vertical="center"/>
    </xf>
    <xf numFmtId="168" fontId="36" fillId="47" borderId="23" xfId="0" applyNumberFormat="1" applyFont="1" applyFill="1" applyBorder="1" applyAlignment="1">
      <alignment horizontal="right" vertical="center" wrapText="1"/>
    </xf>
    <xf numFmtId="168" fontId="36" fillId="47" borderId="14" xfId="0" applyNumberFormat="1" applyFont="1" applyFill="1" applyBorder="1" applyAlignment="1">
      <alignment horizontal="right" vertical="center" wrapText="1"/>
    </xf>
    <xf numFmtId="0" fontId="36" fillId="0" borderId="0" xfId="0" applyFont="1" applyFill="1" applyBorder="1" applyAlignment="1">
      <alignment horizontal="right" vertical="center" wrapText="1"/>
    </xf>
    <xf numFmtId="168" fontId="36" fillId="0" borderId="0" xfId="0" applyNumberFormat="1" applyFont="1" applyFill="1" applyBorder="1" applyAlignment="1">
      <alignment horizontal="right" vertical="center" wrapText="1"/>
    </xf>
    <xf numFmtId="0" fontId="35" fillId="0" borderId="28" xfId="0" applyFont="1" applyFill="1" applyBorder="1" applyAlignment="1">
      <alignment vertical="center" wrapText="1"/>
    </xf>
    <xf numFmtId="168" fontId="35" fillId="0" borderId="28" xfId="0" applyNumberFormat="1" applyFont="1" applyFill="1" applyBorder="1" applyAlignment="1">
      <alignment vertical="center" wrapText="1"/>
    </xf>
    <xf numFmtId="168" fontId="35" fillId="0" borderId="12" xfId="0" applyNumberFormat="1" applyFont="1" applyFill="1" applyBorder="1" applyAlignment="1">
      <alignment vertical="center" wrapText="1"/>
    </xf>
    <xf numFmtId="0" fontId="35" fillId="40" borderId="12" xfId="0" applyFont="1" applyFill="1" applyBorder="1" applyAlignment="1">
      <alignment vertical="center" wrapText="1"/>
    </xf>
    <xf numFmtId="168" fontId="35" fillId="40" borderId="12" xfId="0" applyNumberFormat="1" applyFont="1" applyFill="1" applyBorder="1" applyAlignment="1">
      <alignment vertical="center" wrapText="1"/>
    </xf>
    <xf numFmtId="0" fontId="35" fillId="40" borderId="14" xfId="0" applyFont="1" applyFill="1" applyBorder="1" applyAlignment="1">
      <alignment vertical="center"/>
    </xf>
    <xf numFmtId="168" fontId="35" fillId="40" borderId="14" xfId="0" applyNumberFormat="1" applyFont="1" applyFill="1" applyBorder="1" applyAlignment="1">
      <alignment vertical="center" wrapText="1"/>
    </xf>
    <xf numFmtId="0" fontId="35" fillId="40" borderId="14" xfId="0" applyFont="1" applyFill="1" applyBorder="1" applyAlignment="1">
      <alignment vertical="center" wrapText="1"/>
    </xf>
    <xf numFmtId="0" fontId="35" fillId="0" borderId="40" xfId="0" applyFont="1" applyBorder="1" applyAlignment="1">
      <alignment vertical="center" wrapText="1"/>
    </xf>
    <xf numFmtId="168" fontId="35" fillId="40" borderId="14" xfId="0" applyNumberFormat="1" applyFont="1" applyFill="1" applyBorder="1" applyAlignment="1">
      <alignment horizontal="right" vertical="center" wrapText="1"/>
    </xf>
    <xf numFmtId="0" fontId="35" fillId="0" borderId="25" xfId="76" applyFont="1" applyFill="1" applyBorder="1" applyAlignment="1">
      <alignment horizontal="center" vertical="center" wrapText="1"/>
      <protection/>
    </xf>
    <xf numFmtId="168" fontId="35" fillId="0" borderId="14" xfId="76" applyNumberFormat="1" applyFont="1" applyFill="1" applyBorder="1" applyAlignment="1">
      <alignment vertical="center" wrapText="1"/>
      <protection/>
    </xf>
    <xf numFmtId="0" fontId="35" fillId="0" borderId="41" xfId="0" applyFont="1" applyBorder="1" applyAlignment="1">
      <alignment vertical="center" wrapText="1"/>
    </xf>
    <xf numFmtId="0" fontId="35" fillId="0" borderId="14" xfId="76" applyFont="1" applyFill="1" applyBorder="1" applyAlignment="1">
      <alignment horizontal="center" vertical="center" wrapText="1"/>
      <protection/>
    </xf>
    <xf numFmtId="168" fontId="35" fillId="0" borderId="14" xfId="76" applyNumberFormat="1" applyFont="1" applyFill="1" applyBorder="1" applyAlignment="1">
      <alignment horizontal="right" vertical="center" wrapText="1"/>
      <protection/>
    </xf>
    <xf numFmtId="0" fontId="35" fillId="0" borderId="0" xfId="0" applyFont="1" applyFill="1" applyBorder="1" applyAlignment="1">
      <alignment horizontal="left" vertical="center" wrapText="1"/>
    </xf>
    <xf numFmtId="168" fontId="35" fillId="0" borderId="0" xfId="0" applyNumberFormat="1" applyFont="1" applyFill="1" applyBorder="1" applyAlignment="1">
      <alignment horizontal="right" vertical="center" wrapText="1"/>
    </xf>
    <xf numFmtId="6" fontId="35" fillId="0" borderId="0" xfId="0" applyNumberFormat="1" applyFont="1" applyFill="1" applyAlignment="1">
      <alignment vertical="center"/>
    </xf>
    <xf numFmtId="0" fontId="35" fillId="0" borderId="24" xfId="76" applyFont="1" applyFill="1" applyBorder="1" applyAlignment="1">
      <alignment vertical="center" wrapText="1"/>
      <protection/>
    </xf>
    <xf numFmtId="0" fontId="35" fillId="0" borderId="14" xfId="76" applyFont="1" applyFill="1" applyBorder="1" applyAlignment="1">
      <alignment vertical="center" wrapText="1"/>
      <protection/>
    </xf>
    <xf numFmtId="0" fontId="36" fillId="47" borderId="37" xfId="0" applyFont="1" applyFill="1" applyBorder="1" applyAlignment="1">
      <alignment horizontal="right" vertical="center" wrapText="1"/>
    </xf>
    <xf numFmtId="0" fontId="36" fillId="47" borderId="42" xfId="0" applyFont="1" applyFill="1" applyBorder="1" applyAlignment="1">
      <alignment horizontal="right" vertical="center" wrapText="1"/>
    </xf>
    <xf numFmtId="0" fontId="36" fillId="47" borderId="27" xfId="0" applyFont="1" applyFill="1" applyBorder="1" applyAlignment="1">
      <alignment horizontal="right" vertical="center" wrapText="1"/>
    </xf>
    <xf numFmtId="0" fontId="35" fillId="0" borderId="0" xfId="0" applyFont="1" applyFill="1" applyAlignment="1">
      <alignment horizontal="right" vertical="center"/>
    </xf>
    <xf numFmtId="0" fontId="35" fillId="0" borderId="14" xfId="0" applyFont="1" applyBorder="1" applyAlignment="1">
      <alignment/>
    </xf>
    <xf numFmtId="0" fontId="35" fillId="0" borderId="14" xfId="0" applyFont="1" applyBorder="1" applyAlignment="1">
      <alignment horizontal="left" vertical="center" indent="4"/>
    </xf>
    <xf numFmtId="168" fontId="35" fillId="0" borderId="14" xfId="0" applyNumberFormat="1" applyFont="1" applyBorder="1" applyAlignment="1">
      <alignment/>
    </xf>
    <xf numFmtId="0" fontId="35" fillId="0" borderId="0" xfId="72" applyFont="1" applyFill="1" applyAlignment="1">
      <alignment horizontal="center" vertical="center"/>
      <protection/>
    </xf>
    <xf numFmtId="0" fontId="35" fillId="0" borderId="0" xfId="72" applyFont="1" applyFill="1" applyAlignment="1">
      <alignment horizontal="left" vertical="center"/>
      <protection/>
    </xf>
    <xf numFmtId="186" fontId="35" fillId="0" borderId="0" xfId="72" applyNumberFormat="1" applyFont="1" applyFill="1" applyAlignment="1">
      <alignment horizontal="right" vertical="center"/>
      <protection/>
    </xf>
    <xf numFmtId="0" fontId="40" fillId="0" borderId="14" xfId="72" applyFont="1" applyFill="1" applyBorder="1" applyAlignment="1">
      <alignment horizontal="center" vertical="center" wrapText="1"/>
      <protection/>
    </xf>
    <xf numFmtId="0" fontId="40" fillId="0" borderId="23" xfId="72" applyFont="1" applyFill="1" applyBorder="1" applyAlignment="1">
      <alignment horizontal="center" vertical="center" wrapText="1"/>
      <protection/>
    </xf>
    <xf numFmtId="0" fontId="35" fillId="0" borderId="14" xfId="72" applyFont="1" applyFill="1" applyBorder="1" applyAlignment="1">
      <alignment horizontal="left" vertical="center" wrapText="1"/>
      <protection/>
    </xf>
    <xf numFmtId="0" fontId="35" fillId="0" borderId="14" xfId="72" applyFont="1" applyFill="1" applyBorder="1" applyAlignment="1">
      <alignment horizontal="center" vertical="center" wrapText="1"/>
      <protection/>
    </xf>
    <xf numFmtId="173" fontId="35" fillId="0" borderId="14" xfId="72" applyNumberFormat="1" applyFont="1" applyFill="1" applyBorder="1" applyAlignment="1">
      <alignment horizontal="right" vertical="center" wrapText="1"/>
      <protection/>
    </xf>
    <xf numFmtId="0" fontId="40" fillId="0" borderId="11" xfId="72" applyFont="1" applyFill="1" applyBorder="1" applyAlignment="1">
      <alignment horizontal="center" vertical="center" wrapText="1"/>
      <protection/>
    </xf>
    <xf numFmtId="0" fontId="40" fillId="0" borderId="21" xfId="72" applyFont="1" applyFill="1" applyBorder="1" applyAlignment="1">
      <alignment horizontal="center" vertical="center" wrapText="1"/>
      <protection/>
    </xf>
    <xf numFmtId="186" fontId="35" fillId="0" borderId="14" xfId="72" applyNumberFormat="1" applyFont="1" applyFill="1" applyBorder="1" applyAlignment="1">
      <alignment horizontal="right" vertical="center" wrapText="1"/>
      <protection/>
    </xf>
    <xf numFmtId="0" fontId="35" fillId="0" borderId="11" xfId="72" applyFont="1" applyFill="1" applyBorder="1" applyAlignment="1">
      <alignment horizontal="center" vertical="center" wrapText="1"/>
      <protection/>
    </xf>
    <xf numFmtId="0" fontId="35" fillId="0" borderId="12" xfId="72" applyFont="1" applyFill="1" applyBorder="1" applyAlignment="1">
      <alignment horizontal="center" vertical="center" wrapText="1"/>
      <protection/>
    </xf>
    <xf numFmtId="179" fontId="35" fillId="0" borderId="12" xfId="72" applyNumberFormat="1" applyFont="1" applyFill="1" applyBorder="1" applyAlignment="1">
      <alignment horizontal="center" vertical="center" wrapText="1"/>
      <protection/>
    </xf>
    <xf numFmtId="0" fontId="35" fillId="0" borderId="14" xfId="72" applyFont="1" applyFill="1" applyBorder="1" applyAlignment="1">
      <alignment vertical="center" wrapText="1"/>
      <protection/>
    </xf>
    <xf numFmtId="179" fontId="35" fillId="0" borderId="23" xfId="72" applyNumberFormat="1" applyFont="1" applyFill="1" applyBorder="1" applyAlignment="1">
      <alignment vertical="center" wrapText="1"/>
      <protection/>
    </xf>
    <xf numFmtId="179" fontId="35" fillId="0" borderId="14" xfId="72" applyNumberFormat="1" applyFont="1" applyFill="1" applyBorder="1" applyAlignment="1">
      <alignment vertical="center" wrapText="1"/>
      <protection/>
    </xf>
    <xf numFmtId="0" fontId="35" fillId="0" borderId="21" xfId="72" applyFont="1" applyFill="1" applyBorder="1" applyAlignment="1">
      <alignment horizontal="center" vertical="center" wrapText="1"/>
      <protection/>
    </xf>
    <xf numFmtId="0" fontId="35" fillId="0" borderId="14" xfId="72" applyFont="1" applyBorder="1" applyAlignment="1">
      <alignment horizontal="center"/>
      <protection/>
    </xf>
    <xf numFmtId="173" fontId="35" fillId="0" borderId="14" xfId="72" applyNumberFormat="1" applyFont="1" applyBorder="1">
      <alignment/>
      <protection/>
    </xf>
    <xf numFmtId="0" fontId="35" fillId="0" borderId="28" xfId="72" applyFont="1" applyFill="1" applyBorder="1" applyAlignment="1">
      <alignment horizontal="center" vertical="center" wrapText="1"/>
      <protection/>
    </xf>
    <xf numFmtId="0" fontId="35" fillId="0" borderId="28" xfId="72" applyFont="1" applyFill="1" applyBorder="1" applyAlignment="1">
      <alignment vertical="center" wrapText="1"/>
      <protection/>
    </xf>
    <xf numFmtId="179" fontId="35" fillId="0" borderId="29" xfId="72" applyNumberFormat="1" applyFont="1" applyFill="1" applyBorder="1" applyAlignment="1">
      <alignment vertical="center" wrapText="1"/>
      <protection/>
    </xf>
    <xf numFmtId="0" fontId="35" fillId="0" borderId="15" xfId="72" applyFont="1" applyFill="1" applyBorder="1" applyAlignment="1">
      <alignment horizontal="center" vertical="center" wrapText="1"/>
      <protection/>
    </xf>
    <xf numFmtId="0" fontId="35" fillId="0" borderId="15" xfId="72" applyFont="1" applyFill="1" applyBorder="1" applyAlignment="1">
      <alignment vertical="center" wrapText="1"/>
      <protection/>
    </xf>
    <xf numFmtId="179" fontId="35" fillId="0" borderId="18" xfId="72" applyNumberFormat="1" applyFont="1" applyFill="1" applyBorder="1" applyAlignment="1">
      <alignment vertical="center" wrapText="1"/>
      <protection/>
    </xf>
    <xf numFmtId="49" fontId="35" fillId="0" borderId="14" xfId="72" applyNumberFormat="1" applyFont="1" applyFill="1" applyBorder="1" applyAlignment="1">
      <alignment horizontal="center" vertical="center" wrapText="1"/>
      <protection/>
    </xf>
    <xf numFmtId="0" fontId="35" fillId="0" borderId="14" xfId="72" applyFont="1" applyBorder="1" applyAlignment="1">
      <alignment horizontal="left"/>
      <protection/>
    </xf>
    <xf numFmtId="173" fontId="35" fillId="0" borderId="14" xfId="72" applyNumberFormat="1" applyFont="1" applyBorder="1" applyAlignment="1">
      <alignment horizontal="right"/>
      <protection/>
    </xf>
    <xf numFmtId="179" fontId="35" fillId="0" borderId="13" xfId="72" applyNumberFormat="1" applyFont="1" applyFill="1" applyBorder="1" applyAlignment="1">
      <alignment vertical="center" wrapText="1"/>
      <protection/>
    </xf>
    <xf numFmtId="2" fontId="35" fillId="0" borderId="14" xfId="72" applyNumberFormat="1" applyFont="1" applyBorder="1" applyAlignment="1">
      <alignment horizontal="right"/>
      <protection/>
    </xf>
    <xf numFmtId="4" fontId="36" fillId="49" borderId="0" xfId="72" applyNumberFormat="1" applyFont="1" applyFill="1">
      <alignment/>
      <protection/>
    </xf>
    <xf numFmtId="0" fontId="35" fillId="0" borderId="14" xfId="72" applyFont="1" applyBorder="1" applyAlignment="1">
      <alignment horizontal="right"/>
      <protection/>
    </xf>
    <xf numFmtId="0" fontId="36" fillId="50" borderId="21" xfId="72" applyFont="1" applyFill="1" applyBorder="1" applyAlignment="1">
      <alignment horizontal="right" vertical="center" wrapText="1"/>
      <protection/>
    </xf>
    <xf numFmtId="0" fontId="36" fillId="50" borderId="14" xfId="72" applyFont="1" applyFill="1" applyBorder="1" applyAlignment="1">
      <alignment horizontal="right" vertical="center" wrapText="1"/>
      <protection/>
    </xf>
    <xf numFmtId="4" fontId="36" fillId="51" borderId="14" xfId="72" applyNumberFormat="1" applyFont="1" applyFill="1" applyBorder="1">
      <alignment/>
      <protection/>
    </xf>
    <xf numFmtId="186" fontId="36" fillId="52" borderId="38" xfId="72" applyNumberFormat="1" applyFont="1" applyFill="1" applyBorder="1" applyAlignment="1">
      <alignment horizontal="right" vertical="center" wrapText="1"/>
      <protection/>
    </xf>
    <xf numFmtId="179" fontId="35" fillId="0" borderId="12" xfId="72" applyNumberFormat="1" applyFont="1" applyFill="1" applyBorder="1" applyAlignment="1">
      <alignment vertical="center" wrapText="1"/>
      <protection/>
    </xf>
    <xf numFmtId="0" fontId="36" fillId="52" borderId="28" xfId="72" applyFont="1" applyFill="1" applyBorder="1" applyAlignment="1">
      <alignment horizontal="right" vertical="center" wrapText="1"/>
      <protection/>
    </xf>
    <xf numFmtId="0" fontId="36" fillId="52" borderId="30" xfId="72" applyFont="1" applyFill="1" applyBorder="1" applyAlignment="1">
      <alignment horizontal="right" vertical="center" wrapText="1"/>
      <protection/>
    </xf>
    <xf numFmtId="0" fontId="36" fillId="52" borderId="31" xfId="72" applyFont="1" applyFill="1" applyBorder="1" applyAlignment="1">
      <alignment horizontal="right" vertical="center" wrapText="1"/>
      <protection/>
    </xf>
    <xf numFmtId="0" fontId="36" fillId="52" borderId="12" xfId="72" applyFont="1" applyFill="1" applyBorder="1" applyAlignment="1">
      <alignment horizontal="right" vertical="center" wrapText="1"/>
      <protection/>
    </xf>
    <xf numFmtId="0" fontId="36" fillId="52" borderId="21" xfId="72" applyFont="1" applyFill="1" applyBorder="1" applyAlignment="1">
      <alignment horizontal="right" vertical="center" wrapText="1"/>
      <protection/>
    </xf>
    <xf numFmtId="0" fontId="36" fillId="52" borderId="11" xfId="72" applyFont="1" applyFill="1" applyBorder="1" applyAlignment="1">
      <alignment horizontal="right" vertical="center" wrapText="1"/>
      <protection/>
    </xf>
    <xf numFmtId="186" fontId="36" fillId="52" borderId="15" xfId="72" applyNumberFormat="1" applyFont="1" applyFill="1" applyBorder="1" applyAlignment="1">
      <alignment horizontal="right" vertical="center" wrapText="1"/>
      <protection/>
    </xf>
    <xf numFmtId="179" fontId="35" fillId="0" borderId="43" xfId="72" applyNumberFormat="1" applyFont="1" applyFill="1" applyBorder="1" applyAlignment="1">
      <alignment vertical="center" wrapText="1"/>
      <protection/>
    </xf>
    <xf numFmtId="0" fontId="36" fillId="53" borderId="12" xfId="72" applyFont="1" applyFill="1" applyBorder="1" applyAlignment="1">
      <alignment horizontal="right" vertical="center" wrapText="1"/>
      <protection/>
    </xf>
    <xf numFmtId="186" fontId="36" fillId="53" borderId="12" xfId="72" applyNumberFormat="1" applyFont="1" applyFill="1" applyBorder="1" applyAlignment="1">
      <alignment horizontal="right" vertical="center" wrapText="1"/>
      <protection/>
    </xf>
    <xf numFmtId="0" fontId="35" fillId="0" borderId="36" xfId="72" applyFont="1" applyBorder="1" applyAlignment="1">
      <alignment horizontal="center"/>
      <protection/>
    </xf>
    <xf numFmtId="173" fontId="35" fillId="0" borderId="0" xfId="72" applyNumberFormat="1" applyFont="1" applyAlignment="1">
      <alignment horizontal="right"/>
      <protection/>
    </xf>
    <xf numFmtId="4" fontId="35" fillId="0" borderId="12" xfId="72" applyNumberFormat="1" applyFont="1" applyFill="1" applyBorder="1" applyAlignment="1">
      <alignment horizontal="center" vertical="center" wrapText="1"/>
      <protection/>
    </xf>
    <xf numFmtId="4" fontId="35" fillId="0" borderId="29" xfId="72" applyNumberFormat="1" applyFont="1" applyFill="1" applyBorder="1" applyAlignment="1">
      <alignment horizontal="center" vertical="center" wrapText="1"/>
      <protection/>
    </xf>
    <xf numFmtId="0" fontId="35" fillId="0" borderId="0" xfId="72" applyFont="1">
      <alignment/>
      <protection/>
    </xf>
    <xf numFmtId="186" fontId="36" fillId="52" borderId="13" xfId="72" applyNumberFormat="1" applyFont="1" applyFill="1" applyBorder="1" applyAlignment="1">
      <alignment horizontal="right" vertical="center" wrapText="1"/>
      <protection/>
    </xf>
    <xf numFmtId="0" fontId="35" fillId="53" borderId="12" xfId="72" applyFont="1" applyFill="1" applyBorder="1" applyAlignment="1">
      <alignment vertical="center"/>
      <protection/>
    </xf>
    <xf numFmtId="0" fontId="35" fillId="0" borderId="0" xfId="72" applyFont="1" applyFill="1" applyBorder="1" applyAlignment="1">
      <alignment horizontal="center" vertical="center" wrapText="1"/>
      <protection/>
    </xf>
    <xf numFmtId="0" fontId="35" fillId="0" borderId="0" xfId="72" applyFont="1" applyFill="1" applyBorder="1" applyAlignment="1">
      <alignment horizontal="left" vertical="center" wrapText="1"/>
      <protection/>
    </xf>
    <xf numFmtId="186" fontId="35" fillId="0" borderId="0" xfId="72" applyNumberFormat="1" applyFont="1" applyFill="1" applyBorder="1" applyAlignment="1">
      <alignment horizontal="right" vertical="center" wrapText="1"/>
      <protection/>
    </xf>
    <xf numFmtId="0" fontId="35" fillId="0" borderId="12" xfId="72" applyFont="1" applyFill="1" applyBorder="1" applyAlignment="1">
      <alignment horizontal="left" vertical="center"/>
      <protection/>
    </xf>
    <xf numFmtId="186" fontId="35" fillId="0" borderId="12" xfId="72" applyNumberFormat="1" applyFont="1" applyFill="1" applyBorder="1" applyAlignment="1">
      <alignment horizontal="right" vertical="center"/>
      <protection/>
    </xf>
    <xf numFmtId="0" fontId="36" fillId="0" borderId="0" xfId="72" applyFont="1" applyFill="1" applyBorder="1" applyAlignment="1">
      <alignment horizontal="right" vertical="center" wrapText="1"/>
      <protection/>
    </xf>
    <xf numFmtId="186" fontId="36" fillId="0" borderId="0" xfId="72" applyNumberFormat="1" applyFont="1" applyFill="1" applyBorder="1" applyAlignment="1">
      <alignment horizontal="right" vertical="center" wrapText="1"/>
      <protection/>
    </xf>
    <xf numFmtId="0" fontId="36" fillId="54" borderId="44" xfId="72" applyFont="1" applyFill="1" applyBorder="1" applyAlignment="1">
      <alignment horizontal="center" vertical="center" wrapText="1"/>
      <protection/>
    </xf>
    <xf numFmtId="0" fontId="36" fillId="54" borderId="28" xfId="72" applyFont="1" applyFill="1" applyBorder="1" applyAlignment="1">
      <alignment horizontal="center" vertical="center" wrapText="1"/>
      <protection/>
    </xf>
    <xf numFmtId="186" fontId="36" fillId="54" borderId="29" xfId="72" applyNumberFormat="1" applyFont="1" applyFill="1" applyBorder="1" applyAlignment="1">
      <alignment horizontal="center" vertical="center" wrapText="1"/>
      <protection/>
    </xf>
    <xf numFmtId="0" fontId="36" fillId="54" borderId="31" xfId="72" applyFont="1" applyFill="1" applyBorder="1" applyAlignment="1">
      <alignment horizontal="center" vertical="center" wrapText="1"/>
      <protection/>
    </xf>
    <xf numFmtId="186" fontId="36" fillId="54" borderId="45" xfId="72" applyNumberFormat="1" applyFont="1" applyFill="1" applyBorder="1" applyAlignment="1">
      <alignment horizontal="center" vertical="center" wrapText="1"/>
      <protection/>
    </xf>
    <xf numFmtId="0" fontId="36" fillId="53" borderId="46" xfId="72" applyFont="1" applyFill="1" applyBorder="1" applyAlignment="1">
      <alignment horizontal="center" vertical="center" wrapText="1"/>
      <protection/>
    </xf>
    <xf numFmtId="186" fontId="49" fillId="53" borderId="47" xfId="72" applyNumberFormat="1" applyFont="1" applyFill="1" applyBorder="1" applyAlignment="1">
      <alignment horizontal="center" vertical="center" wrapText="1"/>
      <protection/>
    </xf>
    <xf numFmtId="0" fontId="35" fillId="54" borderId="44" xfId="72" applyFont="1" applyFill="1" applyBorder="1" applyAlignment="1">
      <alignment horizontal="center" vertical="center" wrapText="1"/>
      <protection/>
    </xf>
    <xf numFmtId="0" fontId="35" fillId="0" borderId="34" xfId="72" applyFont="1" applyFill="1" applyBorder="1" applyAlignment="1">
      <alignment horizontal="center" vertical="center" wrapText="1"/>
      <protection/>
    </xf>
    <xf numFmtId="179" fontId="35" fillId="0" borderId="48" xfId="72" applyNumberFormat="1" applyFont="1" applyFill="1" applyBorder="1" applyAlignment="1">
      <alignment horizontal="center" vertical="center" wrapText="1"/>
      <protection/>
    </xf>
    <xf numFmtId="0" fontId="35" fillId="0" borderId="0" xfId="72" applyFont="1" applyFill="1">
      <alignment/>
      <protection/>
    </xf>
    <xf numFmtId="0" fontId="35" fillId="54" borderId="49" xfId="72" applyFont="1" applyFill="1" applyBorder="1" applyAlignment="1">
      <alignment horizontal="center" vertical="center" wrapText="1"/>
      <protection/>
    </xf>
    <xf numFmtId="0" fontId="35" fillId="0" borderId="38" xfId="72" applyFont="1" applyFill="1" applyBorder="1" applyAlignment="1">
      <alignment vertical="center" wrapText="1"/>
      <protection/>
    </xf>
    <xf numFmtId="0" fontId="35" fillId="0" borderId="38" xfId="72" applyFont="1" applyFill="1" applyBorder="1" applyAlignment="1">
      <alignment horizontal="center" vertical="center" wrapText="1"/>
      <protection/>
    </xf>
    <xf numFmtId="179" fontId="35" fillId="0" borderId="39" xfId="72" applyNumberFormat="1" applyFont="1" applyFill="1" applyBorder="1" applyAlignment="1">
      <alignment vertical="center" wrapText="1"/>
      <protection/>
    </xf>
    <xf numFmtId="179" fontId="36" fillId="0" borderId="12" xfId="72" applyNumberFormat="1" applyFont="1" applyFill="1" applyBorder="1" applyAlignment="1">
      <alignment horizontal="center" vertical="center" wrapText="1"/>
      <protection/>
    </xf>
    <xf numFmtId="0" fontId="35" fillId="0" borderId="12" xfId="72" applyFont="1" applyBorder="1" applyAlignment="1">
      <alignment horizontal="center" vertical="center"/>
      <protection/>
    </xf>
    <xf numFmtId="0" fontId="35" fillId="0" borderId="12" xfId="72" applyFont="1" applyBorder="1" applyAlignment="1">
      <alignment horizontal="left" vertical="center" wrapText="1"/>
      <protection/>
    </xf>
    <xf numFmtId="0" fontId="36" fillId="0" borderId="15" xfId="72" applyFont="1" applyFill="1" applyBorder="1" applyAlignment="1">
      <alignment horizontal="center" vertical="center"/>
      <protection/>
    </xf>
    <xf numFmtId="186" fontId="36" fillId="0" borderId="18" xfId="72" applyNumberFormat="1" applyFont="1" applyFill="1" applyBorder="1" applyAlignment="1">
      <alignment horizontal="right" vertical="center"/>
      <protection/>
    </xf>
    <xf numFmtId="0" fontId="35" fillId="53" borderId="12" xfId="72" applyFont="1" applyFill="1" applyBorder="1" applyAlignment="1">
      <alignment vertical="center" wrapText="1"/>
      <protection/>
    </xf>
    <xf numFmtId="0" fontId="35" fillId="0" borderId="14" xfId="72" applyFont="1" applyBorder="1" applyAlignment="1">
      <alignment horizontal="center" vertical="center"/>
      <protection/>
    </xf>
    <xf numFmtId="0" fontId="35" fillId="0" borderId="14" xfId="72" applyFont="1" applyBorder="1" applyAlignment="1">
      <alignment wrapText="1"/>
      <protection/>
    </xf>
    <xf numFmtId="0" fontId="36" fillId="0" borderId="22" xfId="72" applyFont="1" applyFill="1" applyBorder="1" applyAlignment="1">
      <alignment horizontal="center" vertical="center"/>
      <protection/>
    </xf>
    <xf numFmtId="179" fontId="36" fillId="0" borderId="15" xfId="72" applyNumberFormat="1" applyFont="1" applyFill="1" applyBorder="1" applyAlignment="1">
      <alignment horizontal="center" vertical="center"/>
      <protection/>
    </xf>
    <xf numFmtId="0" fontId="36" fillId="55" borderId="14" xfId="72" applyFont="1" applyFill="1" applyBorder="1" applyAlignment="1">
      <alignment horizontal="right"/>
      <protection/>
    </xf>
    <xf numFmtId="4" fontId="36" fillId="55" borderId="14" xfId="72" applyNumberFormat="1" applyFont="1" applyFill="1" applyBorder="1">
      <alignment/>
      <protection/>
    </xf>
    <xf numFmtId="0" fontId="35" fillId="0" borderId="11" xfId="72" applyFont="1" applyFill="1" applyBorder="1" applyAlignment="1">
      <alignment vertical="center" wrapText="1"/>
      <protection/>
    </xf>
    <xf numFmtId="0" fontId="36" fillId="55" borderId="25" xfId="72" applyFont="1" applyFill="1" applyBorder="1">
      <alignment/>
      <protection/>
    </xf>
    <xf numFmtId="0" fontId="35" fillId="0" borderId="0" xfId="72" applyFont="1" applyAlignment="1">
      <alignment vertical="center"/>
      <protection/>
    </xf>
    <xf numFmtId="0" fontId="35" fillId="0" borderId="12" xfId="72" applyFont="1" applyBorder="1" applyAlignment="1">
      <alignment horizontal="left" vertical="center"/>
      <protection/>
    </xf>
    <xf numFmtId="186" fontId="35" fillId="0" borderId="12" xfId="72" applyNumberFormat="1" applyFont="1" applyBorder="1" applyAlignment="1">
      <alignment horizontal="right" vertical="center"/>
      <protection/>
    </xf>
    <xf numFmtId="0" fontId="35" fillId="0" borderId="12" xfId="72" applyFont="1" applyBorder="1" applyAlignment="1">
      <alignment wrapText="1"/>
      <protection/>
    </xf>
    <xf numFmtId="0" fontId="36" fillId="52" borderId="28" xfId="72" applyFont="1" applyFill="1" applyBorder="1" applyAlignment="1">
      <alignment horizontal="left" vertical="center"/>
      <protection/>
    </xf>
    <xf numFmtId="179" fontId="36" fillId="52" borderId="28" xfId="72" applyNumberFormat="1" applyFont="1" applyFill="1" applyBorder="1" applyAlignment="1">
      <alignment horizontal="center" vertical="center"/>
      <protection/>
    </xf>
    <xf numFmtId="0" fontId="40" fillId="40" borderId="14" xfId="0" applyFont="1" applyFill="1" applyBorder="1" applyAlignment="1">
      <alignment horizontal="center" vertical="center" wrapText="1"/>
    </xf>
    <xf numFmtId="179" fontId="35" fillId="0" borderId="43" xfId="0" applyNumberFormat="1" applyFont="1" applyFill="1" applyBorder="1" applyAlignment="1">
      <alignment vertical="center" wrapText="1"/>
    </xf>
    <xf numFmtId="0" fontId="40" fillId="56" borderId="19" xfId="0" applyFont="1" applyFill="1" applyBorder="1" applyAlignment="1">
      <alignment horizontal="center" vertical="center" wrapText="1"/>
    </xf>
    <xf numFmtId="179" fontId="35" fillId="0" borderId="45" xfId="0" applyNumberFormat="1" applyFont="1" applyFill="1" applyBorder="1" applyAlignment="1">
      <alignment vertical="center" wrapText="1"/>
    </xf>
    <xf numFmtId="0" fontId="35" fillId="0" borderId="0" xfId="0" applyFont="1" applyAlignment="1">
      <alignment vertical="center" wrapText="1"/>
    </xf>
    <xf numFmtId="0" fontId="35" fillId="0" borderId="50" xfId="0" applyFont="1" applyBorder="1" applyAlignment="1">
      <alignment/>
    </xf>
    <xf numFmtId="0" fontId="40" fillId="40" borderId="50" xfId="0" applyFont="1" applyFill="1" applyBorder="1" applyAlignment="1">
      <alignment horizontal="center" vertical="center" wrapText="1"/>
    </xf>
    <xf numFmtId="44" fontId="40" fillId="40" borderId="50" xfId="0" applyNumberFormat="1" applyFont="1" applyFill="1" applyBorder="1" applyAlignment="1">
      <alignment horizontal="center" vertical="center" wrapText="1"/>
    </xf>
    <xf numFmtId="44" fontId="40" fillId="40" borderId="14" xfId="0" applyNumberFormat="1" applyFont="1" applyFill="1" applyBorder="1" applyAlignment="1">
      <alignment horizontal="center" vertical="center" wrapText="1"/>
    </xf>
    <xf numFmtId="8" fontId="35" fillId="40" borderId="14" xfId="0" applyNumberFormat="1" applyFont="1" applyFill="1" applyBorder="1" applyAlignment="1">
      <alignment vertical="center"/>
    </xf>
    <xf numFmtId="168" fontId="35" fillId="40" borderId="14" xfId="0" applyNumberFormat="1" applyFont="1" applyFill="1" applyBorder="1" applyAlignment="1">
      <alignment vertical="center"/>
    </xf>
    <xf numFmtId="0" fontId="40" fillId="40" borderId="19" xfId="0" applyFont="1" applyFill="1" applyBorder="1" applyAlignment="1">
      <alignment horizontal="center" vertical="center" wrapText="1"/>
    </xf>
    <xf numFmtId="179" fontId="35" fillId="0" borderId="13" xfId="0" applyNumberFormat="1" applyFont="1" applyFill="1" applyBorder="1" applyAlignment="1">
      <alignment vertical="center" wrapText="1"/>
    </xf>
    <xf numFmtId="0" fontId="35" fillId="40" borderId="14" xfId="0" applyFont="1" applyFill="1" applyBorder="1" applyAlignment="1">
      <alignment horizontal="left" vertical="center" wrapText="1"/>
    </xf>
    <xf numFmtId="168" fontId="35" fillId="40" borderId="23" xfId="0" applyNumberFormat="1" applyFont="1" applyFill="1" applyBorder="1" applyAlignment="1">
      <alignment horizontal="right" vertical="center" wrapText="1"/>
    </xf>
    <xf numFmtId="168" fontId="36" fillId="40" borderId="14" xfId="0" applyNumberFormat="1" applyFont="1" applyFill="1" applyBorder="1" applyAlignment="1">
      <alignment horizontal="right" vertical="center" wrapText="1"/>
    </xf>
    <xf numFmtId="0" fontId="35" fillId="40" borderId="0" xfId="0" applyFont="1" applyFill="1" applyBorder="1" applyAlignment="1">
      <alignment vertical="center"/>
    </xf>
    <xf numFmtId="168" fontId="35" fillId="40" borderId="23" xfId="0" applyNumberFormat="1" applyFont="1" applyFill="1" applyBorder="1" applyAlignment="1">
      <alignment vertical="center"/>
    </xf>
    <xf numFmtId="0" fontId="36" fillId="40" borderId="14" xfId="0" applyFont="1" applyFill="1" applyBorder="1" applyAlignment="1">
      <alignment horizontal="right" vertical="center" wrapText="1"/>
    </xf>
    <xf numFmtId="0" fontId="36" fillId="40" borderId="25" xfId="0" applyFont="1" applyFill="1" applyBorder="1" applyAlignment="1">
      <alignment horizontal="right" vertical="center" wrapText="1"/>
    </xf>
    <xf numFmtId="8" fontId="35" fillId="40" borderId="23" xfId="0" applyNumberFormat="1" applyFont="1" applyFill="1" applyBorder="1" applyAlignment="1">
      <alignment vertical="center"/>
    </xf>
    <xf numFmtId="0" fontId="35" fillId="0" borderId="23" xfId="0" applyFont="1" applyFill="1" applyBorder="1" applyAlignment="1">
      <alignment vertical="center"/>
    </xf>
    <xf numFmtId="0" fontId="35" fillId="40" borderId="16" xfId="0" applyFont="1" applyFill="1" applyBorder="1" applyAlignment="1">
      <alignment horizontal="center" vertical="center"/>
    </xf>
    <xf numFmtId="0" fontId="35" fillId="0" borderId="31" xfId="0" applyFont="1" applyFill="1" applyBorder="1" applyAlignment="1">
      <alignment horizontal="center" vertical="center" wrapText="1"/>
    </xf>
    <xf numFmtId="179" fontId="35" fillId="0" borderId="45" xfId="0" applyNumberFormat="1" applyFont="1" applyFill="1" applyBorder="1" applyAlignment="1">
      <alignment horizontal="center" vertical="center" wrapText="1"/>
    </xf>
    <xf numFmtId="0" fontId="35" fillId="0" borderId="28" xfId="0" applyFont="1" applyFill="1" applyBorder="1" applyAlignment="1">
      <alignment horizontal="left" vertical="center" wrapText="1"/>
    </xf>
    <xf numFmtId="0" fontId="35" fillId="0" borderId="0" xfId="0" applyFont="1" applyAlignment="1">
      <alignment horizontal="left" vertical="center"/>
    </xf>
    <xf numFmtId="168" fontId="35" fillId="0" borderId="0" xfId="0" applyNumberFormat="1" applyFont="1" applyAlignment="1">
      <alignment horizontal="right" vertical="center"/>
    </xf>
    <xf numFmtId="0" fontId="35" fillId="0" borderId="0" xfId="0" applyFont="1" applyAlignment="1">
      <alignment vertical="center"/>
    </xf>
    <xf numFmtId="168" fontId="35" fillId="0" borderId="0" xfId="0" applyNumberFormat="1" applyFont="1" applyAlignment="1">
      <alignment/>
    </xf>
    <xf numFmtId="0" fontId="35" fillId="0" borderId="38" xfId="0" applyFont="1" applyFill="1" applyBorder="1" applyAlignment="1">
      <alignment horizontal="left" vertical="center" wrapText="1"/>
    </xf>
    <xf numFmtId="0" fontId="35" fillId="40" borderId="37" xfId="0" applyFont="1" applyFill="1" applyBorder="1" applyAlignment="1">
      <alignment horizontal="center" vertical="center" wrapText="1"/>
    </xf>
    <xf numFmtId="0" fontId="35" fillId="0" borderId="34" xfId="0" applyFont="1" applyFill="1" applyBorder="1" applyAlignment="1">
      <alignment horizontal="center" vertical="center" wrapText="1"/>
    </xf>
    <xf numFmtId="179" fontId="35" fillId="0" borderId="48" xfId="0" applyNumberFormat="1" applyFont="1" applyFill="1" applyBorder="1" applyAlignment="1">
      <alignment horizontal="center" vertical="center" wrapText="1"/>
    </xf>
    <xf numFmtId="168" fontId="36" fillId="55" borderId="14" xfId="0" applyNumberFormat="1" applyFont="1" applyFill="1" applyBorder="1" applyAlignment="1">
      <alignment/>
    </xf>
    <xf numFmtId="168" fontId="35" fillId="0" borderId="43" xfId="0" applyNumberFormat="1" applyFont="1" applyFill="1" applyBorder="1" applyAlignment="1">
      <alignment vertical="center" wrapText="1"/>
    </xf>
    <xf numFmtId="0" fontId="35" fillId="0" borderId="38" xfId="0" applyFont="1" applyFill="1" applyBorder="1" applyAlignment="1">
      <alignment vertical="center" wrapText="1"/>
    </xf>
    <xf numFmtId="168" fontId="35" fillId="0" borderId="51" xfId="0" applyNumberFormat="1" applyFont="1" applyFill="1" applyBorder="1" applyAlignment="1">
      <alignment vertical="center" wrapText="1"/>
    </xf>
    <xf numFmtId="0" fontId="35" fillId="0" borderId="24" xfId="0" applyFont="1" applyFill="1" applyBorder="1" applyAlignment="1">
      <alignment horizontal="left" vertical="center" wrapText="1"/>
    </xf>
    <xf numFmtId="186" fontId="35" fillId="40" borderId="12" xfId="0" applyNumberFormat="1" applyFont="1" applyFill="1" applyBorder="1" applyAlignment="1">
      <alignment vertical="center" wrapText="1"/>
    </xf>
    <xf numFmtId="186" fontId="35" fillId="40" borderId="15" xfId="0" applyNumberFormat="1" applyFont="1" applyFill="1" applyBorder="1" applyAlignment="1">
      <alignment vertical="center" wrapText="1"/>
    </xf>
    <xf numFmtId="0" fontId="35" fillId="40" borderId="0" xfId="0" applyFont="1" applyFill="1" applyAlignment="1">
      <alignment horizontal="left" vertical="center" wrapText="1"/>
    </xf>
    <xf numFmtId="168" fontId="36" fillId="55" borderId="14" xfId="0" applyNumberFormat="1" applyFont="1" applyFill="1" applyBorder="1" applyAlignment="1">
      <alignment horizontal="right" vertical="center"/>
    </xf>
    <xf numFmtId="0" fontId="36" fillId="0" borderId="0" xfId="0" applyFont="1" applyAlignment="1">
      <alignment vertical="center"/>
    </xf>
    <xf numFmtId="168" fontId="35" fillId="0" borderId="0" xfId="0" applyNumberFormat="1" applyFont="1" applyAlignment="1">
      <alignment vertical="center"/>
    </xf>
    <xf numFmtId="168" fontId="35" fillId="40" borderId="14" xfId="0" applyNumberFormat="1" applyFont="1" applyFill="1" applyBorder="1" applyAlignment="1">
      <alignment horizontal="right" vertical="center"/>
    </xf>
    <xf numFmtId="0" fontId="35" fillId="57" borderId="0" xfId="0" applyFont="1" applyFill="1" applyAlignment="1">
      <alignment vertical="center"/>
    </xf>
    <xf numFmtId="0" fontId="35" fillId="40" borderId="12" xfId="72" applyFont="1" applyFill="1" applyBorder="1" applyAlignment="1">
      <alignment vertical="center" wrapText="1"/>
      <protection/>
    </xf>
    <xf numFmtId="186" fontId="35" fillId="40" borderId="12" xfId="72" applyNumberFormat="1" applyFont="1" applyFill="1" applyBorder="1" applyAlignment="1">
      <alignment horizontal="right" vertical="center" wrapText="1"/>
      <protection/>
    </xf>
    <xf numFmtId="168" fontId="35" fillId="40" borderId="0" xfId="0" applyNumberFormat="1" applyFont="1" applyFill="1" applyAlignment="1">
      <alignment vertical="center"/>
    </xf>
    <xf numFmtId="168" fontId="35" fillId="40" borderId="14" xfId="72" applyNumberFormat="1" applyFont="1" applyFill="1" applyBorder="1" applyAlignment="1">
      <alignment horizontal="right" vertical="center"/>
      <protection/>
    </xf>
    <xf numFmtId="168" fontId="35" fillId="0" borderId="0" xfId="0" applyNumberFormat="1" applyFont="1" applyFill="1" applyAlignment="1">
      <alignment vertical="center"/>
    </xf>
    <xf numFmtId="168" fontId="36" fillId="47" borderId="14" xfId="0" applyNumberFormat="1" applyFont="1" applyFill="1" applyBorder="1" applyAlignment="1">
      <alignment vertical="center"/>
    </xf>
    <xf numFmtId="0" fontId="36" fillId="0" borderId="0" xfId="0" applyFont="1" applyFill="1" applyAlignment="1">
      <alignment vertical="center"/>
    </xf>
    <xf numFmtId="0" fontId="40" fillId="0" borderId="0" xfId="0" applyFont="1" applyFill="1" applyBorder="1" applyAlignment="1">
      <alignment horizontal="right" vertical="center"/>
    </xf>
    <xf numFmtId="0" fontId="36" fillId="0" borderId="0" xfId="0" applyFont="1" applyFill="1" applyAlignment="1">
      <alignment horizontal="left" vertical="center"/>
    </xf>
    <xf numFmtId="14" fontId="35" fillId="0" borderId="0" xfId="0" applyNumberFormat="1" applyFont="1" applyFill="1" applyAlignment="1">
      <alignment vertical="center"/>
    </xf>
    <xf numFmtId="0" fontId="36" fillId="0" borderId="14" xfId="0" applyFont="1" applyFill="1" applyBorder="1" applyAlignment="1">
      <alignment horizontal="center" vertical="center"/>
    </xf>
    <xf numFmtId="49" fontId="35" fillId="0" borderId="14" xfId="0" applyNumberFormat="1" applyFont="1" applyFill="1" applyBorder="1" applyAlignment="1">
      <alignment horizontal="center" vertical="center" wrapText="1"/>
    </xf>
    <xf numFmtId="171" fontId="35" fillId="0" borderId="14" xfId="0" applyNumberFormat="1" applyFont="1" applyFill="1" applyBorder="1" applyAlignment="1">
      <alignment horizontal="center" vertical="center" wrapText="1"/>
    </xf>
    <xf numFmtId="0" fontId="35" fillId="0" borderId="14" xfId="0" applyNumberFormat="1" applyFont="1" applyFill="1" applyBorder="1" applyAlignment="1">
      <alignment horizontal="center" vertical="center" wrapText="1"/>
    </xf>
    <xf numFmtId="171" fontId="36" fillId="0" borderId="14" xfId="0" applyNumberFormat="1" applyFont="1" applyFill="1" applyBorder="1" applyAlignment="1">
      <alignment horizontal="center" vertical="center" wrapText="1"/>
    </xf>
    <xf numFmtId="14" fontId="35" fillId="0" borderId="14" xfId="0" applyNumberFormat="1" applyFont="1" applyFill="1" applyBorder="1" applyAlignment="1">
      <alignment horizontal="center" vertical="center"/>
    </xf>
    <xf numFmtId="0" fontId="35" fillId="0" borderId="14" xfId="0" applyFont="1" applyBorder="1" applyAlignment="1">
      <alignment/>
    </xf>
    <xf numFmtId="0" fontId="35" fillId="0" borderId="14" xfId="0" applyFont="1" applyBorder="1" applyAlignment="1">
      <alignment horizontal="center"/>
    </xf>
    <xf numFmtId="0" fontId="84" fillId="0" borderId="52" xfId="77" applyFont="1" applyBorder="1" applyAlignment="1">
      <alignment horizontal="right" wrapText="1"/>
      <protection/>
    </xf>
    <xf numFmtId="171" fontId="84" fillId="0" borderId="14" xfId="77" applyNumberFormat="1" applyFont="1" applyBorder="1" applyAlignment="1">
      <alignment horizontal="right" wrapText="1"/>
      <protection/>
    </xf>
    <xf numFmtId="2" fontId="35" fillId="0" borderId="14" xfId="78" applyNumberFormat="1" applyFont="1" applyBorder="1" applyAlignment="1">
      <alignment horizontal="left" vertical="center" wrapText="1"/>
      <protection/>
    </xf>
    <xf numFmtId="0" fontId="88" fillId="0" borderId="0" xfId="0" applyFont="1" applyAlignment="1">
      <alignment vertical="center"/>
    </xf>
    <xf numFmtId="0" fontId="36" fillId="0" borderId="0" xfId="0" applyFont="1" applyBorder="1" applyAlignment="1">
      <alignment/>
    </xf>
    <xf numFmtId="168" fontId="87" fillId="0" borderId="0" xfId="0" applyNumberFormat="1" applyFont="1" applyBorder="1" applyAlignment="1">
      <alignment/>
    </xf>
    <xf numFmtId="168" fontId="35" fillId="0" borderId="16" xfId="0" applyNumberFormat="1" applyFont="1" applyFill="1" applyBorder="1" applyAlignment="1">
      <alignment horizontal="center" vertical="center" wrapText="1"/>
    </xf>
    <xf numFmtId="168" fontId="43" fillId="0" borderId="14" xfId="0" applyNumberFormat="1" applyFont="1" applyFill="1" applyBorder="1" applyAlignment="1">
      <alignment horizontal="center" vertical="center" wrapText="1"/>
    </xf>
    <xf numFmtId="168" fontId="36" fillId="0" borderId="19" xfId="75" applyNumberFormat="1" applyFont="1" applyFill="1" applyBorder="1" applyAlignment="1">
      <alignment horizontal="center" vertical="center" wrapText="1"/>
      <protection/>
    </xf>
    <xf numFmtId="168" fontId="36" fillId="40" borderId="19" xfId="0" applyNumberFormat="1" applyFont="1" applyFill="1" applyBorder="1" applyAlignment="1">
      <alignment horizontal="center" vertical="center" wrapText="1"/>
    </xf>
    <xf numFmtId="0" fontId="89" fillId="0" borderId="0" xfId="0" applyFont="1" applyFill="1" applyAlignment="1">
      <alignment vertical="center"/>
    </xf>
    <xf numFmtId="0" fontId="90" fillId="0" borderId="14" xfId="0" applyFont="1" applyFill="1" applyBorder="1" applyAlignment="1">
      <alignment horizontal="center" vertical="center"/>
    </xf>
    <xf numFmtId="171" fontId="90" fillId="0" borderId="14" xfId="0" applyNumberFormat="1" applyFont="1" applyFill="1" applyBorder="1" applyAlignment="1">
      <alignment horizontal="center" vertical="center" wrapText="1"/>
    </xf>
    <xf numFmtId="0" fontId="39" fillId="44" borderId="23" xfId="0" applyFont="1" applyFill="1" applyBorder="1" applyAlignment="1">
      <alignment horizontal="center"/>
    </xf>
    <xf numFmtId="0" fontId="39" fillId="44" borderId="24" xfId="0" applyFont="1" applyFill="1" applyBorder="1" applyAlignment="1">
      <alignment horizontal="center"/>
    </xf>
    <xf numFmtId="0" fontId="39" fillId="44" borderId="25" xfId="0" applyFont="1" applyFill="1" applyBorder="1" applyAlignment="1">
      <alignment horizontal="center"/>
    </xf>
    <xf numFmtId="0" fontId="39" fillId="44" borderId="14" xfId="0" applyFont="1" applyFill="1" applyBorder="1" applyAlignment="1">
      <alignment horizontal="center" vertical="center"/>
    </xf>
    <xf numFmtId="0" fontId="36" fillId="41" borderId="12" xfId="0" applyFont="1" applyFill="1" applyBorder="1" applyAlignment="1">
      <alignment horizontal="center" vertical="center" wrapText="1"/>
    </xf>
    <xf numFmtId="168" fontId="35" fillId="0" borderId="19" xfId="0" applyNumberFormat="1" applyFont="1" applyFill="1" applyBorder="1" applyAlignment="1">
      <alignment horizontal="center" vertical="center" wrapText="1"/>
    </xf>
    <xf numFmtId="168" fontId="35" fillId="0" borderId="16" xfId="0" applyNumberFormat="1" applyFont="1" applyFill="1" applyBorder="1" applyAlignment="1">
      <alignment horizontal="center" vertical="center" wrapText="1"/>
    </xf>
    <xf numFmtId="0" fontId="39" fillId="44" borderId="14" xfId="0" applyFont="1" applyFill="1" applyBorder="1" applyAlignment="1">
      <alignment horizontal="center" vertical="center" wrapText="1"/>
    </xf>
    <xf numFmtId="168" fontId="36" fillId="41" borderId="15" xfId="0" applyNumberFormat="1" applyFont="1" applyFill="1" applyBorder="1" applyAlignment="1">
      <alignment horizontal="center" vertical="center" wrapText="1"/>
    </xf>
    <xf numFmtId="168" fontId="36" fillId="41" borderId="28" xfId="0" applyNumberFormat="1" applyFont="1" applyFill="1" applyBorder="1" applyAlignment="1">
      <alignment horizontal="center" vertical="center" wrapText="1"/>
    </xf>
    <xf numFmtId="0" fontId="39" fillId="44" borderId="33" xfId="0" applyFont="1" applyFill="1" applyBorder="1" applyAlignment="1">
      <alignment horizontal="center" vertical="center"/>
    </xf>
    <xf numFmtId="0" fontId="39" fillId="44" borderId="0" xfId="0" applyFont="1" applyFill="1" applyBorder="1" applyAlignment="1">
      <alignment horizontal="center" vertical="center"/>
    </xf>
    <xf numFmtId="0" fontId="39" fillId="44" borderId="34" xfId="0" applyFont="1" applyFill="1" applyBorder="1" applyAlignment="1">
      <alignment horizontal="center" vertical="center"/>
    </xf>
    <xf numFmtId="0" fontId="47" fillId="41" borderId="19" xfId="0" applyFont="1" applyFill="1" applyBorder="1" applyAlignment="1">
      <alignment horizontal="center" vertical="center"/>
    </xf>
    <xf numFmtId="0" fontId="47" fillId="41" borderId="26" xfId="0" applyFont="1" applyFill="1" applyBorder="1" applyAlignment="1">
      <alignment horizontal="center" vertical="center"/>
    </xf>
    <xf numFmtId="0" fontId="47" fillId="41" borderId="33" xfId="0" applyFont="1" applyFill="1" applyBorder="1" applyAlignment="1">
      <alignment horizontal="center" vertical="center"/>
    </xf>
    <xf numFmtId="0" fontId="36" fillId="41" borderId="26" xfId="0" applyFont="1" applyFill="1" applyBorder="1" applyAlignment="1">
      <alignment horizontal="center" vertical="center" wrapText="1"/>
    </xf>
    <xf numFmtId="0" fontId="36" fillId="41" borderId="16" xfId="0" applyFont="1" applyFill="1" applyBorder="1" applyAlignment="1">
      <alignment horizontal="center" vertical="center" wrapText="1"/>
    </xf>
    <xf numFmtId="0" fontId="83" fillId="41" borderId="14" xfId="0" applyFont="1" applyFill="1" applyBorder="1" applyAlignment="1">
      <alignment horizontal="center" vertical="center" wrapText="1"/>
    </xf>
    <xf numFmtId="0" fontId="36" fillId="41" borderId="19" xfId="0" applyFont="1" applyFill="1" applyBorder="1" applyAlignment="1">
      <alignment horizontal="center" vertical="center"/>
    </xf>
    <xf numFmtId="0" fontId="36" fillId="41" borderId="16" xfId="0" applyFont="1" applyFill="1" applyBorder="1" applyAlignment="1">
      <alignment horizontal="center" vertical="center"/>
    </xf>
    <xf numFmtId="0" fontId="36" fillId="41" borderId="11" xfId="0" applyFont="1" applyFill="1" applyBorder="1" applyAlignment="1">
      <alignment horizontal="center" vertical="center" wrapText="1"/>
    </xf>
    <xf numFmtId="186" fontId="36" fillId="10" borderId="18" xfId="0" applyNumberFormat="1" applyFont="1" applyFill="1" applyBorder="1" applyAlignment="1">
      <alignment horizontal="center" vertical="center" wrapText="1"/>
    </xf>
    <xf numFmtId="186" fontId="36" fillId="10" borderId="29" xfId="0" applyNumberFormat="1" applyFont="1" applyFill="1" applyBorder="1" applyAlignment="1">
      <alignment horizontal="center" vertical="center" wrapText="1"/>
    </xf>
    <xf numFmtId="0" fontId="36" fillId="42" borderId="12" xfId="0" applyFont="1" applyFill="1" applyBorder="1" applyAlignment="1">
      <alignment horizontal="center" vertical="center" wrapText="1"/>
    </xf>
    <xf numFmtId="186" fontId="36" fillId="7" borderId="14" xfId="0" applyNumberFormat="1" applyFont="1" applyFill="1" applyBorder="1" applyAlignment="1">
      <alignment horizontal="center" vertical="center" wrapText="1"/>
    </xf>
    <xf numFmtId="0" fontId="36" fillId="40" borderId="53" xfId="0" applyFont="1" applyFill="1" applyBorder="1" applyAlignment="1">
      <alignment horizontal="center" vertical="center" wrapText="1"/>
    </xf>
    <xf numFmtId="0" fontId="36" fillId="40" borderId="54" xfId="0" applyFont="1" applyFill="1" applyBorder="1" applyAlignment="1">
      <alignment horizontal="center" vertical="center" wrapText="1"/>
    </xf>
    <xf numFmtId="0" fontId="40" fillId="58" borderId="23" xfId="0" applyFont="1" applyFill="1" applyBorder="1" applyAlignment="1">
      <alignment horizontal="center" vertical="center" wrapText="1"/>
    </xf>
    <xf numFmtId="0" fontId="40" fillId="58" borderId="24" xfId="0" applyFont="1" applyFill="1" applyBorder="1" applyAlignment="1">
      <alignment horizontal="center" vertical="center" wrapText="1"/>
    </xf>
    <xf numFmtId="0" fontId="40" fillId="58" borderId="25" xfId="0" applyFont="1" applyFill="1" applyBorder="1" applyAlignment="1">
      <alignment horizontal="center" vertical="center" wrapText="1"/>
    </xf>
    <xf numFmtId="0" fontId="36" fillId="47" borderId="23" xfId="0" applyFont="1" applyFill="1" applyBorder="1" applyAlignment="1">
      <alignment horizontal="right" vertical="center" wrapText="1"/>
    </xf>
    <xf numFmtId="0" fontId="36" fillId="47" borderId="24" xfId="0" applyFont="1" applyFill="1" applyBorder="1" applyAlignment="1">
      <alignment horizontal="right" vertical="center" wrapText="1"/>
    </xf>
    <xf numFmtId="0" fontId="36" fillId="47" borderId="25" xfId="0" applyFont="1" applyFill="1" applyBorder="1" applyAlignment="1">
      <alignment horizontal="right" vertical="center" wrapText="1"/>
    </xf>
    <xf numFmtId="0" fontId="36" fillId="44" borderId="23" xfId="0" applyFont="1" applyFill="1" applyBorder="1" applyAlignment="1">
      <alignment horizontal="center" vertical="center" wrapText="1"/>
    </xf>
    <xf numFmtId="0" fontId="36" fillId="44" borderId="24" xfId="0" applyFont="1" applyFill="1" applyBorder="1" applyAlignment="1">
      <alignment horizontal="center" vertical="center" wrapText="1"/>
    </xf>
    <xf numFmtId="0" fontId="36" fillId="44" borderId="25" xfId="0" applyFont="1" applyFill="1" applyBorder="1" applyAlignment="1">
      <alignment horizontal="center" vertical="center" wrapText="1"/>
    </xf>
    <xf numFmtId="0" fontId="36" fillId="47" borderId="55" xfId="0" applyFont="1" applyFill="1" applyBorder="1" applyAlignment="1">
      <alignment horizontal="right" vertical="center" wrapText="1"/>
    </xf>
    <xf numFmtId="0" fontId="36" fillId="47" borderId="56" xfId="0" applyFont="1" applyFill="1" applyBorder="1" applyAlignment="1">
      <alignment horizontal="right" vertical="center" wrapText="1"/>
    </xf>
    <xf numFmtId="0" fontId="36" fillId="47" borderId="57" xfId="0" applyFont="1" applyFill="1" applyBorder="1" applyAlignment="1">
      <alignment horizontal="right" vertical="center" wrapText="1"/>
    </xf>
    <xf numFmtId="0" fontId="36" fillId="44" borderId="14" xfId="0" applyFont="1" applyFill="1" applyBorder="1" applyAlignment="1">
      <alignment horizontal="center" vertical="center" wrapText="1"/>
    </xf>
    <xf numFmtId="0" fontId="40" fillId="8" borderId="55" xfId="0" applyFont="1" applyFill="1" applyBorder="1" applyAlignment="1">
      <alignment horizontal="center" vertical="center" wrapText="1"/>
    </xf>
    <xf numFmtId="0" fontId="40" fillId="8" borderId="56" xfId="0" applyFont="1" applyFill="1" applyBorder="1" applyAlignment="1">
      <alignment horizontal="center" vertical="center" wrapText="1"/>
    </xf>
    <xf numFmtId="0" fontId="40" fillId="8" borderId="57" xfId="0" applyFont="1" applyFill="1" applyBorder="1" applyAlignment="1">
      <alignment horizontal="center" vertical="center" wrapText="1"/>
    </xf>
    <xf numFmtId="0" fontId="40" fillId="8" borderId="23" xfId="0" applyFont="1" applyFill="1" applyBorder="1" applyAlignment="1">
      <alignment horizontal="center" vertical="center" wrapText="1"/>
    </xf>
    <xf numFmtId="0" fontId="40" fillId="8" borderId="24" xfId="0" applyFont="1" applyFill="1" applyBorder="1" applyAlignment="1">
      <alignment horizontal="center" vertical="center" wrapText="1"/>
    </xf>
    <xf numFmtId="0" fontId="40" fillId="8" borderId="25" xfId="0" applyFont="1" applyFill="1" applyBorder="1" applyAlignment="1">
      <alignment horizontal="center" vertical="center" wrapText="1"/>
    </xf>
    <xf numFmtId="0" fontId="36" fillId="47" borderId="58" xfId="0" applyFont="1" applyFill="1" applyBorder="1" applyAlignment="1">
      <alignment horizontal="right" vertical="center" wrapText="1"/>
    </xf>
    <xf numFmtId="0" fontId="36" fillId="47" borderId="42" xfId="0" applyFont="1" applyFill="1" applyBorder="1" applyAlignment="1">
      <alignment horizontal="right" vertical="center" wrapText="1"/>
    </xf>
    <xf numFmtId="0" fontId="36" fillId="47" borderId="27" xfId="0" applyFont="1" applyFill="1" applyBorder="1" applyAlignment="1">
      <alignment horizontal="right" vertical="center" wrapText="1"/>
    </xf>
    <xf numFmtId="0" fontId="40" fillId="58" borderId="55" xfId="0" applyFont="1" applyFill="1" applyBorder="1" applyAlignment="1">
      <alignment horizontal="center" vertical="center" wrapText="1"/>
    </xf>
    <xf numFmtId="0" fontId="40" fillId="58" borderId="56" xfId="0" applyFont="1" applyFill="1" applyBorder="1" applyAlignment="1">
      <alignment horizontal="center" vertical="center" wrapText="1"/>
    </xf>
    <xf numFmtId="0" fontId="40" fillId="58" borderId="57" xfId="0" applyFont="1" applyFill="1" applyBorder="1" applyAlignment="1">
      <alignment horizontal="center" vertical="center" wrapText="1"/>
    </xf>
    <xf numFmtId="0" fontId="36" fillId="47" borderId="14" xfId="0" applyFont="1" applyFill="1" applyBorder="1" applyAlignment="1">
      <alignment horizontal="right" vertical="center" wrapText="1"/>
    </xf>
    <xf numFmtId="0" fontId="36" fillId="52" borderId="16" xfId="72" applyFont="1" applyFill="1" applyBorder="1" applyAlignment="1">
      <alignment horizontal="right" vertical="center" wrapText="1"/>
      <protection/>
    </xf>
    <xf numFmtId="0" fontId="36" fillId="52" borderId="12" xfId="72" applyFont="1" applyFill="1" applyBorder="1" applyAlignment="1">
      <alignment horizontal="right" vertical="center" wrapText="1"/>
      <protection/>
    </xf>
    <xf numFmtId="0" fontId="40" fillId="54" borderId="15" xfId="72" applyFont="1" applyFill="1" applyBorder="1" applyAlignment="1">
      <alignment horizontal="center" vertical="center" wrapText="1"/>
      <protection/>
    </xf>
    <xf numFmtId="0" fontId="36" fillId="55" borderId="16" xfId="0" applyFont="1" applyFill="1" applyBorder="1" applyAlignment="1">
      <alignment horizontal="center"/>
    </xf>
    <xf numFmtId="0" fontId="36" fillId="55" borderId="14" xfId="0" applyFont="1" applyFill="1" applyBorder="1" applyAlignment="1">
      <alignment horizontal="center"/>
    </xf>
    <xf numFmtId="0" fontId="36" fillId="47" borderId="37" xfId="0" applyFont="1" applyFill="1" applyBorder="1" applyAlignment="1">
      <alignment horizontal="right" vertical="center" wrapText="1"/>
    </xf>
    <xf numFmtId="0" fontId="40" fillId="54" borderId="59" xfId="72" applyFont="1" applyFill="1" applyBorder="1" applyAlignment="1">
      <alignment horizontal="center" vertical="center" wrapText="1"/>
      <protection/>
    </xf>
    <xf numFmtId="0" fontId="40" fillId="54" borderId="60" xfId="72" applyFont="1" applyFill="1" applyBorder="1" applyAlignment="1">
      <alignment horizontal="center" vertical="center" wrapText="1"/>
      <protection/>
    </xf>
    <xf numFmtId="0" fontId="40" fillId="54" borderId="61" xfId="72" applyFont="1" applyFill="1" applyBorder="1" applyAlignment="1">
      <alignment horizontal="center" vertical="center" wrapText="1"/>
      <protection/>
    </xf>
    <xf numFmtId="0" fontId="40" fillId="54" borderId="62" xfId="72" applyFont="1" applyFill="1" applyBorder="1" applyAlignment="1">
      <alignment horizontal="center" vertical="center" wrapText="1"/>
      <protection/>
    </xf>
    <xf numFmtId="168" fontId="35" fillId="0" borderId="19" xfId="0" applyNumberFormat="1" applyFont="1" applyFill="1" applyBorder="1" applyAlignment="1">
      <alignment horizontal="right" vertical="center" wrapText="1"/>
    </xf>
    <xf numFmtId="168" fontId="35" fillId="0" borderId="16" xfId="0" applyNumberFormat="1" applyFont="1" applyFill="1" applyBorder="1" applyAlignment="1">
      <alignment horizontal="right" vertical="center" wrapText="1"/>
    </xf>
    <xf numFmtId="0" fontId="35" fillId="0" borderId="19"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9"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40" fillId="59" borderId="63" xfId="0" applyFont="1" applyFill="1" applyBorder="1" applyAlignment="1">
      <alignment horizontal="center" vertical="center" wrapText="1"/>
    </xf>
    <xf numFmtId="0" fontId="40" fillId="59" borderId="64" xfId="0" applyFont="1" applyFill="1" applyBorder="1" applyAlignment="1">
      <alignment horizontal="center" vertical="center" wrapText="1"/>
    </xf>
    <xf numFmtId="0" fontId="40" fillId="59" borderId="65" xfId="0" applyFont="1" applyFill="1" applyBorder="1" applyAlignment="1">
      <alignment horizontal="center" vertical="center" wrapText="1"/>
    </xf>
    <xf numFmtId="0" fontId="35" fillId="44" borderId="23" xfId="0" applyFont="1" applyFill="1" applyBorder="1" applyAlignment="1">
      <alignment horizontal="center" vertical="center"/>
    </xf>
    <xf numFmtId="0" fontId="35" fillId="44" borderId="24" xfId="0" applyFont="1" applyFill="1" applyBorder="1" applyAlignment="1">
      <alignment horizontal="center" vertical="center"/>
    </xf>
    <xf numFmtId="0" fontId="35" fillId="44" borderId="25" xfId="0" applyFont="1" applyFill="1" applyBorder="1" applyAlignment="1">
      <alignment horizontal="center" vertical="center"/>
    </xf>
    <xf numFmtId="0" fontId="36" fillId="54" borderId="13" xfId="72" applyFont="1" applyFill="1" applyBorder="1" applyAlignment="1">
      <alignment horizontal="center" vertical="center" wrapText="1"/>
      <protection/>
    </xf>
    <xf numFmtId="0" fontId="36" fillId="54" borderId="21" xfId="72" applyFont="1" applyFill="1" applyBorder="1" applyAlignment="1">
      <alignment horizontal="center" vertical="center" wrapText="1"/>
      <protection/>
    </xf>
    <xf numFmtId="0" fontId="36" fillId="54" borderId="11" xfId="72" applyFont="1" applyFill="1" applyBorder="1" applyAlignment="1">
      <alignment horizontal="center" vertical="center" wrapText="1"/>
      <protection/>
    </xf>
    <xf numFmtId="0" fontId="36" fillId="44" borderId="37" xfId="0" applyFont="1" applyFill="1" applyBorder="1" applyAlignment="1">
      <alignment horizontal="center" vertical="center" wrapText="1"/>
    </xf>
    <xf numFmtId="0" fontId="36" fillId="44" borderId="42" xfId="0" applyFont="1" applyFill="1" applyBorder="1" applyAlignment="1">
      <alignment horizontal="center" vertical="center" wrapText="1"/>
    </xf>
    <xf numFmtId="0" fontId="36" fillId="40" borderId="14" xfId="0" applyFont="1" applyFill="1" applyBorder="1" applyAlignment="1">
      <alignment horizontal="right" vertical="center" wrapText="1"/>
    </xf>
    <xf numFmtId="0" fontId="36" fillId="52" borderId="32" xfId="72" applyFont="1" applyFill="1" applyBorder="1" applyAlignment="1">
      <alignment horizontal="right" vertical="center" wrapText="1"/>
      <protection/>
    </xf>
    <xf numFmtId="0" fontId="36" fillId="52" borderId="22" xfId="72" applyFont="1" applyFill="1" applyBorder="1" applyAlignment="1">
      <alignment horizontal="right" vertical="center" wrapText="1"/>
      <protection/>
    </xf>
    <xf numFmtId="0" fontId="40" fillId="54" borderId="13" xfId="72" applyFont="1" applyFill="1" applyBorder="1" applyAlignment="1">
      <alignment horizontal="center" vertical="center" wrapText="1"/>
      <protection/>
    </xf>
    <xf numFmtId="0" fontId="40" fillId="54" borderId="21" xfId="72" applyFont="1" applyFill="1" applyBorder="1" applyAlignment="1">
      <alignment horizontal="center" vertical="center" wrapText="1"/>
      <protection/>
    </xf>
    <xf numFmtId="0" fontId="40" fillId="54" borderId="11" xfId="72" applyFont="1" applyFill="1" applyBorder="1" applyAlignment="1">
      <alignment horizontal="center" vertical="center" wrapText="1"/>
      <protection/>
    </xf>
    <xf numFmtId="0" fontId="40" fillId="0" borderId="0" xfId="0" applyFont="1" applyFill="1" applyBorder="1" applyAlignment="1">
      <alignment horizontal="center" vertical="center" wrapText="1"/>
    </xf>
    <xf numFmtId="0" fontId="36" fillId="47" borderId="14" xfId="0" applyFont="1" applyFill="1" applyBorder="1" applyAlignment="1">
      <alignment horizontal="center" vertical="center"/>
    </xf>
    <xf numFmtId="0" fontId="36" fillId="0" borderId="14" xfId="0"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6"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4" xfId="0" applyFont="1" applyFill="1" applyBorder="1" applyAlignment="1">
      <alignment horizontal="center" vertical="center"/>
    </xf>
    <xf numFmtId="0" fontId="36" fillId="41" borderId="14" xfId="0" applyFont="1" applyFill="1" applyBorder="1" applyAlignment="1">
      <alignment horizontal="center" vertical="center"/>
    </xf>
    <xf numFmtId="1" fontId="35" fillId="0" borderId="23" xfId="78" applyNumberFormat="1" applyFont="1" applyFill="1" applyBorder="1" applyAlignment="1">
      <alignment horizontal="center"/>
      <protection/>
    </xf>
    <xf numFmtId="1" fontId="35" fillId="0" borderId="24" xfId="78" applyNumberFormat="1" applyFont="1" applyFill="1" applyBorder="1" applyAlignment="1">
      <alignment horizontal="center"/>
      <protection/>
    </xf>
    <xf numFmtId="1" fontId="35" fillId="0" borderId="25" xfId="78" applyNumberFormat="1" applyFont="1" applyFill="1" applyBorder="1" applyAlignment="1">
      <alignment horizontal="center"/>
      <protection/>
    </xf>
    <xf numFmtId="0" fontId="35" fillId="0" borderId="23" xfId="0" applyFont="1" applyBorder="1" applyAlignment="1">
      <alignment horizontal="center"/>
    </xf>
    <xf numFmtId="0" fontId="35" fillId="0" borderId="24" xfId="0" applyFont="1" applyBorder="1" applyAlignment="1">
      <alignment horizontal="center"/>
    </xf>
    <xf numFmtId="0" fontId="35" fillId="0" borderId="25" xfId="0" applyFont="1" applyBorder="1" applyAlignment="1">
      <alignment horizontal="center"/>
    </xf>
    <xf numFmtId="186" fontId="35" fillId="0" borderId="12" xfId="0" applyNumberFormat="1" applyFont="1" applyFill="1" applyBorder="1" applyAlignment="1">
      <alignment horizontal="center" vertical="center" wrapText="1"/>
    </xf>
    <xf numFmtId="168" fontId="35" fillId="0" borderId="12" xfId="0" applyNumberFormat="1" applyFont="1" applyFill="1" applyBorder="1" applyAlignment="1">
      <alignment horizontal="center" vertical="center" wrapText="1"/>
    </xf>
  </cellXfs>
  <cellStyles count="9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Error" xfId="49"/>
    <cellStyle name="Excel Built-in Normal" xfId="50"/>
    <cellStyle name="Excel Built-in Normal 2" xfId="51"/>
    <cellStyle name="Footnote" xfId="52"/>
    <cellStyle name="Good" xfId="53"/>
    <cellStyle name="Heading (user)" xfId="54"/>
    <cellStyle name="Heading 1" xfId="55"/>
    <cellStyle name="Heading 2" xfId="56"/>
    <cellStyle name="Hyperlink" xfId="57"/>
    <cellStyle name="Hiperłącze 2" xfId="58"/>
    <cellStyle name="Hiperłącze 2 2" xfId="59"/>
    <cellStyle name="Hiperłącze 2 3" xfId="60"/>
    <cellStyle name="Hyperlink" xfId="61"/>
    <cellStyle name="Komórka połączona" xfId="62"/>
    <cellStyle name="Komórka zaznaczona" xfId="63"/>
    <cellStyle name="Nagłówek 1" xfId="64"/>
    <cellStyle name="Nagłówek 2" xfId="65"/>
    <cellStyle name="Nagłówek 3" xfId="66"/>
    <cellStyle name="Nagłówek 4" xfId="67"/>
    <cellStyle name="Neutral" xfId="68"/>
    <cellStyle name="Neutralny" xfId="69"/>
    <cellStyle name="Normalny 2" xfId="70"/>
    <cellStyle name="Normalny 2 2" xfId="71"/>
    <cellStyle name="Normalny 3" xfId="72"/>
    <cellStyle name="Normalny 4" xfId="73"/>
    <cellStyle name="Normalny 4 2" xfId="74"/>
    <cellStyle name="Normalny 5" xfId="75"/>
    <cellStyle name="Normalny 6" xfId="76"/>
    <cellStyle name="Normalny 7" xfId="77"/>
    <cellStyle name="Normalny_Arkusz1" xfId="78"/>
    <cellStyle name="Note" xfId="79"/>
    <cellStyle name="Obliczenia" xfId="80"/>
    <cellStyle name="Followed Hyperlink" xfId="81"/>
    <cellStyle name="Percent" xfId="82"/>
    <cellStyle name="Status" xfId="83"/>
    <cellStyle name="Suma" xfId="84"/>
    <cellStyle name="Tekst objaśnienia" xfId="85"/>
    <cellStyle name="Tekst ostrzeżenia" xfId="86"/>
    <cellStyle name="Text" xfId="87"/>
    <cellStyle name="Tytuł" xfId="88"/>
    <cellStyle name="Uwaga" xfId="89"/>
    <cellStyle name="Currency" xfId="90"/>
    <cellStyle name="Currency [0]" xfId="91"/>
    <cellStyle name="Walutowy 2" xfId="92"/>
    <cellStyle name="Walutowy 2 2" xfId="93"/>
    <cellStyle name="Walutowy 2 3" xfId="94"/>
    <cellStyle name="Walutowy 2 3 2" xfId="95"/>
    <cellStyle name="Walutowy 2 4" xfId="96"/>
    <cellStyle name="Walutowy 3" xfId="97"/>
    <cellStyle name="Walutowy 3 2" xfId="98"/>
    <cellStyle name="Walutowy 3 3" xfId="99"/>
    <cellStyle name="Walutowy 3 3 2" xfId="100"/>
    <cellStyle name="Walutowy 3 4" xfId="101"/>
    <cellStyle name="Warning" xfId="102"/>
    <cellStyle name="Zły"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14"/>
  <sheetViews>
    <sheetView zoomScale="90" zoomScaleNormal="90" zoomScaleSheetLayoutView="70" zoomScalePageLayoutView="0" workbookViewId="0" topLeftCell="A7">
      <selection activeCell="G36" sqref="G36"/>
    </sheetView>
  </sheetViews>
  <sheetFormatPr defaultColWidth="9.140625" defaultRowHeight="12.75"/>
  <cols>
    <col min="1" max="1" width="5.421875" style="43" customWidth="1"/>
    <col min="2" max="2" width="32.57421875" style="43" customWidth="1"/>
    <col min="3" max="3" width="18.421875" style="44" customWidth="1"/>
    <col min="4" max="4" width="15.7109375" style="45" customWidth="1"/>
    <col min="5" max="5" width="14.28125" style="44" customWidth="1"/>
    <col min="6" max="6" width="16.140625" style="44" customWidth="1"/>
    <col min="7" max="7" width="17.57421875" style="44" customWidth="1"/>
    <col min="8" max="8" width="46.421875" style="43" customWidth="1"/>
    <col min="9" max="16384" width="9.140625" style="43" customWidth="1"/>
  </cols>
  <sheetData>
    <row r="1" spans="1:6" ht="12.75">
      <c r="A1" s="42" t="s">
        <v>161</v>
      </c>
      <c r="F1" s="46"/>
    </row>
    <row r="3" spans="1:8" ht="38.25">
      <c r="A3" s="47" t="s">
        <v>1</v>
      </c>
      <c r="B3" s="47" t="s">
        <v>2</v>
      </c>
      <c r="C3" s="47" t="s">
        <v>3</v>
      </c>
      <c r="D3" s="48" t="s">
        <v>4</v>
      </c>
      <c r="E3" s="47" t="s">
        <v>0</v>
      </c>
      <c r="F3" s="49" t="s">
        <v>5</v>
      </c>
      <c r="G3" s="49" t="s">
        <v>14</v>
      </c>
      <c r="H3" s="50" t="s">
        <v>54</v>
      </c>
    </row>
    <row r="4" spans="1:8" s="55" customFormat="1" ht="33.75" customHeight="1">
      <c r="A4" s="17">
        <v>1</v>
      </c>
      <c r="B4" s="51" t="s">
        <v>49</v>
      </c>
      <c r="C4" s="17" t="s">
        <v>50</v>
      </c>
      <c r="D4" s="52" t="s">
        <v>250</v>
      </c>
      <c r="E4" s="53" t="s">
        <v>251</v>
      </c>
      <c r="F4" s="17" t="s">
        <v>34</v>
      </c>
      <c r="G4" s="17" t="s">
        <v>34</v>
      </c>
      <c r="H4" s="54"/>
    </row>
    <row r="5" spans="1:8" s="55" customFormat="1" ht="70.5" customHeight="1">
      <c r="A5" s="17">
        <v>2</v>
      </c>
      <c r="B5" s="51" t="s">
        <v>51</v>
      </c>
      <c r="C5" s="17" t="s">
        <v>52</v>
      </c>
      <c r="D5" s="52" t="s">
        <v>53</v>
      </c>
      <c r="E5" s="53" t="s">
        <v>251</v>
      </c>
      <c r="F5" s="17">
        <v>37</v>
      </c>
      <c r="G5" s="17" t="s">
        <v>34</v>
      </c>
      <c r="H5" s="54" t="s">
        <v>261</v>
      </c>
    </row>
    <row r="6" spans="1:11" s="61" customFormat="1" ht="204">
      <c r="A6" s="17">
        <v>3</v>
      </c>
      <c r="B6" s="56" t="s">
        <v>217</v>
      </c>
      <c r="C6" s="57" t="s">
        <v>218</v>
      </c>
      <c r="D6" s="58" t="s">
        <v>219</v>
      </c>
      <c r="E6" s="59" t="s">
        <v>252</v>
      </c>
      <c r="F6" s="57">
        <v>10</v>
      </c>
      <c r="G6" s="57" t="s">
        <v>34</v>
      </c>
      <c r="H6" s="60" t="s">
        <v>409</v>
      </c>
      <c r="K6" s="448"/>
    </row>
    <row r="7" spans="1:11" s="55" customFormat="1" ht="38.25">
      <c r="A7" s="17">
        <v>4</v>
      </c>
      <c r="B7" s="51" t="s">
        <v>242</v>
      </c>
      <c r="C7" s="17" t="s">
        <v>243</v>
      </c>
      <c r="D7" s="52" t="s">
        <v>244</v>
      </c>
      <c r="E7" s="17" t="s">
        <v>232</v>
      </c>
      <c r="F7" s="17">
        <v>47</v>
      </c>
      <c r="G7" s="17">
        <v>122</v>
      </c>
      <c r="H7" s="62" t="s">
        <v>34</v>
      </c>
      <c r="K7" s="448"/>
    </row>
    <row r="8" spans="1:11" ht="33.75" customHeight="1">
      <c r="A8" s="17">
        <v>5</v>
      </c>
      <c r="B8" s="51" t="s">
        <v>233</v>
      </c>
      <c r="C8" s="17" t="s">
        <v>234</v>
      </c>
      <c r="D8" s="52" t="s">
        <v>235</v>
      </c>
      <c r="E8" s="17" t="s">
        <v>232</v>
      </c>
      <c r="F8" s="17">
        <v>19</v>
      </c>
      <c r="G8" s="17">
        <v>88</v>
      </c>
      <c r="H8" s="62" t="s">
        <v>408</v>
      </c>
      <c r="K8" s="448"/>
    </row>
    <row r="9" spans="1:11" s="55" customFormat="1" ht="33.75" customHeight="1">
      <c r="A9" s="17">
        <v>6</v>
      </c>
      <c r="B9" s="51" t="s">
        <v>224</v>
      </c>
      <c r="C9" s="17" t="s">
        <v>225</v>
      </c>
      <c r="D9" s="52" t="s">
        <v>226</v>
      </c>
      <c r="E9" s="17" t="s">
        <v>232</v>
      </c>
      <c r="F9" s="17">
        <v>25</v>
      </c>
      <c r="G9" s="17">
        <v>133</v>
      </c>
      <c r="H9" s="63" t="s">
        <v>34</v>
      </c>
      <c r="K9" s="448"/>
    </row>
    <row r="10" spans="1:11" s="61" customFormat="1" ht="33.75" customHeight="1">
      <c r="A10" s="17">
        <v>7</v>
      </c>
      <c r="B10" s="51" t="s">
        <v>220</v>
      </c>
      <c r="C10" s="17" t="s">
        <v>221</v>
      </c>
      <c r="D10" s="52" t="s">
        <v>222</v>
      </c>
      <c r="E10" s="52" t="s">
        <v>253</v>
      </c>
      <c r="F10" s="17">
        <v>13</v>
      </c>
      <c r="G10" s="17">
        <v>41.5</v>
      </c>
      <c r="H10" s="62" t="s">
        <v>34</v>
      </c>
      <c r="K10" s="448"/>
    </row>
    <row r="11" spans="1:11" s="61" customFormat="1" ht="33.75" customHeight="1">
      <c r="A11" s="17">
        <v>8</v>
      </c>
      <c r="B11" s="51" t="s">
        <v>208</v>
      </c>
      <c r="C11" s="17" t="s">
        <v>209</v>
      </c>
      <c r="D11" s="52" t="s">
        <v>210</v>
      </c>
      <c r="E11" s="53" t="s">
        <v>254</v>
      </c>
      <c r="F11" s="17">
        <v>2</v>
      </c>
      <c r="G11" s="17" t="s">
        <v>34</v>
      </c>
      <c r="H11" s="62" t="s">
        <v>34</v>
      </c>
      <c r="K11" s="448"/>
    </row>
    <row r="12" spans="1:11" s="61" customFormat="1" ht="33.75" customHeight="1">
      <c r="A12" s="17">
        <v>9</v>
      </c>
      <c r="B12" s="51" t="s">
        <v>214</v>
      </c>
      <c r="C12" s="17" t="s">
        <v>215</v>
      </c>
      <c r="D12" s="52" t="s">
        <v>216</v>
      </c>
      <c r="E12" s="52" t="s">
        <v>255</v>
      </c>
      <c r="F12" s="17">
        <v>14</v>
      </c>
      <c r="G12" s="64" t="s">
        <v>34</v>
      </c>
      <c r="H12" s="65" t="s">
        <v>34</v>
      </c>
      <c r="K12" s="448"/>
    </row>
    <row r="13" spans="1:11" s="61" customFormat="1" ht="33.75" customHeight="1">
      <c r="A13" s="17">
        <v>10</v>
      </c>
      <c r="B13" s="51" t="s">
        <v>359</v>
      </c>
      <c r="C13" s="17" t="s">
        <v>306</v>
      </c>
      <c r="D13" s="52" t="s">
        <v>307</v>
      </c>
      <c r="E13" s="52" t="s">
        <v>308</v>
      </c>
      <c r="F13" s="17">
        <v>1</v>
      </c>
      <c r="G13" s="17"/>
      <c r="H13" s="62"/>
      <c r="K13" s="448"/>
    </row>
    <row r="14" spans="2:8" ht="12.75">
      <c r="B14" s="66"/>
      <c r="C14" s="67"/>
      <c r="D14" s="68"/>
      <c r="E14" s="67"/>
      <c r="F14" s="69">
        <f>SUM(F4:F13)</f>
        <v>168</v>
      </c>
      <c r="G14" s="67"/>
      <c r="H14" s="66"/>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39" r:id="rId1"/>
  <ignoredErrors>
    <ignoredError sqref="D4:D5 D8 D11 D13"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F34"/>
  <sheetViews>
    <sheetView zoomScale="80" zoomScaleNormal="80" zoomScalePageLayoutView="0" workbookViewId="0" topLeftCell="A1">
      <selection activeCell="B24" sqref="B24"/>
    </sheetView>
  </sheetViews>
  <sheetFormatPr defaultColWidth="9.140625" defaultRowHeight="12.75"/>
  <cols>
    <col min="1" max="1" width="4.140625" style="41" customWidth="1"/>
    <col min="2" max="2" width="56.8515625" style="40" customWidth="1"/>
    <col min="3" max="3" width="33.8515625" style="40" customWidth="1"/>
    <col min="4" max="16384" width="9.140625" style="40" customWidth="1"/>
  </cols>
  <sheetData>
    <row r="1" ht="15" customHeight="1">
      <c r="A1" s="70" t="s">
        <v>247</v>
      </c>
    </row>
    <row r="2" ht="15.75">
      <c r="B2" s="39"/>
    </row>
    <row r="3" spans="1:3" ht="15.75">
      <c r="A3" s="71"/>
      <c r="B3" s="72"/>
      <c r="C3" s="72"/>
    </row>
    <row r="4" spans="1:3" ht="15.75">
      <c r="A4" s="73"/>
      <c r="B4" s="73"/>
      <c r="C4" s="74"/>
    </row>
    <row r="5" spans="1:3" ht="25.5">
      <c r="A5" s="75" t="s">
        <v>9</v>
      </c>
      <c r="B5" s="75" t="s">
        <v>13</v>
      </c>
      <c r="C5" s="76" t="s">
        <v>212</v>
      </c>
    </row>
    <row r="6" spans="1:3" ht="15.75">
      <c r="A6" s="461" t="s">
        <v>51</v>
      </c>
      <c r="B6" s="461"/>
      <c r="C6" s="461"/>
    </row>
    <row r="7" spans="1:3" ht="15.75">
      <c r="A7" s="77">
        <v>1</v>
      </c>
      <c r="B7" s="78" t="s">
        <v>283</v>
      </c>
      <c r="C7" s="79" t="s">
        <v>256</v>
      </c>
    </row>
    <row r="8" spans="1:3" ht="15.75">
      <c r="A8" s="77">
        <v>2</v>
      </c>
      <c r="B8" s="78" t="s">
        <v>257</v>
      </c>
      <c r="C8" s="79" t="s">
        <v>373</v>
      </c>
    </row>
    <row r="9" spans="1:3" ht="15.75">
      <c r="A9" s="77">
        <v>3</v>
      </c>
      <c r="B9" s="78" t="s">
        <v>316</v>
      </c>
      <c r="C9" s="79"/>
    </row>
    <row r="10" spans="1:3" ht="15.75">
      <c r="A10" s="77">
        <v>4</v>
      </c>
      <c r="B10" s="78" t="s">
        <v>258</v>
      </c>
      <c r="C10" s="79"/>
    </row>
    <row r="11" spans="1:3" ht="15.75">
      <c r="A11" s="77">
        <v>5</v>
      </c>
      <c r="B11" s="78" t="s">
        <v>259</v>
      </c>
      <c r="C11" s="79"/>
    </row>
    <row r="12" spans="1:3" ht="15.75">
      <c r="A12" s="77">
        <v>6</v>
      </c>
      <c r="B12" s="78" t="s">
        <v>260</v>
      </c>
      <c r="C12" s="79"/>
    </row>
    <row r="13" spans="1:3" s="39" customFormat="1" ht="15.75">
      <c r="A13" s="77" t="s">
        <v>288</v>
      </c>
      <c r="B13" s="78" t="s">
        <v>434</v>
      </c>
      <c r="C13" s="79"/>
    </row>
    <row r="14" spans="1:3" s="39" customFormat="1" ht="15.75">
      <c r="A14" s="77" t="s">
        <v>433</v>
      </c>
      <c r="B14" s="78" t="s">
        <v>436</v>
      </c>
      <c r="C14" s="79"/>
    </row>
    <row r="15" spans="1:3" s="39" customFormat="1" ht="19.5" customHeight="1">
      <c r="A15" s="80" t="s">
        <v>289</v>
      </c>
      <c r="B15" s="81" t="s">
        <v>435</v>
      </c>
      <c r="C15" s="81"/>
    </row>
    <row r="16" spans="1:5" ht="15.75">
      <c r="A16" s="461" t="s">
        <v>217</v>
      </c>
      <c r="B16" s="461"/>
      <c r="C16" s="461"/>
      <c r="D16" s="82"/>
      <c r="E16" s="82"/>
    </row>
    <row r="17" spans="1:5" ht="15.75">
      <c r="A17" s="83" t="s">
        <v>287</v>
      </c>
      <c r="B17" s="84" t="s">
        <v>375</v>
      </c>
      <c r="C17" s="16" t="s">
        <v>376</v>
      </c>
      <c r="D17" s="82"/>
      <c r="E17" s="82"/>
    </row>
    <row r="18" spans="1:5" ht="38.25">
      <c r="A18" s="77" t="s">
        <v>374</v>
      </c>
      <c r="B18" s="78" t="s">
        <v>281</v>
      </c>
      <c r="C18" s="79" t="s">
        <v>346</v>
      </c>
      <c r="D18" s="82"/>
      <c r="E18" s="82"/>
    </row>
    <row r="19" spans="1:5" ht="15.75">
      <c r="A19" s="461" t="s">
        <v>242</v>
      </c>
      <c r="B19" s="461"/>
      <c r="C19" s="461"/>
      <c r="D19" s="82"/>
      <c r="E19" s="82"/>
    </row>
    <row r="20" spans="1:6" ht="76.5">
      <c r="A20" s="77">
        <v>1</v>
      </c>
      <c r="B20" s="78" t="s">
        <v>213</v>
      </c>
      <c r="C20" s="79" t="s">
        <v>245</v>
      </c>
      <c r="D20" s="82"/>
      <c r="E20" s="85"/>
      <c r="F20" s="82"/>
    </row>
    <row r="21" spans="1:5" ht="15.75">
      <c r="A21" s="461" t="s">
        <v>233</v>
      </c>
      <c r="B21" s="461"/>
      <c r="C21" s="461"/>
      <c r="D21" s="82"/>
      <c r="E21" s="82"/>
    </row>
    <row r="22" spans="1:3" s="39" customFormat="1" ht="76.5">
      <c r="A22" s="77">
        <v>1</v>
      </c>
      <c r="B22" s="78" t="s">
        <v>237</v>
      </c>
      <c r="C22" s="79" t="s">
        <v>236</v>
      </c>
    </row>
    <row r="23" spans="1:3" s="39" customFormat="1" ht="15.75">
      <c r="A23" s="461" t="s">
        <v>224</v>
      </c>
      <c r="B23" s="461"/>
      <c r="C23" s="461"/>
    </row>
    <row r="24" spans="1:3" ht="15.75">
      <c r="A24" s="77">
        <v>1</v>
      </c>
      <c r="B24" s="78" t="s">
        <v>228</v>
      </c>
      <c r="C24" s="79" t="s">
        <v>227</v>
      </c>
    </row>
    <row r="25" spans="1:3" ht="15.75">
      <c r="A25" s="461" t="s">
        <v>220</v>
      </c>
      <c r="B25" s="461"/>
      <c r="C25" s="461"/>
    </row>
    <row r="26" spans="1:3" ht="63.75">
      <c r="A26" s="77">
        <v>1</v>
      </c>
      <c r="B26" s="78" t="s">
        <v>303</v>
      </c>
      <c r="C26" s="79" t="s">
        <v>223</v>
      </c>
    </row>
    <row r="27" spans="1:3" s="39" customFormat="1" ht="15.75">
      <c r="A27" s="461" t="s">
        <v>208</v>
      </c>
      <c r="B27" s="461"/>
      <c r="C27" s="461"/>
    </row>
    <row r="28" spans="1:3" ht="21.75" customHeight="1">
      <c r="A28" s="77">
        <v>1</v>
      </c>
      <c r="B28" s="78" t="s">
        <v>211</v>
      </c>
      <c r="C28" s="79"/>
    </row>
    <row r="29" spans="1:3" ht="15.75">
      <c r="A29" s="461" t="s">
        <v>214</v>
      </c>
      <c r="B29" s="461"/>
      <c r="C29" s="461"/>
    </row>
    <row r="30" spans="1:3" ht="15.75">
      <c r="A30" s="77">
        <v>1</v>
      </c>
      <c r="B30" s="78" t="s">
        <v>283</v>
      </c>
      <c r="C30" s="79" t="s">
        <v>284</v>
      </c>
    </row>
    <row r="31" spans="1:3" ht="15.75">
      <c r="A31" s="458" t="s">
        <v>285</v>
      </c>
      <c r="B31" s="459"/>
      <c r="C31" s="460"/>
    </row>
    <row r="32" spans="1:3" ht="15.75">
      <c r="A32" s="86">
        <v>1</v>
      </c>
      <c r="B32" s="78" t="s">
        <v>286</v>
      </c>
      <c r="C32" s="87"/>
    </row>
    <row r="33" spans="1:3" ht="15.75">
      <c r="A33" s="458" t="s">
        <v>285</v>
      </c>
      <c r="B33" s="459"/>
      <c r="C33" s="460"/>
    </row>
    <row r="34" spans="1:3" ht="15.75">
      <c r="A34" s="86">
        <v>1</v>
      </c>
      <c r="B34" s="78" t="s">
        <v>421</v>
      </c>
      <c r="C34" s="87"/>
    </row>
  </sheetData>
  <sheetProtection/>
  <mergeCells count="10">
    <mergeCell ref="A33:C33"/>
    <mergeCell ref="A19:C19"/>
    <mergeCell ref="A31:C31"/>
    <mergeCell ref="A6:C6"/>
    <mergeCell ref="A27:C27"/>
    <mergeCell ref="A29:C29"/>
    <mergeCell ref="A16:C16"/>
    <mergeCell ref="A25:C25"/>
    <mergeCell ref="A23:C23"/>
    <mergeCell ref="A21:C21"/>
  </mergeCells>
  <printOptions/>
  <pageMargins left="0.7480314960629921" right="0.7480314960629921" top="0.984251968503937" bottom="0.984251968503937" header="0.5118110236220472" footer="0.5118110236220472"/>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AE57"/>
  <sheetViews>
    <sheetView zoomScale="70" zoomScaleNormal="70" zoomScaleSheetLayoutView="80" workbookViewId="0" topLeftCell="A49">
      <selection activeCell="I12" sqref="I12"/>
    </sheetView>
  </sheetViews>
  <sheetFormatPr defaultColWidth="16.7109375" defaultRowHeight="12.75"/>
  <cols>
    <col min="1" max="1" width="32.28125" style="94" customWidth="1"/>
    <col min="2" max="2" width="7.00390625" style="94" customWidth="1"/>
    <col min="3" max="3" width="16.7109375" style="94" customWidth="1"/>
    <col min="4" max="4" width="16.57421875" style="94" bestFit="1" customWidth="1"/>
    <col min="5" max="5" width="20.57421875" style="96" bestFit="1" customWidth="1"/>
    <col min="6" max="6" width="45.28125" style="102" customWidth="1"/>
    <col min="7" max="7" width="35.28125" style="102" customWidth="1"/>
    <col min="8" max="8" width="18.28125" style="102" customWidth="1"/>
    <col min="9" max="9" width="16.7109375" style="97" customWidth="1"/>
    <col min="10" max="10" width="16.7109375" style="20" customWidth="1"/>
    <col min="11" max="11" width="24.8515625" style="96" customWidth="1"/>
    <col min="12" max="12" width="19.8515625" style="96" bestFit="1" customWidth="1"/>
    <col min="13" max="13" width="20.00390625" style="98" bestFit="1" customWidth="1"/>
    <col min="14" max="14" width="29.421875" style="94" bestFit="1" customWidth="1"/>
    <col min="15" max="15" width="17.140625" style="99" bestFit="1" customWidth="1"/>
    <col min="16" max="16" width="19.28125" style="99" bestFit="1" customWidth="1"/>
    <col min="17" max="17" width="19.421875" style="99" bestFit="1" customWidth="1"/>
    <col min="18" max="18" width="35.57421875" style="99" bestFit="1" customWidth="1"/>
    <col min="19" max="19" width="19.421875" style="99" bestFit="1" customWidth="1"/>
    <col min="20" max="20" width="19.57421875" style="99" bestFit="1" customWidth="1"/>
    <col min="21" max="21" width="20.8515625" style="99" bestFit="1" customWidth="1"/>
    <col min="22" max="22" width="20.7109375" style="99" bestFit="1" customWidth="1"/>
    <col min="23" max="23" width="5.00390625" style="99" bestFit="1" customWidth="1"/>
    <col min="24" max="24" width="14.421875" style="99" bestFit="1" customWidth="1"/>
    <col min="25" max="25" width="17.28125" style="99" bestFit="1" customWidth="1"/>
    <col min="26" max="26" width="16.7109375" style="99" bestFit="1" customWidth="1"/>
    <col min="27" max="27" width="16.57421875" style="99" bestFit="1" customWidth="1"/>
    <col min="28" max="28" width="17.00390625" style="99" bestFit="1" customWidth="1"/>
    <col min="29" max="29" width="16.57421875" style="99" bestFit="1" customWidth="1"/>
    <col min="30" max="30" width="20.8515625" style="99" bestFit="1" customWidth="1"/>
    <col min="31" max="31" width="17.7109375" style="99" bestFit="1" customWidth="1"/>
    <col min="32" max="16384" width="16.7109375" style="94" customWidth="1"/>
  </cols>
  <sheetData>
    <row r="1" spans="2:31" s="88" customFormat="1" ht="18" customHeight="1">
      <c r="B1" s="70" t="s">
        <v>207</v>
      </c>
      <c r="E1" s="89"/>
      <c r="H1" s="89"/>
      <c r="I1" s="90"/>
      <c r="J1" s="91"/>
      <c r="K1" s="89"/>
      <c r="L1" s="89"/>
      <c r="M1" s="92"/>
      <c r="O1" s="93"/>
      <c r="P1" s="93"/>
      <c r="Q1" s="93"/>
      <c r="R1" s="93"/>
      <c r="S1" s="93"/>
      <c r="T1" s="93"/>
      <c r="U1" s="93"/>
      <c r="V1" s="93"/>
      <c r="W1" s="93"/>
      <c r="X1" s="93"/>
      <c r="Y1" s="93"/>
      <c r="Z1" s="93"/>
      <c r="AA1" s="93"/>
      <c r="AB1" s="93"/>
      <c r="AC1" s="93"/>
      <c r="AD1" s="93"/>
      <c r="AE1" s="93"/>
    </row>
    <row r="2" spans="2:8" ht="18" customHeight="1">
      <c r="B2" s="95"/>
      <c r="F2" s="94"/>
      <c r="G2" s="94"/>
      <c r="H2" s="96"/>
    </row>
    <row r="3" spans="2:8" ht="60" customHeight="1">
      <c r="B3" s="95"/>
      <c r="F3" s="100" t="s">
        <v>378</v>
      </c>
      <c r="G3" s="101">
        <f>I38+I39+I40+I46+I53+I56</f>
        <v>7870289.220000001</v>
      </c>
      <c r="H3" s="96"/>
    </row>
    <row r="4" spans="2:8" ht="60" customHeight="1">
      <c r="B4" s="95"/>
      <c r="F4" s="100" t="s">
        <v>379</v>
      </c>
      <c r="G4" s="101">
        <f>H12+H13+H14+H15+H16+H17+H18+H19+H20+H21+H22+H23+H24+H25+H26+H27+H28+H29+H30+H31+H32+H35+H43+H49</f>
        <v>11377770.96</v>
      </c>
      <c r="H4" s="96"/>
    </row>
    <row r="5" spans="2:8" ht="18" customHeight="1">
      <c r="B5" s="95"/>
      <c r="F5" s="94"/>
      <c r="G5" s="94"/>
      <c r="H5" s="96"/>
    </row>
    <row r="6" spans="2:8" ht="18" customHeight="1">
      <c r="B6" s="95"/>
      <c r="F6" s="94"/>
      <c r="G6" s="94"/>
      <c r="H6" s="96"/>
    </row>
    <row r="7" spans="2:8" ht="18" customHeight="1">
      <c r="B7" s="95"/>
      <c r="F7" s="94"/>
      <c r="G7" s="94"/>
      <c r="H7" s="96"/>
    </row>
    <row r="8" spans="9:10" ht="12.75">
      <c r="I8" s="103"/>
      <c r="J8" s="104"/>
    </row>
    <row r="9" spans="1:31" ht="40.5" customHeight="1">
      <c r="A9" s="477" t="s">
        <v>348</v>
      </c>
      <c r="B9" s="479" t="s">
        <v>15</v>
      </c>
      <c r="C9" s="462" t="s">
        <v>55</v>
      </c>
      <c r="D9" s="462" t="s">
        <v>16</v>
      </c>
      <c r="E9" s="462" t="s">
        <v>41</v>
      </c>
      <c r="F9" s="462" t="s">
        <v>56</v>
      </c>
      <c r="G9" s="462" t="s">
        <v>17</v>
      </c>
      <c r="H9" s="466" t="s">
        <v>381</v>
      </c>
      <c r="I9" s="480" t="s">
        <v>380</v>
      </c>
      <c r="J9" s="483" t="s">
        <v>349</v>
      </c>
      <c r="K9" s="479" t="s">
        <v>6</v>
      </c>
      <c r="L9" s="462" t="s">
        <v>58</v>
      </c>
      <c r="M9" s="462" t="s">
        <v>59</v>
      </c>
      <c r="N9" s="462" t="s">
        <v>43</v>
      </c>
      <c r="O9" s="482" t="s">
        <v>18</v>
      </c>
      <c r="P9" s="482"/>
      <c r="Q9" s="482"/>
      <c r="R9" s="462" t="s">
        <v>46</v>
      </c>
      <c r="S9" s="462" t="s">
        <v>60</v>
      </c>
      <c r="T9" s="462"/>
      <c r="U9" s="462"/>
      <c r="V9" s="462"/>
      <c r="W9" s="462"/>
      <c r="X9" s="462"/>
      <c r="Y9" s="462" t="s">
        <v>61</v>
      </c>
      <c r="Z9" s="462" t="s">
        <v>62</v>
      </c>
      <c r="AA9" s="462" t="s">
        <v>63</v>
      </c>
      <c r="AB9" s="462" t="s">
        <v>19</v>
      </c>
      <c r="AC9" s="462" t="s">
        <v>64</v>
      </c>
      <c r="AD9" s="462" t="s">
        <v>20</v>
      </c>
      <c r="AE9" s="462" t="s">
        <v>21</v>
      </c>
    </row>
    <row r="10" spans="1:31" ht="100.5" customHeight="1">
      <c r="A10" s="478"/>
      <c r="B10" s="479"/>
      <c r="C10" s="462"/>
      <c r="D10" s="462"/>
      <c r="E10" s="462"/>
      <c r="F10" s="462"/>
      <c r="G10" s="462"/>
      <c r="H10" s="467"/>
      <c r="I10" s="481"/>
      <c r="J10" s="483"/>
      <c r="K10" s="479"/>
      <c r="L10" s="462"/>
      <c r="M10" s="462"/>
      <c r="N10" s="462"/>
      <c r="O10" s="15" t="s">
        <v>22</v>
      </c>
      <c r="P10" s="15" t="s">
        <v>23</v>
      </c>
      <c r="Q10" s="15" t="s">
        <v>24</v>
      </c>
      <c r="R10" s="462"/>
      <c r="S10" s="14" t="s">
        <v>25</v>
      </c>
      <c r="T10" s="14" t="s">
        <v>26</v>
      </c>
      <c r="U10" s="14" t="s">
        <v>27</v>
      </c>
      <c r="V10" s="14" t="s">
        <v>28</v>
      </c>
      <c r="W10" s="14" t="s">
        <v>29</v>
      </c>
      <c r="X10" s="14" t="s">
        <v>30</v>
      </c>
      <c r="Y10" s="462"/>
      <c r="Z10" s="462"/>
      <c r="AA10" s="462"/>
      <c r="AB10" s="462"/>
      <c r="AC10" s="462"/>
      <c r="AD10" s="462"/>
      <c r="AE10" s="462"/>
    </row>
    <row r="11" spans="1:31" ht="81" customHeight="1">
      <c r="A11" s="468" t="s">
        <v>249</v>
      </c>
      <c r="B11" s="469"/>
      <c r="C11" s="469"/>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70"/>
    </row>
    <row r="12" spans="1:31" s="22" customFormat="1" ht="78.75" customHeight="1">
      <c r="A12" s="471" t="s">
        <v>249</v>
      </c>
      <c r="B12" s="1">
        <v>1</v>
      </c>
      <c r="C12" s="2" t="s">
        <v>65</v>
      </c>
      <c r="D12" s="2" t="s">
        <v>38</v>
      </c>
      <c r="E12" s="2" t="s">
        <v>39</v>
      </c>
      <c r="F12" s="2" t="s">
        <v>39</v>
      </c>
      <c r="G12" s="3">
        <v>1947</v>
      </c>
      <c r="H12" s="109">
        <v>1300000</v>
      </c>
      <c r="I12" s="105">
        <v>680604.37</v>
      </c>
      <c r="J12" s="106" t="s">
        <v>350</v>
      </c>
      <c r="K12" s="1" t="s">
        <v>347</v>
      </c>
      <c r="L12" s="2" t="s">
        <v>39</v>
      </c>
      <c r="M12" s="2" t="s">
        <v>66</v>
      </c>
      <c r="N12" s="2" t="s">
        <v>67</v>
      </c>
      <c r="O12" s="2" t="s">
        <v>68</v>
      </c>
      <c r="P12" s="2" t="s">
        <v>69</v>
      </c>
      <c r="Q12" s="2" t="s">
        <v>70</v>
      </c>
      <c r="R12" s="2" t="s">
        <v>71</v>
      </c>
      <c r="S12" s="2" t="s">
        <v>72</v>
      </c>
      <c r="T12" s="2" t="s">
        <v>73</v>
      </c>
      <c r="U12" s="2" t="s">
        <v>74</v>
      </c>
      <c r="V12" s="2" t="s">
        <v>75</v>
      </c>
      <c r="W12" s="2" t="s">
        <v>37</v>
      </c>
      <c r="X12" s="2" t="s">
        <v>76</v>
      </c>
      <c r="Y12" s="2">
        <v>525</v>
      </c>
      <c r="Z12" s="2">
        <v>900</v>
      </c>
      <c r="AA12" s="2">
        <v>3015</v>
      </c>
      <c r="AB12" s="2">
        <v>2</v>
      </c>
      <c r="AC12" s="2" t="s">
        <v>38</v>
      </c>
      <c r="AD12" s="2" t="s">
        <v>38</v>
      </c>
      <c r="AE12" s="2" t="s">
        <v>39</v>
      </c>
    </row>
    <row r="13" spans="1:31" s="111" customFormat="1" ht="75" customHeight="1">
      <c r="A13" s="472"/>
      <c r="B13" s="1">
        <v>2</v>
      </c>
      <c r="C13" s="107" t="s">
        <v>77</v>
      </c>
      <c r="D13" s="107" t="s">
        <v>38</v>
      </c>
      <c r="E13" s="107" t="s">
        <v>39</v>
      </c>
      <c r="F13" s="107" t="s">
        <v>39</v>
      </c>
      <c r="G13" s="108" t="s">
        <v>78</v>
      </c>
      <c r="H13" s="109">
        <v>400000</v>
      </c>
      <c r="I13" s="105">
        <v>61420.63</v>
      </c>
      <c r="J13" s="106" t="s">
        <v>351</v>
      </c>
      <c r="K13" s="110" t="s">
        <v>79</v>
      </c>
      <c r="L13" s="107" t="s">
        <v>39</v>
      </c>
      <c r="M13" s="107" t="s">
        <v>80</v>
      </c>
      <c r="N13" s="107" t="s">
        <v>81</v>
      </c>
      <c r="O13" s="107" t="s">
        <v>40</v>
      </c>
      <c r="P13" s="107" t="s">
        <v>82</v>
      </c>
      <c r="Q13" s="107" t="s">
        <v>83</v>
      </c>
      <c r="R13" s="107" t="s">
        <v>37</v>
      </c>
      <c r="S13" s="107" t="s">
        <v>84</v>
      </c>
      <c r="T13" s="107" t="s">
        <v>85</v>
      </c>
      <c r="U13" s="107" t="s">
        <v>74</v>
      </c>
      <c r="V13" s="107" t="s">
        <v>86</v>
      </c>
      <c r="W13" s="107" t="s">
        <v>37</v>
      </c>
      <c r="X13" s="107" t="s">
        <v>76</v>
      </c>
      <c r="Y13" s="107">
        <v>279</v>
      </c>
      <c r="Z13" s="107">
        <v>250</v>
      </c>
      <c r="AA13" s="107">
        <v>830</v>
      </c>
      <c r="AB13" s="107">
        <v>1</v>
      </c>
      <c r="AC13" s="107" t="s">
        <v>39</v>
      </c>
      <c r="AD13" s="107" t="s">
        <v>38</v>
      </c>
      <c r="AE13" s="107" t="s">
        <v>39</v>
      </c>
    </row>
    <row r="14" spans="1:31" s="111" customFormat="1" ht="73.5" customHeight="1">
      <c r="A14" s="472"/>
      <c r="B14" s="1">
        <v>3</v>
      </c>
      <c r="C14" s="107" t="s">
        <v>411</v>
      </c>
      <c r="D14" s="107" t="s">
        <v>38</v>
      </c>
      <c r="E14" s="107" t="s">
        <v>39</v>
      </c>
      <c r="F14" s="107" t="s">
        <v>39</v>
      </c>
      <c r="G14" s="108" t="s">
        <v>78</v>
      </c>
      <c r="H14" s="109">
        <v>120000</v>
      </c>
      <c r="I14" s="105">
        <v>47256.22</v>
      </c>
      <c r="J14" s="106" t="s">
        <v>351</v>
      </c>
      <c r="K14" s="110" t="s">
        <v>290</v>
      </c>
      <c r="L14" s="107" t="s">
        <v>39</v>
      </c>
      <c r="M14" s="107" t="s">
        <v>66</v>
      </c>
      <c r="N14" s="107" t="s">
        <v>67</v>
      </c>
      <c r="O14" s="107" t="s">
        <v>40</v>
      </c>
      <c r="P14" s="107" t="s">
        <v>69</v>
      </c>
      <c r="Q14" s="107" t="s">
        <v>70</v>
      </c>
      <c r="R14" s="107" t="s">
        <v>37</v>
      </c>
      <c r="S14" s="107" t="s">
        <v>70</v>
      </c>
      <c r="T14" s="107" t="s">
        <v>85</v>
      </c>
      <c r="U14" s="107" t="s">
        <v>74</v>
      </c>
      <c r="V14" s="107" t="s">
        <v>87</v>
      </c>
      <c r="W14" s="107" t="s">
        <v>37</v>
      </c>
      <c r="X14" s="107" t="s">
        <v>88</v>
      </c>
      <c r="Y14" s="107">
        <v>72</v>
      </c>
      <c r="Z14" s="107">
        <v>65</v>
      </c>
      <c r="AA14" s="107">
        <v>390</v>
      </c>
      <c r="AB14" s="107">
        <v>2</v>
      </c>
      <c r="AC14" s="107" t="s">
        <v>38</v>
      </c>
      <c r="AD14" s="107" t="s">
        <v>38</v>
      </c>
      <c r="AE14" s="107" t="s">
        <v>39</v>
      </c>
    </row>
    <row r="15" spans="1:31" s="111" customFormat="1" ht="33.75" customHeight="1">
      <c r="A15" s="472"/>
      <c r="B15" s="1">
        <v>4</v>
      </c>
      <c r="C15" s="107" t="s">
        <v>89</v>
      </c>
      <c r="D15" s="112" t="s">
        <v>39</v>
      </c>
      <c r="E15" s="107" t="s">
        <v>39</v>
      </c>
      <c r="F15" s="107" t="s">
        <v>38</v>
      </c>
      <c r="G15" s="108">
        <v>1692</v>
      </c>
      <c r="H15" s="109">
        <v>300000</v>
      </c>
      <c r="I15" s="113">
        <v>79557.16</v>
      </c>
      <c r="J15" s="114" t="s">
        <v>352</v>
      </c>
      <c r="K15" s="110" t="s">
        <v>90</v>
      </c>
      <c r="L15" s="107" t="s">
        <v>39</v>
      </c>
      <c r="M15" s="107" t="s">
        <v>91</v>
      </c>
      <c r="N15" s="107" t="s">
        <v>92</v>
      </c>
      <c r="O15" s="107" t="s">
        <v>93</v>
      </c>
      <c r="P15" s="107" t="s">
        <v>94</v>
      </c>
      <c r="Q15" s="107" t="s">
        <v>95</v>
      </c>
      <c r="R15" s="107" t="s">
        <v>96</v>
      </c>
      <c r="S15" s="107" t="s">
        <v>95</v>
      </c>
      <c r="T15" s="107" t="s">
        <v>85</v>
      </c>
      <c r="U15" s="107" t="s">
        <v>37</v>
      </c>
      <c r="V15" s="107" t="s">
        <v>97</v>
      </c>
      <c r="W15" s="107" t="s">
        <v>37</v>
      </c>
      <c r="X15" s="107" t="s">
        <v>98</v>
      </c>
      <c r="Y15" s="107">
        <v>340</v>
      </c>
      <c r="Z15" s="107">
        <v>240</v>
      </c>
      <c r="AA15" s="107">
        <v>2040</v>
      </c>
      <c r="AB15" s="107">
        <v>2</v>
      </c>
      <c r="AC15" s="107" t="s">
        <v>38</v>
      </c>
      <c r="AD15" s="107" t="s">
        <v>39</v>
      </c>
      <c r="AE15" s="107" t="s">
        <v>39</v>
      </c>
    </row>
    <row r="16" spans="1:31" s="115" customFormat="1" ht="48.75" customHeight="1">
      <c r="A16" s="472"/>
      <c r="B16" s="1">
        <v>5</v>
      </c>
      <c r="C16" s="2" t="s">
        <v>108</v>
      </c>
      <c r="D16" s="2" t="s">
        <v>38</v>
      </c>
      <c r="E16" s="2" t="s">
        <v>39</v>
      </c>
      <c r="F16" s="2" t="s">
        <v>39</v>
      </c>
      <c r="G16" s="3">
        <v>1955</v>
      </c>
      <c r="H16" s="109">
        <v>150000</v>
      </c>
      <c r="I16" s="105">
        <v>39846.6</v>
      </c>
      <c r="J16" s="114" t="s">
        <v>353</v>
      </c>
      <c r="K16" s="1" t="s">
        <v>109</v>
      </c>
      <c r="L16" s="2" t="s">
        <v>39</v>
      </c>
      <c r="M16" s="2" t="s">
        <v>110</v>
      </c>
      <c r="N16" s="2" t="s">
        <v>111</v>
      </c>
      <c r="O16" s="2" t="s">
        <v>40</v>
      </c>
      <c r="P16" s="2" t="s">
        <v>48</v>
      </c>
      <c r="Q16" s="2" t="s">
        <v>112</v>
      </c>
      <c r="R16" s="2" t="s">
        <v>37</v>
      </c>
      <c r="S16" s="2" t="s">
        <v>112</v>
      </c>
      <c r="T16" s="2" t="s">
        <v>85</v>
      </c>
      <c r="U16" s="2" t="s">
        <v>37</v>
      </c>
      <c r="V16" s="2" t="s">
        <v>113</v>
      </c>
      <c r="W16" s="2" t="s">
        <v>37</v>
      </c>
      <c r="X16" s="2" t="s">
        <v>37</v>
      </c>
      <c r="Y16" s="2">
        <v>600</v>
      </c>
      <c r="Z16" s="2">
        <v>540</v>
      </c>
      <c r="AA16" s="2">
        <v>3200</v>
      </c>
      <c r="AB16" s="2">
        <v>2</v>
      </c>
      <c r="AC16" s="2" t="s">
        <v>39</v>
      </c>
      <c r="AD16" s="2" t="s">
        <v>39</v>
      </c>
      <c r="AE16" s="2" t="s">
        <v>39</v>
      </c>
    </row>
    <row r="17" spans="1:31" s="115" customFormat="1" ht="38.25">
      <c r="A17" s="472"/>
      <c r="B17" s="1">
        <v>6</v>
      </c>
      <c r="C17" s="2" t="s">
        <v>114</v>
      </c>
      <c r="D17" s="2" t="s">
        <v>38</v>
      </c>
      <c r="E17" s="2" t="s">
        <v>39</v>
      </c>
      <c r="F17" s="2" t="s">
        <v>39</v>
      </c>
      <c r="G17" s="3">
        <v>1955</v>
      </c>
      <c r="H17" s="109">
        <v>50000</v>
      </c>
      <c r="I17" s="105">
        <v>13282</v>
      </c>
      <c r="J17" s="114" t="s">
        <v>353</v>
      </c>
      <c r="K17" s="1" t="s">
        <v>115</v>
      </c>
      <c r="L17" s="2" t="s">
        <v>39</v>
      </c>
      <c r="M17" s="2" t="s">
        <v>110</v>
      </c>
      <c r="N17" s="2" t="s">
        <v>116</v>
      </c>
      <c r="O17" s="2" t="s">
        <v>40</v>
      </c>
      <c r="P17" s="2" t="s">
        <v>48</v>
      </c>
      <c r="Q17" s="2" t="s">
        <v>112</v>
      </c>
      <c r="R17" s="2" t="s">
        <v>37</v>
      </c>
      <c r="S17" s="2" t="s">
        <v>112</v>
      </c>
      <c r="T17" s="2" t="s">
        <v>85</v>
      </c>
      <c r="U17" s="2" t="s">
        <v>37</v>
      </c>
      <c r="V17" s="2" t="s">
        <v>113</v>
      </c>
      <c r="W17" s="2" t="s">
        <v>37</v>
      </c>
      <c r="X17" s="2" t="s">
        <v>37</v>
      </c>
      <c r="Y17" s="2">
        <v>180</v>
      </c>
      <c r="Z17" s="2">
        <v>140</v>
      </c>
      <c r="AA17" s="2">
        <v>920</v>
      </c>
      <c r="AB17" s="2">
        <v>2</v>
      </c>
      <c r="AC17" s="2" t="s">
        <v>39</v>
      </c>
      <c r="AD17" s="2" t="s">
        <v>39</v>
      </c>
      <c r="AE17" s="2" t="s">
        <v>39</v>
      </c>
    </row>
    <row r="18" spans="1:31" s="111" customFormat="1" ht="72" customHeight="1">
      <c r="A18" s="472"/>
      <c r="B18" s="1">
        <v>7</v>
      </c>
      <c r="C18" s="107" t="s">
        <v>410</v>
      </c>
      <c r="D18" s="107" t="s">
        <v>38</v>
      </c>
      <c r="E18" s="107" t="s">
        <v>39</v>
      </c>
      <c r="F18" s="107" t="s">
        <v>39</v>
      </c>
      <c r="G18" s="108">
        <v>1959</v>
      </c>
      <c r="H18" s="109">
        <v>800000</v>
      </c>
      <c r="I18" s="105">
        <v>690846.39</v>
      </c>
      <c r="J18" s="114" t="s">
        <v>352</v>
      </c>
      <c r="K18" s="110" t="s">
        <v>263</v>
      </c>
      <c r="L18" s="107" t="s">
        <v>39</v>
      </c>
      <c r="M18" s="107" t="s">
        <v>103</v>
      </c>
      <c r="N18" s="107" t="s">
        <v>104</v>
      </c>
      <c r="O18" s="107" t="s">
        <v>40</v>
      </c>
      <c r="P18" s="107" t="s">
        <v>117</v>
      </c>
      <c r="Q18" s="107" t="s">
        <v>95</v>
      </c>
      <c r="R18" s="107" t="s">
        <v>37</v>
      </c>
      <c r="S18" s="107" t="s">
        <v>95</v>
      </c>
      <c r="T18" s="107" t="s">
        <v>85</v>
      </c>
      <c r="U18" s="107" t="s">
        <v>102</v>
      </c>
      <c r="V18" s="107" t="s">
        <v>97</v>
      </c>
      <c r="W18" s="107" t="s">
        <v>37</v>
      </c>
      <c r="X18" s="107" t="s">
        <v>88</v>
      </c>
      <c r="Y18" s="107">
        <v>198.88</v>
      </c>
      <c r="Z18" s="107">
        <v>300.56</v>
      </c>
      <c r="AA18" s="107">
        <v>1228.48</v>
      </c>
      <c r="AB18" s="107">
        <v>2</v>
      </c>
      <c r="AC18" s="107" t="s">
        <v>39</v>
      </c>
      <c r="AD18" s="107" t="s">
        <v>38</v>
      </c>
      <c r="AE18" s="107" t="s">
        <v>39</v>
      </c>
    </row>
    <row r="19" spans="1:31" s="115" customFormat="1" ht="48" customHeight="1">
      <c r="A19" s="472"/>
      <c r="B19" s="1">
        <v>8</v>
      </c>
      <c r="C19" s="116" t="s">
        <v>118</v>
      </c>
      <c r="D19" s="116" t="s">
        <v>38</v>
      </c>
      <c r="E19" s="116" t="s">
        <v>39</v>
      </c>
      <c r="F19" s="116" t="s">
        <v>39</v>
      </c>
      <c r="G19" s="117" t="s">
        <v>119</v>
      </c>
      <c r="H19" s="109">
        <v>2000</v>
      </c>
      <c r="I19" s="118">
        <v>1770.96</v>
      </c>
      <c r="J19" s="119" t="s">
        <v>353</v>
      </c>
      <c r="K19" s="120" t="s">
        <v>264</v>
      </c>
      <c r="L19" s="116" t="s">
        <v>39</v>
      </c>
      <c r="M19" s="116" t="s">
        <v>91</v>
      </c>
      <c r="N19" s="116" t="s">
        <v>92</v>
      </c>
      <c r="O19" s="121"/>
      <c r="P19" s="121"/>
      <c r="Q19" s="121"/>
      <c r="R19" s="121"/>
      <c r="S19" s="121"/>
      <c r="T19" s="121"/>
      <c r="U19" s="121"/>
      <c r="V19" s="121"/>
      <c r="W19" s="121"/>
      <c r="X19" s="121"/>
      <c r="Y19" s="121">
        <v>15</v>
      </c>
      <c r="Z19" s="122"/>
      <c r="AA19" s="121"/>
      <c r="AB19" s="121"/>
      <c r="AC19" s="2"/>
      <c r="AD19" s="2"/>
      <c r="AE19" s="2" t="s">
        <v>39</v>
      </c>
    </row>
    <row r="20" spans="1:31" s="115" customFormat="1" ht="48.75" customHeight="1">
      <c r="A20" s="472"/>
      <c r="B20" s="1">
        <v>9</v>
      </c>
      <c r="C20" s="5" t="s">
        <v>128</v>
      </c>
      <c r="D20" s="5" t="s">
        <v>38</v>
      </c>
      <c r="E20" s="5" t="s">
        <v>39</v>
      </c>
      <c r="F20" s="5" t="s">
        <v>39</v>
      </c>
      <c r="G20" s="123">
        <v>1930</v>
      </c>
      <c r="H20" s="109">
        <v>2000</v>
      </c>
      <c r="I20" s="113">
        <v>1770.96</v>
      </c>
      <c r="J20" s="114" t="s">
        <v>353</v>
      </c>
      <c r="K20" s="124" t="s">
        <v>264</v>
      </c>
      <c r="L20" s="5" t="s">
        <v>39</v>
      </c>
      <c r="M20" s="5" t="s">
        <v>110</v>
      </c>
      <c r="N20" s="5" t="s">
        <v>67</v>
      </c>
      <c r="O20" s="5" t="s">
        <v>129</v>
      </c>
      <c r="P20" s="5" t="s">
        <v>37</v>
      </c>
      <c r="Q20" s="5" t="s">
        <v>99</v>
      </c>
      <c r="R20" s="5" t="s">
        <v>37</v>
      </c>
      <c r="S20" s="5" t="s">
        <v>99</v>
      </c>
      <c r="T20" s="5" t="s">
        <v>37</v>
      </c>
      <c r="U20" s="5" t="s">
        <v>37</v>
      </c>
      <c r="V20" s="5" t="s">
        <v>97</v>
      </c>
      <c r="W20" s="5" t="s">
        <v>37</v>
      </c>
      <c r="X20" s="5" t="s">
        <v>37</v>
      </c>
      <c r="Y20" s="5">
        <v>60</v>
      </c>
      <c r="Z20" s="5">
        <v>52</v>
      </c>
      <c r="AA20" s="5">
        <v>160</v>
      </c>
      <c r="AB20" s="5">
        <v>1</v>
      </c>
      <c r="AC20" s="5" t="s">
        <v>39</v>
      </c>
      <c r="AD20" s="5" t="s">
        <v>39</v>
      </c>
      <c r="AE20" s="2" t="s">
        <v>39</v>
      </c>
    </row>
    <row r="21" spans="1:31" s="115" customFormat="1" ht="48.75" customHeight="1">
      <c r="A21" s="472"/>
      <c r="B21" s="1">
        <v>10</v>
      </c>
      <c r="C21" s="6" t="s">
        <v>271</v>
      </c>
      <c r="D21" s="6" t="s">
        <v>38</v>
      </c>
      <c r="E21" s="6" t="s">
        <v>39</v>
      </c>
      <c r="F21" s="6" t="s">
        <v>39</v>
      </c>
      <c r="G21" s="125">
        <v>1984</v>
      </c>
      <c r="H21" s="109">
        <v>2000</v>
      </c>
      <c r="I21" s="126">
        <v>1928</v>
      </c>
      <c r="J21" s="114" t="s">
        <v>353</v>
      </c>
      <c r="K21" s="127" t="s">
        <v>272</v>
      </c>
      <c r="L21" s="6" t="s">
        <v>39</v>
      </c>
      <c r="M21" s="6" t="s">
        <v>273</v>
      </c>
      <c r="N21" s="6" t="s">
        <v>81</v>
      </c>
      <c r="O21" s="6" t="s">
        <v>126</v>
      </c>
      <c r="P21" s="6" t="s">
        <v>37</v>
      </c>
      <c r="Q21" s="6" t="s">
        <v>99</v>
      </c>
      <c r="R21" s="6" t="s">
        <v>37</v>
      </c>
      <c r="S21" s="6" t="s">
        <v>99</v>
      </c>
      <c r="T21" s="6" t="s">
        <v>37</v>
      </c>
      <c r="U21" s="6" t="s">
        <v>37</v>
      </c>
      <c r="V21" s="6" t="s">
        <v>97</v>
      </c>
      <c r="W21" s="6" t="s">
        <v>37</v>
      </c>
      <c r="X21" s="6" t="s">
        <v>37</v>
      </c>
      <c r="Y21" s="6" t="s">
        <v>274</v>
      </c>
      <c r="Z21" s="6">
        <v>69</v>
      </c>
      <c r="AA21" s="6">
        <v>171</v>
      </c>
      <c r="AB21" s="6">
        <v>1</v>
      </c>
      <c r="AC21" s="6" t="s">
        <v>39</v>
      </c>
      <c r="AD21" s="6" t="s">
        <v>39</v>
      </c>
      <c r="AE21" s="6" t="s">
        <v>39</v>
      </c>
    </row>
    <row r="22" spans="1:31" s="115" customFormat="1" ht="48.75" customHeight="1">
      <c r="A22" s="472"/>
      <c r="B22" s="1">
        <v>11</v>
      </c>
      <c r="C22" s="128" t="s">
        <v>318</v>
      </c>
      <c r="D22" s="129" t="s">
        <v>39</v>
      </c>
      <c r="E22" s="130" t="s">
        <v>39</v>
      </c>
      <c r="F22" s="130" t="s">
        <v>39</v>
      </c>
      <c r="G22" s="131">
        <v>1930</v>
      </c>
      <c r="H22" s="137">
        <v>60000</v>
      </c>
      <c r="I22" s="126">
        <v>44387.73</v>
      </c>
      <c r="J22" s="132" t="s">
        <v>354</v>
      </c>
      <c r="K22" s="133" t="s">
        <v>319</v>
      </c>
      <c r="L22" s="130" t="s">
        <v>39</v>
      </c>
      <c r="M22" s="130" t="s">
        <v>320</v>
      </c>
      <c r="N22" s="130" t="s">
        <v>321</v>
      </c>
      <c r="O22" s="130" t="s">
        <v>322</v>
      </c>
      <c r="P22" s="130"/>
      <c r="Q22" s="130" t="s">
        <v>323</v>
      </c>
      <c r="R22" s="130" t="s">
        <v>324</v>
      </c>
      <c r="S22" s="130" t="s">
        <v>325</v>
      </c>
      <c r="T22" s="130" t="s">
        <v>322</v>
      </c>
      <c r="U22" s="130" t="s">
        <v>326</v>
      </c>
      <c r="V22" s="130" t="s">
        <v>322</v>
      </c>
      <c r="W22" s="130" t="s">
        <v>326</v>
      </c>
      <c r="X22" s="130" t="s">
        <v>322</v>
      </c>
      <c r="Y22" s="130" t="s">
        <v>327</v>
      </c>
      <c r="Z22" s="130">
        <v>100</v>
      </c>
      <c r="AA22" s="130"/>
      <c r="AB22" s="131">
        <v>1</v>
      </c>
      <c r="AC22" s="134" t="s">
        <v>326</v>
      </c>
      <c r="AD22" s="134" t="s">
        <v>326</v>
      </c>
      <c r="AE22" s="134" t="s">
        <v>326</v>
      </c>
    </row>
    <row r="23" spans="1:31" s="115" customFormat="1" ht="48.75" customHeight="1">
      <c r="A23" s="472"/>
      <c r="B23" s="1">
        <v>12</v>
      </c>
      <c r="C23" s="135" t="s">
        <v>328</v>
      </c>
      <c r="D23" s="135" t="s">
        <v>38</v>
      </c>
      <c r="E23" s="135" t="s">
        <v>39</v>
      </c>
      <c r="F23" s="135" t="s">
        <v>39</v>
      </c>
      <c r="G23" s="136">
        <v>1956</v>
      </c>
      <c r="H23" s="137">
        <v>11770.96</v>
      </c>
      <c r="I23" s="126"/>
      <c r="J23" s="132" t="s">
        <v>355</v>
      </c>
      <c r="K23" s="138" t="s">
        <v>329</v>
      </c>
      <c r="L23" s="135" t="s">
        <v>39</v>
      </c>
      <c r="M23" s="135" t="s">
        <v>330</v>
      </c>
      <c r="N23" s="135" t="s">
        <v>331</v>
      </c>
      <c r="O23" s="135" t="s">
        <v>322</v>
      </c>
      <c r="P23" s="135"/>
      <c r="Q23" s="135" t="s">
        <v>332</v>
      </c>
      <c r="R23" s="135" t="s">
        <v>324</v>
      </c>
      <c r="S23" s="135"/>
      <c r="T23" s="135" t="s">
        <v>322</v>
      </c>
      <c r="U23" s="135" t="s">
        <v>326</v>
      </c>
      <c r="V23" s="135" t="s">
        <v>322</v>
      </c>
      <c r="W23" s="135" t="s">
        <v>326</v>
      </c>
      <c r="X23" s="135" t="s">
        <v>322</v>
      </c>
      <c r="Y23" s="135"/>
      <c r="Z23" s="135">
        <v>20</v>
      </c>
      <c r="AA23" s="135"/>
      <c r="AB23" s="136">
        <v>1</v>
      </c>
      <c r="AC23" s="139" t="s">
        <v>326</v>
      </c>
      <c r="AD23" s="139" t="s">
        <v>326</v>
      </c>
      <c r="AE23" s="139" t="s">
        <v>326</v>
      </c>
    </row>
    <row r="24" spans="1:31" s="115" customFormat="1" ht="48.75" customHeight="1">
      <c r="A24" s="472"/>
      <c r="B24" s="1">
        <v>13</v>
      </c>
      <c r="C24" s="135" t="s">
        <v>333</v>
      </c>
      <c r="D24" s="135" t="s">
        <v>38</v>
      </c>
      <c r="E24" s="135" t="s">
        <v>39</v>
      </c>
      <c r="F24" s="135" t="s">
        <v>39</v>
      </c>
      <c r="G24" s="136"/>
      <c r="H24" s="137">
        <v>100000</v>
      </c>
      <c r="I24" s="126">
        <v>64196.62</v>
      </c>
      <c r="J24" s="106" t="s">
        <v>356</v>
      </c>
      <c r="K24" s="138" t="s">
        <v>291</v>
      </c>
      <c r="L24" s="135" t="s">
        <v>39</v>
      </c>
      <c r="M24" s="135" t="s">
        <v>334</v>
      </c>
      <c r="N24" s="135" t="s">
        <v>335</v>
      </c>
      <c r="O24" s="135" t="s">
        <v>336</v>
      </c>
      <c r="P24" s="135"/>
      <c r="Q24" s="135" t="s">
        <v>337</v>
      </c>
      <c r="R24" s="135" t="s">
        <v>34</v>
      </c>
      <c r="S24" s="135" t="s">
        <v>323</v>
      </c>
      <c r="T24" s="135" t="s">
        <v>322</v>
      </c>
      <c r="U24" s="135" t="s">
        <v>322</v>
      </c>
      <c r="V24" s="135" t="s">
        <v>322</v>
      </c>
      <c r="W24" s="135" t="s">
        <v>326</v>
      </c>
      <c r="X24" s="135" t="s">
        <v>322</v>
      </c>
      <c r="Y24" s="135"/>
      <c r="Z24" s="135">
        <v>94.2</v>
      </c>
      <c r="AA24" s="135" t="s">
        <v>338</v>
      </c>
      <c r="AB24" s="136">
        <v>1</v>
      </c>
      <c r="AC24" s="139" t="s">
        <v>326</v>
      </c>
      <c r="AD24" s="139" t="s">
        <v>322</v>
      </c>
      <c r="AE24" s="139" t="s">
        <v>326</v>
      </c>
    </row>
    <row r="25" spans="1:31" s="115" customFormat="1" ht="48.75" customHeight="1">
      <c r="A25" s="472"/>
      <c r="B25" s="124">
        <v>14</v>
      </c>
      <c r="C25" s="140" t="s">
        <v>343</v>
      </c>
      <c r="D25" s="140" t="s">
        <v>38</v>
      </c>
      <c r="E25" s="140" t="s">
        <v>39</v>
      </c>
      <c r="F25" s="140" t="s">
        <v>39</v>
      </c>
      <c r="G25" s="141"/>
      <c r="H25" s="142">
        <v>30000</v>
      </c>
      <c r="I25" s="126">
        <v>16049.16</v>
      </c>
      <c r="J25" s="143" t="s">
        <v>353</v>
      </c>
      <c r="K25" s="144" t="s">
        <v>291</v>
      </c>
      <c r="L25" s="140" t="s">
        <v>39</v>
      </c>
      <c r="M25" s="140" t="s">
        <v>334</v>
      </c>
      <c r="N25" s="140" t="s">
        <v>335</v>
      </c>
      <c r="O25" s="140" t="s">
        <v>344</v>
      </c>
      <c r="P25" s="140"/>
      <c r="Q25" s="140" t="s">
        <v>345</v>
      </c>
      <c r="R25" s="140"/>
      <c r="S25" s="140" t="s">
        <v>341</v>
      </c>
      <c r="T25" s="140" t="s">
        <v>322</v>
      </c>
      <c r="U25" s="140"/>
      <c r="V25" s="140"/>
      <c r="W25" s="140"/>
      <c r="X25" s="140"/>
      <c r="Y25" s="140"/>
      <c r="Z25" s="140">
        <v>48.3</v>
      </c>
      <c r="AA25" s="140">
        <v>210</v>
      </c>
      <c r="AB25" s="141"/>
      <c r="AC25" s="145"/>
      <c r="AD25" s="145"/>
      <c r="AE25" s="145"/>
    </row>
    <row r="26" spans="1:31" s="115" customFormat="1" ht="48.75" customHeight="1">
      <c r="A26" s="473"/>
      <c r="B26" s="6">
        <v>15</v>
      </c>
      <c r="C26" s="146" t="s">
        <v>339</v>
      </c>
      <c r="D26" s="147" t="s">
        <v>38</v>
      </c>
      <c r="E26" s="147" t="s">
        <v>39</v>
      </c>
      <c r="F26" s="147" t="s">
        <v>39</v>
      </c>
      <c r="G26" s="147">
        <v>1956</v>
      </c>
      <c r="H26" s="137">
        <v>100000</v>
      </c>
      <c r="I26" s="126">
        <v>53884.6</v>
      </c>
      <c r="J26" s="132" t="s">
        <v>354</v>
      </c>
      <c r="K26" s="147" t="s">
        <v>340</v>
      </c>
      <c r="L26" s="147" t="s">
        <v>39</v>
      </c>
      <c r="M26" s="147" t="s">
        <v>320</v>
      </c>
      <c r="N26" s="147" t="s">
        <v>321</v>
      </c>
      <c r="O26" s="147" t="s">
        <v>336</v>
      </c>
      <c r="P26" s="147"/>
      <c r="Q26" s="147" t="s">
        <v>332</v>
      </c>
      <c r="R26" s="147" t="s">
        <v>34</v>
      </c>
      <c r="S26" s="147" t="s">
        <v>341</v>
      </c>
      <c r="T26" s="147" t="s">
        <v>322</v>
      </c>
      <c r="U26" s="147" t="s">
        <v>326</v>
      </c>
      <c r="V26" s="147" t="s">
        <v>322</v>
      </c>
      <c r="W26" s="147" t="s">
        <v>326</v>
      </c>
      <c r="X26" s="147" t="s">
        <v>322</v>
      </c>
      <c r="Y26" s="147"/>
      <c r="Z26" s="147">
        <v>200</v>
      </c>
      <c r="AA26" s="147" t="s">
        <v>342</v>
      </c>
      <c r="AB26" s="147">
        <v>1</v>
      </c>
      <c r="AC26" s="139" t="s">
        <v>326</v>
      </c>
      <c r="AD26" s="139" t="s">
        <v>326</v>
      </c>
      <c r="AE26" s="139" t="s">
        <v>326</v>
      </c>
    </row>
    <row r="27" spans="1:31" s="115" customFormat="1" ht="48.75" customHeight="1">
      <c r="A27" s="148"/>
      <c r="B27" s="6">
        <v>16</v>
      </c>
      <c r="C27" s="149" t="s">
        <v>130</v>
      </c>
      <c r="D27" s="34" t="s">
        <v>38</v>
      </c>
      <c r="E27" s="34" t="s">
        <v>39</v>
      </c>
      <c r="F27" s="34" t="s">
        <v>39</v>
      </c>
      <c r="G27" s="34">
        <v>1991</v>
      </c>
      <c r="H27" s="109">
        <v>50000</v>
      </c>
      <c r="I27" s="126">
        <v>31826.26</v>
      </c>
      <c r="J27" s="106" t="s">
        <v>382</v>
      </c>
      <c r="K27" s="34" t="s">
        <v>305</v>
      </c>
      <c r="L27" s="34" t="s">
        <v>39</v>
      </c>
      <c r="M27" s="34" t="s">
        <v>80</v>
      </c>
      <c r="N27" s="34" t="s">
        <v>81</v>
      </c>
      <c r="O27" s="34" t="s">
        <v>132</v>
      </c>
      <c r="P27" s="34" t="s">
        <v>133</v>
      </c>
      <c r="Q27" s="34" t="s">
        <v>70</v>
      </c>
      <c r="R27" s="34" t="s">
        <v>37</v>
      </c>
      <c r="S27" s="34" t="s">
        <v>70</v>
      </c>
      <c r="T27" s="34" t="s">
        <v>85</v>
      </c>
      <c r="U27" s="34" t="s">
        <v>102</v>
      </c>
      <c r="V27" s="34" t="s">
        <v>134</v>
      </c>
      <c r="W27" s="34" t="s">
        <v>37</v>
      </c>
      <c r="X27" s="34" t="s">
        <v>88</v>
      </c>
      <c r="Y27" s="34"/>
      <c r="Z27" s="34">
        <v>574</v>
      </c>
      <c r="AA27" s="34">
        <v>2761</v>
      </c>
      <c r="AB27" s="34">
        <v>2</v>
      </c>
      <c r="AC27" s="34" t="s">
        <v>38</v>
      </c>
      <c r="AD27" s="34" t="s">
        <v>38</v>
      </c>
      <c r="AE27" s="34" t="s">
        <v>39</v>
      </c>
    </row>
    <row r="28" spans="1:31" s="115" customFormat="1" ht="48.75" customHeight="1">
      <c r="A28" s="148"/>
      <c r="B28" s="6">
        <v>17</v>
      </c>
      <c r="C28" s="1" t="s">
        <v>744</v>
      </c>
      <c r="D28" s="2" t="s">
        <v>38</v>
      </c>
      <c r="E28" s="2" t="s">
        <v>39</v>
      </c>
      <c r="F28" s="2" t="s">
        <v>39</v>
      </c>
      <c r="G28" s="2">
        <v>1981</v>
      </c>
      <c r="H28" s="109">
        <v>250000</v>
      </c>
      <c r="I28" s="126"/>
      <c r="J28" s="106" t="s">
        <v>739</v>
      </c>
      <c r="K28" s="34" t="s">
        <v>740</v>
      </c>
      <c r="L28" s="147" t="s">
        <v>39</v>
      </c>
      <c r="M28" s="147">
        <v>0</v>
      </c>
      <c r="N28" s="147" t="s">
        <v>67</v>
      </c>
      <c r="O28" s="147" t="s">
        <v>68</v>
      </c>
      <c r="P28" s="34" t="s">
        <v>69</v>
      </c>
      <c r="Q28" s="34" t="s">
        <v>70</v>
      </c>
      <c r="R28" s="34" t="s">
        <v>741</v>
      </c>
      <c r="S28" s="34" t="s">
        <v>72</v>
      </c>
      <c r="T28" s="34" t="s">
        <v>73</v>
      </c>
      <c r="U28" s="34" t="s">
        <v>74</v>
      </c>
      <c r="V28" s="34" t="s">
        <v>75</v>
      </c>
      <c r="W28" s="34" t="s">
        <v>37</v>
      </c>
      <c r="X28" s="34" t="s">
        <v>76</v>
      </c>
      <c r="Y28" s="34">
        <v>378</v>
      </c>
      <c r="Z28" s="34" t="s">
        <v>738</v>
      </c>
      <c r="AA28" s="34">
        <v>3489</v>
      </c>
      <c r="AB28" s="34">
        <v>2</v>
      </c>
      <c r="AC28" s="34" t="s">
        <v>38</v>
      </c>
      <c r="AD28" s="34" t="s">
        <v>38</v>
      </c>
      <c r="AE28" s="34" t="s">
        <v>39</v>
      </c>
    </row>
    <row r="29" spans="1:31" s="115" customFormat="1" ht="48.75" customHeight="1">
      <c r="A29" s="148"/>
      <c r="B29" s="6">
        <v>18</v>
      </c>
      <c r="C29" s="1" t="s">
        <v>745</v>
      </c>
      <c r="D29" s="2" t="s">
        <v>38</v>
      </c>
      <c r="E29" s="2" t="s">
        <v>39</v>
      </c>
      <c r="F29" s="2" t="s">
        <v>39</v>
      </c>
      <c r="G29" s="3" t="s">
        <v>78</v>
      </c>
      <c r="H29" s="109">
        <v>50000</v>
      </c>
      <c r="I29" s="126"/>
      <c r="J29" s="106" t="s">
        <v>739</v>
      </c>
      <c r="K29" s="34" t="s">
        <v>742</v>
      </c>
      <c r="L29" s="147" t="s">
        <v>39</v>
      </c>
      <c r="M29" s="147">
        <v>0</v>
      </c>
      <c r="N29" s="147" t="s">
        <v>743</v>
      </c>
      <c r="O29" s="147" t="s">
        <v>40</v>
      </c>
      <c r="P29" s="34" t="s">
        <v>82</v>
      </c>
      <c r="Q29" s="34" t="s">
        <v>83</v>
      </c>
      <c r="R29" s="34" t="s">
        <v>37</v>
      </c>
      <c r="S29" s="34" t="s">
        <v>84</v>
      </c>
      <c r="T29" s="34" t="s">
        <v>85</v>
      </c>
      <c r="U29" s="34" t="s">
        <v>74</v>
      </c>
      <c r="V29" s="34" t="s">
        <v>86</v>
      </c>
      <c r="W29" s="34" t="s">
        <v>37</v>
      </c>
      <c r="X29" s="34" t="s">
        <v>76</v>
      </c>
      <c r="Y29" s="34">
        <v>348</v>
      </c>
      <c r="Z29" s="34">
        <v>253.27</v>
      </c>
      <c r="AA29" s="34">
        <v>1738</v>
      </c>
      <c r="AB29" s="34">
        <v>1</v>
      </c>
      <c r="AC29" s="34" t="s">
        <v>39</v>
      </c>
      <c r="AD29" s="34" t="s">
        <v>38</v>
      </c>
      <c r="AE29" s="34" t="s">
        <v>39</v>
      </c>
    </row>
    <row r="30" spans="1:31" s="115" customFormat="1" ht="48.75" customHeight="1">
      <c r="A30" s="148"/>
      <c r="B30" s="6">
        <v>19</v>
      </c>
      <c r="C30" s="1" t="s">
        <v>746</v>
      </c>
      <c r="D30" s="2" t="s">
        <v>38</v>
      </c>
      <c r="E30" s="2" t="s">
        <v>39</v>
      </c>
      <c r="F30" s="2" t="s">
        <v>39</v>
      </c>
      <c r="G30" s="3" t="s">
        <v>78</v>
      </c>
      <c r="H30" s="109">
        <v>150000</v>
      </c>
      <c r="I30" s="126"/>
      <c r="J30" s="106" t="s">
        <v>739</v>
      </c>
      <c r="K30" s="34" t="s">
        <v>747</v>
      </c>
      <c r="L30" s="147" t="s">
        <v>39</v>
      </c>
      <c r="M30" s="147">
        <v>0</v>
      </c>
      <c r="N30" s="147" t="s">
        <v>748</v>
      </c>
      <c r="O30" s="147" t="s">
        <v>40</v>
      </c>
      <c r="P30" s="34" t="s">
        <v>69</v>
      </c>
      <c r="Q30" s="34" t="s">
        <v>70</v>
      </c>
      <c r="R30" s="34" t="s">
        <v>752</v>
      </c>
      <c r="S30" s="34" t="s">
        <v>70</v>
      </c>
      <c r="T30" s="34" t="s">
        <v>85</v>
      </c>
      <c r="U30" s="34" t="s">
        <v>74</v>
      </c>
      <c r="V30" s="34" t="s">
        <v>87</v>
      </c>
      <c r="W30" s="34" t="s">
        <v>37</v>
      </c>
      <c r="X30" s="34" t="s">
        <v>88</v>
      </c>
      <c r="Y30" s="34">
        <v>650</v>
      </c>
      <c r="Z30" s="34" t="s">
        <v>738</v>
      </c>
      <c r="AA30" s="34" t="s">
        <v>738</v>
      </c>
      <c r="AB30" s="34">
        <v>2</v>
      </c>
      <c r="AC30" s="34" t="s">
        <v>38</v>
      </c>
      <c r="AD30" s="34" t="s">
        <v>38</v>
      </c>
      <c r="AE30" s="34" t="s">
        <v>39</v>
      </c>
    </row>
    <row r="31" spans="1:31" s="115" customFormat="1" ht="48.75" customHeight="1">
      <c r="A31" s="148"/>
      <c r="B31" s="6">
        <v>20</v>
      </c>
      <c r="C31" s="1" t="s">
        <v>749</v>
      </c>
      <c r="D31" s="2" t="s">
        <v>38</v>
      </c>
      <c r="E31" s="2" t="s">
        <v>39</v>
      </c>
      <c r="F31" s="2" t="s">
        <v>39</v>
      </c>
      <c r="G31" s="3">
        <v>1970</v>
      </c>
      <c r="H31" s="452">
        <v>100000</v>
      </c>
      <c r="I31" s="126"/>
      <c r="J31" s="106" t="s">
        <v>739</v>
      </c>
      <c r="K31" s="34" t="s">
        <v>750</v>
      </c>
      <c r="L31" s="147" t="s">
        <v>39</v>
      </c>
      <c r="M31" s="147">
        <v>0</v>
      </c>
      <c r="N31" s="147" t="s">
        <v>751</v>
      </c>
      <c r="O31" s="147" t="s">
        <v>126</v>
      </c>
      <c r="P31" s="34" t="s">
        <v>94</v>
      </c>
      <c r="Q31" s="34" t="s">
        <v>95</v>
      </c>
      <c r="R31" s="34" t="s">
        <v>37</v>
      </c>
      <c r="S31" s="34" t="s">
        <v>95</v>
      </c>
      <c r="T31" s="34" t="s">
        <v>85</v>
      </c>
      <c r="U31" s="34" t="s">
        <v>753</v>
      </c>
      <c r="V31" s="34" t="s">
        <v>754</v>
      </c>
      <c r="W31" s="34" t="s">
        <v>37</v>
      </c>
      <c r="X31" s="34" t="s">
        <v>98</v>
      </c>
      <c r="Y31" s="34">
        <v>420</v>
      </c>
      <c r="Z31" s="34" t="s">
        <v>738</v>
      </c>
      <c r="AA31" s="34" t="s">
        <v>738</v>
      </c>
      <c r="AB31" s="34">
        <v>1</v>
      </c>
      <c r="AC31" s="34" t="s">
        <v>39</v>
      </c>
      <c r="AD31" s="34" t="s">
        <v>38</v>
      </c>
      <c r="AE31" s="34" t="s">
        <v>39</v>
      </c>
    </row>
    <row r="32" spans="1:31" s="115" customFormat="1" ht="48.75" customHeight="1">
      <c r="A32" s="148"/>
      <c r="B32" s="6">
        <v>21</v>
      </c>
      <c r="C32" s="1" t="s">
        <v>755</v>
      </c>
      <c r="D32" s="2" t="s">
        <v>38</v>
      </c>
      <c r="E32" s="2" t="s">
        <v>39</v>
      </c>
      <c r="F32" s="2" t="s">
        <v>39</v>
      </c>
      <c r="G32" s="3">
        <v>1980</v>
      </c>
      <c r="H32" s="109">
        <v>150000</v>
      </c>
      <c r="I32" s="126"/>
      <c r="J32" s="106" t="s">
        <v>739</v>
      </c>
      <c r="K32" s="34" t="s">
        <v>756</v>
      </c>
      <c r="L32" s="147" t="s">
        <v>39</v>
      </c>
      <c r="M32" s="147">
        <v>0</v>
      </c>
      <c r="N32" s="147" t="s">
        <v>757</v>
      </c>
      <c r="O32" s="147" t="s">
        <v>40</v>
      </c>
      <c r="P32" s="34" t="s">
        <v>48</v>
      </c>
      <c r="Q32" s="34" t="s">
        <v>112</v>
      </c>
      <c r="R32" s="34" t="s">
        <v>37</v>
      </c>
      <c r="S32" s="34" t="s">
        <v>112</v>
      </c>
      <c r="T32" s="34" t="s">
        <v>85</v>
      </c>
      <c r="U32" s="34" t="s">
        <v>37</v>
      </c>
      <c r="V32" s="34" t="s">
        <v>113</v>
      </c>
      <c r="W32" s="34" t="s">
        <v>37</v>
      </c>
      <c r="X32" s="34" t="s">
        <v>37</v>
      </c>
      <c r="Y32" s="34">
        <v>350</v>
      </c>
      <c r="Z32" s="34" t="s">
        <v>738</v>
      </c>
      <c r="AA32" s="34" t="s">
        <v>738</v>
      </c>
      <c r="AB32" s="34">
        <v>2</v>
      </c>
      <c r="AC32" s="34" t="s">
        <v>39</v>
      </c>
      <c r="AD32" s="34" t="s">
        <v>758</v>
      </c>
      <c r="AE32" s="34" t="s">
        <v>759</v>
      </c>
    </row>
    <row r="33" spans="1:31" s="115" customFormat="1" ht="48.75" customHeight="1">
      <c r="A33" s="150"/>
      <c r="B33" s="151"/>
      <c r="C33" s="152"/>
      <c r="D33" s="152"/>
      <c r="E33" s="152"/>
      <c r="F33" s="152"/>
      <c r="G33" s="153" t="s">
        <v>377</v>
      </c>
      <c r="H33" s="154">
        <f>SUM(H12:H32)</f>
        <v>4177770.96</v>
      </c>
      <c r="I33" s="155">
        <f>SUM(I12:I27)</f>
        <v>1828627.6600000001</v>
      </c>
      <c r="J33" s="156"/>
      <c r="K33" s="152"/>
      <c r="L33" s="152"/>
      <c r="M33" s="152"/>
      <c r="N33" s="152"/>
      <c r="O33" s="152"/>
      <c r="P33" s="152"/>
      <c r="Q33" s="152"/>
      <c r="R33" s="152"/>
      <c r="S33" s="152"/>
      <c r="T33" s="152"/>
      <c r="U33" s="152"/>
      <c r="V33" s="152"/>
      <c r="W33" s="152"/>
      <c r="X33" s="152"/>
      <c r="Y33" s="152"/>
      <c r="Z33" s="152"/>
      <c r="AA33" s="152"/>
      <c r="AB33" s="152"/>
      <c r="AC33" s="157"/>
      <c r="AD33" s="157"/>
      <c r="AE33" s="157"/>
    </row>
    <row r="34" spans="1:31" s="115" customFormat="1" ht="48.75" customHeight="1">
      <c r="A34" s="465" t="s">
        <v>275</v>
      </c>
      <c r="B34" s="465"/>
      <c r="C34" s="465"/>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row>
    <row r="35" spans="1:31" s="36" customFormat="1" ht="79.5" customHeight="1">
      <c r="A35" s="158" t="s">
        <v>275</v>
      </c>
      <c r="B35" s="159">
        <v>1</v>
      </c>
      <c r="C35" s="159" t="s">
        <v>106</v>
      </c>
      <c r="D35" s="159" t="s">
        <v>38</v>
      </c>
      <c r="E35" s="159" t="s">
        <v>39</v>
      </c>
      <c r="F35" s="159" t="s">
        <v>39</v>
      </c>
      <c r="G35" s="159" t="s">
        <v>78</v>
      </c>
      <c r="H35" s="451">
        <v>1200000</v>
      </c>
      <c r="I35" s="161">
        <v>755237.19</v>
      </c>
      <c r="J35" s="162" t="s">
        <v>351</v>
      </c>
      <c r="K35" s="159" t="s">
        <v>282</v>
      </c>
      <c r="L35" s="159" t="s">
        <v>39</v>
      </c>
      <c r="M35" s="159" t="s">
        <v>107</v>
      </c>
      <c r="N35" s="159" t="s">
        <v>67</v>
      </c>
      <c r="O35" s="159" t="s">
        <v>40</v>
      </c>
      <c r="P35" s="159" t="s">
        <v>48</v>
      </c>
      <c r="Q35" s="159" t="s">
        <v>70</v>
      </c>
      <c r="R35" s="159" t="s">
        <v>37</v>
      </c>
      <c r="S35" s="159" t="s">
        <v>70</v>
      </c>
      <c r="T35" s="159" t="s">
        <v>101</v>
      </c>
      <c r="U35" s="159" t="s">
        <v>74</v>
      </c>
      <c r="V35" s="159" t="s">
        <v>100</v>
      </c>
      <c r="W35" s="159" t="s">
        <v>37</v>
      </c>
      <c r="X35" s="159" t="s">
        <v>88</v>
      </c>
      <c r="Y35" s="159">
        <v>351</v>
      </c>
      <c r="Z35" s="159">
        <v>600</v>
      </c>
      <c r="AA35" s="159">
        <v>2050</v>
      </c>
      <c r="AB35" s="159">
        <v>3</v>
      </c>
      <c r="AC35" s="159" t="s">
        <v>38</v>
      </c>
      <c r="AD35" s="159" t="s">
        <v>38</v>
      </c>
      <c r="AE35" s="159" t="s">
        <v>39</v>
      </c>
    </row>
    <row r="36" spans="1:31" s="36" customFormat="1" ht="79.5" customHeight="1">
      <c r="A36" s="163"/>
      <c r="B36" s="151"/>
      <c r="C36" s="151"/>
      <c r="D36" s="151"/>
      <c r="E36" s="151"/>
      <c r="F36" s="151"/>
      <c r="G36" s="153" t="s">
        <v>377</v>
      </c>
      <c r="H36" s="453">
        <f>H35</f>
        <v>1200000</v>
      </c>
      <c r="I36" s="164">
        <f>SUM(I35)</f>
        <v>755237.19</v>
      </c>
      <c r="J36" s="165"/>
      <c r="K36" s="151"/>
      <c r="L36" s="151"/>
      <c r="M36" s="151"/>
      <c r="N36" s="151"/>
      <c r="O36" s="151"/>
      <c r="P36" s="151"/>
      <c r="Q36" s="151"/>
      <c r="R36" s="151"/>
      <c r="S36" s="151"/>
      <c r="T36" s="151"/>
      <c r="U36" s="151"/>
      <c r="V36" s="151"/>
      <c r="W36" s="151"/>
      <c r="X36" s="151"/>
      <c r="Y36" s="151"/>
      <c r="Z36" s="151"/>
      <c r="AA36" s="151"/>
      <c r="AB36" s="151"/>
      <c r="AC36" s="151"/>
      <c r="AD36" s="151"/>
      <c r="AE36" s="151"/>
    </row>
    <row r="37" spans="1:31" s="36" customFormat="1" ht="79.5" customHeight="1">
      <c r="A37" s="465" t="s">
        <v>280</v>
      </c>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row>
    <row r="38" spans="1:31" s="115" customFormat="1" ht="61.5" customHeight="1">
      <c r="A38" s="474" t="s">
        <v>280</v>
      </c>
      <c r="B38" s="166">
        <v>1</v>
      </c>
      <c r="C38" s="167" t="s">
        <v>370</v>
      </c>
      <c r="D38" s="167" t="s">
        <v>38</v>
      </c>
      <c r="E38" s="167" t="s">
        <v>39</v>
      </c>
      <c r="F38" s="167" t="s">
        <v>39</v>
      </c>
      <c r="G38" s="168">
        <v>1999</v>
      </c>
      <c r="H38" s="169"/>
      <c r="I38" s="170">
        <v>4448980.69</v>
      </c>
      <c r="J38" s="162" t="s">
        <v>354</v>
      </c>
      <c r="K38" s="171" t="s">
        <v>266</v>
      </c>
      <c r="L38" s="167" t="s">
        <v>39</v>
      </c>
      <c r="M38" s="167" t="s">
        <v>66</v>
      </c>
      <c r="N38" s="167" t="s">
        <v>67</v>
      </c>
      <c r="O38" s="167" t="s">
        <v>40</v>
      </c>
      <c r="P38" s="167" t="s">
        <v>135</v>
      </c>
      <c r="Q38" s="167" t="s">
        <v>70</v>
      </c>
      <c r="R38" s="167" t="s">
        <v>37</v>
      </c>
      <c r="S38" s="167" t="s">
        <v>70</v>
      </c>
      <c r="T38" s="167" t="s">
        <v>73</v>
      </c>
      <c r="U38" s="167" t="s">
        <v>102</v>
      </c>
      <c r="V38" s="167" t="s">
        <v>136</v>
      </c>
      <c r="W38" s="167" t="s">
        <v>37</v>
      </c>
      <c r="X38" s="167" t="s">
        <v>88</v>
      </c>
      <c r="Y38" s="167">
        <v>625</v>
      </c>
      <c r="Z38" s="167">
        <v>980</v>
      </c>
      <c r="AA38" s="167">
        <v>3750</v>
      </c>
      <c r="AB38" s="167">
        <v>2</v>
      </c>
      <c r="AC38" s="167" t="s">
        <v>39</v>
      </c>
      <c r="AD38" s="167" t="s">
        <v>38</v>
      </c>
      <c r="AE38" s="167" t="s">
        <v>39</v>
      </c>
    </row>
    <row r="39" spans="1:31" s="115" customFormat="1" ht="68.25" customHeight="1">
      <c r="A39" s="474"/>
      <c r="B39" s="124">
        <v>2</v>
      </c>
      <c r="C39" s="2" t="s">
        <v>137</v>
      </c>
      <c r="D39" s="2" t="s">
        <v>38</v>
      </c>
      <c r="E39" s="2" t="s">
        <v>39</v>
      </c>
      <c r="F39" s="2" t="s">
        <v>39</v>
      </c>
      <c r="G39" s="3">
        <v>1999</v>
      </c>
      <c r="H39" s="4"/>
      <c r="I39" s="105">
        <v>456201</v>
      </c>
      <c r="J39" s="114" t="s">
        <v>353</v>
      </c>
      <c r="K39" s="1" t="s">
        <v>266</v>
      </c>
      <c r="L39" s="2" t="s">
        <v>39</v>
      </c>
      <c r="M39" s="2" t="s">
        <v>107</v>
      </c>
      <c r="N39" s="2" t="s">
        <v>67</v>
      </c>
      <c r="O39" s="2" t="s">
        <v>138</v>
      </c>
      <c r="P39" s="2" t="s">
        <v>48</v>
      </c>
      <c r="Q39" s="2" t="s">
        <v>95</v>
      </c>
      <c r="R39" s="2" t="s">
        <v>37</v>
      </c>
      <c r="S39" s="2" t="s">
        <v>95</v>
      </c>
      <c r="T39" s="2" t="s">
        <v>101</v>
      </c>
      <c r="U39" s="2" t="s">
        <v>139</v>
      </c>
      <c r="V39" s="2" t="s">
        <v>136</v>
      </c>
      <c r="W39" s="2" t="s">
        <v>37</v>
      </c>
      <c r="X39" s="2" t="s">
        <v>88</v>
      </c>
      <c r="Y39" s="2">
        <v>54</v>
      </c>
      <c r="Z39" s="2">
        <v>162</v>
      </c>
      <c r="AA39" s="2">
        <v>564</v>
      </c>
      <c r="AB39" s="2">
        <v>1</v>
      </c>
      <c r="AC39" s="2" t="s">
        <v>39</v>
      </c>
      <c r="AD39" s="2" t="s">
        <v>38</v>
      </c>
      <c r="AE39" s="2" t="s">
        <v>39</v>
      </c>
    </row>
    <row r="40" spans="1:31" s="115" customFormat="1" ht="74.25" customHeight="1">
      <c r="A40" s="475"/>
      <c r="B40" s="34">
        <v>3</v>
      </c>
      <c r="C40" s="1" t="s">
        <v>140</v>
      </c>
      <c r="D40" s="2" t="s">
        <v>38</v>
      </c>
      <c r="E40" s="2" t="s">
        <v>39</v>
      </c>
      <c r="F40" s="2" t="s">
        <v>39</v>
      </c>
      <c r="G40" s="123">
        <v>1999</v>
      </c>
      <c r="H40" s="172"/>
      <c r="I40" s="173">
        <v>401969</v>
      </c>
      <c r="J40" s="106" t="s">
        <v>357</v>
      </c>
      <c r="K40" s="1" t="s">
        <v>266</v>
      </c>
      <c r="L40" s="2" t="s">
        <v>39</v>
      </c>
      <c r="M40" s="2" t="s">
        <v>141</v>
      </c>
      <c r="N40" s="2" t="s">
        <v>67</v>
      </c>
      <c r="O40" s="2" t="s">
        <v>37</v>
      </c>
      <c r="P40" s="2" t="s">
        <v>37</v>
      </c>
      <c r="Q40" s="2" t="s">
        <v>142</v>
      </c>
      <c r="R40" s="2" t="s">
        <v>37</v>
      </c>
      <c r="S40" s="2" t="s">
        <v>142</v>
      </c>
      <c r="T40" s="2" t="s">
        <v>143</v>
      </c>
      <c r="U40" s="2" t="s">
        <v>37</v>
      </c>
      <c r="V40" s="2" t="s">
        <v>37</v>
      </c>
      <c r="W40" s="2" t="s">
        <v>37</v>
      </c>
      <c r="X40" s="2" t="s">
        <v>88</v>
      </c>
      <c r="Y40" s="2">
        <v>651</v>
      </c>
      <c r="Z40" s="2">
        <v>646</v>
      </c>
      <c r="AA40" s="2">
        <v>3250</v>
      </c>
      <c r="AB40" s="2">
        <v>1</v>
      </c>
      <c r="AC40" s="2" t="s">
        <v>39</v>
      </c>
      <c r="AD40" s="2" t="s">
        <v>38</v>
      </c>
      <c r="AE40" s="2" t="s">
        <v>39</v>
      </c>
    </row>
    <row r="41" spans="1:31" s="115" customFormat="1" ht="74.25" customHeight="1">
      <c r="A41" s="174"/>
      <c r="B41" s="151"/>
      <c r="C41" s="175"/>
      <c r="D41" s="175"/>
      <c r="E41" s="175"/>
      <c r="F41" s="175"/>
      <c r="G41" s="176" t="s">
        <v>377</v>
      </c>
      <c r="H41" s="172"/>
      <c r="I41" s="164">
        <f>SUM(I38:I40)</f>
        <v>5307150.69</v>
      </c>
      <c r="J41" s="165"/>
      <c r="K41" s="175"/>
      <c r="L41" s="175"/>
      <c r="M41" s="175"/>
      <c r="N41" s="175"/>
      <c r="O41" s="175"/>
      <c r="P41" s="175"/>
      <c r="Q41" s="175"/>
      <c r="R41" s="175"/>
      <c r="S41" s="175"/>
      <c r="T41" s="175"/>
      <c r="U41" s="175"/>
      <c r="V41" s="175"/>
      <c r="W41" s="175"/>
      <c r="X41" s="175"/>
      <c r="Y41" s="175"/>
      <c r="Z41" s="175"/>
      <c r="AA41" s="175"/>
      <c r="AB41" s="175"/>
      <c r="AC41" s="175"/>
      <c r="AD41" s="175"/>
      <c r="AE41" s="177"/>
    </row>
    <row r="42" spans="1:31" s="178" customFormat="1" ht="74.25" customHeight="1">
      <c r="A42" s="465" t="s">
        <v>317</v>
      </c>
      <c r="B42" s="465"/>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row>
    <row r="43" spans="1:31" s="115" customFormat="1" ht="75.75" customHeight="1">
      <c r="A43" s="13" t="s">
        <v>317</v>
      </c>
      <c r="B43" s="179">
        <v>1</v>
      </c>
      <c r="C43" s="179" t="s">
        <v>145</v>
      </c>
      <c r="D43" s="179" t="s">
        <v>38</v>
      </c>
      <c r="E43" s="179" t="s">
        <v>39</v>
      </c>
      <c r="F43" s="179" t="s">
        <v>39</v>
      </c>
      <c r="G43" s="179"/>
      <c r="H43" s="451">
        <v>500000</v>
      </c>
      <c r="I43" s="173">
        <v>54001.05</v>
      </c>
      <c r="J43" s="162" t="s">
        <v>354</v>
      </c>
      <c r="K43" s="179" t="s">
        <v>267</v>
      </c>
      <c r="L43" s="179" t="s">
        <v>39</v>
      </c>
      <c r="M43" s="179" t="s">
        <v>147</v>
      </c>
      <c r="N43" s="179" t="s">
        <v>67</v>
      </c>
      <c r="O43" s="179" t="s">
        <v>40</v>
      </c>
      <c r="P43" s="179" t="s">
        <v>48</v>
      </c>
      <c r="Q43" s="179" t="s">
        <v>95</v>
      </c>
      <c r="R43" s="179" t="s">
        <v>37</v>
      </c>
      <c r="S43" s="179" t="s">
        <v>95</v>
      </c>
      <c r="T43" s="179" t="s">
        <v>101</v>
      </c>
      <c r="U43" s="179" t="s">
        <v>139</v>
      </c>
      <c r="V43" s="179" t="s">
        <v>136</v>
      </c>
      <c r="W43" s="179" t="s">
        <v>37</v>
      </c>
      <c r="X43" s="179" t="s">
        <v>98</v>
      </c>
      <c r="Y43" s="179">
        <v>499</v>
      </c>
      <c r="Z43" s="179">
        <v>440</v>
      </c>
      <c r="AA43" s="179">
        <v>1620</v>
      </c>
      <c r="AB43" s="179">
        <v>1</v>
      </c>
      <c r="AC43" s="179" t="s">
        <v>39</v>
      </c>
      <c r="AD43" s="179" t="s">
        <v>38</v>
      </c>
      <c r="AE43" s="179" t="s">
        <v>39</v>
      </c>
    </row>
    <row r="44" spans="1:31" s="115" customFormat="1" ht="75.75" customHeight="1">
      <c r="A44" s="180"/>
      <c r="B44" s="175"/>
      <c r="C44" s="175"/>
      <c r="D44" s="175"/>
      <c r="E44" s="175"/>
      <c r="F44" s="175"/>
      <c r="G44" s="176" t="s">
        <v>377</v>
      </c>
      <c r="H44" s="454">
        <f>H43</f>
        <v>500000</v>
      </c>
      <c r="I44" s="164">
        <f>SUM(I43)</f>
        <v>54001.05</v>
      </c>
      <c r="J44" s="165"/>
      <c r="K44" s="175"/>
      <c r="L44" s="175"/>
      <c r="M44" s="175"/>
      <c r="N44" s="175"/>
      <c r="O44" s="175"/>
      <c r="P44" s="175"/>
      <c r="Q44" s="175"/>
      <c r="R44" s="175"/>
      <c r="S44" s="175"/>
      <c r="T44" s="175"/>
      <c r="U44" s="175"/>
      <c r="V44" s="175"/>
      <c r="W44" s="175"/>
      <c r="X44" s="175"/>
      <c r="Y44" s="175"/>
      <c r="Z44" s="175"/>
      <c r="AA44" s="175"/>
      <c r="AB44" s="175"/>
      <c r="AC44" s="175"/>
      <c r="AD44" s="175"/>
      <c r="AE44" s="175"/>
    </row>
    <row r="45" spans="1:31" s="115" customFormat="1" ht="75.75" customHeight="1">
      <c r="A45" s="465" t="s">
        <v>276</v>
      </c>
      <c r="B45" s="465"/>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row>
    <row r="46" spans="1:31" s="115" customFormat="1" ht="66" customHeight="1">
      <c r="A46" s="181" t="s">
        <v>276</v>
      </c>
      <c r="B46" s="127">
        <v>1</v>
      </c>
      <c r="C46" s="6" t="s">
        <v>148</v>
      </c>
      <c r="D46" s="6" t="s">
        <v>38</v>
      </c>
      <c r="E46" s="6" t="s">
        <v>39</v>
      </c>
      <c r="F46" s="6" t="s">
        <v>39</v>
      </c>
      <c r="G46" s="6"/>
      <c r="H46" s="4"/>
      <c r="I46" s="173">
        <v>1929352.41</v>
      </c>
      <c r="J46" s="106" t="s">
        <v>354</v>
      </c>
      <c r="K46" s="6" t="s">
        <v>268</v>
      </c>
      <c r="L46" s="6" t="s">
        <v>39</v>
      </c>
      <c r="M46" s="6" t="s">
        <v>149</v>
      </c>
      <c r="N46" s="6" t="s">
        <v>150</v>
      </c>
      <c r="O46" s="6" t="s">
        <v>151</v>
      </c>
      <c r="P46" s="6" t="s">
        <v>48</v>
      </c>
      <c r="Q46" s="6" t="s">
        <v>152</v>
      </c>
      <c r="R46" s="6" t="s">
        <v>37</v>
      </c>
      <c r="S46" s="6" t="s">
        <v>152</v>
      </c>
      <c r="T46" s="6" t="s">
        <v>101</v>
      </c>
      <c r="U46" s="6" t="s">
        <v>139</v>
      </c>
      <c r="V46" s="6" t="s">
        <v>136</v>
      </c>
      <c r="W46" s="6" t="s">
        <v>37</v>
      </c>
      <c r="X46" s="6" t="s">
        <v>76</v>
      </c>
      <c r="Y46" s="6">
        <v>473</v>
      </c>
      <c r="Z46" s="6">
        <v>473</v>
      </c>
      <c r="AA46" s="6">
        <v>3180</v>
      </c>
      <c r="AB46" s="6">
        <v>2</v>
      </c>
      <c r="AC46" s="6" t="s">
        <v>39</v>
      </c>
      <c r="AD46" s="6" t="s">
        <v>38</v>
      </c>
      <c r="AE46" s="6" t="s">
        <v>39</v>
      </c>
    </row>
    <row r="47" spans="1:31" s="115" customFormat="1" ht="66" customHeight="1">
      <c r="A47" s="163"/>
      <c r="B47" s="175"/>
      <c r="C47" s="175"/>
      <c r="D47" s="175"/>
      <c r="E47" s="175"/>
      <c r="F47" s="175"/>
      <c r="G47" s="175"/>
      <c r="H47" s="176" t="s">
        <v>377</v>
      </c>
      <c r="I47" s="164">
        <f>SUM(I46)</f>
        <v>1929352.41</v>
      </c>
      <c r="J47" s="165"/>
      <c r="K47" s="175"/>
      <c r="L47" s="175"/>
      <c r="M47" s="175"/>
      <c r="N47" s="175"/>
      <c r="O47" s="175"/>
      <c r="P47" s="175"/>
      <c r="Q47" s="175"/>
      <c r="R47" s="175"/>
      <c r="S47" s="175"/>
      <c r="T47" s="175"/>
      <c r="U47" s="175"/>
      <c r="V47" s="175"/>
      <c r="W47" s="175"/>
      <c r="X47" s="175"/>
      <c r="Y47" s="175"/>
      <c r="Z47" s="175"/>
      <c r="AA47" s="175"/>
      <c r="AB47" s="175"/>
      <c r="AC47" s="175"/>
      <c r="AD47" s="175"/>
      <c r="AE47" s="175"/>
    </row>
    <row r="48" spans="1:31" s="178" customFormat="1" ht="66" customHeight="1">
      <c r="A48" s="465" t="s">
        <v>277</v>
      </c>
      <c r="B48" s="465"/>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row>
    <row r="49" spans="1:31" s="111" customFormat="1" ht="70.5" customHeight="1">
      <c r="A49" s="476"/>
      <c r="B49" s="182">
        <v>1</v>
      </c>
      <c r="C49" s="183" t="s">
        <v>153</v>
      </c>
      <c r="D49" s="183" t="s">
        <v>38</v>
      </c>
      <c r="E49" s="183" t="s">
        <v>39</v>
      </c>
      <c r="F49" s="183" t="s">
        <v>39</v>
      </c>
      <c r="G49" s="184">
        <v>1994</v>
      </c>
      <c r="H49" s="463">
        <v>5500000</v>
      </c>
      <c r="I49" s="185">
        <v>3852199.79</v>
      </c>
      <c r="J49" s="186" t="s">
        <v>354</v>
      </c>
      <c r="K49" s="182" t="s">
        <v>269</v>
      </c>
      <c r="L49" s="183" t="s">
        <v>39</v>
      </c>
      <c r="M49" s="183" t="s">
        <v>149</v>
      </c>
      <c r="N49" s="183" t="s">
        <v>81</v>
      </c>
      <c r="O49" s="183" t="s">
        <v>138</v>
      </c>
      <c r="P49" s="183" t="s">
        <v>48</v>
      </c>
      <c r="Q49" s="183" t="s">
        <v>95</v>
      </c>
      <c r="R49" s="183" t="s">
        <v>37</v>
      </c>
      <c r="S49" s="183" t="s">
        <v>95</v>
      </c>
      <c r="T49" s="183" t="s">
        <v>101</v>
      </c>
      <c r="U49" s="183" t="s">
        <v>139</v>
      </c>
      <c r="V49" s="183" t="s">
        <v>155</v>
      </c>
      <c r="W49" s="183" t="s">
        <v>37</v>
      </c>
      <c r="X49" s="183" t="s">
        <v>76</v>
      </c>
      <c r="Y49" s="183">
        <v>2568</v>
      </c>
      <c r="Z49" s="183">
        <v>2568</v>
      </c>
      <c r="AA49" s="183">
        <v>8190</v>
      </c>
      <c r="AB49" s="183">
        <v>2</v>
      </c>
      <c r="AC49" s="183" t="s">
        <v>38</v>
      </c>
      <c r="AD49" s="183" t="s">
        <v>38</v>
      </c>
      <c r="AE49" s="183" t="s">
        <v>39</v>
      </c>
    </row>
    <row r="50" spans="1:31" s="115" customFormat="1" ht="66" customHeight="1">
      <c r="A50" s="476"/>
      <c r="B50" s="187">
        <v>2</v>
      </c>
      <c r="C50" s="6" t="s">
        <v>156</v>
      </c>
      <c r="D50" s="6" t="s">
        <v>38</v>
      </c>
      <c r="E50" s="6" t="s">
        <v>39</v>
      </c>
      <c r="F50" s="6" t="s">
        <v>39</v>
      </c>
      <c r="G50" s="6">
        <v>2005</v>
      </c>
      <c r="H50" s="464"/>
      <c r="I50" s="185">
        <v>1167043</v>
      </c>
      <c r="J50" s="106" t="s">
        <v>358</v>
      </c>
      <c r="K50" s="6" t="s">
        <v>270</v>
      </c>
      <c r="L50" s="6" t="s">
        <v>39</v>
      </c>
      <c r="M50" s="6" t="s">
        <v>149</v>
      </c>
      <c r="N50" s="6" t="s">
        <v>81</v>
      </c>
      <c r="O50" s="6" t="s">
        <v>138</v>
      </c>
      <c r="P50" s="6" t="s">
        <v>37</v>
      </c>
      <c r="Q50" s="6" t="s">
        <v>105</v>
      </c>
      <c r="R50" s="6" t="s">
        <v>37</v>
      </c>
      <c r="S50" s="6" t="s">
        <v>105</v>
      </c>
      <c r="T50" s="6" t="s">
        <v>101</v>
      </c>
      <c r="U50" s="6" t="s">
        <v>139</v>
      </c>
      <c r="V50" s="6" t="s">
        <v>157</v>
      </c>
      <c r="W50" s="6" t="s">
        <v>37</v>
      </c>
      <c r="X50" s="6" t="s">
        <v>88</v>
      </c>
      <c r="Y50" s="6">
        <v>550.35</v>
      </c>
      <c r="Z50" s="6">
        <v>480</v>
      </c>
      <c r="AA50" s="6">
        <v>3850</v>
      </c>
      <c r="AB50" s="6">
        <v>1</v>
      </c>
      <c r="AC50" s="6" t="s">
        <v>39</v>
      </c>
      <c r="AD50" s="6" t="s">
        <v>38</v>
      </c>
      <c r="AE50" s="6" t="s">
        <v>39</v>
      </c>
    </row>
    <row r="51" spans="1:31" s="115" customFormat="1" ht="66" customHeight="1">
      <c r="A51" s="188"/>
      <c r="B51" s="187"/>
      <c r="C51" s="175"/>
      <c r="D51" s="175"/>
      <c r="E51" s="175"/>
      <c r="F51" s="175"/>
      <c r="G51" s="189" t="s">
        <v>377</v>
      </c>
      <c r="H51" s="190">
        <f>SUM(H49:H50)</f>
        <v>5500000</v>
      </c>
      <c r="I51" s="191">
        <f>SUM(I49:I50)</f>
        <v>5019242.79</v>
      </c>
      <c r="J51" s="165"/>
      <c r="K51" s="175"/>
      <c r="L51" s="175"/>
      <c r="M51" s="175"/>
      <c r="N51" s="175"/>
      <c r="O51" s="175"/>
      <c r="P51" s="175"/>
      <c r="Q51" s="175"/>
      <c r="R51" s="175"/>
      <c r="S51" s="175"/>
      <c r="T51" s="175"/>
      <c r="U51" s="175"/>
      <c r="V51" s="175"/>
      <c r="W51" s="175"/>
      <c r="X51" s="175"/>
      <c r="Y51" s="175"/>
      <c r="Z51" s="175"/>
      <c r="AA51" s="175"/>
      <c r="AB51" s="175"/>
      <c r="AC51" s="175"/>
      <c r="AD51" s="175"/>
      <c r="AE51" s="175"/>
    </row>
    <row r="52" spans="1:31" s="115" customFormat="1" ht="66" customHeight="1">
      <c r="A52" s="465" t="s">
        <v>278</v>
      </c>
      <c r="B52" s="465"/>
      <c r="C52" s="465"/>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row>
    <row r="53" spans="1:31" s="111" customFormat="1" ht="62.25" customHeight="1">
      <c r="A53" s="158" t="s">
        <v>278</v>
      </c>
      <c r="B53" s="192">
        <v>1</v>
      </c>
      <c r="C53" s="159" t="s">
        <v>121</v>
      </c>
      <c r="D53" s="159" t="s">
        <v>38</v>
      </c>
      <c r="E53" s="159" t="s">
        <v>39</v>
      </c>
      <c r="F53" s="159" t="s">
        <v>39</v>
      </c>
      <c r="G53" s="159">
        <v>1991</v>
      </c>
      <c r="H53" s="160"/>
      <c r="I53" s="185">
        <v>547129.36</v>
      </c>
      <c r="J53" s="162" t="s">
        <v>354</v>
      </c>
      <c r="K53" s="159" t="s">
        <v>304</v>
      </c>
      <c r="L53" s="159" t="s">
        <v>39</v>
      </c>
      <c r="M53" s="159" t="s">
        <v>107</v>
      </c>
      <c r="N53" s="159" t="s">
        <v>67</v>
      </c>
      <c r="O53" s="159" t="s">
        <v>40</v>
      </c>
      <c r="P53" s="159" t="s">
        <v>48</v>
      </c>
      <c r="Q53" s="159" t="s">
        <v>70</v>
      </c>
      <c r="R53" s="159" t="s">
        <v>122</v>
      </c>
      <c r="S53" s="159" t="s">
        <v>95</v>
      </c>
      <c r="T53" s="159" t="s">
        <v>101</v>
      </c>
      <c r="U53" s="159" t="s">
        <v>102</v>
      </c>
      <c r="V53" s="159" t="s">
        <v>123</v>
      </c>
      <c r="W53" s="159" t="s">
        <v>37</v>
      </c>
      <c r="X53" s="159" t="s">
        <v>88</v>
      </c>
      <c r="Y53" s="159">
        <v>212</v>
      </c>
      <c r="Z53" s="159">
        <v>190</v>
      </c>
      <c r="AA53" s="159">
        <v>1480</v>
      </c>
      <c r="AB53" s="159">
        <v>2</v>
      </c>
      <c r="AC53" s="159" t="s">
        <v>38</v>
      </c>
      <c r="AD53" s="159" t="s">
        <v>38</v>
      </c>
      <c r="AE53" s="159" t="s">
        <v>39</v>
      </c>
    </row>
    <row r="54" spans="1:31" s="111" customFormat="1" ht="62.25" customHeight="1">
      <c r="A54" s="163"/>
      <c r="B54" s="187"/>
      <c r="C54" s="151"/>
      <c r="D54" s="151"/>
      <c r="E54" s="151"/>
      <c r="F54" s="151"/>
      <c r="G54" s="151"/>
      <c r="H54" s="176" t="s">
        <v>377</v>
      </c>
      <c r="I54" s="164">
        <f>SUM(I53)</f>
        <v>547129.36</v>
      </c>
      <c r="J54" s="165"/>
      <c r="K54" s="151"/>
      <c r="L54" s="151"/>
      <c r="M54" s="151"/>
      <c r="N54" s="151"/>
      <c r="O54" s="151"/>
      <c r="P54" s="151"/>
      <c r="Q54" s="151"/>
      <c r="R54" s="151"/>
      <c r="S54" s="151"/>
      <c r="T54" s="151"/>
      <c r="U54" s="151"/>
      <c r="V54" s="151"/>
      <c r="W54" s="151"/>
      <c r="X54" s="151"/>
      <c r="Y54" s="151"/>
      <c r="Z54" s="151"/>
      <c r="AA54" s="151"/>
      <c r="AB54" s="151"/>
      <c r="AC54" s="151"/>
      <c r="AD54" s="151"/>
      <c r="AE54" s="151"/>
    </row>
    <row r="55" spans="1:31" s="111" customFormat="1" ht="62.25" customHeight="1">
      <c r="A55" s="465" t="s">
        <v>279</v>
      </c>
      <c r="B55" s="465"/>
      <c r="C55" s="465"/>
      <c r="D55" s="465"/>
      <c r="E55" s="465"/>
      <c r="F55" s="465"/>
      <c r="G55" s="465"/>
      <c r="H55" s="465"/>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row>
    <row r="56" spans="1:31" s="115" customFormat="1" ht="60" customHeight="1">
      <c r="A56" s="158" t="s">
        <v>279</v>
      </c>
      <c r="B56" s="171">
        <v>1</v>
      </c>
      <c r="C56" s="167" t="s">
        <v>124</v>
      </c>
      <c r="D56" s="167" t="s">
        <v>38</v>
      </c>
      <c r="E56" s="167" t="s">
        <v>39</v>
      </c>
      <c r="F56" s="167" t="s">
        <v>39</v>
      </c>
      <c r="G56" s="168">
        <v>1962</v>
      </c>
      <c r="H56" s="169"/>
      <c r="I56" s="185">
        <v>86656.76</v>
      </c>
      <c r="J56" s="162" t="s">
        <v>354</v>
      </c>
      <c r="K56" s="166" t="s">
        <v>265</v>
      </c>
      <c r="L56" s="179" t="s">
        <v>39</v>
      </c>
      <c r="M56" s="171" t="s">
        <v>125</v>
      </c>
      <c r="N56" s="167" t="s">
        <v>67</v>
      </c>
      <c r="O56" s="167" t="s">
        <v>126</v>
      </c>
      <c r="P56" s="167" t="s">
        <v>48</v>
      </c>
      <c r="Q56" s="167" t="s">
        <v>99</v>
      </c>
      <c r="R56" s="167" t="s">
        <v>37</v>
      </c>
      <c r="S56" s="167" t="s">
        <v>99</v>
      </c>
      <c r="T56" s="167" t="s">
        <v>85</v>
      </c>
      <c r="U56" s="167" t="s">
        <v>102</v>
      </c>
      <c r="V56" s="167" t="s">
        <v>127</v>
      </c>
      <c r="W56" s="167" t="s">
        <v>37</v>
      </c>
      <c r="X56" s="167" t="s">
        <v>88</v>
      </c>
      <c r="Y56" s="167">
        <v>94.1</v>
      </c>
      <c r="Z56" s="167">
        <v>86</v>
      </c>
      <c r="AA56" s="167">
        <v>360</v>
      </c>
      <c r="AB56" s="167">
        <v>1</v>
      </c>
      <c r="AC56" s="167" t="s">
        <v>39</v>
      </c>
      <c r="AD56" s="167" t="s">
        <v>38</v>
      </c>
      <c r="AE56" s="167" t="s">
        <v>39</v>
      </c>
    </row>
    <row r="57" spans="8:10" ht="51" customHeight="1">
      <c r="H57" s="189" t="s">
        <v>377</v>
      </c>
      <c r="I57" s="193">
        <f>SUM(I56)</f>
        <v>86656.76</v>
      </c>
      <c r="J57" s="194"/>
    </row>
  </sheetData>
  <sheetProtection/>
  <mergeCells count="36">
    <mergeCell ref="K9:K10"/>
    <mergeCell ref="C9:C10"/>
    <mergeCell ref="D9:D10"/>
    <mergeCell ref="E9:E10"/>
    <mergeCell ref="F9:F10"/>
    <mergeCell ref="G9:G10"/>
    <mergeCell ref="J9:J10"/>
    <mergeCell ref="AB9:AB10"/>
    <mergeCell ref="AC9:AC10"/>
    <mergeCell ref="AD9:AD10"/>
    <mergeCell ref="L9:L10"/>
    <mergeCell ref="M9:M10"/>
    <mergeCell ref="N9:N10"/>
    <mergeCell ref="O9:Q9"/>
    <mergeCell ref="R9:R10"/>
    <mergeCell ref="S9:X9"/>
    <mergeCell ref="A45:AE45"/>
    <mergeCell ref="A12:A26"/>
    <mergeCell ref="A38:A40"/>
    <mergeCell ref="A49:A50"/>
    <mergeCell ref="Y9:Y10"/>
    <mergeCell ref="Z9:Z10"/>
    <mergeCell ref="AA9:AA10"/>
    <mergeCell ref="A9:A10"/>
    <mergeCell ref="B9:B10"/>
    <mergeCell ref="I9:I10"/>
    <mergeCell ref="AE9:AE10"/>
    <mergeCell ref="H49:H50"/>
    <mergeCell ref="A48:AE48"/>
    <mergeCell ref="A52:AE52"/>
    <mergeCell ref="A55:AE55"/>
    <mergeCell ref="H9:H10"/>
    <mergeCell ref="A11:AE11"/>
    <mergeCell ref="A34:AE34"/>
    <mergeCell ref="A37:AE37"/>
    <mergeCell ref="A42:AE42"/>
  </mergeCells>
  <dataValidations count="6">
    <dataValidation type="list" allowBlank="1" showErrorMessage="1" sqref="AC21:AE26 AC33:AE33">
      <formula1>$AL$7:$AL$8</formula1>
      <formula2>0</formula2>
    </dataValidation>
    <dataValidation type="list" allowBlank="1" showInputMessage="1" showErrorMessage="1" sqref="L21:L26 L33">
      <formula1>$AL$7:$AL$8</formula1>
    </dataValidation>
    <dataValidation type="list" allowBlank="1" showErrorMessage="1" sqref="D56:F56 AC35:AE36 D35:F36 D38:F41 AC38:AE41 AC43:AE44 D43:F44 D46:F47 AC46:AE47 D53:F54 AC53:AE54 AC56:AE56 AC12:AE20 D33:F33 D49:F51 AC49:AE51 D12:F27 AC27:AE27">
      <formula1>$AL$12:$AL$13</formula1>
      <formula2>0</formula2>
    </dataValidation>
    <dataValidation type="list" allowBlank="1" showInputMessage="1" showErrorMessage="1" sqref="L35:L36 L38:L41 L43:L44 L46:L47 L53:L54 L56 L12:L20 L49:L51 L27">
      <formula1>$AL$12:$AL$13</formula1>
    </dataValidation>
    <dataValidation type="list" allowBlank="1" showErrorMessage="1" sqref="D28:F32 AC28:AE31 AC32">
      <formula1>budynki!#REF!</formula1>
      <formula2>0</formula2>
    </dataValidation>
    <dataValidation type="list" allowBlank="1" showInputMessage="1" showErrorMessage="1" sqref="L28:L32">
      <formula1>budynki!#REF!</formula1>
    </dataValidation>
  </dataValidations>
  <printOptions/>
  <pageMargins left="0.7874015748031497" right="0.7874015748031497" top="0.984251968503937" bottom="0.984251968503937" header="0.5118110236220472" footer="0.5118110236220472"/>
  <pageSetup fitToHeight="0" fitToWidth="1" horizontalDpi="600" verticalDpi="600" orientation="landscape" paperSize="9" scale="24" r:id="rId1"/>
  <headerFooter alignWithMargins="0">
    <oddFooter>&amp;CStrona &amp;P z &amp;N</oddFooter>
  </headerFooter>
  <rowBreaks count="1" manualBreakCount="1">
    <brk id="49" max="27" man="1"/>
  </rowBreaks>
</worksheet>
</file>

<file path=xl/worksheets/sheet4.xml><?xml version="1.0" encoding="utf-8"?>
<worksheet xmlns="http://schemas.openxmlformats.org/spreadsheetml/2006/main" xmlns:r="http://schemas.openxmlformats.org/officeDocument/2006/relationships">
  <dimension ref="A1:J48"/>
  <sheetViews>
    <sheetView zoomScale="80" zoomScaleNormal="80" zoomScalePageLayoutView="0" workbookViewId="0" topLeftCell="A28">
      <selection activeCell="A23" sqref="A23:IV24"/>
    </sheetView>
  </sheetViews>
  <sheetFormatPr defaultColWidth="9.140625" defaultRowHeight="12.75"/>
  <cols>
    <col min="1" max="1" width="5.140625" style="19" customWidth="1"/>
    <col min="2" max="2" width="27.7109375" style="19" customWidth="1"/>
    <col min="3" max="4" width="17.8515625" style="19" customWidth="1"/>
    <col min="5" max="5" width="13.8515625" style="19" customWidth="1"/>
    <col min="6" max="6" width="20.00390625" style="20" customWidth="1"/>
    <col min="7" max="7" width="54.57421875" style="21" customWidth="1"/>
    <col min="8" max="8" width="21.00390625" style="22" customWidth="1"/>
    <col min="9" max="9" width="23.421875" style="19" customWidth="1"/>
    <col min="10" max="10" width="69.140625" style="19" customWidth="1"/>
    <col min="11" max="16384" width="9.140625" style="19" customWidth="1"/>
  </cols>
  <sheetData>
    <row r="1" ht="12.75">
      <c r="A1" s="18" t="s">
        <v>189</v>
      </c>
    </row>
    <row r="2" ht="13.5" thickBot="1">
      <c r="A2" s="18"/>
    </row>
    <row r="3" spans="1:7" ht="44.25" customHeight="1" thickBot="1">
      <c r="A3" s="18"/>
      <c r="E3" s="484" t="s">
        <v>248</v>
      </c>
      <c r="F3" s="485"/>
      <c r="G3" s="23">
        <f>SUM(F8:F44)</f>
        <v>18856069.020000007</v>
      </c>
    </row>
    <row r="4" ht="12.75">
      <c r="A4" s="18"/>
    </row>
    <row r="5" ht="12.75">
      <c r="A5" s="18"/>
    </row>
    <row r="7" spans="1:9" ht="38.25">
      <c r="A7" s="24" t="s">
        <v>15</v>
      </c>
      <c r="B7" s="24" t="s">
        <v>165</v>
      </c>
      <c r="C7" s="24" t="s">
        <v>166</v>
      </c>
      <c r="D7" s="24" t="s">
        <v>167</v>
      </c>
      <c r="E7" s="24" t="s">
        <v>17</v>
      </c>
      <c r="F7" s="25" t="s">
        <v>57</v>
      </c>
      <c r="G7" s="24" t="s">
        <v>6</v>
      </c>
      <c r="H7" s="26" t="s">
        <v>168</v>
      </c>
      <c r="I7" s="24" t="s">
        <v>169</v>
      </c>
    </row>
    <row r="8" spans="1:9" ht="25.5">
      <c r="A8" s="2">
        <v>1</v>
      </c>
      <c r="B8" s="2" t="s">
        <v>170</v>
      </c>
      <c r="C8" s="2" t="s">
        <v>38</v>
      </c>
      <c r="D8" s="2" t="s">
        <v>39</v>
      </c>
      <c r="E8" s="2">
        <v>1996</v>
      </c>
      <c r="F8" s="27">
        <v>6341.6</v>
      </c>
      <c r="G8" s="2" t="s">
        <v>171</v>
      </c>
      <c r="H8" s="2" t="s">
        <v>172</v>
      </c>
      <c r="I8" s="2" t="s">
        <v>37</v>
      </c>
    </row>
    <row r="9" spans="1:9" ht="25.5">
      <c r="A9" s="2">
        <v>2</v>
      </c>
      <c r="B9" s="2" t="s">
        <v>170</v>
      </c>
      <c r="C9" s="2" t="s">
        <v>38</v>
      </c>
      <c r="D9" s="2" t="s">
        <v>39</v>
      </c>
      <c r="E9" s="2">
        <v>1996</v>
      </c>
      <c r="F9" s="27">
        <v>6341.6</v>
      </c>
      <c r="G9" s="2" t="s">
        <v>371</v>
      </c>
      <c r="H9" s="2" t="s">
        <v>172</v>
      </c>
      <c r="I9" s="2" t="s">
        <v>37</v>
      </c>
    </row>
    <row r="10" spans="1:9" s="61" customFormat="1" ht="25.5">
      <c r="A10" s="107">
        <v>3</v>
      </c>
      <c r="B10" s="107" t="s">
        <v>170</v>
      </c>
      <c r="C10" s="107" t="s">
        <v>38</v>
      </c>
      <c r="D10" s="107" t="s">
        <v>39</v>
      </c>
      <c r="E10" s="107">
        <v>1999</v>
      </c>
      <c r="F10" s="560">
        <v>2991.52</v>
      </c>
      <c r="G10" s="107" t="s">
        <v>173</v>
      </c>
      <c r="H10" s="107" t="s">
        <v>172</v>
      </c>
      <c r="I10" s="107" t="s">
        <v>37</v>
      </c>
    </row>
    <row r="11" spans="1:9" ht="25.5">
      <c r="A11" s="2">
        <v>4</v>
      </c>
      <c r="B11" s="2" t="s">
        <v>170</v>
      </c>
      <c r="C11" s="2" t="s">
        <v>38</v>
      </c>
      <c r="D11" s="2" t="s">
        <v>39</v>
      </c>
      <c r="E11" s="2">
        <v>1999</v>
      </c>
      <c r="F11" s="27">
        <v>2991.52</v>
      </c>
      <c r="G11" s="2" t="s">
        <v>372</v>
      </c>
      <c r="H11" s="2" t="s">
        <v>172</v>
      </c>
      <c r="I11" s="2" t="s">
        <v>37</v>
      </c>
    </row>
    <row r="12" spans="1:9" ht="25.5">
      <c r="A12" s="2">
        <v>5</v>
      </c>
      <c r="B12" s="2" t="s">
        <v>170</v>
      </c>
      <c r="C12" s="2" t="s">
        <v>38</v>
      </c>
      <c r="D12" s="2" t="s">
        <v>39</v>
      </c>
      <c r="E12" s="2">
        <v>1999</v>
      </c>
      <c r="F12" s="27">
        <v>2991.51</v>
      </c>
      <c r="G12" s="2" t="s">
        <v>174</v>
      </c>
      <c r="H12" s="2" t="s">
        <v>172</v>
      </c>
      <c r="I12" s="2" t="s">
        <v>37</v>
      </c>
    </row>
    <row r="13" spans="1:9" ht="25.5">
      <c r="A13" s="2">
        <v>6</v>
      </c>
      <c r="B13" s="2" t="s">
        <v>170</v>
      </c>
      <c r="C13" s="2" t="s">
        <v>38</v>
      </c>
      <c r="D13" s="2" t="s">
        <v>39</v>
      </c>
      <c r="E13" s="2">
        <v>2000</v>
      </c>
      <c r="F13" s="27">
        <v>3400</v>
      </c>
      <c r="G13" s="2" t="s">
        <v>175</v>
      </c>
      <c r="H13" s="2" t="s">
        <v>172</v>
      </c>
      <c r="I13" s="2" t="s">
        <v>37</v>
      </c>
    </row>
    <row r="14" spans="1:9" ht="25.5">
      <c r="A14" s="2">
        <v>7</v>
      </c>
      <c r="B14" s="2" t="s">
        <v>170</v>
      </c>
      <c r="C14" s="2" t="s">
        <v>38</v>
      </c>
      <c r="D14" s="2" t="s">
        <v>39</v>
      </c>
      <c r="E14" s="2">
        <v>2000</v>
      </c>
      <c r="F14" s="27">
        <v>3400</v>
      </c>
      <c r="G14" s="2" t="s">
        <v>176</v>
      </c>
      <c r="H14" s="2" t="s">
        <v>172</v>
      </c>
      <c r="I14" s="2" t="s">
        <v>37</v>
      </c>
    </row>
    <row r="15" spans="1:9" ht="25.5">
      <c r="A15" s="2">
        <v>8</v>
      </c>
      <c r="B15" s="2" t="s">
        <v>170</v>
      </c>
      <c r="C15" s="2" t="s">
        <v>38</v>
      </c>
      <c r="D15" s="2" t="s">
        <v>39</v>
      </c>
      <c r="E15" s="2">
        <v>2000</v>
      </c>
      <c r="F15" s="27">
        <v>4000</v>
      </c>
      <c r="G15" s="2" t="s">
        <v>177</v>
      </c>
      <c r="H15" s="2" t="s">
        <v>172</v>
      </c>
      <c r="I15" s="2" t="s">
        <v>37</v>
      </c>
    </row>
    <row r="16" spans="1:9" ht="12.75">
      <c r="A16" s="2">
        <v>9</v>
      </c>
      <c r="B16" s="2" t="s">
        <v>170</v>
      </c>
      <c r="C16" s="2" t="s">
        <v>38</v>
      </c>
      <c r="D16" s="2" t="s">
        <v>39</v>
      </c>
      <c r="E16" s="2">
        <v>2004</v>
      </c>
      <c r="F16" s="27">
        <v>3900</v>
      </c>
      <c r="G16" s="2" t="s">
        <v>178</v>
      </c>
      <c r="H16" s="2"/>
      <c r="I16" s="2" t="s">
        <v>37</v>
      </c>
    </row>
    <row r="17" spans="1:9" ht="25.5">
      <c r="A17" s="2">
        <v>10</v>
      </c>
      <c r="B17" s="2" t="s">
        <v>170</v>
      </c>
      <c r="C17" s="2" t="s">
        <v>38</v>
      </c>
      <c r="D17" s="2" t="s">
        <v>39</v>
      </c>
      <c r="E17" s="2">
        <v>2006</v>
      </c>
      <c r="F17" s="27">
        <v>3900</v>
      </c>
      <c r="G17" s="2" t="s">
        <v>179</v>
      </c>
      <c r="H17" s="2" t="s">
        <v>172</v>
      </c>
      <c r="I17" s="2" t="s">
        <v>37</v>
      </c>
    </row>
    <row r="18" spans="1:9" ht="12.75">
      <c r="A18" s="2">
        <v>11</v>
      </c>
      <c r="B18" s="2" t="s">
        <v>180</v>
      </c>
      <c r="C18" s="2" t="s">
        <v>38</v>
      </c>
      <c r="D18" s="2" t="s">
        <v>39</v>
      </c>
      <c r="E18" s="2">
        <v>1993</v>
      </c>
      <c r="F18" s="27">
        <v>860217.35</v>
      </c>
      <c r="G18" s="2" t="s">
        <v>146</v>
      </c>
      <c r="H18" s="2" t="s">
        <v>181</v>
      </c>
      <c r="I18" s="2" t="s">
        <v>37</v>
      </c>
    </row>
    <row r="19" spans="1:9" ht="12.75">
      <c r="A19" s="2">
        <v>12</v>
      </c>
      <c r="B19" s="2" t="s">
        <v>182</v>
      </c>
      <c r="C19" s="2" t="s">
        <v>38</v>
      </c>
      <c r="D19" s="2" t="s">
        <v>39</v>
      </c>
      <c r="E19" s="2">
        <v>1993</v>
      </c>
      <c r="F19" s="27">
        <v>904605.11</v>
      </c>
      <c r="G19" s="2" t="s">
        <v>120</v>
      </c>
      <c r="H19" s="2" t="s">
        <v>181</v>
      </c>
      <c r="I19" s="2" t="s">
        <v>37</v>
      </c>
    </row>
    <row r="20" spans="1:9" ht="12.75">
      <c r="A20" s="2">
        <v>13</v>
      </c>
      <c r="B20" s="2" t="s">
        <v>183</v>
      </c>
      <c r="C20" s="2" t="s">
        <v>38</v>
      </c>
      <c r="D20" s="2" t="s">
        <v>39</v>
      </c>
      <c r="E20" s="2">
        <v>1993</v>
      </c>
      <c r="F20" s="27">
        <v>3959779.15</v>
      </c>
      <c r="G20" s="2" t="s">
        <v>131</v>
      </c>
      <c r="H20" s="2" t="s">
        <v>181</v>
      </c>
      <c r="I20" s="2" t="s">
        <v>37</v>
      </c>
    </row>
    <row r="21" spans="1:9" ht="12.75">
      <c r="A21" s="2">
        <v>14</v>
      </c>
      <c r="B21" s="2" t="s">
        <v>184</v>
      </c>
      <c r="C21" s="2" t="s">
        <v>38</v>
      </c>
      <c r="D21" s="2" t="s">
        <v>39</v>
      </c>
      <c r="E21" s="2">
        <v>2007</v>
      </c>
      <c r="F21" s="27">
        <v>109931</v>
      </c>
      <c r="G21" s="2" t="s">
        <v>185</v>
      </c>
      <c r="H21" s="2" t="s">
        <v>181</v>
      </c>
      <c r="I21" s="2" t="s">
        <v>37</v>
      </c>
    </row>
    <row r="22" spans="1:9" ht="12.75">
      <c r="A22" s="2">
        <v>15</v>
      </c>
      <c r="B22" s="2" t="s">
        <v>186</v>
      </c>
      <c r="C22" s="2" t="s">
        <v>38</v>
      </c>
      <c r="D22" s="2" t="s">
        <v>39</v>
      </c>
      <c r="E22" s="2">
        <v>2010</v>
      </c>
      <c r="F22" s="27">
        <v>25097.84</v>
      </c>
      <c r="G22" s="2" t="s">
        <v>187</v>
      </c>
      <c r="H22" s="2" t="s">
        <v>188</v>
      </c>
      <c r="I22" s="2" t="s">
        <v>37</v>
      </c>
    </row>
    <row r="23" spans="1:9" s="61" customFormat="1" ht="25.5">
      <c r="A23" s="107">
        <v>16</v>
      </c>
      <c r="B23" s="107" t="s">
        <v>158</v>
      </c>
      <c r="C23" s="107" t="s">
        <v>38</v>
      </c>
      <c r="D23" s="107" t="s">
        <v>39</v>
      </c>
      <c r="E23" s="107">
        <v>1999</v>
      </c>
      <c r="F23" s="561">
        <v>163265</v>
      </c>
      <c r="G23" s="561" t="s">
        <v>154</v>
      </c>
      <c r="H23" s="107" t="s">
        <v>229</v>
      </c>
      <c r="I23" s="107" t="s">
        <v>37</v>
      </c>
    </row>
    <row r="24" spans="1:9" s="61" customFormat="1" ht="25.5">
      <c r="A24" s="107">
        <v>17</v>
      </c>
      <c r="B24" s="107" t="s">
        <v>230</v>
      </c>
      <c r="C24" s="107" t="s">
        <v>38</v>
      </c>
      <c r="D24" s="107" t="s">
        <v>39</v>
      </c>
      <c r="E24" s="107">
        <v>1995</v>
      </c>
      <c r="F24" s="560">
        <v>13709</v>
      </c>
      <c r="G24" s="561" t="s">
        <v>154</v>
      </c>
      <c r="H24" s="107" t="s">
        <v>231</v>
      </c>
      <c r="I24" s="107"/>
    </row>
    <row r="25" spans="1:10" ht="38.25">
      <c r="A25" s="2">
        <v>18</v>
      </c>
      <c r="B25" s="2" t="s">
        <v>392</v>
      </c>
      <c r="C25" s="2" t="s">
        <v>38</v>
      </c>
      <c r="D25" s="2" t="s">
        <v>39</v>
      </c>
      <c r="E25" s="2">
        <v>2015</v>
      </c>
      <c r="F25" s="27">
        <v>34714</v>
      </c>
      <c r="G25" s="2" t="s">
        <v>238</v>
      </c>
      <c r="H25" s="2" t="s">
        <v>239</v>
      </c>
      <c r="I25" s="2"/>
      <c r="J25" s="28"/>
    </row>
    <row r="26" spans="1:9" ht="12.75">
      <c r="A26" s="2">
        <v>19</v>
      </c>
      <c r="B26" s="2" t="s">
        <v>392</v>
      </c>
      <c r="C26" s="2" t="s">
        <v>38</v>
      </c>
      <c r="D26" s="2" t="s">
        <v>39</v>
      </c>
      <c r="E26" s="2">
        <v>2012</v>
      </c>
      <c r="F26" s="27">
        <v>21485</v>
      </c>
      <c r="G26" s="2" t="s">
        <v>240</v>
      </c>
      <c r="H26" s="2" t="s">
        <v>241</v>
      </c>
      <c r="I26" s="2"/>
    </row>
    <row r="27" spans="1:9" ht="25.5">
      <c r="A27" s="2">
        <v>20</v>
      </c>
      <c r="B27" s="2" t="s">
        <v>144</v>
      </c>
      <c r="C27" s="2" t="s">
        <v>38</v>
      </c>
      <c r="D27" s="2" t="s">
        <v>39</v>
      </c>
      <c r="E27" s="2">
        <v>1999</v>
      </c>
      <c r="F27" s="27">
        <v>80157</v>
      </c>
      <c r="G27" s="2" t="s">
        <v>120</v>
      </c>
      <c r="H27" s="2"/>
      <c r="I27" s="2"/>
    </row>
    <row r="28" spans="1:9" ht="63.75">
      <c r="A28" s="2">
        <v>21</v>
      </c>
      <c r="B28" s="2" t="s">
        <v>159</v>
      </c>
      <c r="C28" s="2" t="s">
        <v>38</v>
      </c>
      <c r="D28" s="2" t="s">
        <v>39</v>
      </c>
      <c r="E28" s="2">
        <v>2012</v>
      </c>
      <c r="F28" s="27">
        <v>1003654.86</v>
      </c>
      <c r="G28" s="2" t="s">
        <v>120</v>
      </c>
      <c r="H28" s="2"/>
      <c r="I28" s="2"/>
    </row>
    <row r="29" spans="1:9" ht="38.25">
      <c r="A29" s="2">
        <v>22</v>
      </c>
      <c r="B29" s="5" t="s">
        <v>160</v>
      </c>
      <c r="C29" s="5" t="s">
        <v>38</v>
      </c>
      <c r="D29" s="5" t="s">
        <v>39</v>
      </c>
      <c r="E29" s="5"/>
      <c r="F29" s="29">
        <v>207058</v>
      </c>
      <c r="G29" s="5" t="s">
        <v>384</v>
      </c>
      <c r="H29" s="5"/>
      <c r="I29" s="5"/>
    </row>
    <row r="30" spans="1:9" ht="12.75">
      <c r="A30" s="2">
        <v>23</v>
      </c>
      <c r="B30" s="6" t="s">
        <v>309</v>
      </c>
      <c r="C30" s="6" t="s">
        <v>38</v>
      </c>
      <c r="D30" s="6" t="s">
        <v>39</v>
      </c>
      <c r="E30" s="7">
        <v>2016</v>
      </c>
      <c r="F30" s="30">
        <v>17480.08</v>
      </c>
      <c r="G30" s="6" t="s">
        <v>310</v>
      </c>
      <c r="H30" s="6" t="s">
        <v>181</v>
      </c>
      <c r="I30" s="6" t="s">
        <v>37</v>
      </c>
    </row>
    <row r="31" spans="1:9" ht="12.75">
      <c r="A31" s="2">
        <v>24</v>
      </c>
      <c r="B31" s="6" t="s">
        <v>311</v>
      </c>
      <c r="C31" s="6" t="s">
        <v>38</v>
      </c>
      <c r="D31" s="6" t="s">
        <v>39</v>
      </c>
      <c r="E31" s="7"/>
      <c r="F31" s="27">
        <v>279464.62</v>
      </c>
      <c r="G31" s="6" t="s">
        <v>389</v>
      </c>
      <c r="H31" s="7"/>
      <c r="I31" s="7"/>
    </row>
    <row r="32" spans="1:9" ht="25.5">
      <c r="A32" s="2">
        <v>25</v>
      </c>
      <c r="B32" s="6" t="s">
        <v>390</v>
      </c>
      <c r="C32" s="6" t="s">
        <v>38</v>
      </c>
      <c r="D32" s="6" t="s">
        <v>39</v>
      </c>
      <c r="E32" s="7"/>
      <c r="F32" s="27">
        <v>529777.73</v>
      </c>
      <c r="G32" s="6" t="s">
        <v>391</v>
      </c>
      <c r="H32" s="7"/>
      <c r="I32" s="7"/>
    </row>
    <row r="33" spans="1:9" ht="12.75">
      <c r="A33" s="2">
        <v>26</v>
      </c>
      <c r="B33" s="6" t="s">
        <v>313</v>
      </c>
      <c r="C33" s="6" t="s">
        <v>38</v>
      </c>
      <c r="D33" s="6" t="s">
        <v>39</v>
      </c>
      <c r="E33" s="7"/>
      <c r="F33" s="30">
        <v>73187.9</v>
      </c>
      <c r="G33" s="6" t="s">
        <v>312</v>
      </c>
      <c r="H33" s="7"/>
      <c r="I33" s="7"/>
    </row>
    <row r="34" spans="1:9" ht="12.75">
      <c r="A34" s="2">
        <v>27</v>
      </c>
      <c r="B34" s="6" t="s">
        <v>314</v>
      </c>
      <c r="C34" s="6" t="s">
        <v>38</v>
      </c>
      <c r="D34" s="6" t="s">
        <v>39</v>
      </c>
      <c r="E34" s="7"/>
      <c r="F34" s="30">
        <v>8319.88</v>
      </c>
      <c r="G34" s="6" t="s">
        <v>315</v>
      </c>
      <c r="H34" s="7"/>
      <c r="I34" s="7"/>
    </row>
    <row r="35" spans="1:9" ht="38.25">
      <c r="A35" s="2">
        <v>28</v>
      </c>
      <c r="B35" s="6" t="s">
        <v>360</v>
      </c>
      <c r="C35" s="6"/>
      <c r="D35" s="6"/>
      <c r="E35" s="7">
        <v>2018</v>
      </c>
      <c r="F35" s="30">
        <v>27251.53</v>
      </c>
      <c r="G35" s="6" t="s">
        <v>315</v>
      </c>
      <c r="H35" s="6" t="s">
        <v>364</v>
      </c>
      <c r="I35" s="7"/>
    </row>
    <row r="36" spans="1:9" ht="12.75">
      <c r="A36" s="2">
        <v>29</v>
      </c>
      <c r="B36" s="6" t="s">
        <v>183</v>
      </c>
      <c r="C36" s="6"/>
      <c r="D36" s="6"/>
      <c r="E36" s="7">
        <v>2018</v>
      </c>
      <c r="F36" s="30">
        <v>14000</v>
      </c>
      <c r="G36" s="6" t="s">
        <v>154</v>
      </c>
      <c r="H36" s="7" t="s">
        <v>361</v>
      </c>
      <c r="I36" s="7"/>
    </row>
    <row r="37" spans="1:9" ht="12.75">
      <c r="A37" s="2">
        <v>30</v>
      </c>
      <c r="B37" s="6" t="s">
        <v>362</v>
      </c>
      <c r="C37" s="6"/>
      <c r="D37" s="6"/>
      <c r="E37" s="7">
        <v>2018</v>
      </c>
      <c r="F37" s="30">
        <v>15100</v>
      </c>
      <c r="G37" s="6" t="s">
        <v>363</v>
      </c>
      <c r="H37" s="7" t="s">
        <v>361</v>
      </c>
      <c r="I37" s="7"/>
    </row>
    <row r="38" spans="1:9" s="22" customFormat="1" ht="38.25">
      <c r="A38" s="2">
        <v>31</v>
      </c>
      <c r="B38" s="31" t="s">
        <v>383</v>
      </c>
      <c r="C38" s="7" t="s">
        <v>38</v>
      </c>
      <c r="D38" s="7" t="s">
        <v>39</v>
      </c>
      <c r="E38" s="32" t="s">
        <v>385</v>
      </c>
      <c r="F38" s="33">
        <v>4026007.21</v>
      </c>
      <c r="G38" s="31" t="s">
        <v>386</v>
      </c>
      <c r="H38" s="32"/>
      <c r="I38" s="32"/>
    </row>
    <row r="39" spans="1:9" s="36" customFormat="1" ht="25.5">
      <c r="A39" s="2">
        <v>32</v>
      </c>
      <c r="B39" s="34" t="s">
        <v>387</v>
      </c>
      <c r="C39" s="17" t="s">
        <v>38</v>
      </c>
      <c r="D39" s="17" t="s">
        <v>39</v>
      </c>
      <c r="E39" s="17" t="s">
        <v>737</v>
      </c>
      <c r="F39" s="35">
        <v>6283758.62</v>
      </c>
      <c r="G39" s="34" t="s">
        <v>120</v>
      </c>
      <c r="H39" s="17" t="s">
        <v>388</v>
      </c>
      <c r="I39" s="17"/>
    </row>
    <row r="40" spans="1:9" s="22" customFormat="1" ht="25.5">
      <c r="A40" s="2">
        <v>33</v>
      </c>
      <c r="B40" s="31" t="s">
        <v>393</v>
      </c>
      <c r="C40" s="7" t="s">
        <v>39</v>
      </c>
      <c r="D40" s="7" t="s">
        <v>39</v>
      </c>
      <c r="E40" s="32">
        <v>2019</v>
      </c>
      <c r="F40" s="33">
        <v>30606.48</v>
      </c>
      <c r="G40" s="31" t="s">
        <v>394</v>
      </c>
      <c r="H40" s="32"/>
      <c r="I40" s="32"/>
    </row>
    <row r="41" spans="1:9" s="22" customFormat="1" ht="12.75">
      <c r="A41" s="2">
        <v>34</v>
      </c>
      <c r="B41" s="31" t="s">
        <v>412</v>
      </c>
      <c r="C41" s="7" t="s">
        <v>38</v>
      </c>
      <c r="D41" s="7" t="s">
        <v>39</v>
      </c>
      <c r="E41" s="32">
        <v>2020</v>
      </c>
      <c r="F41" s="33">
        <v>30385.92</v>
      </c>
      <c r="G41" s="31" t="s">
        <v>413</v>
      </c>
      <c r="H41" s="32"/>
      <c r="I41" s="32"/>
    </row>
    <row r="42" spans="1:9" s="22" customFormat="1" ht="25.5">
      <c r="A42" s="2">
        <v>35</v>
      </c>
      <c r="B42" s="6" t="s">
        <v>414</v>
      </c>
      <c r="C42" s="7" t="s">
        <v>38</v>
      </c>
      <c r="D42" s="7" t="s">
        <v>39</v>
      </c>
      <c r="E42" s="7">
        <v>2020</v>
      </c>
      <c r="F42" s="30">
        <v>49901.57</v>
      </c>
      <c r="G42" s="6" t="s">
        <v>415</v>
      </c>
      <c r="H42" s="7"/>
      <c r="I42" s="7"/>
    </row>
    <row r="43" spans="1:9" s="22" customFormat="1" ht="25.5">
      <c r="A43" s="2">
        <v>36</v>
      </c>
      <c r="B43" s="6" t="s">
        <v>416</v>
      </c>
      <c r="C43" s="7" t="s">
        <v>38</v>
      </c>
      <c r="D43" s="7" t="s">
        <v>39</v>
      </c>
      <c r="E43" s="7">
        <v>2018</v>
      </c>
      <c r="F43" s="30" t="s">
        <v>417</v>
      </c>
      <c r="G43" s="6" t="s">
        <v>418</v>
      </c>
      <c r="H43" s="7"/>
      <c r="I43" s="7"/>
    </row>
    <row r="44" spans="1:9" ht="89.25">
      <c r="A44" s="2">
        <v>37</v>
      </c>
      <c r="B44" s="6" t="s">
        <v>419</v>
      </c>
      <c r="C44" s="7" t="s">
        <v>38</v>
      </c>
      <c r="D44" s="7" t="s">
        <v>39</v>
      </c>
      <c r="E44" s="7">
        <v>2019</v>
      </c>
      <c r="F44" s="37">
        <v>46896.42</v>
      </c>
      <c r="G44" s="7" t="s">
        <v>413</v>
      </c>
      <c r="H44" s="6" t="s">
        <v>420</v>
      </c>
      <c r="I44" s="7"/>
    </row>
    <row r="45" spans="6:8" ht="12.75">
      <c r="F45" s="19"/>
      <c r="G45" s="19"/>
      <c r="H45" s="19"/>
    </row>
    <row r="46" spans="6:8" ht="12.75">
      <c r="F46" s="19"/>
      <c r="G46" s="19"/>
      <c r="H46" s="19"/>
    </row>
    <row r="47" ht="12.75">
      <c r="D47" s="38"/>
    </row>
    <row r="48" ht="12.75">
      <c r="D48" s="38"/>
    </row>
  </sheetData>
  <sheetProtection/>
  <mergeCells count="1">
    <mergeCell ref="E3:F3"/>
  </mergeCells>
  <dataValidations count="2">
    <dataValidation type="list" allowBlank="1" showErrorMessage="1" sqref="C8:D29">
      <formula1>$R$8:$R$9</formula1>
      <formula2>0</formula2>
    </dataValidation>
    <dataValidation type="list" allowBlank="1" showErrorMessage="1" sqref="C30:D37">
      <formula1>$O$4:$O$5</formula1>
      <formula2>0</formula2>
    </dataValidation>
  </dataValidation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2:M394"/>
  <sheetViews>
    <sheetView zoomScalePageLayoutView="0" workbookViewId="0" topLeftCell="A310">
      <selection activeCell="F403" sqref="F403"/>
    </sheetView>
  </sheetViews>
  <sheetFormatPr defaultColWidth="9.140625" defaultRowHeight="12.75"/>
  <cols>
    <col min="1" max="1" width="4.421875" style="43" customWidth="1"/>
    <col min="2" max="2" width="39.421875" style="43" customWidth="1"/>
    <col min="3" max="3" width="13.00390625" style="43" customWidth="1"/>
    <col min="4" max="4" width="23.140625" style="43" customWidth="1"/>
    <col min="5" max="5" width="11.00390625" style="43" customWidth="1"/>
    <col min="6" max="6" width="30.8515625" style="43" customWidth="1"/>
    <col min="7" max="7" width="30.7109375" style="43" customWidth="1"/>
    <col min="8" max="8" width="16.7109375" style="43" customWidth="1"/>
    <col min="9" max="9" width="9.28125" style="43" bestFit="1" customWidth="1"/>
    <col min="10" max="10" width="37.00390625" style="43" customWidth="1"/>
    <col min="11" max="11" width="10.28125" style="43" bestFit="1" customWidth="1"/>
    <col min="12" max="12" width="25.140625" style="43" customWidth="1"/>
    <col min="13" max="16384" width="9.140625" style="43" customWidth="1"/>
  </cols>
  <sheetData>
    <row r="2" spans="6:7" ht="28.5" customHeight="1">
      <c r="F2" s="199" t="s">
        <v>761</v>
      </c>
      <c r="G2" s="200">
        <f>D56+D92+D161+D172+D211+G232+D345+D373+D394</f>
        <v>543438.37</v>
      </c>
    </row>
    <row r="3" spans="6:7" ht="36" customHeight="1">
      <c r="F3" s="199" t="s">
        <v>762</v>
      </c>
      <c r="G3" s="200">
        <f>H24+H91+H144+H168+H200+D221+H286+H354</f>
        <v>324495.25</v>
      </c>
    </row>
    <row r="4" spans="6:7" ht="34.5" customHeight="1">
      <c r="F4" s="449"/>
      <c r="G4" s="450"/>
    </row>
    <row r="5" ht="12.75">
      <c r="F5" s="201"/>
    </row>
    <row r="8" spans="1:12" ht="38.25">
      <c r="A8" s="202" t="s">
        <v>32</v>
      </c>
      <c r="B8" s="202" t="s">
        <v>10</v>
      </c>
      <c r="C8" s="202" t="s">
        <v>11</v>
      </c>
      <c r="D8" s="203" t="s">
        <v>12</v>
      </c>
      <c r="E8" s="202" t="s">
        <v>10</v>
      </c>
      <c r="F8" s="202" t="s">
        <v>11</v>
      </c>
      <c r="G8" s="203" t="s">
        <v>12</v>
      </c>
      <c r="H8" s="202" t="s">
        <v>32</v>
      </c>
      <c r="I8" s="202" t="s">
        <v>10</v>
      </c>
      <c r="J8" s="202" t="s">
        <v>11</v>
      </c>
      <c r="K8" s="203" t="s">
        <v>12</v>
      </c>
      <c r="L8" s="94"/>
    </row>
    <row r="9" spans="1:12" ht="12.75">
      <c r="A9" s="492" t="s">
        <v>51</v>
      </c>
      <c r="B9" s="493"/>
      <c r="C9" s="493"/>
      <c r="D9" s="493"/>
      <c r="E9" s="493"/>
      <c r="F9" s="493"/>
      <c r="G9" s="493"/>
      <c r="H9" s="493"/>
      <c r="I9" s="498"/>
      <c r="J9" s="498"/>
      <c r="K9" s="498"/>
      <c r="L9" s="494"/>
    </row>
    <row r="10" spans="1:12" ht="12.75">
      <c r="A10" s="499" t="s">
        <v>35</v>
      </c>
      <c r="B10" s="500"/>
      <c r="C10" s="500"/>
      <c r="D10" s="501"/>
      <c r="E10" s="502" t="s">
        <v>36</v>
      </c>
      <c r="F10" s="503"/>
      <c r="G10" s="503"/>
      <c r="H10" s="504"/>
      <c r="I10" s="486" t="s">
        <v>197</v>
      </c>
      <c r="J10" s="487"/>
      <c r="K10" s="487"/>
      <c r="L10" s="488"/>
    </row>
    <row r="11" spans="1:12" ht="24.75" customHeight="1">
      <c r="A11" s="204">
        <v>1</v>
      </c>
      <c r="B11" s="205" t="s">
        <v>193</v>
      </c>
      <c r="C11" s="107">
        <v>2011</v>
      </c>
      <c r="D11" s="206">
        <v>360</v>
      </c>
      <c r="E11" s="34">
        <v>1</v>
      </c>
      <c r="F11" s="51" t="s">
        <v>301</v>
      </c>
      <c r="G11" s="34">
        <v>2016</v>
      </c>
      <c r="H11" s="207">
        <v>1014</v>
      </c>
      <c r="I11" s="149">
        <v>1</v>
      </c>
      <c r="J11" s="208" t="s">
        <v>198</v>
      </c>
      <c r="K11" s="34">
        <v>2010</v>
      </c>
      <c r="L11" s="54">
        <v>409</v>
      </c>
    </row>
    <row r="12" spans="1:12" ht="24.75" customHeight="1">
      <c r="A12" s="107">
        <v>2</v>
      </c>
      <c r="B12" s="205" t="s">
        <v>369</v>
      </c>
      <c r="C12" s="107">
        <v>2018</v>
      </c>
      <c r="D12" s="206">
        <v>42780</v>
      </c>
      <c r="E12" s="34">
        <v>2</v>
      </c>
      <c r="F12" s="208" t="s">
        <v>45</v>
      </c>
      <c r="G12" s="34">
        <v>2014</v>
      </c>
      <c r="H12" s="54">
        <v>1860</v>
      </c>
      <c r="I12" s="149">
        <v>2</v>
      </c>
      <c r="J12" s="208" t="s">
        <v>199</v>
      </c>
      <c r="K12" s="34">
        <v>2013</v>
      </c>
      <c r="L12" s="54">
        <v>700</v>
      </c>
    </row>
    <row r="13" spans="1:12" ht="24.75" customHeight="1">
      <c r="A13" s="204">
        <v>3</v>
      </c>
      <c r="B13" s="205" t="s">
        <v>368</v>
      </c>
      <c r="C13" s="107">
        <v>2018</v>
      </c>
      <c r="D13" s="206">
        <v>10787.12</v>
      </c>
      <c r="E13" s="34">
        <v>3</v>
      </c>
      <c r="F13" s="51" t="s">
        <v>45</v>
      </c>
      <c r="G13" s="34">
        <v>2015</v>
      </c>
      <c r="H13" s="207">
        <v>1339</v>
      </c>
      <c r="I13" s="149">
        <v>3</v>
      </c>
      <c r="J13" s="208" t="s">
        <v>200</v>
      </c>
      <c r="K13" s="34">
        <v>2013</v>
      </c>
      <c r="L13" s="54">
        <v>740</v>
      </c>
    </row>
    <row r="14" spans="1:12" ht="24.75" customHeight="1">
      <c r="A14" s="204">
        <v>4</v>
      </c>
      <c r="B14" s="205" t="s">
        <v>366</v>
      </c>
      <c r="C14" s="107">
        <v>2018</v>
      </c>
      <c r="D14" s="206">
        <v>8126.02</v>
      </c>
      <c r="E14" s="34">
        <v>4</v>
      </c>
      <c r="F14" s="51" t="s">
        <v>302</v>
      </c>
      <c r="G14" s="34">
        <v>2017</v>
      </c>
      <c r="H14" s="207">
        <v>23173.2</v>
      </c>
      <c r="I14" s="149">
        <v>4</v>
      </c>
      <c r="J14" s="208" t="s">
        <v>365</v>
      </c>
      <c r="K14" s="34">
        <v>2018</v>
      </c>
      <c r="L14" s="54">
        <v>4065.04</v>
      </c>
    </row>
    <row r="15" spans="1:12" ht="24.75" customHeight="1">
      <c r="A15" s="107">
        <v>5</v>
      </c>
      <c r="B15" s="205" t="s">
        <v>403</v>
      </c>
      <c r="C15" s="107">
        <v>2018</v>
      </c>
      <c r="D15" s="206">
        <v>1024.39</v>
      </c>
      <c r="E15" s="17">
        <v>5</v>
      </c>
      <c r="F15" s="209" t="s">
        <v>427</v>
      </c>
      <c r="G15" s="17">
        <v>2018</v>
      </c>
      <c r="H15" s="210">
        <v>2072.36</v>
      </c>
      <c r="I15" s="149">
        <v>5</v>
      </c>
      <c r="J15" s="208" t="s">
        <v>365</v>
      </c>
      <c r="K15" s="34">
        <v>2018</v>
      </c>
      <c r="L15" s="54">
        <v>894.31</v>
      </c>
    </row>
    <row r="16" spans="1:12" ht="24.75" customHeight="1">
      <c r="A16" s="204">
        <v>6</v>
      </c>
      <c r="B16" s="205" t="s">
        <v>404</v>
      </c>
      <c r="C16" s="107">
        <v>2018</v>
      </c>
      <c r="D16" s="206">
        <v>1219.51</v>
      </c>
      <c r="E16" s="17">
        <v>6</v>
      </c>
      <c r="F16" s="209" t="s">
        <v>428</v>
      </c>
      <c r="G16" s="17">
        <v>2020</v>
      </c>
      <c r="H16" s="210">
        <v>3705.99</v>
      </c>
      <c r="I16" s="149">
        <v>6</v>
      </c>
      <c r="J16" s="208" t="s">
        <v>202</v>
      </c>
      <c r="K16" s="34">
        <v>2013</v>
      </c>
      <c r="L16" s="54">
        <v>4305</v>
      </c>
    </row>
    <row r="17" spans="1:12" ht="24.75" customHeight="1">
      <c r="A17" s="204">
        <v>7</v>
      </c>
      <c r="B17" s="205"/>
      <c r="C17" s="107"/>
      <c r="D17" s="206"/>
      <c r="E17" s="34">
        <v>7</v>
      </c>
      <c r="F17" s="51" t="s">
        <v>424</v>
      </c>
      <c r="G17" s="34">
        <v>2020</v>
      </c>
      <c r="H17" s="207">
        <v>450</v>
      </c>
      <c r="I17" s="149"/>
      <c r="J17" s="208"/>
      <c r="K17" s="34"/>
      <c r="L17" s="54"/>
    </row>
    <row r="18" spans="1:12" ht="24.75" customHeight="1">
      <c r="A18" s="107">
        <v>8</v>
      </c>
      <c r="B18" s="205" t="s">
        <v>367</v>
      </c>
      <c r="C18" s="107">
        <v>2018</v>
      </c>
      <c r="D18" s="206">
        <v>292.68</v>
      </c>
      <c r="E18" s="34">
        <v>8</v>
      </c>
      <c r="F18" s="51" t="s">
        <v>429</v>
      </c>
      <c r="G18" s="34">
        <v>2020</v>
      </c>
      <c r="H18" s="207">
        <v>6058.99</v>
      </c>
      <c r="I18" s="149">
        <v>7</v>
      </c>
      <c r="J18" s="208" t="s">
        <v>200</v>
      </c>
      <c r="K18" s="34">
        <v>2013</v>
      </c>
      <c r="L18" s="54">
        <v>740</v>
      </c>
    </row>
    <row r="19" spans="1:12" ht="24.75" customHeight="1">
      <c r="A19" s="204">
        <v>9</v>
      </c>
      <c r="B19" s="205" t="s">
        <v>190</v>
      </c>
      <c r="C19" s="107">
        <v>2011</v>
      </c>
      <c r="D19" s="206">
        <v>2959</v>
      </c>
      <c r="E19" s="34" t="s">
        <v>289</v>
      </c>
      <c r="F19" s="51" t="s">
        <v>444</v>
      </c>
      <c r="G19" s="34">
        <v>2020</v>
      </c>
      <c r="H19" s="207">
        <v>15416</v>
      </c>
      <c r="I19" s="149">
        <v>8</v>
      </c>
      <c r="J19" s="208" t="s">
        <v>203</v>
      </c>
      <c r="K19" s="34">
        <v>2011</v>
      </c>
      <c r="L19" s="54">
        <v>949</v>
      </c>
    </row>
    <row r="20" spans="1:12" ht="24.75" customHeight="1">
      <c r="A20" s="204">
        <v>10</v>
      </c>
      <c r="B20" s="205" t="s">
        <v>191</v>
      </c>
      <c r="C20" s="107">
        <v>2012</v>
      </c>
      <c r="D20" s="206">
        <v>2850</v>
      </c>
      <c r="E20" s="34" t="s">
        <v>437</v>
      </c>
      <c r="F20" s="51" t="s">
        <v>440</v>
      </c>
      <c r="G20" s="34">
        <v>2020</v>
      </c>
      <c r="H20" s="207">
        <v>2899</v>
      </c>
      <c r="I20" s="149">
        <v>9</v>
      </c>
      <c r="J20" s="208" t="s">
        <v>204</v>
      </c>
      <c r="K20" s="34">
        <v>2010</v>
      </c>
      <c r="L20" s="54">
        <v>610</v>
      </c>
    </row>
    <row r="21" spans="1:12" ht="24.75" customHeight="1">
      <c r="A21" s="107">
        <v>11</v>
      </c>
      <c r="B21" s="205" t="s">
        <v>192</v>
      </c>
      <c r="C21" s="107">
        <v>2011</v>
      </c>
      <c r="D21" s="206">
        <v>999</v>
      </c>
      <c r="E21" s="34" t="s">
        <v>438</v>
      </c>
      <c r="F21" s="51" t="s">
        <v>441</v>
      </c>
      <c r="G21" s="34">
        <v>2020</v>
      </c>
      <c r="H21" s="207">
        <v>2499</v>
      </c>
      <c r="I21" s="149">
        <v>10</v>
      </c>
      <c r="J21" s="208" t="s">
        <v>201</v>
      </c>
      <c r="K21" s="34">
        <v>2012</v>
      </c>
      <c r="L21" s="54">
        <v>974.16</v>
      </c>
    </row>
    <row r="22" spans="1:12" ht="24.75" customHeight="1">
      <c r="A22" s="204">
        <v>12</v>
      </c>
      <c r="B22" s="205" t="s">
        <v>42</v>
      </c>
      <c r="C22" s="107">
        <v>2013</v>
      </c>
      <c r="D22" s="206">
        <v>2999</v>
      </c>
      <c r="E22" s="34" t="s">
        <v>439</v>
      </c>
      <c r="F22" s="51" t="s">
        <v>443</v>
      </c>
      <c r="G22" s="34">
        <v>2020</v>
      </c>
      <c r="H22" s="207">
        <v>1295.6</v>
      </c>
      <c r="I22" s="149">
        <v>11</v>
      </c>
      <c r="J22" s="208" t="s">
        <v>205</v>
      </c>
      <c r="K22" s="34">
        <v>2015</v>
      </c>
      <c r="L22" s="54">
        <v>1450</v>
      </c>
    </row>
    <row r="23" spans="1:12" ht="24.75" customHeight="1">
      <c r="A23" s="204">
        <v>13</v>
      </c>
      <c r="B23" s="205" t="s">
        <v>194</v>
      </c>
      <c r="C23" s="107">
        <v>2015</v>
      </c>
      <c r="D23" s="206">
        <v>4849</v>
      </c>
      <c r="E23" s="34" t="s">
        <v>442</v>
      </c>
      <c r="F23" s="209" t="s">
        <v>430</v>
      </c>
      <c r="G23" s="17">
        <v>2020</v>
      </c>
      <c r="H23" s="211">
        <v>13560</v>
      </c>
      <c r="I23" s="149">
        <v>12</v>
      </c>
      <c r="J23" s="208" t="s">
        <v>206</v>
      </c>
      <c r="K23" s="34">
        <v>2015</v>
      </c>
      <c r="L23" s="54">
        <v>1000</v>
      </c>
    </row>
    <row r="24" spans="1:12" ht="24.75" customHeight="1">
      <c r="A24" s="107">
        <v>14</v>
      </c>
      <c r="B24" s="205" t="s">
        <v>44</v>
      </c>
      <c r="C24" s="107">
        <v>2015</v>
      </c>
      <c r="D24" s="212">
        <v>829</v>
      </c>
      <c r="E24" s="505" t="s">
        <v>33</v>
      </c>
      <c r="F24" s="506"/>
      <c r="G24" s="507"/>
      <c r="H24" s="213">
        <f>SUM(H11:H23)</f>
        <v>75343.14</v>
      </c>
      <c r="I24" s="34">
        <v>13</v>
      </c>
      <c r="J24" s="214" t="s">
        <v>297</v>
      </c>
      <c r="K24" s="2">
        <v>2011</v>
      </c>
      <c r="L24" s="215">
        <v>3315.15</v>
      </c>
    </row>
    <row r="25" spans="1:12" ht="24.75" customHeight="1">
      <c r="A25" s="204">
        <v>15</v>
      </c>
      <c r="B25" s="205" t="s">
        <v>195</v>
      </c>
      <c r="C25" s="107">
        <v>2015</v>
      </c>
      <c r="D25" s="212">
        <v>2350</v>
      </c>
      <c r="E25" s="36"/>
      <c r="F25" s="216"/>
      <c r="G25" s="36"/>
      <c r="H25" s="217"/>
      <c r="I25" s="34">
        <v>14</v>
      </c>
      <c r="J25" s="214" t="s">
        <v>298</v>
      </c>
      <c r="K25" s="2">
        <v>2013</v>
      </c>
      <c r="L25" s="215">
        <v>586</v>
      </c>
    </row>
    <row r="26" spans="1:12" ht="24.75" customHeight="1">
      <c r="A26" s="204">
        <v>16</v>
      </c>
      <c r="B26" s="205" t="s">
        <v>196</v>
      </c>
      <c r="C26" s="107">
        <v>2014</v>
      </c>
      <c r="D26" s="212">
        <v>849.93</v>
      </c>
      <c r="E26" s="36"/>
      <c r="F26" s="216"/>
      <c r="G26" s="36"/>
      <c r="H26" s="217"/>
      <c r="I26" s="34">
        <v>15</v>
      </c>
      <c r="J26" s="214" t="s">
        <v>299</v>
      </c>
      <c r="K26" s="2">
        <v>2012</v>
      </c>
      <c r="L26" s="215">
        <v>207.05</v>
      </c>
    </row>
    <row r="27" spans="1:12" ht="24.75" customHeight="1">
      <c r="A27" s="107">
        <v>17</v>
      </c>
      <c r="B27" s="205" t="s">
        <v>47</v>
      </c>
      <c r="C27" s="107">
        <v>2014</v>
      </c>
      <c r="D27" s="212">
        <v>679</v>
      </c>
      <c r="E27" s="36"/>
      <c r="F27" s="216"/>
      <c r="G27" s="36"/>
      <c r="H27" s="217"/>
      <c r="I27" s="34">
        <v>16</v>
      </c>
      <c r="J27" s="214" t="s">
        <v>206</v>
      </c>
      <c r="K27" s="2">
        <v>2015</v>
      </c>
      <c r="L27" s="215">
        <v>1000</v>
      </c>
    </row>
    <row r="28" spans="1:12" ht="24.75" customHeight="1">
      <c r="A28" s="204">
        <v>18</v>
      </c>
      <c r="B28" s="205" t="s">
        <v>44</v>
      </c>
      <c r="C28" s="107">
        <v>2015</v>
      </c>
      <c r="D28" s="212">
        <v>399.09</v>
      </c>
      <c r="E28" s="36"/>
      <c r="F28" s="216"/>
      <c r="G28" s="36"/>
      <c r="H28" s="217"/>
      <c r="I28" s="34">
        <v>17</v>
      </c>
      <c r="J28" s="214" t="s">
        <v>300</v>
      </c>
      <c r="K28" s="2">
        <v>2015</v>
      </c>
      <c r="L28" s="215">
        <v>889</v>
      </c>
    </row>
    <row r="29" spans="1:12" ht="24.75" customHeight="1">
      <c r="A29" s="204">
        <v>19</v>
      </c>
      <c r="B29" s="218" t="s">
        <v>42</v>
      </c>
      <c r="C29" s="183">
        <v>2013</v>
      </c>
      <c r="D29" s="219">
        <v>3450</v>
      </c>
      <c r="E29" s="36"/>
      <c r="F29" s="216"/>
      <c r="G29" s="36"/>
      <c r="H29" s="217"/>
      <c r="I29" s="34">
        <v>18</v>
      </c>
      <c r="J29" s="214" t="s">
        <v>206</v>
      </c>
      <c r="K29" s="2">
        <v>2015</v>
      </c>
      <c r="L29" s="215">
        <v>1000</v>
      </c>
    </row>
    <row r="30" spans="1:12" ht="24.75" customHeight="1">
      <c r="A30" s="107">
        <v>20</v>
      </c>
      <c r="B30" s="51" t="s">
        <v>292</v>
      </c>
      <c r="C30" s="34">
        <v>2017</v>
      </c>
      <c r="D30" s="54">
        <v>3539</v>
      </c>
      <c r="E30" s="36"/>
      <c r="F30" s="216"/>
      <c r="G30" s="36"/>
      <c r="H30" s="217"/>
      <c r="I30" s="34">
        <v>19</v>
      </c>
      <c r="J30" s="214" t="s">
        <v>300</v>
      </c>
      <c r="K30" s="2">
        <v>2015</v>
      </c>
      <c r="L30" s="215">
        <v>889</v>
      </c>
    </row>
    <row r="31" spans="1:12" ht="24.75" customHeight="1">
      <c r="A31" s="204">
        <v>21</v>
      </c>
      <c r="B31" s="220" t="s">
        <v>293</v>
      </c>
      <c r="C31" s="107">
        <v>2016</v>
      </c>
      <c r="D31" s="221">
        <v>3493.2</v>
      </c>
      <c r="E31" s="36"/>
      <c r="F31" s="216"/>
      <c r="G31" s="36"/>
      <c r="H31" s="217"/>
      <c r="I31" s="34">
        <v>20</v>
      </c>
      <c r="J31" s="208" t="s">
        <v>200</v>
      </c>
      <c r="K31" s="34">
        <v>2013</v>
      </c>
      <c r="L31" s="54">
        <v>740</v>
      </c>
    </row>
    <row r="32" spans="1:12" ht="24.75" customHeight="1">
      <c r="A32" s="204">
        <v>22</v>
      </c>
      <c r="B32" s="220" t="s">
        <v>294</v>
      </c>
      <c r="C32" s="107">
        <v>2016</v>
      </c>
      <c r="D32" s="221">
        <v>1988</v>
      </c>
      <c r="E32" s="36"/>
      <c r="F32" s="216"/>
      <c r="G32" s="36"/>
      <c r="H32" s="217"/>
      <c r="I32" s="34">
        <v>21</v>
      </c>
      <c r="J32" s="208" t="s">
        <v>425</v>
      </c>
      <c r="K32" s="34">
        <v>2020</v>
      </c>
      <c r="L32" s="54">
        <v>900</v>
      </c>
    </row>
    <row r="33" spans="1:12" ht="24.75" customHeight="1">
      <c r="A33" s="107">
        <v>23</v>
      </c>
      <c r="B33" s="222" t="s">
        <v>295</v>
      </c>
      <c r="C33" s="183">
        <v>2017</v>
      </c>
      <c r="D33" s="223">
        <v>9745</v>
      </c>
      <c r="E33" s="36"/>
      <c r="F33" s="216"/>
      <c r="G33" s="36"/>
      <c r="H33" s="217"/>
      <c r="I33" s="34">
        <v>22</v>
      </c>
      <c r="J33" s="209" t="s">
        <v>432</v>
      </c>
      <c r="K33" s="17">
        <v>2020</v>
      </c>
      <c r="L33" s="211">
        <v>14922.97</v>
      </c>
    </row>
    <row r="34" spans="1:12" ht="24.75" customHeight="1">
      <c r="A34" s="204">
        <v>24</v>
      </c>
      <c r="B34" s="51" t="s">
        <v>296</v>
      </c>
      <c r="C34" s="34">
        <v>2016</v>
      </c>
      <c r="D34" s="224">
        <v>889</v>
      </c>
      <c r="E34" s="36"/>
      <c r="F34" s="216"/>
      <c r="G34" s="36"/>
      <c r="H34" s="217"/>
      <c r="I34" s="34">
        <v>23</v>
      </c>
      <c r="J34" s="208"/>
      <c r="K34" s="34"/>
      <c r="L34" s="54"/>
    </row>
    <row r="35" spans="1:12" ht="24.75" customHeight="1">
      <c r="A35" s="204">
        <v>25</v>
      </c>
      <c r="B35" s="51" t="s">
        <v>395</v>
      </c>
      <c r="C35" s="34">
        <v>2019</v>
      </c>
      <c r="D35" s="224">
        <v>489</v>
      </c>
      <c r="E35" s="36"/>
      <c r="F35" s="216"/>
      <c r="G35" s="36"/>
      <c r="H35" s="217"/>
      <c r="I35" s="34">
        <v>24</v>
      </c>
      <c r="J35" s="208"/>
      <c r="K35" s="34"/>
      <c r="L35" s="54"/>
    </row>
    <row r="36" spans="1:12" ht="24.75" customHeight="1">
      <c r="A36" s="107">
        <v>26</v>
      </c>
      <c r="B36" s="51" t="s">
        <v>396</v>
      </c>
      <c r="C36" s="34">
        <v>2019</v>
      </c>
      <c r="D36" s="224">
        <v>840.01</v>
      </c>
      <c r="E36" s="36"/>
      <c r="F36" s="216"/>
      <c r="G36" s="36"/>
      <c r="H36" s="217"/>
      <c r="I36" s="34">
        <v>25</v>
      </c>
      <c r="J36" s="208"/>
      <c r="K36" s="34"/>
      <c r="L36" s="54"/>
    </row>
    <row r="37" spans="1:12" ht="24.75" customHeight="1">
      <c r="A37" s="204">
        <v>27</v>
      </c>
      <c r="B37" s="51" t="s">
        <v>396</v>
      </c>
      <c r="C37" s="34">
        <v>2019</v>
      </c>
      <c r="D37" s="224">
        <v>840</v>
      </c>
      <c r="E37" s="36"/>
      <c r="F37" s="216"/>
      <c r="G37" s="36"/>
      <c r="H37" s="217"/>
      <c r="I37" s="34">
        <v>26</v>
      </c>
      <c r="J37" s="208"/>
      <c r="K37" s="34"/>
      <c r="L37" s="54"/>
    </row>
    <row r="38" spans="1:12" ht="24.75" customHeight="1">
      <c r="A38" s="204">
        <v>28</v>
      </c>
      <c r="B38" s="51" t="s">
        <v>397</v>
      </c>
      <c r="C38" s="34">
        <v>2019</v>
      </c>
      <c r="D38" s="224">
        <v>3500</v>
      </c>
      <c r="E38" s="36"/>
      <c r="F38" s="216"/>
      <c r="G38" s="36"/>
      <c r="H38" s="217"/>
      <c r="I38" s="34">
        <v>27</v>
      </c>
      <c r="J38" s="208"/>
      <c r="K38" s="34"/>
      <c r="L38" s="54"/>
    </row>
    <row r="39" spans="1:12" ht="24.75" customHeight="1">
      <c r="A39" s="107">
        <v>29</v>
      </c>
      <c r="B39" s="51" t="s">
        <v>398</v>
      </c>
      <c r="C39" s="34">
        <v>2019</v>
      </c>
      <c r="D39" s="224">
        <v>439</v>
      </c>
      <c r="E39" s="36"/>
      <c r="F39" s="216"/>
      <c r="G39" s="36"/>
      <c r="H39" s="217"/>
      <c r="I39" s="34">
        <v>28</v>
      </c>
      <c r="J39" s="208"/>
      <c r="K39" s="34"/>
      <c r="L39" s="54"/>
    </row>
    <row r="40" spans="1:12" ht="24.75" customHeight="1">
      <c r="A40" s="204">
        <v>30</v>
      </c>
      <c r="B40" s="51" t="s">
        <v>400</v>
      </c>
      <c r="C40" s="34">
        <v>2019</v>
      </c>
      <c r="D40" s="224">
        <v>999</v>
      </c>
      <c r="E40" s="36"/>
      <c r="F40" s="216"/>
      <c r="G40" s="36"/>
      <c r="H40" s="217"/>
      <c r="I40" s="34">
        <v>29</v>
      </c>
      <c r="J40" s="208"/>
      <c r="K40" s="34"/>
      <c r="L40" s="54"/>
    </row>
    <row r="41" spans="1:12" ht="24.75" customHeight="1">
      <c r="A41" s="204">
        <v>31</v>
      </c>
      <c r="B41" s="51" t="s">
        <v>401</v>
      </c>
      <c r="C41" s="34">
        <v>2019</v>
      </c>
      <c r="D41" s="224">
        <v>578.1</v>
      </c>
      <c r="E41" s="36"/>
      <c r="F41" s="216"/>
      <c r="G41" s="36"/>
      <c r="H41" s="217"/>
      <c r="I41" s="34">
        <v>30</v>
      </c>
      <c r="J41" s="208"/>
      <c r="K41" s="34"/>
      <c r="L41" s="54"/>
    </row>
    <row r="42" spans="1:12" ht="24.75" customHeight="1">
      <c r="A42" s="107">
        <v>32</v>
      </c>
      <c r="B42" s="51" t="s">
        <v>402</v>
      </c>
      <c r="C42" s="34">
        <v>2019</v>
      </c>
      <c r="D42" s="224">
        <v>1460</v>
      </c>
      <c r="E42" s="36"/>
      <c r="F42" s="216"/>
      <c r="G42" s="36"/>
      <c r="H42" s="217"/>
      <c r="I42" s="34">
        <v>31</v>
      </c>
      <c r="J42" s="208"/>
      <c r="K42" s="34"/>
      <c r="L42" s="54"/>
    </row>
    <row r="43" spans="1:12" ht="24.75" customHeight="1">
      <c r="A43" s="204">
        <v>33</v>
      </c>
      <c r="B43" s="51" t="s">
        <v>42</v>
      </c>
      <c r="C43" s="34">
        <v>2019</v>
      </c>
      <c r="D43" s="224">
        <v>2851.08</v>
      </c>
      <c r="E43" s="36"/>
      <c r="F43" s="216"/>
      <c r="G43" s="36"/>
      <c r="H43" s="217"/>
      <c r="I43" s="34">
        <v>32</v>
      </c>
      <c r="J43" s="208"/>
      <c r="K43" s="34"/>
      <c r="L43" s="54"/>
    </row>
    <row r="44" spans="1:12" ht="24.75" customHeight="1">
      <c r="A44" s="204">
        <v>34</v>
      </c>
      <c r="B44" s="51" t="s">
        <v>405</v>
      </c>
      <c r="C44" s="34">
        <v>2019</v>
      </c>
      <c r="D44" s="224">
        <v>598.92</v>
      </c>
      <c r="E44" s="36"/>
      <c r="F44" s="216"/>
      <c r="G44" s="36"/>
      <c r="H44" s="217"/>
      <c r="I44" s="34">
        <v>33</v>
      </c>
      <c r="J44" s="208"/>
      <c r="K44" s="34"/>
      <c r="L44" s="54"/>
    </row>
    <row r="45" spans="1:12" ht="24.75" customHeight="1">
      <c r="A45" s="107">
        <v>35</v>
      </c>
      <c r="B45" s="51" t="s">
        <v>406</v>
      </c>
      <c r="C45" s="34">
        <v>2019</v>
      </c>
      <c r="D45" s="224">
        <v>1990</v>
      </c>
      <c r="E45" s="36"/>
      <c r="F45" s="216"/>
      <c r="G45" s="36"/>
      <c r="H45" s="217"/>
      <c r="I45" s="34">
        <v>34</v>
      </c>
      <c r="J45" s="225"/>
      <c r="K45" s="226"/>
      <c r="L45" s="54"/>
    </row>
    <row r="46" spans="1:12" ht="24.75" customHeight="1">
      <c r="A46" s="204">
        <v>36</v>
      </c>
      <c r="B46" s="51" t="s">
        <v>407</v>
      </c>
      <c r="C46" s="34">
        <v>2019</v>
      </c>
      <c r="D46" s="224">
        <v>6888</v>
      </c>
      <c r="E46" s="36"/>
      <c r="F46" s="216"/>
      <c r="G46" s="36"/>
      <c r="H46" s="217"/>
      <c r="I46" s="34">
        <v>35</v>
      </c>
      <c r="J46" s="208"/>
      <c r="K46" s="34"/>
      <c r="L46" s="54"/>
    </row>
    <row r="47" spans="1:12" ht="24.75" customHeight="1">
      <c r="A47" s="204">
        <v>37</v>
      </c>
      <c r="B47" s="51" t="s">
        <v>402</v>
      </c>
      <c r="C47" s="34">
        <v>2019</v>
      </c>
      <c r="D47" s="224">
        <v>380</v>
      </c>
      <c r="E47" s="36"/>
      <c r="F47" s="216"/>
      <c r="G47" s="36"/>
      <c r="H47" s="217"/>
      <c r="I47" s="34">
        <v>36</v>
      </c>
      <c r="J47" s="208"/>
      <c r="K47" s="34"/>
      <c r="L47" s="54"/>
    </row>
    <row r="48" spans="1:12" ht="24.75" customHeight="1">
      <c r="A48" s="107">
        <v>38</v>
      </c>
      <c r="B48" s="51" t="s">
        <v>399</v>
      </c>
      <c r="C48" s="34">
        <v>2019</v>
      </c>
      <c r="D48" s="224">
        <v>680</v>
      </c>
      <c r="E48" s="36"/>
      <c r="F48" s="216"/>
      <c r="G48" s="36"/>
      <c r="H48" s="217"/>
      <c r="I48" s="34">
        <v>37</v>
      </c>
      <c r="J48" s="208"/>
      <c r="K48" s="34"/>
      <c r="L48" s="54"/>
    </row>
    <row r="49" spans="1:12" ht="24.75" customHeight="1">
      <c r="A49" s="204">
        <v>39</v>
      </c>
      <c r="B49" s="227" t="s">
        <v>422</v>
      </c>
      <c r="C49" s="226">
        <v>2020</v>
      </c>
      <c r="D49" s="228">
        <v>10830</v>
      </c>
      <c r="E49" s="36"/>
      <c r="F49" s="216"/>
      <c r="G49" s="36"/>
      <c r="H49" s="217"/>
      <c r="I49" s="34">
        <v>38</v>
      </c>
      <c r="J49" s="227"/>
      <c r="K49" s="227"/>
      <c r="L49" s="227"/>
    </row>
    <row r="50" spans="1:12" ht="24.75" customHeight="1">
      <c r="A50" s="204">
        <v>40</v>
      </c>
      <c r="B50" s="227" t="s">
        <v>423</v>
      </c>
      <c r="C50" s="226">
        <v>2020</v>
      </c>
      <c r="D50" s="228">
        <v>2859</v>
      </c>
      <c r="E50" s="36"/>
      <c r="F50" s="216"/>
      <c r="G50" s="36"/>
      <c r="H50" s="217"/>
      <c r="I50" s="34">
        <v>39</v>
      </c>
      <c r="J50" s="208"/>
      <c r="K50" s="34"/>
      <c r="L50" s="54"/>
    </row>
    <row r="51" spans="1:12" ht="24.75" customHeight="1">
      <c r="A51" s="107">
        <v>41</v>
      </c>
      <c r="B51" s="209" t="s">
        <v>426</v>
      </c>
      <c r="C51" s="17">
        <v>2020</v>
      </c>
      <c r="D51" s="211">
        <v>920</v>
      </c>
      <c r="E51" s="36"/>
      <c r="F51" s="216"/>
      <c r="G51" s="36"/>
      <c r="H51" s="217"/>
      <c r="I51" s="34">
        <v>40</v>
      </c>
      <c r="J51" s="209"/>
      <c r="K51" s="209"/>
      <c r="L51" s="209"/>
    </row>
    <row r="52" spans="1:12" ht="24.75" customHeight="1">
      <c r="A52" s="204">
        <v>42</v>
      </c>
      <c r="B52" s="209" t="s">
        <v>431</v>
      </c>
      <c r="C52" s="17">
        <v>2020</v>
      </c>
      <c r="D52" s="211">
        <v>716</v>
      </c>
      <c r="E52" s="36"/>
      <c r="F52" s="216"/>
      <c r="G52" s="36"/>
      <c r="H52" s="217"/>
      <c r="I52" s="34">
        <v>41</v>
      </c>
      <c r="J52" s="208"/>
      <c r="K52" s="34"/>
      <c r="L52" s="54"/>
    </row>
    <row r="53" spans="1:12" ht="24.75" customHeight="1">
      <c r="A53" s="204">
        <v>43</v>
      </c>
      <c r="B53" s="51"/>
      <c r="C53" s="34"/>
      <c r="D53" s="229"/>
      <c r="E53" s="36"/>
      <c r="F53" s="216"/>
      <c r="G53" s="36"/>
      <c r="H53" s="217"/>
      <c r="I53" s="34">
        <v>42</v>
      </c>
      <c r="J53" s="208"/>
      <c r="K53" s="34"/>
      <c r="L53" s="54"/>
    </row>
    <row r="54" spans="1:12" ht="24.75" customHeight="1">
      <c r="A54" s="107">
        <v>44</v>
      </c>
      <c r="B54" s="51"/>
      <c r="C54" s="34"/>
      <c r="D54" s="229"/>
      <c r="E54" s="36"/>
      <c r="F54" s="216"/>
      <c r="G54" s="36"/>
      <c r="H54" s="217"/>
      <c r="I54" s="34">
        <v>43</v>
      </c>
      <c r="J54" s="227"/>
      <c r="K54" s="227"/>
      <c r="L54" s="227"/>
    </row>
    <row r="55" spans="1:12" ht="24.75" customHeight="1">
      <c r="A55" s="204">
        <v>45</v>
      </c>
      <c r="B55" s="227"/>
      <c r="C55" s="226"/>
      <c r="D55" s="228"/>
      <c r="E55" s="36"/>
      <c r="F55" s="216"/>
      <c r="G55" s="36"/>
      <c r="H55" s="217"/>
      <c r="I55" s="34">
        <v>44</v>
      </c>
      <c r="J55" s="208"/>
      <c r="K55" s="34"/>
      <c r="L55" s="54"/>
    </row>
    <row r="56" spans="1:12" ht="12.75">
      <c r="A56" s="489" t="s">
        <v>33</v>
      </c>
      <c r="B56" s="506"/>
      <c r="C56" s="507"/>
      <c r="D56" s="230">
        <f>SUM(D11:D55)</f>
        <v>145315.05</v>
      </c>
      <c r="E56" s="36"/>
      <c r="F56" s="216"/>
      <c r="G56" s="36"/>
      <c r="H56" s="217"/>
      <c r="I56" s="34">
        <v>45</v>
      </c>
      <c r="J56" s="208"/>
      <c r="K56" s="34"/>
      <c r="L56" s="54"/>
    </row>
    <row r="57" spans="1:12" ht="12.75">
      <c r="A57" s="36"/>
      <c r="B57" s="216"/>
      <c r="C57" s="36"/>
      <c r="D57" s="217"/>
      <c r="E57" s="36"/>
      <c r="F57" s="216"/>
      <c r="G57" s="36"/>
      <c r="H57" s="217"/>
      <c r="I57" s="34">
        <v>46</v>
      </c>
      <c r="J57" s="209"/>
      <c r="K57" s="209"/>
      <c r="L57" s="209"/>
    </row>
    <row r="58" spans="1:12" ht="12.75">
      <c r="A58" s="36"/>
      <c r="B58" s="216"/>
      <c r="C58" s="36"/>
      <c r="D58" s="217"/>
      <c r="E58" s="36"/>
      <c r="F58" s="216"/>
      <c r="G58" s="36"/>
      <c r="H58" s="217"/>
      <c r="I58" s="34">
        <v>47</v>
      </c>
      <c r="J58" s="208"/>
      <c r="K58" s="34"/>
      <c r="L58" s="54"/>
    </row>
    <row r="59" spans="1:12" ht="12.75">
      <c r="A59" s="36"/>
      <c r="B59" s="216"/>
      <c r="C59" s="36"/>
      <c r="D59" s="217"/>
      <c r="E59" s="36"/>
      <c r="F59" s="216"/>
      <c r="G59" s="36"/>
      <c r="H59" s="217"/>
      <c r="I59" s="34">
        <v>48</v>
      </c>
      <c r="J59" s="208"/>
      <c r="K59" s="34"/>
      <c r="L59" s="54"/>
    </row>
    <row r="60" spans="1:12" ht="12.75">
      <c r="A60" s="36"/>
      <c r="B60" s="216"/>
      <c r="C60" s="36"/>
      <c r="D60" s="217"/>
      <c r="E60" s="36"/>
      <c r="F60" s="216"/>
      <c r="G60" s="36"/>
      <c r="H60" s="217"/>
      <c r="I60" s="495" t="s">
        <v>33</v>
      </c>
      <c r="J60" s="496"/>
      <c r="K60" s="497"/>
      <c r="L60" s="231">
        <f>SUM(L11:L59)</f>
        <v>41285.68</v>
      </c>
    </row>
    <row r="61" spans="1:12" ht="10.5" customHeight="1">
      <c r="A61" s="492" t="s">
        <v>233</v>
      </c>
      <c r="B61" s="493"/>
      <c r="C61" s="493"/>
      <c r="D61" s="493"/>
      <c r="E61" s="493"/>
      <c r="F61" s="493"/>
      <c r="G61" s="493"/>
      <c r="H61" s="493"/>
      <c r="I61" s="493"/>
      <c r="J61" s="493"/>
      <c r="K61" s="493"/>
      <c r="L61" s="494"/>
    </row>
    <row r="62" spans="1:12" ht="12.75">
      <c r="A62" s="502" t="s">
        <v>35</v>
      </c>
      <c r="B62" s="503"/>
      <c r="C62" s="503"/>
      <c r="D62" s="504"/>
      <c r="E62" s="502" t="s">
        <v>36</v>
      </c>
      <c r="F62" s="503"/>
      <c r="G62" s="503"/>
      <c r="H62" s="504"/>
      <c r="I62" s="508" t="s">
        <v>197</v>
      </c>
      <c r="J62" s="509"/>
      <c r="K62" s="509"/>
      <c r="L62" s="510"/>
    </row>
    <row r="63" spans="1:12" ht="12.75">
      <c r="A63" s="34"/>
      <c r="B63" s="51"/>
      <c r="C63" s="51"/>
      <c r="D63" s="232"/>
      <c r="E63" s="34">
        <v>1</v>
      </c>
      <c r="F63" s="51" t="s">
        <v>445</v>
      </c>
      <c r="G63" s="34">
        <v>2011</v>
      </c>
      <c r="H63" s="233">
        <v>230</v>
      </c>
      <c r="I63" s="234">
        <v>1</v>
      </c>
      <c r="J63" s="205" t="s">
        <v>446</v>
      </c>
      <c r="K63" s="204">
        <v>2010</v>
      </c>
      <c r="L63" s="212">
        <v>433.1</v>
      </c>
    </row>
    <row r="64" spans="1:12" ht="12.75">
      <c r="A64" s="235"/>
      <c r="B64" s="51"/>
      <c r="C64" s="51"/>
      <c r="D64" s="232"/>
      <c r="E64" s="34">
        <v>2</v>
      </c>
      <c r="F64" s="51" t="s">
        <v>445</v>
      </c>
      <c r="G64" s="34">
        <v>2019</v>
      </c>
      <c r="H64" s="233">
        <v>295</v>
      </c>
      <c r="I64" s="234">
        <v>2</v>
      </c>
      <c r="J64" s="205"/>
      <c r="K64" s="204"/>
      <c r="L64" s="212"/>
    </row>
    <row r="65" spans="1:12" ht="25.5">
      <c r="A65" s="235">
        <v>1</v>
      </c>
      <c r="B65" s="34" t="s">
        <v>447</v>
      </c>
      <c r="C65" s="34">
        <v>2014</v>
      </c>
      <c r="D65" s="236">
        <v>858</v>
      </c>
      <c r="E65" s="34">
        <v>3</v>
      </c>
      <c r="F65" s="51" t="s">
        <v>448</v>
      </c>
      <c r="G65" s="34">
        <v>2014</v>
      </c>
      <c r="H65" s="233">
        <v>1020</v>
      </c>
      <c r="I65" s="234">
        <v>3</v>
      </c>
      <c r="J65" s="205" t="s">
        <v>449</v>
      </c>
      <c r="K65" s="204">
        <v>2012</v>
      </c>
      <c r="L65" s="212">
        <v>501.84</v>
      </c>
    </row>
    <row r="66" spans="1:12" ht="25.5">
      <c r="A66" s="235">
        <v>2</v>
      </c>
      <c r="B66" s="34" t="s">
        <v>450</v>
      </c>
      <c r="C66" s="34">
        <v>2013</v>
      </c>
      <c r="D66" s="236">
        <v>1700</v>
      </c>
      <c r="E66" s="34">
        <v>4</v>
      </c>
      <c r="F66" s="51" t="s">
        <v>451</v>
      </c>
      <c r="G66" s="34">
        <v>2009</v>
      </c>
      <c r="H66" s="233">
        <v>350</v>
      </c>
      <c r="I66" s="234">
        <v>4</v>
      </c>
      <c r="J66" s="205" t="s">
        <v>452</v>
      </c>
      <c r="K66" s="204">
        <v>2014</v>
      </c>
      <c r="L66" s="212">
        <v>496.92</v>
      </c>
    </row>
    <row r="67" spans="1:12" ht="25.5">
      <c r="A67" s="235">
        <v>3</v>
      </c>
      <c r="B67" s="34" t="s">
        <v>453</v>
      </c>
      <c r="C67" s="34">
        <v>2013</v>
      </c>
      <c r="D67" s="236">
        <v>300</v>
      </c>
      <c r="E67" s="34">
        <v>5</v>
      </c>
      <c r="F67" s="51" t="s">
        <v>454</v>
      </c>
      <c r="G67" s="34">
        <v>2015</v>
      </c>
      <c r="H67" s="233">
        <v>2270</v>
      </c>
      <c r="I67" s="234">
        <v>5</v>
      </c>
      <c r="J67" s="205" t="s">
        <v>455</v>
      </c>
      <c r="K67" s="237">
        <v>2014</v>
      </c>
      <c r="L67" s="219">
        <v>161.93</v>
      </c>
    </row>
    <row r="68" spans="1:12" ht="12.75">
      <c r="A68" s="235">
        <v>4</v>
      </c>
      <c r="B68" s="34" t="s">
        <v>456</v>
      </c>
      <c r="C68" s="34">
        <v>2013</v>
      </c>
      <c r="D68" s="236">
        <v>730</v>
      </c>
      <c r="E68" s="34">
        <v>6</v>
      </c>
      <c r="F68" s="51" t="s">
        <v>457</v>
      </c>
      <c r="G68" s="34">
        <v>2015</v>
      </c>
      <c r="H68" s="233">
        <v>1350</v>
      </c>
      <c r="I68" s="234">
        <v>6</v>
      </c>
      <c r="J68" s="238" t="s">
        <v>458</v>
      </c>
      <c r="K68" s="34">
        <v>2015</v>
      </c>
      <c r="L68" s="54">
        <v>1419</v>
      </c>
    </row>
    <row r="69" spans="1:12" ht="12.75">
      <c r="A69" s="235">
        <v>5</v>
      </c>
      <c r="B69" s="34" t="s">
        <v>459</v>
      </c>
      <c r="C69" s="34">
        <v>2013</v>
      </c>
      <c r="D69" s="236">
        <v>1050</v>
      </c>
      <c r="E69" s="34">
        <v>7</v>
      </c>
      <c r="F69" s="51" t="s">
        <v>460</v>
      </c>
      <c r="G69" s="34">
        <v>2016</v>
      </c>
      <c r="H69" s="233">
        <v>3000</v>
      </c>
      <c r="I69" s="234">
        <v>7</v>
      </c>
      <c r="J69" s="239" t="s">
        <v>461</v>
      </c>
      <c r="K69" s="34">
        <v>2015</v>
      </c>
      <c r="L69" s="54">
        <v>4045.47</v>
      </c>
    </row>
    <row r="70" spans="1:12" ht="12.75">
      <c r="A70" s="235">
        <v>6</v>
      </c>
      <c r="B70" s="34" t="s">
        <v>462</v>
      </c>
      <c r="C70" s="34">
        <v>2015</v>
      </c>
      <c r="D70" s="240">
        <v>3000</v>
      </c>
      <c r="E70" s="34">
        <v>8</v>
      </c>
      <c r="F70" s="51" t="s">
        <v>463</v>
      </c>
      <c r="G70" s="34">
        <v>2016</v>
      </c>
      <c r="H70" s="233">
        <v>3000</v>
      </c>
      <c r="I70" s="234">
        <v>8</v>
      </c>
      <c r="J70" s="241" t="s">
        <v>464</v>
      </c>
      <c r="K70" s="34">
        <v>2015</v>
      </c>
      <c r="L70" s="54">
        <v>3000</v>
      </c>
    </row>
    <row r="71" spans="1:12" ht="25.5">
      <c r="A71" s="235">
        <v>7</v>
      </c>
      <c r="B71" s="34" t="s">
        <v>465</v>
      </c>
      <c r="C71" s="34">
        <v>2015</v>
      </c>
      <c r="D71" s="240">
        <v>2000</v>
      </c>
      <c r="E71" s="34">
        <v>9</v>
      </c>
      <c r="F71" s="51" t="s">
        <v>466</v>
      </c>
      <c r="G71" s="34">
        <v>2016</v>
      </c>
      <c r="H71" s="233">
        <v>600</v>
      </c>
      <c r="I71" s="234">
        <v>9</v>
      </c>
      <c r="J71" s="238" t="s">
        <v>467</v>
      </c>
      <c r="K71" s="34">
        <v>2015</v>
      </c>
      <c r="L71" s="54">
        <v>264.65</v>
      </c>
    </row>
    <row r="72" spans="1:12" ht="25.5">
      <c r="A72" s="235">
        <v>8</v>
      </c>
      <c r="B72" s="242" t="s">
        <v>468</v>
      </c>
      <c r="C72" s="242">
        <v>2015</v>
      </c>
      <c r="D72" s="240">
        <v>500</v>
      </c>
      <c r="E72" s="34">
        <v>10</v>
      </c>
      <c r="F72" s="51" t="s">
        <v>469</v>
      </c>
      <c r="G72" s="34">
        <v>2018</v>
      </c>
      <c r="H72" s="233">
        <v>2000</v>
      </c>
      <c r="I72" s="234">
        <v>10</v>
      </c>
      <c r="J72" s="239" t="s">
        <v>470</v>
      </c>
      <c r="K72" s="243">
        <v>2016</v>
      </c>
      <c r="L72" s="244">
        <v>490.77</v>
      </c>
    </row>
    <row r="73" spans="1:12" ht="12.75">
      <c r="A73" s="235">
        <v>9</v>
      </c>
      <c r="B73" s="34" t="s">
        <v>471</v>
      </c>
      <c r="C73" s="34">
        <v>2015</v>
      </c>
      <c r="D73" s="240">
        <v>3179.91</v>
      </c>
      <c r="E73" s="34">
        <v>11</v>
      </c>
      <c r="F73" s="51" t="s">
        <v>472</v>
      </c>
      <c r="G73" s="34">
        <v>2019</v>
      </c>
      <c r="H73" s="233">
        <v>2166.29</v>
      </c>
      <c r="I73" s="234">
        <v>11</v>
      </c>
      <c r="J73" s="245" t="s">
        <v>473</v>
      </c>
      <c r="K73" s="246">
        <v>2017</v>
      </c>
      <c r="L73" s="247">
        <v>318.57</v>
      </c>
    </row>
    <row r="74" spans="1:12" ht="12.75">
      <c r="A74" s="235">
        <v>10</v>
      </c>
      <c r="B74" s="34" t="s">
        <v>474</v>
      </c>
      <c r="C74" s="34">
        <v>2015</v>
      </c>
      <c r="D74" s="240">
        <v>2089.91</v>
      </c>
      <c r="E74" s="34">
        <v>12</v>
      </c>
      <c r="F74" s="51" t="s">
        <v>472</v>
      </c>
      <c r="G74" s="34">
        <v>2019</v>
      </c>
      <c r="H74" s="233">
        <v>2166.29</v>
      </c>
      <c r="I74" s="234">
        <v>12</v>
      </c>
      <c r="J74" s="245" t="s">
        <v>458</v>
      </c>
      <c r="K74" s="246">
        <v>2017</v>
      </c>
      <c r="L74" s="247">
        <v>258</v>
      </c>
    </row>
    <row r="75" spans="1:12" ht="12.75">
      <c r="A75" s="235">
        <v>11</v>
      </c>
      <c r="B75" s="34" t="s">
        <v>475</v>
      </c>
      <c r="C75" s="34">
        <v>2015</v>
      </c>
      <c r="D75" s="240">
        <v>2543.66</v>
      </c>
      <c r="E75" s="34">
        <v>13</v>
      </c>
      <c r="F75" s="51" t="s">
        <v>472</v>
      </c>
      <c r="G75" s="34">
        <v>2019</v>
      </c>
      <c r="H75" s="233">
        <v>2166.29</v>
      </c>
      <c r="I75" s="234">
        <v>13</v>
      </c>
      <c r="J75" s="208" t="s">
        <v>476</v>
      </c>
      <c r="K75" s="34">
        <v>2020</v>
      </c>
      <c r="L75" s="54">
        <v>1641.2</v>
      </c>
    </row>
    <row r="76" spans="1:12" ht="12.75">
      <c r="A76" s="235">
        <v>12</v>
      </c>
      <c r="B76" s="34" t="s">
        <v>477</v>
      </c>
      <c r="C76" s="34">
        <v>2015</v>
      </c>
      <c r="D76" s="240">
        <v>187.43</v>
      </c>
      <c r="E76" s="34">
        <v>14</v>
      </c>
      <c r="F76" s="51" t="s">
        <v>472</v>
      </c>
      <c r="G76" s="34">
        <v>2019</v>
      </c>
      <c r="H76" s="233">
        <v>2166.29</v>
      </c>
      <c r="I76" s="234">
        <v>14</v>
      </c>
      <c r="J76" s="208" t="s">
        <v>478</v>
      </c>
      <c r="K76" s="34">
        <v>2020</v>
      </c>
      <c r="L76" s="54">
        <v>328.18</v>
      </c>
    </row>
    <row r="77" spans="1:12" ht="12.75">
      <c r="A77" s="235">
        <v>13</v>
      </c>
      <c r="B77" s="34" t="s">
        <v>479</v>
      </c>
      <c r="C77" s="34">
        <v>2015</v>
      </c>
      <c r="D77" s="240">
        <v>356.16</v>
      </c>
      <c r="E77" s="34">
        <v>15</v>
      </c>
      <c r="F77" s="51" t="s">
        <v>472</v>
      </c>
      <c r="G77" s="34">
        <v>2019</v>
      </c>
      <c r="H77" s="233">
        <v>2166.29</v>
      </c>
      <c r="I77" s="234">
        <v>15</v>
      </c>
      <c r="J77" s="208" t="s">
        <v>480</v>
      </c>
      <c r="K77" s="34">
        <v>2020</v>
      </c>
      <c r="L77" s="54">
        <v>1480</v>
      </c>
    </row>
    <row r="78" spans="1:12" ht="12.75">
      <c r="A78" s="235">
        <v>14</v>
      </c>
      <c r="B78" s="34" t="s">
        <v>481</v>
      </c>
      <c r="C78" s="34">
        <v>2016</v>
      </c>
      <c r="D78" s="240">
        <v>726.93</v>
      </c>
      <c r="E78" s="34">
        <v>16</v>
      </c>
      <c r="F78" s="51" t="s">
        <v>472</v>
      </c>
      <c r="G78" s="34">
        <v>2019</v>
      </c>
      <c r="H78" s="233">
        <v>2166.29</v>
      </c>
      <c r="I78" s="234">
        <v>16</v>
      </c>
      <c r="J78" s="208" t="s">
        <v>482</v>
      </c>
      <c r="K78" s="34">
        <v>2020</v>
      </c>
      <c r="L78" s="54">
        <v>1954</v>
      </c>
    </row>
    <row r="79" spans="1:12" ht="12.75">
      <c r="A79" s="235">
        <v>15</v>
      </c>
      <c r="B79" s="34" t="s">
        <v>483</v>
      </c>
      <c r="C79" s="34">
        <v>2016</v>
      </c>
      <c r="D79" s="240">
        <v>3800</v>
      </c>
      <c r="E79" s="34">
        <v>17</v>
      </c>
      <c r="F79" s="51" t="s">
        <v>472</v>
      </c>
      <c r="G79" s="34">
        <v>2019</v>
      </c>
      <c r="H79" s="233">
        <v>2166.29</v>
      </c>
      <c r="I79" s="248"/>
      <c r="J79" s="34"/>
      <c r="K79" s="34"/>
      <c r="L79" s="54"/>
    </row>
    <row r="80" spans="1:12" ht="12.75">
      <c r="A80" s="235">
        <v>16</v>
      </c>
      <c r="B80" s="34" t="s">
        <v>484</v>
      </c>
      <c r="C80" s="34">
        <v>2016</v>
      </c>
      <c r="D80" s="240">
        <v>3000</v>
      </c>
      <c r="E80" s="34">
        <v>18</v>
      </c>
      <c r="F80" s="51" t="s">
        <v>472</v>
      </c>
      <c r="G80" s="34">
        <v>2019</v>
      </c>
      <c r="H80" s="233">
        <v>2166.29</v>
      </c>
      <c r="I80" s="248"/>
      <c r="J80" s="34"/>
      <c r="K80" s="34"/>
      <c r="L80" s="54"/>
    </row>
    <row r="81" spans="1:12" ht="12.75">
      <c r="A81" s="235">
        <v>17</v>
      </c>
      <c r="B81" s="34" t="s">
        <v>485</v>
      </c>
      <c r="C81" s="34">
        <v>2016</v>
      </c>
      <c r="D81" s="240">
        <v>3099.6</v>
      </c>
      <c r="E81" s="34">
        <v>19</v>
      </c>
      <c r="F81" s="51" t="s">
        <v>486</v>
      </c>
      <c r="G81" s="34">
        <v>2019</v>
      </c>
      <c r="H81" s="233">
        <v>1950</v>
      </c>
      <c r="I81" s="248"/>
      <c r="J81" s="34"/>
      <c r="K81" s="34"/>
      <c r="L81" s="54"/>
    </row>
    <row r="82" spans="1:12" ht="12.75">
      <c r="A82" s="235">
        <v>18</v>
      </c>
      <c r="B82" s="34" t="s">
        <v>487</v>
      </c>
      <c r="C82" s="34">
        <v>2018</v>
      </c>
      <c r="D82" s="240">
        <v>8000</v>
      </c>
      <c r="E82" s="34">
        <v>20</v>
      </c>
      <c r="F82" s="51" t="s">
        <v>488</v>
      </c>
      <c r="G82" s="34">
        <v>2019</v>
      </c>
      <c r="H82" s="233">
        <v>3441.29</v>
      </c>
      <c r="I82" s="248"/>
      <c r="J82" s="34"/>
      <c r="K82" s="34"/>
      <c r="L82" s="54"/>
    </row>
    <row r="83" spans="1:12" ht="25.5">
      <c r="A83" s="235">
        <v>19</v>
      </c>
      <c r="B83" s="34" t="s">
        <v>489</v>
      </c>
      <c r="C83" s="34">
        <v>2019</v>
      </c>
      <c r="D83" s="240">
        <v>849</v>
      </c>
      <c r="E83" s="34">
        <v>21</v>
      </c>
      <c r="F83" s="51" t="s">
        <v>490</v>
      </c>
      <c r="G83" s="34">
        <v>2020</v>
      </c>
      <c r="H83" s="233">
        <v>5676.51</v>
      </c>
      <c r="I83" s="248"/>
      <c r="J83" s="34"/>
      <c r="K83" s="34"/>
      <c r="L83" s="54"/>
    </row>
    <row r="84" spans="1:12" ht="25.5">
      <c r="A84" s="235">
        <v>20</v>
      </c>
      <c r="B84" s="34" t="s">
        <v>491</v>
      </c>
      <c r="C84" s="34">
        <v>2019</v>
      </c>
      <c r="D84" s="240">
        <v>1430</v>
      </c>
      <c r="E84" s="34">
        <v>22</v>
      </c>
      <c r="F84" s="51" t="s">
        <v>492</v>
      </c>
      <c r="G84" s="34">
        <v>2020</v>
      </c>
      <c r="H84" s="233">
        <v>1892.15</v>
      </c>
      <c r="I84" s="248"/>
      <c r="J84" s="34"/>
      <c r="K84" s="34"/>
      <c r="L84" s="54"/>
    </row>
    <row r="85" spans="1:12" ht="25.5">
      <c r="A85" s="235">
        <v>21</v>
      </c>
      <c r="B85" s="34" t="s">
        <v>493</v>
      </c>
      <c r="C85" s="34">
        <v>2020</v>
      </c>
      <c r="D85" s="240">
        <v>4548</v>
      </c>
      <c r="E85" s="34">
        <v>23</v>
      </c>
      <c r="F85" s="51" t="s">
        <v>494</v>
      </c>
      <c r="G85" s="34">
        <v>2020</v>
      </c>
      <c r="H85" s="233">
        <v>1906.17</v>
      </c>
      <c r="I85" s="248"/>
      <c r="J85" s="34"/>
      <c r="K85" s="34"/>
      <c r="L85" s="54"/>
    </row>
    <row r="86" spans="1:12" ht="25.5">
      <c r="A86" s="235">
        <v>22</v>
      </c>
      <c r="B86" s="34" t="s">
        <v>495</v>
      </c>
      <c r="C86" s="34">
        <v>2020</v>
      </c>
      <c r="D86" s="240">
        <v>960</v>
      </c>
      <c r="E86" s="34">
        <v>24</v>
      </c>
      <c r="F86" s="51" t="s">
        <v>496</v>
      </c>
      <c r="G86" s="34">
        <v>2020</v>
      </c>
      <c r="H86" s="233">
        <v>1906.22</v>
      </c>
      <c r="I86" s="248"/>
      <c r="J86" s="34"/>
      <c r="K86" s="34"/>
      <c r="L86" s="54"/>
    </row>
    <row r="87" spans="1:12" ht="25.5">
      <c r="A87" s="235">
        <v>23</v>
      </c>
      <c r="B87" s="34" t="s">
        <v>491</v>
      </c>
      <c r="C87" s="34">
        <v>2019</v>
      </c>
      <c r="D87" s="240">
        <v>1430</v>
      </c>
      <c r="E87" s="34">
        <v>25</v>
      </c>
      <c r="F87" s="51" t="s">
        <v>497</v>
      </c>
      <c r="G87" s="34">
        <v>2020</v>
      </c>
      <c r="H87" s="233">
        <v>7686.64</v>
      </c>
      <c r="I87" s="248"/>
      <c r="J87" s="34"/>
      <c r="K87" s="34"/>
      <c r="L87" s="54"/>
    </row>
    <row r="88" spans="1:12" ht="12.75">
      <c r="A88" s="34"/>
      <c r="B88" s="51"/>
      <c r="C88" s="34"/>
      <c r="D88" s="233"/>
      <c r="E88" s="249"/>
      <c r="F88" s="249"/>
      <c r="G88" s="249"/>
      <c r="H88" s="250"/>
      <c r="I88" s="226"/>
      <c r="J88" s="34"/>
      <c r="K88" s="34"/>
      <c r="L88" s="54"/>
    </row>
    <row r="89" spans="1:12" ht="12.75">
      <c r="A89" s="34"/>
      <c r="B89" s="51"/>
      <c r="C89" s="34"/>
      <c r="D89" s="233"/>
      <c r="E89" s="34"/>
      <c r="F89" s="249"/>
      <c r="G89" s="249"/>
      <c r="H89" s="250"/>
      <c r="I89" s="226"/>
      <c r="J89" s="34"/>
      <c r="K89" s="34"/>
      <c r="L89" s="54"/>
    </row>
    <row r="90" spans="1:12" ht="12.75">
      <c r="A90" s="34"/>
      <c r="B90" s="51"/>
      <c r="C90" s="34"/>
      <c r="D90" s="233"/>
      <c r="E90" s="249"/>
      <c r="F90" s="249"/>
      <c r="G90" s="249"/>
      <c r="H90" s="250"/>
      <c r="I90" s="226"/>
      <c r="J90" s="34"/>
      <c r="K90" s="34"/>
      <c r="L90" s="54"/>
    </row>
    <row r="91" spans="1:12" ht="12.75">
      <c r="A91" s="251"/>
      <c r="B91" s="251"/>
      <c r="C91" s="251"/>
      <c r="D91" s="251"/>
      <c r="E91" s="489" t="s">
        <v>33</v>
      </c>
      <c r="F91" s="490"/>
      <c r="G91" s="491"/>
      <c r="H91" s="252">
        <f>SUM(H63:H90)</f>
        <v>55904.30000000001</v>
      </c>
      <c r="I91" s="249"/>
      <c r="J91" s="249"/>
      <c r="K91" s="249"/>
      <c r="L91" s="249"/>
    </row>
    <row r="92" spans="1:12" ht="12.75" customHeight="1">
      <c r="A92" s="34"/>
      <c r="B92" s="489" t="s">
        <v>613</v>
      </c>
      <c r="C92" s="490"/>
      <c r="D92" s="253">
        <f>SUM(D65:D91)</f>
        <v>46338.6</v>
      </c>
      <c r="E92" s="254"/>
      <c r="F92" s="254"/>
      <c r="G92" s="254"/>
      <c r="H92" s="255"/>
      <c r="I92" s="249"/>
      <c r="J92" s="249"/>
      <c r="K92" s="249"/>
      <c r="L92" s="249"/>
    </row>
    <row r="93" spans="1:12" ht="12.75">
      <c r="A93" s="34"/>
      <c r="B93" s="251"/>
      <c r="C93" s="251"/>
      <c r="D93" s="251"/>
      <c r="E93" s="254"/>
      <c r="F93" s="254"/>
      <c r="G93" s="254"/>
      <c r="H93" s="255"/>
      <c r="I93" s="249"/>
      <c r="J93" s="249"/>
      <c r="K93" s="249"/>
      <c r="L93" s="249"/>
    </row>
    <row r="94" spans="1:12" ht="12.75">
      <c r="A94" s="251"/>
      <c r="B94" s="251"/>
      <c r="C94" s="251"/>
      <c r="D94" s="251"/>
      <c r="E94" s="36"/>
      <c r="F94" s="216"/>
      <c r="G94" s="36"/>
      <c r="H94" s="217"/>
      <c r="I94" s="511" t="s">
        <v>33</v>
      </c>
      <c r="J94" s="511"/>
      <c r="K94" s="511"/>
      <c r="L94" s="253">
        <f>SUM(L63:L93)</f>
        <v>16793.63</v>
      </c>
    </row>
    <row r="96" spans="1:8" s="61" customFormat="1" ht="12.75">
      <c r="A96" s="254"/>
      <c r="B96" s="254"/>
      <c r="C96" s="254"/>
      <c r="D96" s="255"/>
      <c r="E96" s="36"/>
      <c r="F96" s="216"/>
      <c r="G96" s="36"/>
      <c r="H96" s="217"/>
    </row>
    <row r="97" spans="1:12" s="61" customFormat="1" ht="18" customHeight="1">
      <c r="A97" s="492" t="s">
        <v>224</v>
      </c>
      <c r="B97" s="493"/>
      <c r="C97" s="493"/>
      <c r="D97" s="493"/>
      <c r="E97" s="493"/>
      <c r="F97" s="493"/>
      <c r="G97" s="493"/>
      <c r="H97" s="493"/>
      <c r="I97" s="493"/>
      <c r="J97" s="493"/>
      <c r="K97" s="493"/>
      <c r="L97" s="494"/>
    </row>
    <row r="98" spans="1:12" s="61" customFormat="1" ht="12.75" customHeight="1">
      <c r="A98" s="502" t="s">
        <v>35</v>
      </c>
      <c r="B98" s="503"/>
      <c r="C98" s="503"/>
      <c r="D98" s="504"/>
      <c r="E98" s="499" t="s">
        <v>36</v>
      </c>
      <c r="F98" s="500"/>
      <c r="G98" s="500"/>
      <c r="H98" s="501"/>
      <c r="I98" s="486" t="s">
        <v>197</v>
      </c>
      <c r="J98" s="487"/>
      <c r="K98" s="487"/>
      <c r="L98" s="488"/>
    </row>
    <row r="99" spans="1:12" s="61" customFormat="1" ht="12.75">
      <c r="A99" s="34">
        <v>1</v>
      </c>
      <c r="B99" s="51" t="s">
        <v>42</v>
      </c>
      <c r="C99" s="34">
        <v>2010</v>
      </c>
      <c r="D99" s="229">
        <v>2543.57</v>
      </c>
      <c r="E99" s="149">
        <v>1</v>
      </c>
      <c r="F99" s="256" t="s">
        <v>498</v>
      </c>
      <c r="G99" s="107">
        <v>2013</v>
      </c>
      <c r="H99" s="257">
        <v>2175</v>
      </c>
      <c r="I99" s="34">
        <v>1</v>
      </c>
      <c r="J99" s="208" t="s">
        <v>499</v>
      </c>
      <c r="K99" s="34">
        <v>2006</v>
      </c>
      <c r="L99" s="54">
        <v>1683</v>
      </c>
    </row>
    <row r="100" spans="1:12" s="61" customFormat="1" ht="12.75">
      <c r="A100" s="34">
        <v>2</v>
      </c>
      <c r="B100" s="51" t="s">
        <v>500</v>
      </c>
      <c r="C100" s="34">
        <v>2010</v>
      </c>
      <c r="D100" s="229">
        <v>5050</v>
      </c>
      <c r="E100" s="149">
        <v>2</v>
      </c>
      <c r="F100" s="256" t="s">
        <v>501</v>
      </c>
      <c r="G100" s="107">
        <v>2013</v>
      </c>
      <c r="H100" s="257">
        <v>2680</v>
      </c>
      <c r="I100" s="34">
        <v>2</v>
      </c>
      <c r="J100" s="208" t="s">
        <v>502</v>
      </c>
      <c r="K100" s="34">
        <v>2006</v>
      </c>
      <c r="L100" s="54">
        <v>109.7</v>
      </c>
    </row>
    <row r="101" spans="1:12" s="61" customFormat="1" ht="12.75">
      <c r="A101" s="34">
        <v>3</v>
      </c>
      <c r="B101" s="51" t="s">
        <v>503</v>
      </c>
      <c r="C101" s="34">
        <v>2011</v>
      </c>
      <c r="D101" s="229">
        <v>1745</v>
      </c>
      <c r="E101" s="149">
        <v>3</v>
      </c>
      <c r="F101" s="220" t="s">
        <v>504</v>
      </c>
      <c r="G101" s="107">
        <v>2013</v>
      </c>
      <c r="H101" s="258">
        <v>1630</v>
      </c>
      <c r="I101" s="34">
        <v>3</v>
      </c>
      <c r="J101" s="208" t="s">
        <v>505</v>
      </c>
      <c r="K101" s="34">
        <v>2006</v>
      </c>
      <c r="L101" s="54">
        <v>768.6</v>
      </c>
    </row>
    <row r="102" spans="1:12" s="61" customFormat="1" ht="12.75" customHeight="1">
      <c r="A102" s="34">
        <v>4</v>
      </c>
      <c r="B102" s="51" t="s">
        <v>42</v>
      </c>
      <c r="C102" s="34">
        <v>2013</v>
      </c>
      <c r="D102" s="229">
        <v>1875</v>
      </c>
      <c r="E102" s="149">
        <v>4</v>
      </c>
      <c r="F102" s="227" t="s">
        <v>506</v>
      </c>
      <c r="G102" s="107">
        <v>2014</v>
      </c>
      <c r="H102" s="258">
        <v>2400.28</v>
      </c>
      <c r="I102" s="34">
        <v>4</v>
      </c>
      <c r="J102" s="208" t="s">
        <v>507</v>
      </c>
      <c r="K102" s="34">
        <v>2006</v>
      </c>
      <c r="L102" s="54">
        <v>553.39</v>
      </c>
    </row>
    <row r="103" spans="1:12" s="61" customFormat="1" ht="12.75">
      <c r="A103" s="34">
        <v>5</v>
      </c>
      <c r="B103" s="51" t="s">
        <v>508</v>
      </c>
      <c r="C103" s="34">
        <v>2013</v>
      </c>
      <c r="D103" s="229">
        <v>400</v>
      </c>
      <c r="E103" s="149">
        <v>5</v>
      </c>
      <c r="F103" s="227" t="s">
        <v>509</v>
      </c>
      <c r="G103" s="107">
        <v>2014</v>
      </c>
      <c r="H103" s="258">
        <v>2139.52</v>
      </c>
      <c r="I103" s="34">
        <v>5</v>
      </c>
      <c r="J103" s="208" t="s">
        <v>510</v>
      </c>
      <c r="K103" s="34">
        <v>2006</v>
      </c>
      <c r="L103" s="54">
        <v>109.7</v>
      </c>
    </row>
    <row r="104" spans="1:12" s="61" customFormat="1" ht="12.75">
      <c r="A104" s="34">
        <v>6</v>
      </c>
      <c r="B104" s="51" t="s">
        <v>508</v>
      </c>
      <c r="C104" s="34">
        <v>2013</v>
      </c>
      <c r="D104" s="229">
        <v>400</v>
      </c>
      <c r="E104" s="149">
        <v>6</v>
      </c>
      <c r="F104" s="227" t="s">
        <v>511</v>
      </c>
      <c r="G104" s="107">
        <v>2014</v>
      </c>
      <c r="H104" s="258">
        <v>1829</v>
      </c>
      <c r="I104" s="34">
        <v>6</v>
      </c>
      <c r="J104" s="208" t="s">
        <v>512</v>
      </c>
      <c r="K104" s="34">
        <v>2006</v>
      </c>
      <c r="L104" s="54">
        <v>585.6</v>
      </c>
    </row>
    <row r="105" spans="1:12" s="61" customFormat="1" ht="12.75">
      <c r="A105" s="34">
        <v>7</v>
      </c>
      <c r="B105" s="51" t="s">
        <v>42</v>
      </c>
      <c r="C105" s="34">
        <v>2013</v>
      </c>
      <c r="D105" s="229">
        <v>1575</v>
      </c>
      <c r="E105" s="149">
        <v>7</v>
      </c>
      <c r="F105" s="227" t="s">
        <v>513</v>
      </c>
      <c r="G105" s="107">
        <v>2014</v>
      </c>
      <c r="H105" s="258">
        <v>410</v>
      </c>
      <c r="I105" s="34">
        <v>7</v>
      </c>
      <c r="J105" s="208" t="s">
        <v>514</v>
      </c>
      <c r="K105" s="34">
        <v>2006</v>
      </c>
      <c r="L105" s="54">
        <v>101.26</v>
      </c>
    </row>
    <row r="106" spans="1:12" s="61" customFormat="1" ht="12.75">
      <c r="A106" s="34">
        <v>8</v>
      </c>
      <c r="B106" s="51" t="s">
        <v>515</v>
      </c>
      <c r="C106" s="34">
        <v>2013</v>
      </c>
      <c r="D106" s="229">
        <v>1399</v>
      </c>
      <c r="E106" s="149">
        <v>8</v>
      </c>
      <c r="F106" s="227" t="s">
        <v>516</v>
      </c>
      <c r="G106" s="107">
        <v>2014</v>
      </c>
      <c r="H106" s="258">
        <v>940</v>
      </c>
      <c r="I106" s="34">
        <v>8</v>
      </c>
      <c r="J106" s="208" t="s">
        <v>517</v>
      </c>
      <c r="K106" s="34">
        <v>2006</v>
      </c>
      <c r="L106" s="54">
        <v>366</v>
      </c>
    </row>
    <row r="107" spans="1:12" s="61" customFormat="1" ht="25.5">
      <c r="A107" s="34">
        <v>9</v>
      </c>
      <c r="B107" s="51" t="s">
        <v>515</v>
      </c>
      <c r="C107" s="34">
        <v>2013</v>
      </c>
      <c r="D107" s="229">
        <v>1399</v>
      </c>
      <c r="E107" s="149">
        <v>9</v>
      </c>
      <c r="F107" s="259" t="s">
        <v>518</v>
      </c>
      <c r="G107" s="2">
        <v>2015</v>
      </c>
      <c r="H107" s="260">
        <v>1879</v>
      </c>
      <c r="I107" s="34">
        <v>9</v>
      </c>
      <c r="J107" s="208" t="s">
        <v>519</v>
      </c>
      <c r="K107" s="34">
        <v>2006</v>
      </c>
      <c r="L107" s="54">
        <v>82.96</v>
      </c>
    </row>
    <row r="108" spans="1:12" s="61" customFormat="1" ht="25.5">
      <c r="A108" s="34">
        <v>10</v>
      </c>
      <c r="B108" s="51" t="s">
        <v>520</v>
      </c>
      <c r="C108" s="34">
        <v>2013</v>
      </c>
      <c r="D108" s="229">
        <v>9671</v>
      </c>
      <c r="E108" s="149">
        <v>10</v>
      </c>
      <c r="F108" s="259" t="s">
        <v>521</v>
      </c>
      <c r="G108" s="2">
        <v>2015</v>
      </c>
      <c r="H108" s="260">
        <v>499</v>
      </c>
      <c r="I108" s="34">
        <v>10</v>
      </c>
      <c r="J108" s="208" t="s">
        <v>522</v>
      </c>
      <c r="K108" s="34">
        <v>2006</v>
      </c>
      <c r="L108" s="54">
        <v>12.2</v>
      </c>
    </row>
    <row r="109" spans="1:12" s="61" customFormat="1" ht="12.75">
      <c r="A109" s="34">
        <v>11</v>
      </c>
      <c r="B109" s="51" t="s">
        <v>523</v>
      </c>
      <c r="C109" s="34">
        <v>2013</v>
      </c>
      <c r="D109" s="229">
        <v>2922</v>
      </c>
      <c r="E109" s="149">
        <v>11</v>
      </c>
      <c r="F109" s="259" t="s">
        <v>524</v>
      </c>
      <c r="G109" s="2">
        <v>2015</v>
      </c>
      <c r="H109" s="260">
        <v>3270</v>
      </c>
      <c r="I109" s="34">
        <v>11</v>
      </c>
      <c r="J109" s="208" t="s">
        <v>525</v>
      </c>
      <c r="K109" s="34">
        <v>2006</v>
      </c>
      <c r="L109" s="54">
        <v>87.84</v>
      </c>
    </row>
    <row r="110" spans="1:12" s="61" customFormat="1" ht="12.75">
      <c r="A110" s="34">
        <v>12</v>
      </c>
      <c r="B110" s="51" t="s">
        <v>526</v>
      </c>
      <c r="C110" s="34">
        <v>2013</v>
      </c>
      <c r="D110" s="229">
        <v>1700</v>
      </c>
      <c r="E110" s="149">
        <v>12</v>
      </c>
      <c r="F110" s="259" t="s">
        <v>527</v>
      </c>
      <c r="G110" s="2">
        <v>2015</v>
      </c>
      <c r="H110" s="260">
        <v>2160</v>
      </c>
      <c r="I110" s="34">
        <v>12</v>
      </c>
      <c r="J110" s="208" t="s">
        <v>528</v>
      </c>
      <c r="K110" s="34">
        <v>2006</v>
      </c>
      <c r="L110" s="54">
        <v>12.2</v>
      </c>
    </row>
    <row r="111" spans="1:12" s="61" customFormat="1" ht="12.75">
      <c r="A111" s="34">
        <v>13</v>
      </c>
      <c r="B111" s="227" t="s">
        <v>529</v>
      </c>
      <c r="C111" s="34">
        <v>2014</v>
      </c>
      <c r="D111" s="229">
        <v>500.41</v>
      </c>
      <c r="E111" s="149">
        <v>13</v>
      </c>
      <c r="F111" s="259" t="s">
        <v>521</v>
      </c>
      <c r="G111" s="2">
        <v>2015</v>
      </c>
      <c r="H111" s="260">
        <v>499</v>
      </c>
      <c r="I111" s="34">
        <v>13</v>
      </c>
      <c r="J111" s="208" t="s">
        <v>530</v>
      </c>
      <c r="K111" s="34">
        <v>2006</v>
      </c>
      <c r="L111" s="54">
        <v>146.4</v>
      </c>
    </row>
    <row r="112" spans="1:12" s="61" customFormat="1" ht="25.5" customHeight="1">
      <c r="A112" s="34">
        <v>14</v>
      </c>
      <c r="B112" s="227" t="s">
        <v>531</v>
      </c>
      <c r="C112" s="34">
        <v>2014</v>
      </c>
      <c r="D112" s="229">
        <v>1897</v>
      </c>
      <c r="E112" s="149">
        <v>14</v>
      </c>
      <c r="F112" s="259" t="s">
        <v>532</v>
      </c>
      <c r="G112" s="2">
        <v>2015</v>
      </c>
      <c r="H112" s="260">
        <v>356.16</v>
      </c>
      <c r="I112" s="34">
        <v>14</v>
      </c>
      <c r="J112" s="208" t="s">
        <v>533</v>
      </c>
      <c r="K112" s="34">
        <v>2006</v>
      </c>
      <c r="L112" s="54">
        <v>10.98</v>
      </c>
    </row>
    <row r="113" spans="1:12" s="61" customFormat="1" ht="12.75">
      <c r="A113" s="34">
        <v>15</v>
      </c>
      <c r="B113" s="227" t="s">
        <v>534</v>
      </c>
      <c r="C113" s="34">
        <v>2014</v>
      </c>
      <c r="D113" s="229">
        <v>2698</v>
      </c>
      <c r="E113" s="149">
        <v>15</v>
      </c>
      <c r="F113" s="259" t="s">
        <v>535</v>
      </c>
      <c r="G113" s="2">
        <v>2015</v>
      </c>
      <c r="H113" s="260">
        <v>235</v>
      </c>
      <c r="I113" s="34">
        <v>15</v>
      </c>
      <c r="J113" s="208" t="s">
        <v>536</v>
      </c>
      <c r="K113" s="34">
        <v>2007</v>
      </c>
      <c r="L113" s="54">
        <v>139.93</v>
      </c>
    </row>
    <row r="114" spans="1:12" s="61" customFormat="1" ht="12.75">
      <c r="A114" s="34">
        <v>16</v>
      </c>
      <c r="B114" s="227" t="s">
        <v>537</v>
      </c>
      <c r="C114" s="34">
        <v>2014</v>
      </c>
      <c r="D114" s="229">
        <v>223</v>
      </c>
      <c r="E114" s="149">
        <v>16</v>
      </c>
      <c r="F114" s="259" t="s">
        <v>538</v>
      </c>
      <c r="G114" s="2">
        <v>2016</v>
      </c>
      <c r="H114" s="260">
        <v>1769</v>
      </c>
      <c r="I114" s="34">
        <v>16</v>
      </c>
      <c r="J114" s="208" t="s">
        <v>539</v>
      </c>
      <c r="K114" s="34">
        <v>2007</v>
      </c>
      <c r="L114" s="54">
        <v>1675.06</v>
      </c>
    </row>
    <row r="115" spans="1:12" s="61" customFormat="1" ht="13.5" thickBot="1">
      <c r="A115" s="34">
        <v>17</v>
      </c>
      <c r="B115" s="261" t="s">
        <v>540</v>
      </c>
      <c r="C115" s="6">
        <v>2014</v>
      </c>
      <c r="D115" s="262">
        <v>1659</v>
      </c>
      <c r="E115" s="149">
        <v>17</v>
      </c>
      <c r="F115" s="259" t="s">
        <v>541</v>
      </c>
      <c r="G115" s="2">
        <v>2016</v>
      </c>
      <c r="H115" s="260">
        <v>380</v>
      </c>
      <c r="I115" s="34">
        <v>17</v>
      </c>
      <c r="J115" s="209" t="s">
        <v>542</v>
      </c>
      <c r="K115" s="209">
        <v>2016</v>
      </c>
      <c r="L115" s="210">
        <v>2384.97</v>
      </c>
    </row>
    <row r="116" spans="1:12" s="61" customFormat="1" ht="13.5" thickBot="1">
      <c r="A116" s="34">
        <v>18</v>
      </c>
      <c r="B116" s="263" t="s">
        <v>543</v>
      </c>
      <c r="C116" s="6">
        <v>2015</v>
      </c>
      <c r="D116" s="262">
        <v>1599</v>
      </c>
      <c r="E116" s="149">
        <v>18</v>
      </c>
      <c r="F116" s="259" t="s">
        <v>544</v>
      </c>
      <c r="G116" s="2">
        <v>2016</v>
      </c>
      <c r="H116" s="260">
        <v>1699</v>
      </c>
      <c r="I116" s="34">
        <v>18</v>
      </c>
      <c r="J116" s="264" t="s">
        <v>545</v>
      </c>
      <c r="K116" s="6">
        <v>2019</v>
      </c>
      <c r="L116" s="265">
        <v>1100</v>
      </c>
    </row>
    <row r="117" spans="1:12" s="61" customFormat="1" ht="13.5" thickBot="1">
      <c r="A117" s="34">
        <v>19</v>
      </c>
      <c r="B117" s="263" t="s">
        <v>543</v>
      </c>
      <c r="C117" s="6">
        <v>2015</v>
      </c>
      <c r="D117" s="262">
        <v>1599</v>
      </c>
      <c r="E117" s="149">
        <v>19</v>
      </c>
      <c r="F117" s="259" t="s">
        <v>498</v>
      </c>
      <c r="G117" s="266">
        <v>2017</v>
      </c>
      <c r="H117" s="267">
        <v>1892.17</v>
      </c>
      <c r="I117" s="34">
        <v>19</v>
      </c>
      <c r="J117" s="268" t="s">
        <v>546</v>
      </c>
      <c r="K117" s="6">
        <v>2019</v>
      </c>
      <c r="L117" s="265">
        <v>1300</v>
      </c>
    </row>
    <row r="118" spans="1:12" s="61" customFormat="1" ht="12.75">
      <c r="A118" s="34">
        <v>20</v>
      </c>
      <c r="B118" s="263" t="s">
        <v>547</v>
      </c>
      <c r="C118" s="6">
        <v>2015</v>
      </c>
      <c r="D118" s="262">
        <v>2700</v>
      </c>
      <c r="E118" s="149">
        <v>20</v>
      </c>
      <c r="F118" s="259" t="s">
        <v>498</v>
      </c>
      <c r="G118" s="266">
        <v>2017</v>
      </c>
      <c r="H118" s="267">
        <v>1892.17</v>
      </c>
      <c r="I118" s="34">
        <v>20</v>
      </c>
      <c r="J118" s="43" t="s">
        <v>548</v>
      </c>
      <c r="K118" s="269">
        <v>2019</v>
      </c>
      <c r="L118" s="270">
        <v>319.8</v>
      </c>
    </row>
    <row r="119" spans="1:12" s="61" customFormat="1" ht="12.75">
      <c r="A119" s="34">
        <v>21</v>
      </c>
      <c r="B119" s="263" t="s">
        <v>549</v>
      </c>
      <c r="C119" s="6">
        <v>2015</v>
      </c>
      <c r="D119" s="262">
        <v>2600</v>
      </c>
      <c r="E119" s="149">
        <v>21</v>
      </c>
      <c r="F119" s="259" t="s">
        <v>498</v>
      </c>
      <c r="G119" s="266">
        <v>2017</v>
      </c>
      <c r="H119" s="267">
        <v>1892.17</v>
      </c>
      <c r="I119" s="34">
        <v>21</v>
      </c>
      <c r="J119" s="43" t="s">
        <v>550</v>
      </c>
      <c r="K119" s="269">
        <v>2020</v>
      </c>
      <c r="L119" s="270">
        <v>2068</v>
      </c>
    </row>
    <row r="120" spans="1:12" s="61" customFormat="1" ht="12.75">
      <c r="A120" s="34">
        <v>22</v>
      </c>
      <c r="B120" s="263" t="s">
        <v>551</v>
      </c>
      <c r="C120" s="6">
        <v>2015</v>
      </c>
      <c r="D120" s="262">
        <v>2089.91</v>
      </c>
      <c r="E120" s="149">
        <v>22</v>
      </c>
      <c r="F120" s="259" t="s">
        <v>498</v>
      </c>
      <c r="G120" s="266">
        <v>2017</v>
      </c>
      <c r="H120" s="267">
        <v>1892.17</v>
      </c>
      <c r="I120" s="34">
        <v>22</v>
      </c>
      <c r="J120" s="43" t="s">
        <v>552</v>
      </c>
      <c r="K120" s="269">
        <v>2020</v>
      </c>
      <c r="L120" s="270">
        <v>3610.64</v>
      </c>
    </row>
    <row r="121" spans="1:12" s="61" customFormat="1" ht="12.75">
      <c r="A121" s="34">
        <v>23</v>
      </c>
      <c r="B121" s="263" t="s">
        <v>553</v>
      </c>
      <c r="C121" s="6">
        <v>2015</v>
      </c>
      <c r="D121" s="262">
        <v>2100</v>
      </c>
      <c r="E121" s="149">
        <v>23</v>
      </c>
      <c r="F121" s="259" t="s">
        <v>498</v>
      </c>
      <c r="G121" s="266">
        <v>2017</v>
      </c>
      <c r="H121" s="267">
        <v>1892.17</v>
      </c>
      <c r="I121" s="34">
        <v>23</v>
      </c>
      <c r="J121" s="43" t="s">
        <v>552</v>
      </c>
      <c r="K121" s="269">
        <v>2020</v>
      </c>
      <c r="L121" s="270">
        <v>2559.91</v>
      </c>
    </row>
    <row r="122" spans="1:12" s="61" customFormat="1" ht="12.75">
      <c r="A122" s="34">
        <v>24</v>
      </c>
      <c r="B122" s="263" t="s">
        <v>554</v>
      </c>
      <c r="C122" s="6">
        <v>2015</v>
      </c>
      <c r="D122" s="262">
        <v>187.43</v>
      </c>
      <c r="E122" s="149">
        <v>24</v>
      </c>
      <c r="F122" s="259" t="s">
        <v>498</v>
      </c>
      <c r="G122" s="266">
        <v>2017</v>
      </c>
      <c r="H122" s="267">
        <v>1892.17</v>
      </c>
      <c r="I122" s="34">
        <v>24</v>
      </c>
      <c r="J122" s="261" t="s">
        <v>555</v>
      </c>
      <c r="K122" s="269">
        <v>2020</v>
      </c>
      <c r="L122" s="270">
        <v>249</v>
      </c>
    </row>
    <row r="123" spans="1:12" s="61" customFormat="1" ht="12.75">
      <c r="A123" s="34">
        <v>25</v>
      </c>
      <c r="B123" s="263" t="s">
        <v>556</v>
      </c>
      <c r="C123" s="6">
        <v>2015</v>
      </c>
      <c r="D123" s="262">
        <v>3179.91</v>
      </c>
      <c r="E123" s="149">
        <v>25</v>
      </c>
      <c r="F123" s="259" t="s">
        <v>498</v>
      </c>
      <c r="G123" s="266">
        <v>2017</v>
      </c>
      <c r="H123" s="267">
        <v>1892.17</v>
      </c>
      <c r="I123" s="489" t="s">
        <v>33</v>
      </c>
      <c r="J123" s="490"/>
      <c r="K123" s="491"/>
      <c r="L123" s="253">
        <f>SUM(L99:L122)</f>
        <v>20037.14</v>
      </c>
    </row>
    <row r="124" spans="1:12" s="61" customFormat="1" ht="12.75">
      <c r="A124" s="34">
        <v>26</v>
      </c>
      <c r="B124" s="263" t="s">
        <v>557</v>
      </c>
      <c r="C124" s="6">
        <v>2015</v>
      </c>
      <c r="D124" s="262">
        <v>1649</v>
      </c>
      <c r="E124" s="149">
        <v>26</v>
      </c>
      <c r="F124" s="259" t="s">
        <v>498</v>
      </c>
      <c r="G124" s="266">
        <v>2017</v>
      </c>
      <c r="H124" s="267">
        <v>1892.17</v>
      </c>
      <c r="I124" s="175"/>
      <c r="J124" s="271"/>
      <c r="K124" s="151"/>
      <c r="L124" s="272"/>
    </row>
    <row r="125" spans="1:12" s="61" customFormat="1" ht="12.75">
      <c r="A125" s="34">
        <v>27</v>
      </c>
      <c r="B125" s="263" t="s">
        <v>557</v>
      </c>
      <c r="C125" s="6">
        <v>2015</v>
      </c>
      <c r="D125" s="262">
        <v>1649</v>
      </c>
      <c r="E125" s="149">
        <v>27</v>
      </c>
      <c r="F125" s="259" t="s">
        <v>498</v>
      </c>
      <c r="G125" s="266">
        <v>2017</v>
      </c>
      <c r="H125" s="267">
        <v>1892.17</v>
      </c>
      <c r="I125" s="175"/>
      <c r="J125" s="271"/>
      <c r="K125" s="151"/>
      <c r="L125" s="272"/>
    </row>
    <row r="126" spans="1:12" s="61" customFormat="1" ht="12.75">
      <c r="A126" s="34">
        <v>28</v>
      </c>
      <c r="B126" s="263" t="s">
        <v>558</v>
      </c>
      <c r="C126" s="6">
        <v>2016</v>
      </c>
      <c r="D126" s="262">
        <v>3300</v>
      </c>
      <c r="E126" s="149">
        <v>28</v>
      </c>
      <c r="F126" s="259" t="s">
        <v>498</v>
      </c>
      <c r="G126" s="266">
        <v>2017</v>
      </c>
      <c r="H126" s="267">
        <v>1892.17</v>
      </c>
      <c r="I126" s="175"/>
      <c r="J126" s="271"/>
      <c r="K126" s="151"/>
      <c r="L126" s="272"/>
    </row>
    <row r="127" spans="1:12" s="61" customFormat="1" ht="12.75">
      <c r="A127" s="34">
        <v>29</v>
      </c>
      <c r="B127" s="263" t="s">
        <v>559</v>
      </c>
      <c r="C127" s="6">
        <v>2016</v>
      </c>
      <c r="D127" s="262">
        <v>2650</v>
      </c>
      <c r="E127" s="149">
        <v>29</v>
      </c>
      <c r="F127" s="259" t="s">
        <v>498</v>
      </c>
      <c r="G127" s="266">
        <v>2017</v>
      </c>
      <c r="H127" s="267">
        <v>1892.17</v>
      </c>
      <c r="I127" s="175"/>
      <c r="J127" s="271"/>
      <c r="K127" s="151"/>
      <c r="L127" s="272"/>
    </row>
    <row r="128" spans="1:12" s="61" customFormat="1" ht="12.75">
      <c r="A128" s="34">
        <v>30</v>
      </c>
      <c r="B128" s="263" t="s">
        <v>560</v>
      </c>
      <c r="C128" s="6">
        <v>2016</v>
      </c>
      <c r="D128" s="262">
        <v>375</v>
      </c>
      <c r="E128" s="149">
        <v>30</v>
      </c>
      <c r="F128" s="259" t="s">
        <v>561</v>
      </c>
      <c r="G128" s="266">
        <v>2017</v>
      </c>
      <c r="H128" s="267">
        <v>1921.66</v>
      </c>
      <c r="I128" s="175"/>
      <c r="J128" s="271"/>
      <c r="K128" s="151"/>
      <c r="L128" s="272"/>
    </row>
    <row r="129" spans="1:12" s="61" customFormat="1" ht="12.75" customHeight="1">
      <c r="A129" s="34">
        <v>31</v>
      </c>
      <c r="B129" s="263" t="s">
        <v>560</v>
      </c>
      <c r="C129" s="6">
        <v>2016</v>
      </c>
      <c r="D129" s="262">
        <v>399</v>
      </c>
      <c r="E129" s="149">
        <v>31</v>
      </c>
      <c r="F129" s="259" t="s">
        <v>561</v>
      </c>
      <c r="G129" s="266">
        <v>2017</v>
      </c>
      <c r="H129" s="267">
        <v>1921.66</v>
      </c>
      <c r="I129" s="175"/>
      <c r="J129" s="271"/>
      <c r="K129" s="151"/>
      <c r="L129" s="272"/>
    </row>
    <row r="130" spans="1:12" s="61" customFormat="1" ht="12.75" customHeight="1">
      <c r="A130" s="34">
        <v>32</v>
      </c>
      <c r="B130" s="263" t="s">
        <v>562</v>
      </c>
      <c r="C130" s="6">
        <v>2016</v>
      </c>
      <c r="D130" s="262">
        <v>379</v>
      </c>
      <c r="E130" s="149">
        <v>32</v>
      </c>
      <c r="F130" s="259" t="s">
        <v>561</v>
      </c>
      <c r="G130" s="266">
        <v>2017</v>
      </c>
      <c r="H130" s="267">
        <v>1921.66</v>
      </c>
      <c r="I130" s="175"/>
      <c r="J130" s="271"/>
      <c r="K130" s="151"/>
      <c r="L130" s="272"/>
    </row>
    <row r="131" spans="1:12" s="61" customFormat="1" ht="12.75" customHeight="1">
      <c r="A131" s="34">
        <v>33</v>
      </c>
      <c r="B131" s="263" t="s">
        <v>562</v>
      </c>
      <c r="C131" s="6">
        <v>2016</v>
      </c>
      <c r="D131" s="262">
        <v>379</v>
      </c>
      <c r="E131" s="149">
        <v>33</v>
      </c>
      <c r="F131" s="259" t="s">
        <v>561</v>
      </c>
      <c r="G131" s="266">
        <v>2017</v>
      </c>
      <c r="H131" s="267">
        <v>1921.66</v>
      </c>
      <c r="I131" s="175"/>
      <c r="J131" s="271"/>
      <c r="K131" s="151"/>
      <c r="L131" s="272"/>
    </row>
    <row r="132" spans="1:12" s="61" customFormat="1" ht="12.75" customHeight="1">
      <c r="A132" s="34">
        <v>34</v>
      </c>
      <c r="B132" s="263" t="s">
        <v>562</v>
      </c>
      <c r="C132" s="6">
        <v>2016</v>
      </c>
      <c r="D132" s="262">
        <v>379</v>
      </c>
      <c r="E132" s="149">
        <v>34</v>
      </c>
      <c r="F132" s="259" t="s">
        <v>561</v>
      </c>
      <c r="G132" s="266">
        <v>2017</v>
      </c>
      <c r="H132" s="267">
        <v>1921.66</v>
      </c>
      <c r="I132" s="175"/>
      <c r="J132" s="271"/>
      <c r="K132" s="151"/>
      <c r="L132" s="272"/>
    </row>
    <row r="133" spans="1:12" s="61" customFormat="1" ht="12.75" customHeight="1">
      <c r="A133" s="34">
        <v>35</v>
      </c>
      <c r="B133" s="209" t="s">
        <v>563</v>
      </c>
      <c r="C133" s="17">
        <v>2017</v>
      </c>
      <c r="D133" s="211">
        <v>2500</v>
      </c>
      <c r="E133" s="149">
        <v>35</v>
      </c>
      <c r="F133" s="259" t="s">
        <v>561</v>
      </c>
      <c r="G133" s="266">
        <v>2017</v>
      </c>
      <c r="H133" s="267">
        <v>1921.66</v>
      </c>
      <c r="I133" s="175"/>
      <c r="J133" s="271"/>
      <c r="K133" s="151"/>
      <c r="L133" s="272"/>
    </row>
    <row r="134" spans="1:12" s="61" customFormat="1" ht="12.75" customHeight="1">
      <c r="A134" s="34">
        <v>36</v>
      </c>
      <c r="B134" s="209" t="s">
        <v>564</v>
      </c>
      <c r="C134" s="17">
        <v>2017</v>
      </c>
      <c r="D134" s="211">
        <v>1389.9</v>
      </c>
      <c r="E134" s="149">
        <v>36</v>
      </c>
      <c r="F134" s="259" t="s">
        <v>561</v>
      </c>
      <c r="G134" s="266">
        <v>2017</v>
      </c>
      <c r="H134" s="267">
        <v>1921.66</v>
      </c>
      <c r="I134" s="175"/>
      <c r="J134" s="271"/>
      <c r="K134" s="151"/>
      <c r="L134" s="272"/>
    </row>
    <row r="135" spans="1:12" s="61" customFormat="1" ht="12.75" customHeight="1">
      <c r="A135" s="34">
        <v>37</v>
      </c>
      <c r="B135" s="61" t="s">
        <v>565</v>
      </c>
      <c r="C135" s="36">
        <v>2018</v>
      </c>
      <c r="D135" s="273">
        <v>2879</v>
      </c>
      <c r="E135" s="149">
        <v>37</v>
      </c>
      <c r="F135" s="259" t="s">
        <v>561</v>
      </c>
      <c r="G135" s="266">
        <v>2017</v>
      </c>
      <c r="H135" s="267">
        <v>1921.8</v>
      </c>
      <c r="I135" s="175"/>
      <c r="J135" s="271"/>
      <c r="K135" s="151"/>
      <c r="L135" s="272"/>
    </row>
    <row r="136" spans="1:12" s="61" customFormat="1" ht="12.75" customHeight="1">
      <c r="A136" s="34">
        <v>38</v>
      </c>
      <c r="B136" s="267" t="s">
        <v>566</v>
      </c>
      <c r="C136" s="269">
        <v>2019</v>
      </c>
      <c r="D136" s="267">
        <v>8750</v>
      </c>
      <c r="E136" s="149">
        <v>38</v>
      </c>
      <c r="F136" s="259" t="s">
        <v>567</v>
      </c>
      <c r="G136" s="266">
        <v>2020</v>
      </c>
      <c r="H136" s="267">
        <v>780</v>
      </c>
      <c r="I136" s="175"/>
      <c r="J136" s="271"/>
      <c r="K136" s="151"/>
      <c r="L136" s="272"/>
    </row>
    <row r="137" spans="1:12" s="61" customFormat="1" ht="12.75" customHeight="1">
      <c r="A137" s="34">
        <v>39</v>
      </c>
      <c r="B137" s="267" t="s">
        <v>566</v>
      </c>
      <c r="C137" s="269">
        <v>2019</v>
      </c>
      <c r="D137" s="267">
        <v>8750</v>
      </c>
      <c r="E137" s="149">
        <v>39</v>
      </c>
      <c r="F137" s="259" t="s">
        <v>567</v>
      </c>
      <c r="G137" s="266">
        <v>2020</v>
      </c>
      <c r="H137" s="267">
        <v>780</v>
      </c>
      <c r="I137" s="175"/>
      <c r="J137" s="271"/>
      <c r="K137" s="151"/>
      <c r="L137" s="272"/>
    </row>
    <row r="138" spans="1:12" s="61" customFormat="1" ht="12.75" customHeight="1">
      <c r="A138" s="34">
        <v>40</v>
      </c>
      <c r="B138" s="267" t="s">
        <v>566</v>
      </c>
      <c r="C138" s="269">
        <v>2019</v>
      </c>
      <c r="D138" s="267">
        <v>6999</v>
      </c>
      <c r="E138" s="149">
        <v>40</v>
      </c>
      <c r="F138" s="259" t="s">
        <v>568</v>
      </c>
      <c r="G138" s="266">
        <v>2020</v>
      </c>
      <c r="H138" s="267">
        <v>699.99</v>
      </c>
      <c r="I138" s="175"/>
      <c r="J138" s="271"/>
      <c r="K138" s="151"/>
      <c r="L138" s="272"/>
    </row>
    <row r="139" spans="1:12" s="61" customFormat="1" ht="12.75" customHeight="1">
      <c r="A139" s="34">
        <v>41</v>
      </c>
      <c r="B139" s="267" t="s">
        <v>569</v>
      </c>
      <c r="C139" s="269">
        <v>2019</v>
      </c>
      <c r="D139" s="267">
        <v>2500</v>
      </c>
      <c r="E139" s="149">
        <v>41</v>
      </c>
      <c r="F139" s="259" t="s">
        <v>568</v>
      </c>
      <c r="G139" s="266">
        <v>2020</v>
      </c>
      <c r="H139" s="267">
        <v>399.99</v>
      </c>
      <c r="I139" s="175"/>
      <c r="J139" s="271"/>
      <c r="K139" s="151"/>
      <c r="L139" s="272"/>
    </row>
    <row r="140" spans="1:12" s="61" customFormat="1" ht="12.75" customHeight="1">
      <c r="A140" s="34">
        <v>42</v>
      </c>
      <c r="B140" s="267" t="s">
        <v>569</v>
      </c>
      <c r="C140" s="269">
        <v>2019</v>
      </c>
      <c r="D140" s="267">
        <v>2500</v>
      </c>
      <c r="E140" s="149">
        <v>42</v>
      </c>
      <c r="F140" s="259" t="s">
        <v>570</v>
      </c>
      <c r="G140" s="266">
        <v>2020</v>
      </c>
      <c r="H140" s="267">
        <v>599.99</v>
      </c>
      <c r="I140" s="175"/>
      <c r="J140" s="271"/>
      <c r="K140" s="151"/>
      <c r="L140" s="272"/>
    </row>
    <row r="141" spans="1:12" s="61" customFormat="1" ht="12.75" customHeight="1">
      <c r="A141" s="34">
        <v>43</v>
      </c>
      <c r="B141" s="267" t="s">
        <v>571</v>
      </c>
      <c r="C141" s="269">
        <v>2019</v>
      </c>
      <c r="D141" s="267">
        <v>240</v>
      </c>
      <c r="E141" s="149">
        <v>43</v>
      </c>
      <c r="F141" s="259" t="s">
        <v>513</v>
      </c>
      <c r="G141" s="266">
        <v>2020</v>
      </c>
      <c r="H141" s="267">
        <v>399.99</v>
      </c>
      <c r="I141" s="175"/>
      <c r="J141" s="271"/>
      <c r="K141" s="151"/>
      <c r="L141" s="272"/>
    </row>
    <row r="142" spans="1:12" s="61" customFormat="1" ht="12.75" customHeight="1">
      <c r="A142" s="34">
        <v>44</v>
      </c>
      <c r="B142" s="267" t="s">
        <v>571</v>
      </c>
      <c r="C142" s="269">
        <v>2019</v>
      </c>
      <c r="D142" s="267">
        <v>240</v>
      </c>
      <c r="E142" s="149">
        <v>44</v>
      </c>
      <c r="F142" s="259" t="s">
        <v>513</v>
      </c>
      <c r="G142" s="266">
        <v>2020</v>
      </c>
      <c r="H142" s="267">
        <v>399.99</v>
      </c>
      <c r="I142" s="175"/>
      <c r="J142" s="271"/>
      <c r="K142" s="151"/>
      <c r="L142" s="272"/>
    </row>
    <row r="143" spans="1:12" s="61" customFormat="1" ht="12.75" customHeight="1">
      <c r="A143" s="34">
        <v>45</v>
      </c>
      <c r="B143" s="267" t="s">
        <v>572</v>
      </c>
      <c r="C143" s="269">
        <v>2019</v>
      </c>
      <c r="D143" s="267">
        <v>1330</v>
      </c>
      <c r="E143" s="149"/>
      <c r="F143" s="274"/>
      <c r="G143" s="266"/>
      <c r="H143" s="267"/>
      <c r="I143" s="175"/>
      <c r="J143" s="271"/>
      <c r="K143" s="151"/>
      <c r="L143" s="272"/>
    </row>
    <row r="144" spans="1:12" s="61" customFormat="1" ht="12.75" customHeight="1">
      <c r="A144" s="34">
        <v>46</v>
      </c>
      <c r="B144" s="275" t="s">
        <v>572</v>
      </c>
      <c r="C144" s="269">
        <v>2019</v>
      </c>
      <c r="D144" s="267">
        <v>1330</v>
      </c>
      <c r="E144" s="276" t="s">
        <v>33</v>
      </c>
      <c r="F144" s="277"/>
      <c r="G144" s="278"/>
      <c r="H144" s="253">
        <f>SUM(H99:H143)</f>
        <v>67197.20000000003</v>
      </c>
      <c r="I144" s="175"/>
      <c r="J144" s="271"/>
      <c r="K144" s="151"/>
      <c r="L144" s="272"/>
    </row>
    <row r="145" spans="1:12" s="61" customFormat="1" ht="12.75" customHeight="1">
      <c r="A145" s="34">
        <v>47</v>
      </c>
      <c r="B145" s="275" t="s">
        <v>573</v>
      </c>
      <c r="C145" s="269">
        <v>2017</v>
      </c>
      <c r="D145" s="267">
        <v>1052.99</v>
      </c>
      <c r="E145" s="36"/>
      <c r="F145" s="216"/>
      <c r="G145" s="36"/>
      <c r="H145" s="217"/>
      <c r="I145" s="175"/>
      <c r="J145" s="271"/>
      <c r="K145" s="151"/>
      <c r="L145" s="272"/>
    </row>
    <row r="146" spans="1:12" s="61" customFormat="1" ht="12.75" customHeight="1">
      <c r="A146" s="34">
        <v>48</v>
      </c>
      <c r="B146" s="275" t="s">
        <v>573</v>
      </c>
      <c r="C146" s="269">
        <v>2017</v>
      </c>
      <c r="D146" s="267">
        <v>1052.99</v>
      </c>
      <c r="E146" s="36"/>
      <c r="F146" s="216"/>
      <c r="G146" s="36"/>
      <c r="H146" s="217"/>
      <c r="I146" s="175"/>
      <c r="J146" s="271"/>
      <c r="K146" s="151"/>
      <c r="L146" s="272"/>
    </row>
    <row r="147" spans="1:12" s="61" customFormat="1" ht="12.75" customHeight="1">
      <c r="A147" s="34">
        <v>49</v>
      </c>
      <c r="B147" s="275" t="s">
        <v>573</v>
      </c>
      <c r="C147" s="269">
        <v>2017</v>
      </c>
      <c r="D147" s="267">
        <v>1052.99</v>
      </c>
      <c r="E147" s="36"/>
      <c r="F147" s="216"/>
      <c r="G147" s="36"/>
      <c r="H147" s="217"/>
      <c r="I147" s="175"/>
      <c r="J147" s="271"/>
      <c r="K147" s="151"/>
      <c r="L147" s="272"/>
    </row>
    <row r="148" spans="1:12" s="61" customFormat="1" ht="12.75" customHeight="1">
      <c r="A148" s="34">
        <v>50</v>
      </c>
      <c r="B148" s="275" t="s">
        <v>573</v>
      </c>
      <c r="C148" s="269">
        <v>2017</v>
      </c>
      <c r="D148" s="267">
        <v>1052.99</v>
      </c>
      <c r="E148" s="36"/>
      <c r="F148" s="216"/>
      <c r="G148" s="36"/>
      <c r="H148" s="217"/>
      <c r="I148" s="175"/>
      <c r="J148" s="271"/>
      <c r="K148" s="151"/>
      <c r="L148" s="272"/>
    </row>
    <row r="149" spans="1:12" s="61" customFormat="1" ht="12.75" customHeight="1">
      <c r="A149" s="34">
        <v>51</v>
      </c>
      <c r="B149" s="275" t="s">
        <v>573</v>
      </c>
      <c r="C149" s="269">
        <v>2017</v>
      </c>
      <c r="D149" s="267">
        <v>1052.99</v>
      </c>
      <c r="E149" s="36"/>
      <c r="F149" s="216"/>
      <c r="G149" s="36"/>
      <c r="H149" s="217"/>
      <c r="I149" s="175"/>
      <c r="J149" s="271"/>
      <c r="K149" s="151"/>
      <c r="L149" s="272"/>
    </row>
    <row r="150" spans="1:12" s="61" customFormat="1" ht="12.75" customHeight="1">
      <c r="A150" s="34">
        <v>52</v>
      </c>
      <c r="B150" s="275" t="s">
        <v>573</v>
      </c>
      <c r="C150" s="269">
        <v>2017</v>
      </c>
      <c r="D150" s="267">
        <v>1052.99</v>
      </c>
      <c r="E150" s="36"/>
      <c r="F150" s="216"/>
      <c r="G150" s="36"/>
      <c r="H150" s="217"/>
      <c r="I150" s="175"/>
      <c r="J150" s="271"/>
      <c r="K150" s="151"/>
      <c r="L150" s="272"/>
    </row>
    <row r="151" spans="1:12" s="61" customFormat="1" ht="12.75" customHeight="1">
      <c r="A151" s="34">
        <v>53</v>
      </c>
      <c r="B151" s="275" t="s">
        <v>573</v>
      </c>
      <c r="C151" s="269">
        <v>2017</v>
      </c>
      <c r="D151" s="267">
        <v>1052.99</v>
      </c>
      <c r="E151" s="36"/>
      <c r="F151" s="216"/>
      <c r="G151" s="36"/>
      <c r="H151" s="217"/>
      <c r="I151" s="175"/>
      <c r="J151" s="271"/>
      <c r="K151" s="151"/>
      <c r="L151" s="272"/>
    </row>
    <row r="152" spans="1:12" s="61" customFormat="1" ht="12.75" customHeight="1">
      <c r="A152" s="34">
        <v>54</v>
      </c>
      <c r="B152" s="275" t="s">
        <v>573</v>
      </c>
      <c r="C152" s="269">
        <v>2017</v>
      </c>
      <c r="D152" s="267">
        <v>830.98</v>
      </c>
      <c r="E152" s="36"/>
      <c r="F152" s="216"/>
      <c r="G152" s="36"/>
      <c r="H152" s="217"/>
      <c r="I152" s="175"/>
      <c r="J152" s="271"/>
      <c r="K152" s="151"/>
      <c r="L152" s="272"/>
    </row>
    <row r="153" spans="1:12" s="61" customFormat="1" ht="12.75" customHeight="1">
      <c r="A153" s="34">
        <v>55</v>
      </c>
      <c r="B153" s="275" t="s">
        <v>573</v>
      </c>
      <c r="C153" s="269">
        <v>2017</v>
      </c>
      <c r="D153" s="267">
        <v>830.98</v>
      </c>
      <c r="E153" s="36"/>
      <c r="F153" s="216"/>
      <c r="G153" s="36"/>
      <c r="H153" s="217"/>
      <c r="I153" s="175"/>
      <c r="J153" s="271"/>
      <c r="K153" s="151"/>
      <c r="L153" s="272"/>
    </row>
    <row r="154" spans="1:12" s="61" customFormat="1" ht="12.75" customHeight="1">
      <c r="A154" s="34">
        <v>56</v>
      </c>
      <c r="B154" s="275" t="s">
        <v>573</v>
      </c>
      <c r="C154" s="269">
        <v>2017</v>
      </c>
      <c r="D154" s="267">
        <v>830.98</v>
      </c>
      <c r="E154" s="36"/>
      <c r="F154" s="216"/>
      <c r="G154" s="36"/>
      <c r="H154" s="217"/>
      <c r="I154" s="175"/>
      <c r="J154" s="271"/>
      <c r="K154" s="151"/>
      <c r="L154" s="272"/>
    </row>
    <row r="155" spans="1:12" s="61" customFormat="1" ht="12.75" customHeight="1">
      <c r="A155" s="34">
        <v>57</v>
      </c>
      <c r="B155" s="275" t="s">
        <v>573</v>
      </c>
      <c r="C155" s="269">
        <v>2017</v>
      </c>
      <c r="D155" s="267">
        <v>830.98</v>
      </c>
      <c r="E155" s="36"/>
      <c r="F155" s="216"/>
      <c r="G155" s="36"/>
      <c r="H155" s="217"/>
      <c r="I155" s="175"/>
      <c r="J155" s="271"/>
      <c r="K155" s="151"/>
      <c r="L155" s="272"/>
    </row>
    <row r="156" spans="1:12" s="61" customFormat="1" ht="12.75" customHeight="1">
      <c r="A156" s="34">
        <v>58</v>
      </c>
      <c r="B156" s="275" t="s">
        <v>573</v>
      </c>
      <c r="C156" s="269">
        <v>2017</v>
      </c>
      <c r="D156" s="267">
        <v>830.98</v>
      </c>
      <c r="E156" s="36"/>
      <c r="F156" s="216"/>
      <c r="G156" s="36"/>
      <c r="H156" s="217"/>
      <c r="I156" s="175"/>
      <c r="J156" s="271"/>
      <c r="K156" s="151"/>
      <c r="L156" s="272"/>
    </row>
    <row r="157" spans="1:12" s="61" customFormat="1" ht="12.75" customHeight="1">
      <c r="A157" s="34">
        <v>59</v>
      </c>
      <c r="B157" s="275" t="s">
        <v>566</v>
      </c>
      <c r="C157" s="266">
        <v>2020</v>
      </c>
      <c r="D157" s="267">
        <v>5833</v>
      </c>
      <c r="E157" s="36"/>
      <c r="F157" s="216"/>
      <c r="G157" s="36"/>
      <c r="H157" s="217"/>
      <c r="I157" s="175"/>
      <c r="J157" s="271"/>
      <c r="K157" s="151"/>
      <c r="L157" s="272"/>
    </row>
    <row r="158" spans="1:12" s="61" customFormat="1" ht="12.75" customHeight="1">
      <c r="A158" s="34">
        <v>60</v>
      </c>
      <c r="B158" s="275" t="s">
        <v>574</v>
      </c>
      <c r="C158" s="266">
        <v>2020</v>
      </c>
      <c r="D158" s="267">
        <v>419</v>
      </c>
      <c r="E158" s="36"/>
      <c r="F158" s="216"/>
      <c r="G158" s="36"/>
      <c r="H158" s="217"/>
      <c r="I158" s="175"/>
      <c r="J158" s="271"/>
      <c r="K158" s="151"/>
      <c r="L158" s="272"/>
    </row>
    <row r="159" spans="1:12" s="61" customFormat="1" ht="12.75" customHeight="1">
      <c r="A159" s="34">
        <v>61</v>
      </c>
      <c r="B159" s="275" t="s">
        <v>571</v>
      </c>
      <c r="C159" s="266">
        <v>2020</v>
      </c>
      <c r="D159" s="267">
        <v>280</v>
      </c>
      <c r="E159" s="36"/>
      <c r="F159" s="216"/>
      <c r="G159" s="36"/>
      <c r="H159" s="217"/>
      <c r="I159" s="175"/>
      <c r="J159" s="271"/>
      <c r="K159" s="151"/>
      <c r="L159" s="272"/>
    </row>
    <row r="160" spans="1:12" s="61" customFormat="1" ht="12.75" customHeight="1">
      <c r="A160" s="34">
        <v>62</v>
      </c>
      <c r="B160" s="275" t="s">
        <v>575</v>
      </c>
      <c r="C160" s="266">
        <v>2020</v>
      </c>
      <c r="D160" s="267">
        <v>720</v>
      </c>
      <c r="E160" s="36"/>
      <c r="F160" s="216"/>
      <c r="G160" s="36"/>
      <c r="H160" s="217"/>
      <c r="I160" s="175"/>
      <c r="J160" s="271"/>
      <c r="K160" s="151"/>
      <c r="L160" s="272"/>
    </row>
    <row r="161" spans="1:12" s="61" customFormat="1" ht="12.75" customHeight="1">
      <c r="A161" s="489" t="s">
        <v>33</v>
      </c>
      <c r="B161" s="490"/>
      <c r="C161" s="491"/>
      <c r="D161" s="253">
        <f>SUM(D99:D160)</f>
        <v>123056.96</v>
      </c>
      <c r="E161" s="36"/>
      <c r="F161" s="216"/>
      <c r="G161" s="36"/>
      <c r="H161" s="217"/>
      <c r="I161" s="175"/>
      <c r="J161" s="271"/>
      <c r="K161" s="151"/>
      <c r="L161" s="272"/>
    </row>
    <row r="162" spans="1:12" s="61" customFormat="1" ht="12.75" customHeight="1">
      <c r="A162" s="36"/>
      <c r="B162" s="216"/>
      <c r="C162" s="36"/>
      <c r="D162" s="279"/>
      <c r="E162" s="36"/>
      <c r="F162" s="216"/>
      <c r="G162" s="36"/>
      <c r="H162" s="217"/>
      <c r="I162" s="175"/>
      <c r="J162" s="271"/>
      <c r="K162" s="151"/>
      <c r="L162" s="272"/>
    </row>
    <row r="165" spans="1:13" s="61" customFormat="1" ht="18" customHeight="1">
      <c r="A165" s="537" t="s">
        <v>208</v>
      </c>
      <c r="B165" s="538"/>
      <c r="C165" s="538"/>
      <c r="D165" s="538"/>
      <c r="E165" s="538"/>
      <c r="F165" s="538"/>
      <c r="G165" s="538"/>
      <c r="H165" s="538"/>
      <c r="I165" s="538"/>
      <c r="J165" s="538"/>
      <c r="K165" s="538"/>
      <c r="L165" s="538"/>
      <c r="M165" s="538"/>
    </row>
    <row r="166" spans="2:13" ht="12.75">
      <c r="B166" s="502" t="s">
        <v>35</v>
      </c>
      <c r="C166" s="503"/>
      <c r="D166" s="503"/>
      <c r="E166" s="504"/>
      <c r="F166" s="499" t="s">
        <v>36</v>
      </c>
      <c r="G166" s="500"/>
      <c r="H166" s="500"/>
      <c r="I166" s="501"/>
      <c r="J166" s="486" t="s">
        <v>197</v>
      </c>
      <c r="K166" s="487"/>
      <c r="L166" s="487"/>
      <c r="M166" s="488"/>
    </row>
    <row r="167" spans="1:8" ht="12.75">
      <c r="A167" s="280">
        <v>1</v>
      </c>
      <c r="B167" s="281" t="s">
        <v>576</v>
      </c>
      <c r="C167" s="280">
        <v>2009</v>
      </c>
      <c r="D167" s="282">
        <v>3300</v>
      </c>
      <c r="E167" s="280"/>
      <c r="F167" s="280" t="s">
        <v>760</v>
      </c>
      <c r="G167" s="280">
        <v>2016</v>
      </c>
      <c r="H167" s="282">
        <v>1900</v>
      </c>
    </row>
    <row r="168" spans="1:8" ht="12.75">
      <c r="A168" s="280">
        <v>2</v>
      </c>
      <c r="B168" s="281" t="s">
        <v>577</v>
      </c>
      <c r="C168" s="280">
        <v>2013</v>
      </c>
      <c r="D168" s="282">
        <v>320</v>
      </c>
      <c r="E168" s="280"/>
      <c r="F168" s="489" t="s">
        <v>33</v>
      </c>
      <c r="G168" s="490"/>
      <c r="H168" s="253">
        <f>H167</f>
        <v>1900</v>
      </c>
    </row>
    <row r="169" spans="1:8" ht="12.75">
      <c r="A169" s="280">
        <v>3</v>
      </c>
      <c r="B169" s="281" t="s">
        <v>578</v>
      </c>
      <c r="C169" s="280">
        <v>2009</v>
      </c>
      <c r="D169" s="282">
        <v>460</v>
      </c>
      <c r="E169" s="280"/>
      <c r="F169" s="280"/>
      <c r="G169" s="280"/>
      <c r="H169" s="280"/>
    </row>
    <row r="170" spans="1:8" ht="12.75">
      <c r="A170" s="280">
        <v>4</v>
      </c>
      <c r="B170" s="281" t="s">
        <v>579</v>
      </c>
      <c r="C170" s="280">
        <v>2016</v>
      </c>
      <c r="D170" s="282">
        <v>1400</v>
      </c>
      <c r="E170" s="280"/>
      <c r="F170" s="280"/>
      <c r="G170" s="280"/>
      <c r="H170" s="280"/>
    </row>
    <row r="171" spans="1:8" ht="12.75">
      <c r="A171" s="280">
        <v>5</v>
      </c>
      <c r="B171" s="281" t="s">
        <v>580</v>
      </c>
      <c r="C171" s="280">
        <v>2014</v>
      </c>
      <c r="D171" s="282">
        <v>1640</v>
      </c>
      <c r="E171" s="280"/>
      <c r="F171" s="280"/>
      <c r="G171" s="280"/>
      <c r="H171" s="280"/>
    </row>
    <row r="172" spans="1:8" ht="12.75">
      <c r="A172" s="280"/>
      <c r="B172" s="489" t="s">
        <v>33</v>
      </c>
      <c r="C172" s="490"/>
      <c r="D172" s="253">
        <f>SUM(D167:D171)</f>
        <v>7120</v>
      </c>
      <c r="E172" s="280"/>
      <c r="F172" s="280"/>
      <c r="G172" s="280"/>
      <c r="H172" s="280"/>
    </row>
    <row r="175" spans="1:12" ht="12.75">
      <c r="A175" s="283"/>
      <c r="B175" s="284"/>
      <c r="C175" s="283"/>
      <c r="D175" s="285"/>
      <c r="E175" s="283"/>
      <c r="F175" s="284"/>
      <c r="G175" s="283"/>
      <c r="H175" s="285"/>
      <c r="I175" s="283"/>
      <c r="J175" s="284"/>
      <c r="K175" s="283"/>
      <c r="L175" s="285"/>
    </row>
    <row r="176" spans="1:12" ht="10.5" customHeight="1">
      <c r="A176" s="534" t="s">
        <v>217</v>
      </c>
      <c r="B176" s="535"/>
      <c r="C176" s="535"/>
      <c r="D176" s="535"/>
      <c r="E176" s="535"/>
      <c r="F176" s="535"/>
      <c r="G176" s="535"/>
      <c r="H176" s="535"/>
      <c r="I176" s="535"/>
      <c r="J176" s="535"/>
      <c r="K176" s="535"/>
      <c r="L176" s="536"/>
    </row>
    <row r="177" spans="1:12" ht="10.5" customHeight="1">
      <c r="A177" s="514" t="s">
        <v>35</v>
      </c>
      <c r="B177" s="514"/>
      <c r="C177" s="514"/>
      <c r="D177" s="514"/>
      <c r="E177" s="514" t="s">
        <v>36</v>
      </c>
      <c r="F177" s="514"/>
      <c r="G177" s="514"/>
      <c r="H177" s="514"/>
      <c r="I177" s="542" t="s">
        <v>197</v>
      </c>
      <c r="J177" s="543"/>
      <c r="K177" s="543"/>
      <c r="L177" s="544"/>
    </row>
    <row r="178" spans="1:12" ht="12.75">
      <c r="A178" s="286"/>
      <c r="B178" s="286"/>
      <c r="C178" s="286"/>
      <c r="D178" s="287"/>
      <c r="E178" s="286"/>
      <c r="F178" s="288" t="s">
        <v>581</v>
      </c>
      <c r="G178" s="289">
        <v>2015</v>
      </c>
      <c r="H178" s="290">
        <v>1500</v>
      </c>
      <c r="I178" s="291"/>
      <c r="J178" s="292"/>
      <c r="K178" s="292"/>
      <c r="L178" s="291"/>
    </row>
    <row r="179" spans="1:12" ht="12.75">
      <c r="A179" s="286"/>
      <c r="B179" s="286"/>
      <c r="C179" s="286"/>
      <c r="D179" s="287"/>
      <c r="E179" s="286"/>
      <c r="F179" s="288" t="s">
        <v>582</v>
      </c>
      <c r="G179" s="289">
        <v>2015</v>
      </c>
      <c r="H179" s="290">
        <v>1180</v>
      </c>
      <c r="I179" s="291"/>
      <c r="J179" s="292"/>
      <c r="K179" s="292"/>
      <c r="L179" s="291"/>
    </row>
    <row r="180" spans="1:12" ht="12.75">
      <c r="A180" s="195"/>
      <c r="B180" s="195"/>
      <c r="C180" s="195"/>
      <c r="D180" s="196"/>
      <c r="E180" s="195"/>
      <c r="F180" s="288" t="s">
        <v>583</v>
      </c>
      <c r="G180" s="289">
        <v>2015</v>
      </c>
      <c r="H180" s="293">
        <v>2350</v>
      </c>
      <c r="I180" s="294"/>
      <c r="J180" s="295" t="s">
        <v>584</v>
      </c>
      <c r="K180" s="295">
        <v>2015</v>
      </c>
      <c r="L180" s="296">
        <v>3638.34</v>
      </c>
    </row>
    <row r="181" spans="1:12" ht="12.75">
      <c r="A181" s="289"/>
      <c r="B181" s="297"/>
      <c r="C181" s="289"/>
      <c r="D181" s="298"/>
      <c r="E181" s="195"/>
      <c r="F181" s="288" t="s">
        <v>585</v>
      </c>
      <c r="G181" s="289">
        <v>2015</v>
      </c>
      <c r="H181" s="293">
        <v>1500</v>
      </c>
      <c r="I181" s="294"/>
      <c r="J181" s="295" t="s">
        <v>586</v>
      </c>
      <c r="K181" s="295">
        <v>2020</v>
      </c>
      <c r="L181" s="296">
        <v>5656.77</v>
      </c>
    </row>
    <row r="182" spans="1:12" ht="12.75">
      <c r="A182" s="289"/>
      <c r="B182" s="297"/>
      <c r="C182" s="289"/>
      <c r="D182" s="298"/>
      <c r="E182" s="195"/>
      <c r="F182" s="297" t="s">
        <v>587</v>
      </c>
      <c r="G182" s="289">
        <v>2015</v>
      </c>
      <c r="H182" s="299">
        <v>3879.99</v>
      </c>
      <c r="I182" s="300"/>
      <c r="J182" s="300"/>
      <c r="K182" s="294"/>
      <c r="L182" s="296"/>
    </row>
    <row r="183" spans="1:12" ht="12.75">
      <c r="A183" s="289"/>
      <c r="B183" s="297"/>
      <c r="C183" s="289"/>
      <c r="D183" s="298"/>
      <c r="E183" s="195"/>
      <c r="F183" s="297" t="s">
        <v>587</v>
      </c>
      <c r="G183" s="289">
        <v>2018</v>
      </c>
      <c r="H183" s="299">
        <v>7300</v>
      </c>
      <c r="I183" s="300"/>
      <c r="J183" s="300"/>
      <c r="K183" s="294"/>
      <c r="L183" s="296"/>
    </row>
    <row r="184" spans="1:12" ht="12.75">
      <c r="A184" s="289"/>
      <c r="B184" s="297"/>
      <c r="C184" s="289"/>
      <c r="D184" s="298"/>
      <c r="E184" s="195"/>
      <c r="F184" s="297" t="s">
        <v>588</v>
      </c>
      <c r="G184" s="289">
        <v>2018</v>
      </c>
      <c r="H184" s="299">
        <v>920</v>
      </c>
      <c r="I184" s="300"/>
      <c r="J184" s="300"/>
      <c r="K184" s="294"/>
      <c r="L184" s="296"/>
    </row>
    <row r="185" spans="1:12" ht="12.75">
      <c r="A185" s="289"/>
      <c r="B185" s="297"/>
      <c r="C185" s="289"/>
      <c r="D185" s="298"/>
      <c r="E185" s="195"/>
      <c r="F185" s="297" t="s">
        <v>589</v>
      </c>
      <c r="G185" s="289">
        <v>2018</v>
      </c>
      <c r="H185" s="299">
        <v>1620</v>
      </c>
      <c r="I185" s="300"/>
      <c r="J185" s="300"/>
      <c r="K185" s="294"/>
      <c r="L185" s="296"/>
    </row>
    <row r="186" spans="1:12" ht="12.75">
      <c r="A186" s="289"/>
      <c r="B186" s="297"/>
      <c r="C186" s="289"/>
      <c r="D186" s="298"/>
      <c r="E186" s="195"/>
      <c r="F186" s="297" t="s">
        <v>590</v>
      </c>
      <c r="G186" s="289">
        <v>2018</v>
      </c>
      <c r="H186" s="299">
        <v>1350</v>
      </c>
      <c r="I186" s="300"/>
      <c r="J186" s="300"/>
      <c r="K186" s="294"/>
      <c r="L186" s="296"/>
    </row>
    <row r="187" spans="1:12" ht="12.75">
      <c r="A187" s="289"/>
      <c r="B187" s="297"/>
      <c r="C187" s="289"/>
      <c r="D187" s="298"/>
      <c r="E187" s="195"/>
      <c r="F187" s="297" t="s">
        <v>591</v>
      </c>
      <c r="G187" s="289">
        <v>2018</v>
      </c>
      <c r="H187" s="299">
        <v>1500</v>
      </c>
      <c r="I187" s="300"/>
      <c r="J187" s="300"/>
      <c r="K187" s="294"/>
      <c r="L187" s="296"/>
    </row>
    <row r="188" spans="1:12" ht="12.75">
      <c r="A188" s="289"/>
      <c r="B188" s="297"/>
      <c r="C188" s="289"/>
      <c r="D188" s="298"/>
      <c r="E188" s="195"/>
      <c r="F188" s="195" t="s">
        <v>592</v>
      </c>
      <c r="G188" s="301">
        <v>2020</v>
      </c>
      <c r="H188" s="302">
        <v>1200</v>
      </c>
      <c r="I188" s="300"/>
      <c r="J188" s="300"/>
      <c r="K188" s="294"/>
      <c r="L188" s="296"/>
    </row>
    <row r="189" spans="1:12" ht="12.75">
      <c r="A189" s="303"/>
      <c r="B189" s="304"/>
      <c r="C189" s="303"/>
      <c r="D189" s="305"/>
      <c r="E189" s="195"/>
      <c r="F189" s="297" t="s">
        <v>582</v>
      </c>
      <c r="G189" s="289">
        <v>2020</v>
      </c>
      <c r="H189" s="299">
        <v>2240</v>
      </c>
      <c r="I189" s="300"/>
      <c r="J189" s="300"/>
      <c r="K189" s="294"/>
      <c r="L189" s="296"/>
    </row>
    <row r="190" spans="1:12" ht="12.75">
      <c r="A190" s="306"/>
      <c r="B190" s="307"/>
      <c r="C190" s="306"/>
      <c r="D190" s="308"/>
      <c r="E190" s="195"/>
      <c r="F190" s="297" t="s">
        <v>589</v>
      </c>
      <c r="G190" s="289">
        <v>2020</v>
      </c>
      <c r="H190" s="299">
        <v>1591</v>
      </c>
      <c r="I190" s="300"/>
      <c r="J190" s="300"/>
      <c r="K190" s="294"/>
      <c r="L190" s="296"/>
    </row>
    <row r="191" spans="1:12" ht="12.75">
      <c r="A191" s="309"/>
      <c r="B191" s="195"/>
      <c r="C191" s="195"/>
      <c r="D191" s="196"/>
      <c r="E191" s="195"/>
      <c r="F191" s="310" t="s">
        <v>583</v>
      </c>
      <c r="G191" s="301">
        <v>2020</v>
      </c>
      <c r="H191" s="311">
        <v>4200</v>
      </c>
      <c r="I191" s="300"/>
      <c r="J191" s="300"/>
      <c r="K191" s="294"/>
      <c r="L191" s="296"/>
    </row>
    <row r="192" spans="1:12" ht="12.75">
      <c r="A192" s="197"/>
      <c r="B192" s="304" t="s">
        <v>593</v>
      </c>
      <c r="C192" s="303">
        <v>2015</v>
      </c>
      <c r="D192" s="305">
        <v>2755</v>
      </c>
      <c r="E192" s="195"/>
      <c r="F192" s="310" t="s">
        <v>583</v>
      </c>
      <c r="G192" s="301">
        <v>2020</v>
      </c>
      <c r="H192" s="311">
        <v>4200</v>
      </c>
      <c r="I192" s="300"/>
      <c r="J192" s="300"/>
      <c r="K192" s="294"/>
      <c r="L192" s="296"/>
    </row>
    <row r="193" spans="1:12" ht="12.75">
      <c r="A193" s="198"/>
      <c r="B193" s="56" t="s">
        <v>593</v>
      </c>
      <c r="C193" s="295">
        <v>2015</v>
      </c>
      <c r="D193" s="312">
        <v>2755</v>
      </c>
      <c r="E193" s="195"/>
      <c r="F193" s="310" t="s">
        <v>594</v>
      </c>
      <c r="G193" s="301">
        <v>2020</v>
      </c>
      <c r="H193" s="313" t="s">
        <v>879</v>
      </c>
      <c r="I193" s="540" t="s">
        <v>33</v>
      </c>
      <c r="J193" s="540"/>
      <c r="K193" s="541"/>
      <c r="L193" s="314">
        <f>SUM(L178:L192)</f>
        <v>9295.11</v>
      </c>
    </row>
    <row r="194" spans="1:12" ht="12.75">
      <c r="A194" s="198"/>
      <c r="B194" s="56" t="s">
        <v>595</v>
      </c>
      <c r="C194" s="295">
        <v>2015</v>
      </c>
      <c r="D194" s="312">
        <v>4320</v>
      </c>
      <c r="E194" s="195"/>
      <c r="F194" s="310"/>
      <c r="G194" s="301"/>
      <c r="H194" s="315"/>
      <c r="I194" s="316"/>
      <c r="J194" s="317"/>
      <c r="K194" s="317"/>
      <c r="L194" s="318"/>
    </row>
    <row r="195" spans="1:12" ht="12.75">
      <c r="A195" s="198"/>
      <c r="B195" s="56" t="s">
        <v>596</v>
      </c>
      <c r="C195" s="295">
        <v>2016</v>
      </c>
      <c r="D195" s="312">
        <v>3075</v>
      </c>
      <c r="E195" s="301"/>
      <c r="F195" s="310"/>
      <c r="G195" s="301"/>
      <c r="H195" s="315"/>
      <c r="I195" s="316"/>
      <c r="J195" s="317"/>
      <c r="K195" s="317"/>
      <c r="L195" s="318"/>
    </row>
    <row r="196" spans="1:12" ht="12.75">
      <c r="A196" s="198"/>
      <c r="B196" s="56" t="s">
        <v>597</v>
      </c>
      <c r="C196" s="295">
        <v>2016</v>
      </c>
      <c r="D196" s="312">
        <v>1550</v>
      </c>
      <c r="E196" s="301"/>
      <c r="F196" s="310"/>
      <c r="G196" s="301"/>
      <c r="H196" s="315"/>
      <c r="I196" s="316"/>
      <c r="J196" s="317"/>
      <c r="K196" s="317"/>
      <c r="L196" s="318"/>
    </row>
    <row r="197" spans="1:12" ht="12.75">
      <c r="A197" s="198"/>
      <c r="B197" s="56" t="s">
        <v>598</v>
      </c>
      <c r="C197" s="295">
        <v>2016</v>
      </c>
      <c r="D197" s="312">
        <v>1845</v>
      </c>
      <c r="E197" s="301"/>
      <c r="F197" s="310"/>
      <c r="G197" s="301"/>
      <c r="H197" s="315"/>
      <c r="I197" s="316"/>
      <c r="J197" s="317"/>
      <c r="K197" s="317"/>
      <c r="L197" s="318"/>
    </row>
    <row r="198" spans="1:12" ht="12.75">
      <c r="A198" s="198"/>
      <c r="B198" s="56" t="s">
        <v>596</v>
      </c>
      <c r="C198" s="295">
        <v>2016</v>
      </c>
      <c r="D198" s="312">
        <v>2816.7</v>
      </c>
      <c r="E198" s="301"/>
      <c r="F198" s="310"/>
      <c r="G198" s="301"/>
      <c r="H198" s="315"/>
      <c r="I198" s="316"/>
      <c r="J198" s="317"/>
      <c r="K198" s="317"/>
      <c r="L198" s="318"/>
    </row>
    <row r="199" spans="1:12" ht="12.75">
      <c r="A199" s="198"/>
      <c r="B199" s="56" t="s">
        <v>599</v>
      </c>
      <c r="C199" s="295">
        <v>2016</v>
      </c>
      <c r="D199" s="312">
        <v>3093.45</v>
      </c>
      <c r="E199" s="301"/>
      <c r="F199" s="310"/>
      <c r="G199" s="301"/>
      <c r="H199" s="315"/>
      <c r="I199" s="316"/>
      <c r="J199" s="317"/>
      <c r="K199" s="317"/>
      <c r="L199" s="318"/>
    </row>
    <row r="200" spans="1:12" ht="12.75">
      <c r="A200" s="198"/>
      <c r="B200" s="304" t="s">
        <v>593</v>
      </c>
      <c r="C200" s="303">
        <v>2017</v>
      </c>
      <c r="D200" s="305">
        <v>4206.56</v>
      </c>
      <c r="E200" s="512" t="s">
        <v>33</v>
      </c>
      <c r="F200" s="512"/>
      <c r="G200" s="512"/>
      <c r="H200" s="319">
        <f>SUM(H178:H199)</f>
        <v>36530.99</v>
      </c>
      <c r="I200" s="283"/>
      <c r="J200" s="284"/>
      <c r="K200" s="283"/>
      <c r="L200" s="285"/>
    </row>
    <row r="201" spans="1:12" ht="12.75">
      <c r="A201" s="198"/>
      <c r="B201" s="56" t="s">
        <v>600</v>
      </c>
      <c r="C201" s="295">
        <v>2018</v>
      </c>
      <c r="D201" s="320">
        <v>1520</v>
      </c>
      <c r="E201" s="321"/>
      <c r="F201" s="322"/>
      <c r="G201" s="323"/>
      <c r="H201" s="319"/>
      <c r="I201" s="283"/>
      <c r="J201" s="284"/>
      <c r="K201" s="283"/>
      <c r="L201" s="285"/>
    </row>
    <row r="202" spans="1:12" ht="12.75">
      <c r="A202" s="198"/>
      <c r="B202" s="56" t="s">
        <v>600</v>
      </c>
      <c r="C202" s="295">
        <v>2018</v>
      </c>
      <c r="D202" s="320">
        <v>1520</v>
      </c>
      <c r="E202" s="324"/>
      <c r="F202" s="325"/>
      <c r="G202" s="326"/>
      <c r="H202" s="327"/>
      <c r="I202" s="283"/>
      <c r="J202" s="284"/>
      <c r="K202" s="283"/>
      <c r="L202" s="285"/>
    </row>
    <row r="203" spans="1:12" ht="12.75">
      <c r="A203" s="198"/>
      <c r="B203" s="304" t="s">
        <v>601</v>
      </c>
      <c r="C203" s="303">
        <v>2018</v>
      </c>
      <c r="D203" s="328">
        <v>6027</v>
      </c>
      <c r="E203" s="329"/>
      <c r="F203" s="329"/>
      <c r="G203" s="329"/>
      <c r="H203" s="330"/>
      <c r="I203" s="283"/>
      <c r="J203" s="284"/>
      <c r="K203" s="283"/>
      <c r="L203" s="285"/>
    </row>
    <row r="204" spans="1:12" ht="12.75">
      <c r="A204" s="198"/>
      <c r="B204" s="304" t="s">
        <v>593</v>
      </c>
      <c r="C204" s="303">
        <v>2018</v>
      </c>
      <c r="D204" s="328">
        <v>4335</v>
      </c>
      <c r="E204" s="329"/>
      <c r="F204" s="329"/>
      <c r="G204" s="329"/>
      <c r="H204" s="330"/>
      <c r="I204" s="283"/>
      <c r="J204" s="284"/>
      <c r="K204" s="283"/>
      <c r="L204" s="285"/>
    </row>
    <row r="205" spans="1:12" ht="12.75">
      <c r="A205" s="198"/>
      <c r="B205" s="304" t="s">
        <v>593</v>
      </c>
      <c r="C205" s="303">
        <v>2018</v>
      </c>
      <c r="D205" s="328">
        <v>4335</v>
      </c>
      <c r="E205" s="329"/>
      <c r="F205" s="329"/>
      <c r="G205" s="329"/>
      <c r="H205" s="330"/>
      <c r="I205" s="283"/>
      <c r="J205" s="284"/>
      <c r="K205" s="283"/>
      <c r="L205" s="285"/>
    </row>
    <row r="206" spans="1:12" ht="12.75">
      <c r="A206" s="198"/>
      <c r="B206" s="304" t="s">
        <v>602</v>
      </c>
      <c r="C206" s="303">
        <v>2019</v>
      </c>
      <c r="D206" s="328">
        <v>3800</v>
      </c>
      <c r="E206" s="329"/>
      <c r="F206" s="329"/>
      <c r="G206" s="329"/>
      <c r="H206" s="330"/>
      <c r="I206" s="283"/>
      <c r="J206" s="284"/>
      <c r="K206" s="283"/>
      <c r="L206" s="285"/>
    </row>
    <row r="207" spans="1:12" ht="12.75">
      <c r="A207" s="198"/>
      <c r="B207" s="304" t="s">
        <v>602</v>
      </c>
      <c r="C207" s="331">
        <v>2020</v>
      </c>
      <c r="D207" s="332">
        <v>3435</v>
      </c>
      <c r="E207" s="329"/>
      <c r="F207" s="329"/>
      <c r="G207" s="329"/>
      <c r="H207" s="330"/>
      <c r="I207" s="283"/>
      <c r="J207" s="284"/>
      <c r="K207" s="283"/>
      <c r="L207" s="285"/>
    </row>
    <row r="208" spans="1:12" ht="12.75">
      <c r="A208" s="333"/>
      <c r="B208" s="304"/>
      <c r="C208" s="303"/>
      <c r="D208" s="328"/>
      <c r="E208" s="329"/>
      <c r="F208" s="329"/>
      <c r="G208" s="329"/>
      <c r="H208" s="330"/>
      <c r="I208" s="283"/>
      <c r="J208" s="284"/>
      <c r="K208" s="283"/>
      <c r="L208" s="285"/>
    </row>
    <row r="209" spans="1:12" ht="12.75">
      <c r="A209" s="333"/>
      <c r="B209" s="304"/>
      <c r="C209" s="303"/>
      <c r="D209" s="328"/>
      <c r="E209" s="329"/>
      <c r="F209" s="329"/>
      <c r="G209" s="329"/>
      <c r="H209" s="330"/>
      <c r="I209" s="283"/>
      <c r="J209" s="284"/>
      <c r="K209" s="283"/>
      <c r="L209" s="285"/>
    </row>
    <row r="210" spans="1:12" ht="12.75">
      <c r="A210" s="334"/>
      <c r="B210" s="335"/>
      <c r="C210" s="335"/>
      <c r="D210" s="335"/>
      <c r="E210" s="329"/>
      <c r="F210" s="329"/>
      <c r="G210" s="329"/>
      <c r="H210" s="330"/>
      <c r="I210" s="283"/>
      <c r="J210" s="284"/>
      <c r="K210" s="283"/>
      <c r="L210" s="285"/>
    </row>
    <row r="211" spans="1:12" ht="12.75">
      <c r="A211" s="513" t="s">
        <v>33</v>
      </c>
      <c r="B211" s="513"/>
      <c r="C211" s="513"/>
      <c r="D211" s="336">
        <f>SUM(D178:D210)</f>
        <v>51388.71000000001</v>
      </c>
      <c r="E211" s="337"/>
      <c r="F211" s="337"/>
      <c r="G211" s="337"/>
      <c r="H211" s="337"/>
      <c r="I211" s="283"/>
      <c r="J211" s="284"/>
      <c r="K211" s="283"/>
      <c r="L211" s="285"/>
    </row>
    <row r="212" spans="1:12" ht="12.75">
      <c r="A212" s="338"/>
      <c r="B212" s="339"/>
      <c r="C212" s="338"/>
      <c r="D212" s="340"/>
      <c r="E212" s="57"/>
      <c r="F212" s="341"/>
      <c r="G212" s="57"/>
      <c r="H212" s="342"/>
      <c r="I212" s="283"/>
      <c r="J212" s="284"/>
      <c r="K212" s="283"/>
      <c r="L212" s="285"/>
    </row>
    <row r="213" spans="1:12" ht="12.75">
      <c r="A213" s="343"/>
      <c r="B213" s="343"/>
      <c r="C213" s="343"/>
      <c r="D213" s="344"/>
      <c r="E213" s="337"/>
      <c r="F213" s="337"/>
      <c r="G213" s="337"/>
      <c r="H213" s="337"/>
      <c r="I213" s="283"/>
      <c r="J213" s="284"/>
      <c r="K213" s="283"/>
      <c r="L213" s="285"/>
    </row>
    <row r="215" spans="1:12" ht="10.5" customHeight="1">
      <c r="A215" s="534" t="s">
        <v>278</v>
      </c>
      <c r="B215" s="535"/>
      <c r="C215" s="535"/>
      <c r="D215" s="535"/>
      <c r="E215" s="535"/>
      <c r="F215" s="535"/>
      <c r="G215" s="535"/>
      <c r="H215" s="535"/>
      <c r="I215" s="535"/>
      <c r="J215" s="535"/>
      <c r="K215" s="535"/>
      <c r="L215" s="536"/>
    </row>
    <row r="216" spans="1:13" ht="39" thickBot="1">
      <c r="A216" s="345" t="s">
        <v>32</v>
      </c>
      <c r="B216" s="346" t="s">
        <v>10</v>
      </c>
      <c r="C216" s="346" t="s">
        <v>11</v>
      </c>
      <c r="D216" s="347" t="s">
        <v>12</v>
      </c>
      <c r="E216" s="346" t="s">
        <v>10</v>
      </c>
      <c r="F216" s="346" t="s">
        <v>11</v>
      </c>
      <c r="G216" s="347" t="s">
        <v>12</v>
      </c>
      <c r="H216" s="348" t="s">
        <v>32</v>
      </c>
      <c r="I216" s="346" t="s">
        <v>10</v>
      </c>
      <c r="J216" s="346" t="s">
        <v>11</v>
      </c>
      <c r="K216" s="349" t="s">
        <v>12</v>
      </c>
      <c r="L216" s="350"/>
      <c r="M216" s="351"/>
    </row>
    <row r="217" spans="1:13" ht="12.75">
      <c r="A217" s="518" t="s">
        <v>36</v>
      </c>
      <c r="B217" s="518"/>
      <c r="C217" s="518"/>
      <c r="D217" s="518"/>
      <c r="E217" s="518" t="s">
        <v>603</v>
      </c>
      <c r="F217" s="518"/>
      <c r="G217" s="518"/>
      <c r="H217" s="519" t="s">
        <v>197</v>
      </c>
      <c r="I217" s="520"/>
      <c r="J217" s="520"/>
      <c r="K217" s="521"/>
      <c r="L217" s="335"/>
      <c r="M217" s="335"/>
    </row>
    <row r="218" spans="1:13" ht="76.5">
      <c r="A218" s="352">
        <v>1</v>
      </c>
      <c r="B218" s="304" t="s">
        <v>604</v>
      </c>
      <c r="C218" s="303">
        <v>2017</v>
      </c>
      <c r="D218" s="305">
        <v>1999</v>
      </c>
      <c r="E218" s="56" t="s">
        <v>605</v>
      </c>
      <c r="F218" s="295">
        <v>2010</v>
      </c>
      <c r="G218" s="312">
        <v>1682.38</v>
      </c>
      <c r="H218" s="289">
        <v>1</v>
      </c>
      <c r="I218" s="289" t="s">
        <v>606</v>
      </c>
      <c r="J218" s="353">
        <v>2017</v>
      </c>
      <c r="K218" s="354">
        <v>1049</v>
      </c>
      <c r="L218" s="355"/>
      <c r="M218" s="355"/>
    </row>
    <row r="219" spans="1:13" ht="51">
      <c r="A219" s="356">
        <v>2</v>
      </c>
      <c r="B219" s="357" t="s">
        <v>607</v>
      </c>
      <c r="C219" s="358">
        <v>2020</v>
      </c>
      <c r="D219" s="359">
        <v>2267</v>
      </c>
      <c r="E219" s="56" t="s">
        <v>608</v>
      </c>
      <c r="F219" s="295">
        <v>2012</v>
      </c>
      <c r="G219" s="312">
        <v>639</v>
      </c>
      <c r="H219" s="289">
        <v>2</v>
      </c>
      <c r="I219" s="297" t="s">
        <v>609</v>
      </c>
      <c r="J219" s="294">
        <v>2010</v>
      </c>
      <c r="K219" s="360">
        <v>709</v>
      </c>
      <c r="L219" s="355"/>
      <c r="M219" s="355"/>
    </row>
    <row r="220" spans="1:13" ht="63.75">
      <c r="A220" s="361">
        <v>3</v>
      </c>
      <c r="B220" s="362" t="s">
        <v>610</v>
      </c>
      <c r="C220" s="363">
        <v>2020</v>
      </c>
      <c r="D220" s="364">
        <v>2267</v>
      </c>
      <c r="E220" s="365" t="s">
        <v>611</v>
      </c>
      <c r="F220" s="295">
        <v>2012</v>
      </c>
      <c r="G220" s="312">
        <v>999</v>
      </c>
      <c r="H220" s="366">
        <v>3</v>
      </c>
      <c r="I220" s="367" t="s">
        <v>612</v>
      </c>
      <c r="J220" s="368">
        <v>2020</v>
      </c>
      <c r="K220" s="369">
        <v>551</v>
      </c>
      <c r="L220" s="335"/>
      <c r="M220" s="335"/>
    </row>
    <row r="221" spans="1:13" ht="38.25">
      <c r="A221" s="335"/>
      <c r="B221" s="335"/>
      <c r="C221" s="370" t="s">
        <v>613</v>
      </c>
      <c r="D221" s="371">
        <f>SUM(D218:D220)</f>
        <v>6533</v>
      </c>
      <c r="E221" s="372" t="s">
        <v>614</v>
      </c>
      <c r="F221" s="295">
        <v>2014</v>
      </c>
      <c r="G221" s="312">
        <v>549</v>
      </c>
      <c r="H221" s="195"/>
      <c r="I221" s="195"/>
      <c r="J221" s="373" t="s">
        <v>613</v>
      </c>
      <c r="K221" s="371">
        <f>SUM(K218:K220)</f>
        <v>2309</v>
      </c>
      <c r="L221" s="335"/>
      <c r="M221" s="335"/>
    </row>
    <row r="222" spans="1:13" ht="38.25">
      <c r="A222" s="335"/>
      <c r="B222" s="335"/>
      <c r="C222" s="335"/>
      <c r="D222" s="335"/>
      <c r="E222" s="56" t="s">
        <v>615</v>
      </c>
      <c r="F222" s="295">
        <v>2014</v>
      </c>
      <c r="G222" s="320">
        <v>1149</v>
      </c>
      <c r="H222" s="335"/>
      <c r="I222" s="335"/>
      <c r="J222" s="335"/>
      <c r="K222" s="335"/>
      <c r="L222" s="335"/>
      <c r="M222" s="335"/>
    </row>
    <row r="223" spans="1:13" ht="51">
      <c r="A223" s="335"/>
      <c r="B223" s="335"/>
      <c r="C223" s="335"/>
      <c r="D223" s="335"/>
      <c r="E223" s="56" t="s">
        <v>616</v>
      </c>
      <c r="F223" s="295">
        <v>2015</v>
      </c>
      <c r="G223" s="320">
        <v>2496</v>
      </c>
      <c r="H223" s="335"/>
      <c r="I223" s="335"/>
      <c r="J223" s="335"/>
      <c r="K223" s="335"/>
      <c r="L223" s="335"/>
      <c r="M223" s="335"/>
    </row>
    <row r="224" spans="1:13" ht="38.25">
      <c r="A224" s="335"/>
      <c r="B224" s="335"/>
      <c r="C224" s="335"/>
      <c r="D224" s="335"/>
      <c r="E224" s="56" t="s">
        <v>617</v>
      </c>
      <c r="F224" s="295">
        <v>2016</v>
      </c>
      <c r="G224" s="320">
        <v>2500</v>
      </c>
      <c r="H224" s="335"/>
      <c r="I224" s="335"/>
      <c r="J224" s="374"/>
      <c r="K224" s="374"/>
      <c r="L224" s="374"/>
      <c r="M224" s="335"/>
    </row>
    <row r="225" spans="1:13" ht="25.5">
      <c r="A225" s="335"/>
      <c r="B225" s="335"/>
      <c r="C225" s="335"/>
      <c r="D225" s="335"/>
      <c r="E225" s="56" t="s">
        <v>618</v>
      </c>
      <c r="F225" s="295">
        <v>2017</v>
      </c>
      <c r="G225" s="320">
        <v>1019.19</v>
      </c>
      <c r="H225" s="335"/>
      <c r="I225" s="335"/>
      <c r="J225" s="374"/>
      <c r="K225" s="374"/>
      <c r="L225" s="374"/>
      <c r="M225" s="335"/>
    </row>
    <row r="226" spans="1:13" ht="12.75">
      <c r="A226" s="335"/>
      <c r="B226" s="335"/>
      <c r="C226" s="335"/>
      <c r="D226" s="335"/>
      <c r="E226" s="375" t="s">
        <v>619</v>
      </c>
      <c r="F226" s="361">
        <v>2019</v>
      </c>
      <c r="G226" s="376">
        <v>255</v>
      </c>
      <c r="H226" s="335"/>
      <c r="I226" s="335"/>
      <c r="J226" s="374"/>
      <c r="K226" s="374"/>
      <c r="L226" s="374"/>
      <c r="M226" s="335"/>
    </row>
    <row r="227" spans="1:13" ht="63.75">
      <c r="A227" s="335"/>
      <c r="B227" s="335"/>
      <c r="C227" s="335"/>
      <c r="D227" s="335"/>
      <c r="E227" s="377" t="s">
        <v>620</v>
      </c>
      <c r="F227" s="295">
        <v>2018</v>
      </c>
      <c r="G227" s="320">
        <v>229</v>
      </c>
      <c r="H227" s="335"/>
      <c r="I227" s="335"/>
      <c r="J227" s="374"/>
      <c r="K227" s="374"/>
      <c r="L227" s="374"/>
      <c r="M227" s="335"/>
    </row>
    <row r="228" spans="1:13" ht="63.75">
      <c r="A228" s="335"/>
      <c r="B228" s="335"/>
      <c r="C228" s="335"/>
      <c r="D228" s="335"/>
      <c r="E228" s="377" t="s">
        <v>621</v>
      </c>
      <c r="F228" s="295">
        <v>2018</v>
      </c>
      <c r="G228" s="320">
        <v>259</v>
      </c>
      <c r="H228" s="335"/>
      <c r="I228" s="335"/>
      <c r="J228" s="374"/>
      <c r="K228" s="374"/>
      <c r="L228" s="374"/>
      <c r="M228" s="335"/>
    </row>
    <row r="229" spans="1:13" ht="38.25">
      <c r="A229" s="335"/>
      <c r="B229" s="335"/>
      <c r="C229" s="335"/>
      <c r="D229" s="335"/>
      <c r="E229" s="377" t="s">
        <v>622</v>
      </c>
      <c r="F229" s="295">
        <v>2018</v>
      </c>
      <c r="G229" s="320">
        <v>369</v>
      </c>
      <c r="H229" s="335"/>
      <c r="I229" s="335"/>
      <c r="J229" s="374"/>
      <c r="K229" s="374"/>
      <c r="L229" s="374"/>
      <c r="M229" s="335"/>
    </row>
    <row r="230" spans="1:13" ht="38.25">
      <c r="A230" s="335"/>
      <c r="B230" s="335"/>
      <c r="C230" s="335"/>
      <c r="D230" s="335"/>
      <c r="E230" s="377" t="s">
        <v>623</v>
      </c>
      <c r="F230" s="295">
        <v>2018</v>
      </c>
      <c r="G230" s="320">
        <v>492</v>
      </c>
      <c r="H230" s="335"/>
      <c r="I230" s="335"/>
      <c r="J230" s="374"/>
      <c r="K230" s="374"/>
      <c r="L230" s="374"/>
      <c r="M230" s="335"/>
    </row>
    <row r="231" spans="1:13" ht="12.75">
      <c r="A231" s="335"/>
      <c r="B231" s="335"/>
      <c r="C231" s="335"/>
      <c r="D231" s="335"/>
      <c r="E231" s="375"/>
      <c r="F231" s="361"/>
      <c r="G231" s="376"/>
      <c r="H231" s="335"/>
      <c r="I231" s="335"/>
      <c r="J231" s="374"/>
      <c r="K231" s="374"/>
      <c r="L231" s="374"/>
      <c r="M231" s="335"/>
    </row>
    <row r="232" spans="5:12" ht="12.75">
      <c r="E232" s="361"/>
      <c r="F232" s="378" t="s">
        <v>624</v>
      </c>
      <c r="G232" s="379">
        <f>SUM(G218:G230)</f>
        <v>12637.570000000002</v>
      </c>
      <c r="H232" s="335"/>
      <c r="I232" s="335"/>
      <c r="J232" s="374"/>
      <c r="K232" s="374"/>
      <c r="L232" s="374"/>
    </row>
    <row r="235" spans="1:12" ht="10.5" customHeight="1">
      <c r="A235" s="492" t="s">
        <v>242</v>
      </c>
      <c r="B235" s="493"/>
      <c r="C235" s="493"/>
      <c r="D235" s="493"/>
      <c r="E235" s="493"/>
      <c r="F235" s="493"/>
      <c r="G235" s="493"/>
      <c r="H235" s="493"/>
      <c r="I235" s="493"/>
      <c r="J235" s="493"/>
      <c r="K235" s="493"/>
      <c r="L235" s="494"/>
    </row>
    <row r="236" spans="1:12" ht="10.5" customHeight="1">
      <c r="A236" s="499" t="s">
        <v>35</v>
      </c>
      <c r="B236" s="500"/>
      <c r="C236" s="500"/>
      <c r="D236" s="501"/>
      <c r="E236" s="502" t="s">
        <v>36</v>
      </c>
      <c r="F236" s="503"/>
      <c r="G236" s="503"/>
      <c r="H236" s="504"/>
      <c r="I236" s="486" t="s">
        <v>197</v>
      </c>
      <c r="J236" s="487"/>
      <c r="K236" s="487"/>
      <c r="L236" s="488"/>
    </row>
    <row r="237" spans="1:12" ht="12.75">
      <c r="A237" s="380"/>
      <c r="B237" s="256" t="s">
        <v>625</v>
      </c>
      <c r="C237" s="107">
        <v>2013</v>
      </c>
      <c r="D237" s="381">
        <v>3499</v>
      </c>
      <c r="E237" s="380"/>
      <c r="F237" s="220" t="s">
        <v>626</v>
      </c>
      <c r="G237" s="107">
        <v>2018</v>
      </c>
      <c r="H237" s="381">
        <v>2249</v>
      </c>
      <c r="I237" s="382"/>
      <c r="J237" s="382"/>
      <c r="K237" s="382"/>
      <c r="L237" s="382"/>
    </row>
    <row r="238" spans="1:12" ht="12.75">
      <c r="A238" s="380"/>
      <c r="B238" s="256" t="s">
        <v>627</v>
      </c>
      <c r="C238" s="204">
        <v>2010</v>
      </c>
      <c r="D238" s="383">
        <v>1269.67</v>
      </c>
      <c r="E238" s="380"/>
      <c r="F238" s="220" t="s">
        <v>628</v>
      </c>
      <c r="G238" s="107">
        <v>2018</v>
      </c>
      <c r="H238" s="381">
        <v>2129</v>
      </c>
      <c r="I238" s="382"/>
      <c r="J238" s="382"/>
      <c r="K238" s="382"/>
      <c r="L238" s="382"/>
    </row>
    <row r="239" spans="1:12" ht="25.5">
      <c r="A239" s="380"/>
      <c r="B239" s="256" t="s">
        <v>629</v>
      </c>
      <c r="C239" s="107">
        <v>2013</v>
      </c>
      <c r="D239" s="381">
        <v>1489</v>
      </c>
      <c r="E239" s="380"/>
      <c r="F239" s="256" t="s">
        <v>630</v>
      </c>
      <c r="G239" s="204">
        <v>2010</v>
      </c>
      <c r="H239" s="383">
        <v>621</v>
      </c>
      <c r="I239" s="382"/>
      <c r="J239" s="382"/>
      <c r="K239" s="382"/>
      <c r="L239" s="382"/>
    </row>
    <row r="240" spans="1:12" ht="25.5">
      <c r="A240" s="380"/>
      <c r="B240" s="256" t="s">
        <v>631</v>
      </c>
      <c r="C240" s="107">
        <v>2013</v>
      </c>
      <c r="D240" s="381">
        <v>1056</v>
      </c>
      <c r="E240" s="380"/>
      <c r="F240" s="256" t="s">
        <v>630</v>
      </c>
      <c r="G240" s="204">
        <v>2010</v>
      </c>
      <c r="H240" s="383">
        <v>621</v>
      </c>
      <c r="I240" s="382"/>
      <c r="J240" s="382"/>
      <c r="K240" s="382"/>
      <c r="L240" s="382"/>
    </row>
    <row r="241" spans="1:12" ht="12.75">
      <c r="A241" s="380"/>
      <c r="B241" s="256" t="s">
        <v>632</v>
      </c>
      <c r="C241" s="107">
        <v>2013</v>
      </c>
      <c r="D241" s="381">
        <v>390</v>
      </c>
      <c r="E241" s="380"/>
      <c r="F241" s="256" t="s">
        <v>633</v>
      </c>
      <c r="G241" s="107">
        <v>2012</v>
      </c>
      <c r="H241" s="381">
        <v>1540</v>
      </c>
      <c r="I241" s="382"/>
      <c r="J241" s="382"/>
      <c r="K241" s="382"/>
      <c r="L241" s="382"/>
    </row>
    <row r="242" spans="1:12" ht="12.75">
      <c r="A242" s="380"/>
      <c r="B242" s="256" t="s">
        <v>632</v>
      </c>
      <c r="C242" s="107">
        <v>2013</v>
      </c>
      <c r="D242" s="381">
        <v>390</v>
      </c>
      <c r="E242" s="380"/>
      <c r="F242" s="256" t="s">
        <v>634</v>
      </c>
      <c r="G242" s="107">
        <v>2012</v>
      </c>
      <c r="H242" s="381">
        <v>2700</v>
      </c>
      <c r="I242" s="382"/>
      <c r="J242" s="382"/>
      <c r="K242" s="382"/>
      <c r="L242" s="382"/>
    </row>
    <row r="243" spans="1:12" ht="12.75">
      <c r="A243" s="380"/>
      <c r="B243" s="256" t="s">
        <v>631</v>
      </c>
      <c r="C243" s="107">
        <v>2013</v>
      </c>
      <c r="D243" s="381">
        <v>1002</v>
      </c>
      <c r="E243" s="380"/>
      <c r="F243" s="256" t="s">
        <v>635</v>
      </c>
      <c r="G243" s="107">
        <v>2012</v>
      </c>
      <c r="H243" s="381">
        <v>1540</v>
      </c>
      <c r="I243" s="382"/>
      <c r="J243" s="382"/>
      <c r="K243" s="382"/>
      <c r="L243" s="382"/>
    </row>
    <row r="244" spans="1:12" ht="12.75">
      <c r="A244" s="380"/>
      <c r="B244" s="256" t="s">
        <v>631</v>
      </c>
      <c r="C244" s="107">
        <v>2013</v>
      </c>
      <c r="D244" s="381">
        <v>1002</v>
      </c>
      <c r="E244" s="380"/>
      <c r="F244" s="256" t="s">
        <v>635</v>
      </c>
      <c r="G244" s="107">
        <v>2012</v>
      </c>
      <c r="H244" s="381">
        <v>1540</v>
      </c>
      <c r="I244" s="382"/>
      <c r="J244" s="382"/>
      <c r="K244" s="382"/>
      <c r="L244" s="382"/>
    </row>
    <row r="245" spans="1:12" ht="12.75">
      <c r="A245" s="380"/>
      <c r="B245" s="256" t="s">
        <v>632</v>
      </c>
      <c r="C245" s="107">
        <v>2013</v>
      </c>
      <c r="D245" s="381">
        <v>390</v>
      </c>
      <c r="E245" s="380"/>
      <c r="F245" s="208" t="s">
        <v>636</v>
      </c>
      <c r="G245" s="34">
        <v>2013</v>
      </c>
      <c r="H245" s="54">
        <v>1750</v>
      </c>
      <c r="I245" s="382"/>
      <c r="J245" s="382"/>
      <c r="K245" s="382"/>
      <c r="L245" s="382"/>
    </row>
    <row r="246" spans="1:12" ht="12.75">
      <c r="A246" s="380"/>
      <c r="B246" s="256" t="s">
        <v>637</v>
      </c>
      <c r="C246" s="107">
        <v>2013</v>
      </c>
      <c r="D246" s="381">
        <v>400</v>
      </c>
      <c r="E246" s="380"/>
      <c r="F246" s="208" t="s">
        <v>638</v>
      </c>
      <c r="G246" s="34">
        <v>2013</v>
      </c>
      <c r="H246" s="54">
        <v>1750</v>
      </c>
      <c r="I246" s="382"/>
      <c r="J246" s="382"/>
      <c r="K246" s="382"/>
      <c r="L246" s="382"/>
    </row>
    <row r="247" spans="1:12" ht="12.75">
      <c r="A247" s="380"/>
      <c r="B247" s="256" t="s">
        <v>637</v>
      </c>
      <c r="C247" s="107">
        <v>2013</v>
      </c>
      <c r="D247" s="381">
        <v>400</v>
      </c>
      <c r="E247" s="380"/>
      <c r="F247" s="256" t="s">
        <v>639</v>
      </c>
      <c r="G247" s="107">
        <v>2010</v>
      </c>
      <c r="H247" s="381">
        <v>1020</v>
      </c>
      <c r="I247" s="382"/>
      <c r="J247" s="382"/>
      <c r="K247" s="382"/>
      <c r="L247" s="382"/>
    </row>
    <row r="248" spans="1:12" ht="12.75">
      <c r="A248" s="380"/>
      <c r="B248" s="256" t="s">
        <v>640</v>
      </c>
      <c r="C248" s="107">
        <v>2013</v>
      </c>
      <c r="D248" s="381">
        <v>1060</v>
      </c>
      <c r="E248" s="380"/>
      <c r="F248" s="256" t="s">
        <v>639</v>
      </c>
      <c r="G248" s="107">
        <v>2010</v>
      </c>
      <c r="H248" s="381">
        <v>1020</v>
      </c>
      <c r="I248" s="382"/>
      <c r="J248" s="382"/>
      <c r="K248" s="382"/>
      <c r="L248" s="382"/>
    </row>
    <row r="249" spans="1:12" ht="12.75">
      <c r="A249" s="380"/>
      <c r="B249" s="256" t="s">
        <v>640</v>
      </c>
      <c r="C249" s="107">
        <v>2013</v>
      </c>
      <c r="D249" s="381">
        <v>1060</v>
      </c>
      <c r="E249" s="380"/>
      <c r="F249" s="256" t="s">
        <v>641</v>
      </c>
      <c r="G249" s="107">
        <v>2011</v>
      </c>
      <c r="H249" s="381">
        <v>1699</v>
      </c>
      <c r="I249" s="382"/>
      <c r="J249" s="382"/>
      <c r="K249" s="382"/>
      <c r="L249" s="382"/>
    </row>
    <row r="250" spans="1:12" ht="12.75">
      <c r="A250" s="380"/>
      <c r="B250" s="220" t="s">
        <v>642</v>
      </c>
      <c r="C250" s="107">
        <v>2013</v>
      </c>
      <c r="D250" s="381">
        <v>1699.86</v>
      </c>
      <c r="E250" s="380"/>
      <c r="F250" s="256" t="s">
        <v>643</v>
      </c>
      <c r="G250" s="107">
        <v>2013</v>
      </c>
      <c r="H250" s="381">
        <v>1630</v>
      </c>
      <c r="I250" s="382"/>
      <c r="J250" s="382"/>
      <c r="K250" s="382"/>
      <c r="L250" s="382"/>
    </row>
    <row r="251" spans="1:12" ht="12.75">
      <c r="A251" s="380"/>
      <c r="B251" s="220" t="s">
        <v>644</v>
      </c>
      <c r="C251" s="107">
        <v>2013</v>
      </c>
      <c r="D251" s="381">
        <v>1217.7</v>
      </c>
      <c r="E251" s="380"/>
      <c r="F251" s="256" t="s">
        <v>645</v>
      </c>
      <c r="G251" s="107">
        <v>2013</v>
      </c>
      <c r="H251" s="381">
        <v>1973</v>
      </c>
      <c r="I251" s="382"/>
      <c r="J251" s="382"/>
      <c r="K251" s="382"/>
      <c r="L251" s="382"/>
    </row>
    <row r="252" spans="1:12" ht="12.75">
      <c r="A252" s="380"/>
      <c r="B252" s="220" t="s">
        <v>646</v>
      </c>
      <c r="C252" s="107">
        <v>2013</v>
      </c>
      <c r="D252" s="381">
        <v>356.7</v>
      </c>
      <c r="E252" s="380"/>
      <c r="F252" s="256" t="s">
        <v>647</v>
      </c>
      <c r="G252" s="107">
        <v>2014</v>
      </c>
      <c r="H252" s="381">
        <v>2000</v>
      </c>
      <c r="I252" s="382"/>
      <c r="J252" s="382"/>
      <c r="K252" s="382"/>
      <c r="L252" s="382"/>
    </row>
    <row r="253" spans="1:12" ht="12.75">
      <c r="A253" s="380"/>
      <c r="B253" s="220" t="s">
        <v>648</v>
      </c>
      <c r="C253" s="107">
        <v>2013</v>
      </c>
      <c r="D253" s="381">
        <v>1992.6</v>
      </c>
      <c r="E253" s="380"/>
      <c r="F253" s="220" t="s">
        <v>649</v>
      </c>
      <c r="G253" s="107">
        <v>2015</v>
      </c>
      <c r="H253" s="381">
        <v>2000</v>
      </c>
      <c r="I253" s="382"/>
      <c r="J253" s="382"/>
      <c r="K253" s="382"/>
      <c r="L253" s="382"/>
    </row>
    <row r="254" spans="1:12" ht="12.75">
      <c r="A254" s="380"/>
      <c r="B254" s="256" t="s">
        <v>650</v>
      </c>
      <c r="C254" s="107">
        <v>2013</v>
      </c>
      <c r="D254" s="381">
        <v>369</v>
      </c>
      <c r="E254" s="380"/>
      <c r="F254" s="220" t="s">
        <v>651</v>
      </c>
      <c r="G254" s="107">
        <v>2015</v>
      </c>
      <c r="H254" s="381">
        <v>300</v>
      </c>
      <c r="I254" s="382"/>
      <c r="J254" s="382"/>
      <c r="K254" s="382"/>
      <c r="L254" s="382"/>
    </row>
    <row r="255" spans="1:12" ht="12.75">
      <c r="A255" s="380"/>
      <c r="B255" s="220" t="s">
        <v>652</v>
      </c>
      <c r="C255" s="107">
        <v>2013</v>
      </c>
      <c r="D255" s="381">
        <v>787.2</v>
      </c>
      <c r="E255" s="380"/>
      <c r="F255" s="220" t="s">
        <v>653</v>
      </c>
      <c r="G255" s="107">
        <v>2016</v>
      </c>
      <c r="H255" s="381">
        <v>1999</v>
      </c>
      <c r="I255" s="382"/>
      <c r="J255" s="382"/>
      <c r="K255" s="382"/>
      <c r="L255" s="382"/>
    </row>
    <row r="256" spans="1:12" ht="12.75">
      <c r="A256" s="380"/>
      <c r="B256" s="220" t="s">
        <v>654</v>
      </c>
      <c r="C256" s="107">
        <v>2014</v>
      </c>
      <c r="D256" s="381">
        <v>996.3</v>
      </c>
      <c r="E256" s="380"/>
      <c r="F256" s="220" t="s">
        <v>45</v>
      </c>
      <c r="G256" s="107">
        <v>2017</v>
      </c>
      <c r="H256" s="381">
        <v>492</v>
      </c>
      <c r="I256" s="382"/>
      <c r="J256" s="382"/>
      <c r="K256" s="382"/>
      <c r="L256" s="382"/>
    </row>
    <row r="257" spans="1:12" ht="12.75">
      <c r="A257" s="380"/>
      <c r="B257" s="220" t="s">
        <v>655</v>
      </c>
      <c r="C257" s="107">
        <v>2014</v>
      </c>
      <c r="D257" s="381">
        <v>3200</v>
      </c>
      <c r="E257" s="380"/>
      <c r="F257" s="220" t="s">
        <v>45</v>
      </c>
      <c r="G257" s="107">
        <v>2017</v>
      </c>
      <c r="H257" s="381">
        <v>492</v>
      </c>
      <c r="I257" s="382"/>
      <c r="J257" s="382"/>
      <c r="K257" s="382"/>
      <c r="L257" s="382"/>
    </row>
    <row r="258" spans="1:12" ht="12.75">
      <c r="A258" s="380"/>
      <c r="B258" s="384" t="s">
        <v>656</v>
      </c>
      <c r="C258" s="107">
        <v>2014</v>
      </c>
      <c r="D258" s="381">
        <v>2500</v>
      </c>
      <c r="E258" s="380"/>
      <c r="F258" s="385" t="s">
        <v>657</v>
      </c>
      <c r="G258" s="386">
        <v>2019</v>
      </c>
      <c r="H258" s="387">
        <v>1500</v>
      </c>
      <c r="I258" s="382"/>
      <c r="J258" s="382"/>
      <c r="K258" s="382"/>
      <c r="L258" s="382"/>
    </row>
    <row r="259" spans="1:12" ht="12.75">
      <c r="A259" s="380"/>
      <c r="B259" s="220" t="s">
        <v>655</v>
      </c>
      <c r="C259" s="107">
        <v>2014</v>
      </c>
      <c r="D259" s="381">
        <v>3200</v>
      </c>
      <c r="E259" s="380"/>
      <c r="F259" s="280" t="s">
        <v>657</v>
      </c>
      <c r="G259" s="380">
        <v>2019</v>
      </c>
      <c r="H259" s="388">
        <v>1500</v>
      </c>
      <c r="I259" s="382"/>
      <c r="J259" s="382"/>
      <c r="K259" s="382"/>
      <c r="L259" s="382"/>
    </row>
    <row r="260" spans="1:12" ht="12.75">
      <c r="A260" s="380"/>
      <c r="B260" s="220"/>
      <c r="C260" s="107"/>
      <c r="D260" s="381"/>
      <c r="E260" s="380"/>
      <c r="F260" s="261" t="s">
        <v>658</v>
      </c>
      <c r="G260" s="7">
        <v>2020</v>
      </c>
      <c r="H260" s="389">
        <v>1892.17</v>
      </c>
      <c r="I260" s="382"/>
      <c r="J260" s="382"/>
      <c r="K260" s="382"/>
      <c r="L260" s="382"/>
    </row>
    <row r="261" spans="1:12" ht="12.75">
      <c r="A261" s="380"/>
      <c r="B261" s="256" t="s">
        <v>659</v>
      </c>
      <c r="C261" s="107">
        <v>2015</v>
      </c>
      <c r="D261" s="381">
        <v>417</v>
      </c>
      <c r="E261" s="380"/>
      <c r="F261" s="261" t="s">
        <v>658</v>
      </c>
      <c r="G261" s="7">
        <v>2020</v>
      </c>
      <c r="H261" s="389">
        <v>1892.17</v>
      </c>
      <c r="I261" s="382"/>
      <c r="J261" s="382"/>
      <c r="K261" s="382"/>
      <c r="L261" s="382"/>
    </row>
    <row r="262" spans="1:12" ht="12.75">
      <c r="A262" s="380"/>
      <c r="B262" s="220" t="s">
        <v>42</v>
      </c>
      <c r="C262" s="107">
        <v>2015</v>
      </c>
      <c r="D262" s="381">
        <v>1182</v>
      </c>
      <c r="E262" s="380"/>
      <c r="F262" s="261" t="s">
        <v>658</v>
      </c>
      <c r="G262" s="7">
        <v>2020</v>
      </c>
      <c r="H262" s="390">
        <v>1892.17</v>
      </c>
      <c r="I262" s="382"/>
      <c r="J262" s="382"/>
      <c r="K262" s="382"/>
      <c r="L262" s="382"/>
    </row>
    <row r="263" spans="1:12" ht="12.75">
      <c r="A263" s="380"/>
      <c r="B263" s="220" t="s">
        <v>660</v>
      </c>
      <c r="C263" s="107">
        <v>2015</v>
      </c>
      <c r="D263" s="381">
        <v>500</v>
      </c>
      <c r="E263" s="380"/>
      <c r="F263" s="261" t="s">
        <v>658</v>
      </c>
      <c r="G263" s="7">
        <v>2020</v>
      </c>
      <c r="H263" s="390">
        <v>1892.17</v>
      </c>
      <c r="I263" s="382"/>
      <c r="J263" s="382"/>
      <c r="K263" s="382"/>
      <c r="L263" s="382"/>
    </row>
    <row r="264" spans="1:12" ht="12.75">
      <c r="A264" s="380"/>
      <c r="B264" s="220" t="s">
        <v>661</v>
      </c>
      <c r="C264" s="107">
        <v>2015</v>
      </c>
      <c r="D264" s="381">
        <v>1637</v>
      </c>
      <c r="E264" s="34"/>
      <c r="F264" s="261" t="s">
        <v>658</v>
      </c>
      <c r="G264" s="7">
        <v>2020</v>
      </c>
      <c r="H264" s="390">
        <v>1892.17</v>
      </c>
      <c r="I264" s="382"/>
      <c r="J264" s="382"/>
      <c r="K264" s="382"/>
      <c r="L264" s="382"/>
    </row>
    <row r="265" spans="1:13" ht="12.75">
      <c r="A265" s="380"/>
      <c r="B265" s="220" t="s">
        <v>662</v>
      </c>
      <c r="C265" s="107">
        <v>2015</v>
      </c>
      <c r="D265" s="381">
        <v>3490</v>
      </c>
      <c r="E265" s="34"/>
      <c r="F265" s="261" t="s">
        <v>658</v>
      </c>
      <c r="G265" s="7">
        <v>2020</v>
      </c>
      <c r="H265" s="390">
        <v>1892.17</v>
      </c>
      <c r="I265" s="382"/>
      <c r="J265" s="382"/>
      <c r="K265" s="382"/>
      <c r="L265" s="382"/>
      <c r="M265" s="19"/>
    </row>
    <row r="266" spans="1:13" ht="12.75">
      <c r="A266" s="380"/>
      <c r="B266" s="220" t="s">
        <v>663</v>
      </c>
      <c r="C266" s="107">
        <v>2015</v>
      </c>
      <c r="D266" s="381">
        <v>3317</v>
      </c>
      <c r="E266" s="380"/>
      <c r="F266" s="261" t="s">
        <v>658</v>
      </c>
      <c r="G266" s="7">
        <v>2020</v>
      </c>
      <c r="H266" s="390">
        <v>1892.17</v>
      </c>
      <c r="I266" s="382"/>
      <c r="J266" s="382"/>
      <c r="K266" s="382"/>
      <c r="L266" s="382"/>
      <c r="M266" s="19"/>
    </row>
    <row r="267" spans="1:13" ht="12.75">
      <c r="A267" s="380"/>
      <c r="B267" s="220" t="s">
        <v>664</v>
      </c>
      <c r="C267" s="107">
        <v>2015</v>
      </c>
      <c r="D267" s="381">
        <v>1993</v>
      </c>
      <c r="E267" s="391"/>
      <c r="F267" s="261" t="s">
        <v>658</v>
      </c>
      <c r="G267" s="7">
        <v>2020</v>
      </c>
      <c r="H267" s="390">
        <v>1892.17</v>
      </c>
      <c r="I267" s="382"/>
      <c r="J267" s="382"/>
      <c r="K267" s="382"/>
      <c r="L267" s="382"/>
      <c r="M267" s="19"/>
    </row>
    <row r="268" spans="1:13" ht="25.5">
      <c r="A268" s="7">
        <v>1</v>
      </c>
      <c r="B268" s="220" t="s">
        <v>665</v>
      </c>
      <c r="C268" s="107">
        <v>2016</v>
      </c>
      <c r="D268" s="392">
        <v>3000</v>
      </c>
      <c r="E268" s="209"/>
      <c r="F268" s="261" t="s">
        <v>658</v>
      </c>
      <c r="G268" s="7">
        <v>2020</v>
      </c>
      <c r="H268" s="390">
        <v>1892.17</v>
      </c>
      <c r="I268" s="34"/>
      <c r="J268" s="208" t="s">
        <v>666</v>
      </c>
      <c r="K268" s="34">
        <v>2013</v>
      </c>
      <c r="L268" s="244">
        <v>1700</v>
      </c>
      <c r="M268" s="61"/>
    </row>
    <row r="269" spans="1:13" ht="12.75">
      <c r="A269" s="6">
        <v>2</v>
      </c>
      <c r="B269" s="393" t="s">
        <v>625</v>
      </c>
      <c r="C269" s="6">
        <v>2013</v>
      </c>
      <c r="D269" s="394">
        <v>3499</v>
      </c>
      <c r="E269" s="209"/>
      <c r="F269" s="261" t="s">
        <v>658</v>
      </c>
      <c r="G269" s="7">
        <v>2020</v>
      </c>
      <c r="H269" s="390">
        <v>1892.17</v>
      </c>
      <c r="I269" s="539"/>
      <c r="J269" s="539"/>
      <c r="K269" s="539"/>
      <c r="L269" s="395"/>
      <c r="M269" s="396"/>
    </row>
    <row r="270" spans="1:13" ht="12.75">
      <c r="A270" s="179"/>
      <c r="B270" s="393"/>
      <c r="C270" s="6"/>
      <c r="D270" s="394"/>
      <c r="E270" s="209"/>
      <c r="F270" s="261" t="s">
        <v>667</v>
      </c>
      <c r="G270" s="7">
        <v>2020</v>
      </c>
      <c r="H270" s="397">
        <v>1921.66</v>
      </c>
      <c r="I270" s="398"/>
      <c r="J270" s="398"/>
      <c r="K270" s="399"/>
      <c r="L270" s="395"/>
      <c r="M270" s="396"/>
    </row>
    <row r="271" spans="1:13" ht="12.75">
      <c r="A271" s="179"/>
      <c r="B271" s="393"/>
      <c r="C271" s="6"/>
      <c r="D271" s="394"/>
      <c r="E271" s="209"/>
      <c r="F271" s="261" t="s">
        <v>667</v>
      </c>
      <c r="G271" s="7">
        <v>2020</v>
      </c>
      <c r="H271" s="397">
        <v>1921.66</v>
      </c>
      <c r="I271" s="398"/>
      <c r="J271" s="398"/>
      <c r="K271" s="399"/>
      <c r="L271" s="395"/>
      <c r="M271" s="396"/>
    </row>
    <row r="272" spans="1:13" ht="12.75">
      <c r="A272" s="179"/>
      <c r="B272" s="393"/>
      <c r="C272" s="6"/>
      <c r="D272" s="394"/>
      <c r="E272" s="209"/>
      <c r="F272" s="261" t="s">
        <v>667</v>
      </c>
      <c r="G272" s="7">
        <v>2020</v>
      </c>
      <c r="H272" s="397">
        <v>1921.66</v>
      </c>
      <c r="I272" s="398"/>
      <c r="J272" s="398"/>
      <c r="K272" s="399"/>
      <c r="L272" s="395"/>
      <c r="M272" s="396"/>
    </row>
    <row r="273" spans="1:13" ht="12.75">
      <c r="A273" s="179"/>
      <c r="B273" s="393"/>
      <c r="C273" s="6"/>
      <c r="D273" s="394"/>
      <c r="E273" s="209"/>
      <c r="F273" s="261" t="s">
        <v>667</v>
      </c>
      <c r="G273" s="7">
        <v>2020</v>
      </c>
      <c r="H273" s="397">
        <v>1921.66</v>
      </c>
      <c r="I273" s="398"/>
      <c r="J273" s="398"/>
      <c r="K273" s="399"/>
      <c r="L273" s="395"/>
      <c r="M273" s="396"/>
    </row>
    <row r="274" spans="1:13" ht="12.75">
      <c r="A274" s="179"/>
      <c r="B274" s="393"/>
      <c r="C274" s="6"/>
      <c r="D274" s="394"/>
      <c r="E274" s="209"/>
      <c r="F274" s="261" t="s">
        <v>667</v>
      </c>
      <c r="G274" s="7">
        <v>2020</v>
      </c>
      <c r="H274" s="397">
        <v>1921.66</v>
      </c>
      <c r="I274" s="398"/>
      <c r="J274" s="398"/>
      <c r="K274" s="399"/>
      <c r="L274" s="395"/>
      <c r="M274" s="396"/>
    </row>
    <row r="275" spans="1:13" ht="12.75">
      <c r="A275" s="179"/>
      <c r="B275" s="393"/>
      <c r="C275" s="6"/>
      <c r="D275" s="394"/>
      <c r="E275" s="209"/>
      <c r="F275" s="261" t="s">
        <v>667</v>
      </c>
      <c r="G275" s="7">
        <v>2020</v>
      </c>
      <c r="H275" s="397">
        <v>1921.66</v>
      </c>
      <c r="I275" s="398"/>
      <c r="J275" s="398"/>
      <c r="K275" s="399"/>
      <c r="L275" s="395"/>
      <c r="M275" s="396"/>
    </row>
    <row r="276" spans="1:13" ht="12.75">
      <c r="A276" s="179"/>
      <c r="B276" s="393"/>
      <c r="C276" s="6"/>
      <c r="D276" s="394"/>
      <c r="E276" s="209"/>
      <c r="F276" s="261" t="s">
        <v>667</v>
      </c>
      <c r="G276" s="7">
        <v>2020</v>
      </c>
      <c r="H276" s="397">
        <v>1921.66</v>
      </c>
      <c r="I276" s="398"/>
      <c r="J276" s="398"/>
      <c r="K276" s="399"/>
      <c r="L276" s="395"/>
      <c r="M276" s="396"/>
    </row>
    <row r="277" spans="1:13" ht="12.75">
      <c r="A277" s="179"/>
      <c r="B277" s="393"/>
      <c r="C277" s="6"/>
      <c r="D277" s="394"/>
      <c r="E277" s="209"/>
      <c r="F277" s="261" t="s">
        <v>667</v>
      </c>
      <c r="G277" s="7">
        <v>2020</v>
      </c>
      <c r="H277" s="397">
        <v>1921.66</v>
      </c>
      <c r="I277" s="398"/>
      <c r="J277" s="398"/>
      <c r="K277" s="399"/>
      <c r="L277" s="395"/>
      <c r="M277" s="396"/>
    </row>
    <row r="278" spans="1:13" ht="12.75">
      <c r="A278" s="179"/>
      <c r="B278" s="393"/>
      <c r="C278" s="6"/>
      <c r="D278" s="394"/>
      <c r="E278" s="209"/>
      <c r="F278" s="261" t="s">
        <v>667</v>
      </c>
      <c r="G278" s="7">
        <v>2020</v>
      </c>
      <c r="H278" s="397">
        <v>1921.66</v>
      </c>
      <c r="I278" s="398"/>
      <c r="J278" s="398"/>
      <c r="K278" s="399"/>
      <c r="L278" s="395"/>
      <c r="M278" s="396"/>
    </row>
    <row r="279" spans="1:13" ht="12.75">
      <c r="A279" s="179"/>
      <c r="B279" s="393"/>
      <c r="C279" s="6"/>
      <c r="D279" s="394"/>
      <c r="E279" s="209"/>
      <c r="F279" s="261" t="s">
        <v>667</v>
      </c>
      <c r="G279" s="7">
        <v>2020</v>
      </c>
      <c r="H279" s="397">
        <v>1921.66</v>
      </c>
      <c r="I279" s="398"/>
      <c r="J279" s="398"/>
      <c r="K279" s="399"/>
      <c r="L279" s="395"/>
      <c r="M279" s="396"/>
    </row>
    <row r="280" spans="1:13" ht="12.75">
      <c r="A280" s="179"/>
      <c r="B280" s="393"/>
      <c r="C280" s="6"/>
      <c r="D280" s="394"/>
      <c r="E280" s="209"/>
      <c r="F280" s="261" t="s">
        <v>667</v>
      </c>
      <c r="G280" s="7">
        <v>2020</v>
      </c>
      <c r="H280" s="397">
        <v>1921.66</v>
      </c>
      <c r="I280" s="398"/>
      <c r="J280" s="398"/>
      <c r="K280" s="399"/>
      <c r="L280" s="395"/>
      <c r="M280" s="396"/>
    </row>
    <row r="281" spans="1:13" ht="12.75">
      <c r="A281" s="179"/>
      <c r="B281" s="393"/>
      <c r="C281" s="6"/>
      <c r="D281" s="394"/>
      <c r="E281" s="209"/>
      <c r="F281" s="261" t="s">
        <v>667</v>
      </c>
      <c r="G281" s="7">
        <v>2020</v>
      </c>
      <c r="H281" s="397">
        <v>1921.66</v>
      </c>
      <c r="I281" s="398"/>
      <c r="J281" s="398"/>
      <c r="K281" s="399"/>
      <c r="L281" s="395"/>
      <c r="M281" s="396"/>
    </row>
    <row r="282" spans="1:13" ht="12.75">
      <c r="A282" s="179"/>
      <c r="B282" s="393"/>
      <c r="C282" s="6"/>
      <c r="D282" s="394"/>
      <c r="E282" s="209"/>
      <c r="F282" s="261" t="s">
        <v>668</v>
      </c>
      <c r="G282" s="7">
        <v>2020</v>
      </c>
      <c r="H282" s="400">
        <v>790</v>
      </c>
      <c r="I282" s="398"/>
      <c r="J282" s="398"/>
      <c r="K282" s="399"/>
      <c r="L282" s="395"/>
      <c r="M282" s="396"/>
    </row>
    <row r="283" spans="1:13" ht="12.75">
      <c r="A283" s="179"/>
      <c r="B283" s="393"/>
      <c r="C283" s="6"/>
      <c r="D283" s="394"/>
      <c r="E283" s="209"/>
      <c r="F283" s="261" t="s">
        <v>668</v>
      </c>
      <c r="G283" s="7">
        <v>2020</v>
      </c>
      <c r="H283" s="400">
        <v>790</v>
      </c>
      <c r="I283" s="398"/>
      <c r="J283" s="398"/>
      <c r="K283" s="399"/>
      <c r="L283" s="395"/>
      <c r="M283" s="396"/>
    </row>
    <row r="284" spans="1:13" ht="12.75">
      <c r="A284" s="179"/>
      <c r="B284" s="393"/>
      <c r="C284" s="6"/>
      <c r="D284" s="394"/>
      <c r="E284" s="209"/>
      <c r="F284" s="261" t="s">
        <v>668</v>
      </c>
      <c r="G284" s="7">
        <v>2020</v>
      </c>
      <c r="H284" s="400">
        <v>790</v>
      </c>
      <c r="I284" s="398"/>
      <c r="J284" s="398"/>
      <c r="K284" s="399"/>
      <c r="L284" s="395"/>
      <c r="M284" s="396"/>
    </row>
    <row r="285" spans="1:13" ht="12.75">
      <c r="A285" s="179"/>
      <c r="B285" s="393"/>
      <c r="C285" s="6"/>
      <c r="D285" s="394"/>
      <c r="E285" s="209"/>
      <c r="F285" s="209"/>
      <c r="G285" s="209"/>
      <c r="H285" s="401"/>
      <c r="I285" s="398"/>
      <c r="J285" s="398"/>
      <c r="K285" s="399"/>
      <c r="L285" s="395"/>
      <c r="M285" s="396"/>
    </row>
    <row r="286" spans="1:13" ht="12.75">
      <c r="A286" s="402">
        <v>3</v>
      </c>
      <c r="B286" s="393" t="s">
        <v>625</v>
      </c>
      <c r="C286" s="6">
        <v>2013</v>
      </c>
      <c r="D286" s="265">
        <v>3499</v>
      </c>
      <c r="E286" s="517" t="s">
        <v>33</v>
      </c>
      <c r="F286" s="506"/>
      <c r="G286" s="507"/>
      <c r="H286" s="213">
        <f>SUM(H237:H285)</f>
        <v>78416.62000000002</v>
      </c>
      <c r="I286" s="17"/>
      <c r="J286" s="208" t="s">
        <v>669</v>
      </c>
      <c r="K286" s="149">
        <v>2013</v>
      </c>
      <c r="L286" s="240">
        <v>399</v>
      </c>
      <c r="M286" s="61"/>
    </row>
    <row r="287" spans="1:13" ht="12.75">
      <c r="A287" s="6">
        <v>4</v>
      </c>
      <c r="B287" s="208" t="s">
        <v>670</v>
      </c>
      <c r="C287" s="192">
        <v>2013</v>
      </c>
      <c r="D287" s="54">
        <v>1700</v>
      </c>
      <c r="E287" s="36"/>
      <c r="F287" s="216"/>
      <c r="G287" s="36"/>
      <c r="H287" s="217"/>
      <c r="I287" s="17"/>
      <c r="J287" s="208" t="s">
        <v>671</v>
      </c>
      <c r="K287" s="403">
        <v>2013</v>
      </c>
      <c r="L287" s="404">
        <v>379</v>
      </c>
      <c r="M287" s="61"/>
    </row>
    <row r="288" spans="1:13" ht="12.75">
      <c r="A288" s="7">
        <v>5</v>
      </c>
      <c r="B288" s="405" t="s">
        <v>670</v>
      </c>
      <c r="C288" s="108">
        <v>2013</v>
      </c>
      <c r="D288" s="54">
        <v>1700</v>
      </c>
      <c r="E288" s="94"/>
      <c r="F288" s="406"/>
      <c r="G288" s="94"/>
      <c r="H288" s="407"/>
      <c r="I288" s="226"/>
      <c r="J288" s="208" t="s">
        <v>671</v>
      </c>
      <c r="K288" s="403">
        <v>2013</v>
      </c>
      <c r="L288" s="404">
        <v>379</v>
      </c>
      <c r="M288" s="61"/>
    </row>
    <row r="289" spans="1:13" ht="12.75">
      <c r="A289" s="6">
        <v>6</v>
      </c>
      <c r="B289" s="405" t="s">
        <v>670</v>
      </c>
      <c r="C289" s="108">
        <v>2013</v>
      </c>
      <c r="D289" s="54">
        <v>1700</v>
      </c>
      <c r="E289" s="94"/>
      <c r="F289" s="406"/>
      <c r="G289" s="94"/>
      <c r="H289" s="407"/>
      <c r="I289" s="226"/>
      <c r="J289" s="208" t="s">
        <v>672</v>
      </c>
      <c r="K289" s="403">
        <v>2013</v>
      </c>
      <c r="L289" s="404">
        <v>369</v>
      </c>
      <c r="M289" s="61"/>
    </row>
    <row r="290" spans="1:13" ht="12.75">
      <c r="A290" s="7">
        <v>7</v>
      </c>
      <c r="B290" s="405" t="s">
        <v>673</v>
      </c>
      <c r="C290" s="108">
        <v>2010</v>
      </c>
      <c r="D290" s="54">
        <v>1980</v>
      </c>
      <c r="E290" s="94"/>
      <c r="F290" s="406"/>
      <c r="G290" s="94"/>
      <c r="H290" s="407"/>
      <c r="I290" s="226"/>
      <c r="J290" s="208" t="s">
        <v>672</v>
      </c>
      <c r="K290" s="403">
        <v>2013</v>
      </c>
      <c r="L290" s="404">
        <v>390</v>
      </c>
      <c r="M290" s="408"/>
    </row>
    <row r="291" spans="1:13" ht="12.75">
      <c r="A291" s="7"/>
      <c r="B291" s="220" t="s">
        <v>674</v>
      </c>
      <c r="C291" s="107">
        <v>2018</v>
      </c>
      <c r="D291" s="381">
        <v>3000</v>
      </c>
      <c r="E291" s="94"/>
      <c r="F291" s="406"/>
      <c r="G291" s="94"/>
      <c r="H291" s="407"/>
      <c r="I291" s="226"/>
      <c r="J291" s="208" t="s">
        <v>675</v>
      </c>
      <c r="K291" s="403">
        <v>2020</v>
      </c>
      <c r="L291" s="404">
        <v>2473</v>
      </c>
      <c r="M291" s="408"/>
    </row>
    <row r="292" spans="1:13" ht="12.75">
      <c r="A292" s="7"/>
      <c r="B292" s="220" t="s">
        <v>676</v>
      </c>
      <c r="C292" s="107">
        <v>2018</v>
      </c>
      <c r="D292" s="381">
        <v>1520</v>
      </c>
      <c r="E292" s="94"/>
      <c r="F292" s="406"/>
      <c r="G292" s="94"/>
      <c r="H292" s="407"/>
      <c r="I292" s="226"/>
      <c r="J292" s="208" t="s">
        <v>677</v>
      </c>
      <c r="K292" s="403">
        <v>2020</v>
      </c>
      <c r="L292" s="404">
        <v>328.24</v>
      </c>
      <c r="M292" s="408"/>
    </row>
    <row r="293" spans="1:13" ht="12.75">
      <c r="A293" s="7"/>
      <c r="B293" s="220" t="s">
        <v>676</v>
      </c>
      <c r="C293" s="107">
        <v>2018</v>
      </c>
      <c r="D293" s="381">
        <v>1520</v>
      </c>
      <c r="E293" s="94"/>
      <c r="F293" s="406"/>
      <c r="G293" s="94"/>
      <c r="H293" s="407"/>
      <c r="I293" s="226"/>
      <c r="J293" s="208" t="s">
        <v>677</v>
      </c>
      <c r="K293" s="403">
        <v>2020</v>
      </c>
      <c r="L293" s="404">
        <v>328.24</v>
      </c>
      <c r="M293" s="408"/>
    </row>
    <row r="294" spans="1:13" ht="12.75">
      <c r="A294" s="7"/>
      <c r="B294" s="220" t="s">
        <v>676</v>
      </c>
      <c r="C294" s="107">
        <v>2018</v>
      </c>
      <c r="D294" s="381">
        <v>1520</v>
      </c>
      <c r="E294" s="94"/>
      <c r="F294" s="406"/>
      <c r="G294" s="94"/>
      <c r="H294" s="407"/>
      <c r="I294" s="226"/>
      <c r="J294" s="208" t="s">
        <v>677</v>
      </c>
      <c r="K294" s="403">
        <v>2020</v>
      </c>
      <c r="L294" s="404">
        <v>328.24</v>
      </c>
      <c r="M294" s="408"/>
    </row>
    <row r="295" spans="1:13" ht="12.75">
      <c r="A295" s="7"/>
      <c r="B295" s="220" t="s">
        <v>676</v>
      </c>
      <c r="C295" s="107">
        <v>2018</v>
      </c>
      <c r="D295" s="381">
        <v>1520</v>
      </c>
      <c r="E295" s="94"/>
      <c r="F295" s="406"/>
      <c r="G295" s="94"/>
      <c r="H295" s="407"/>
      <c r="I295" s="226"/>
      <c r="J295" s="208" t="s">
        <v>677</v>
      </c>
      <c r="K295" s="403">
        <v>2020</v>
      </c>
      <c r="L295" s="404">
        <v>328.24</v>
      </c>
      <c r="M295" s="408"/>
    </row>
    <row r="296" spans="1:13" ht="12.75">
      <c r="A296" s="7"/>
      <c r="B296" s="220" t="s">
        <v>676</v>
      </c>
      <c r="C296" s="107">
        <v>2018</v>
      </c>
      <c r="D296" s="381">
        <v>1520</v>
      </c>
      <c r="E296" s="94"/>
      <c r="F296" s="406"/>
      <c r="G296" s="94"/>
      <c r="H296" s="407"/>
      <c r="I296" s="226"/>
      <c r="J296" s="208" t="s">
        <v>677</v>
      </c>
      <c r="K296" s="403">
        <v>2020</v>
      </c>
      <c r="L296" s="404">
        <v>328.24</v>
      </c>
      <c r="M296" s="408"/>
    </row>
    <row r="297" spans="1:12" ht="12.75">
      <c r="A297" s="7"/>
      <c r="B297" s="220" t="s">
        <v>676</v>
      </c>
      <c r="C297" s="107">
        <v>2018</v>
      </c>
      <c r="D297" s="381">
        <v>1520</v>
      </c>
      <c r="E297" s="94"/>
      <c r="F297" s="406"/>
      <c r="G297" s="94"/>
      <c r="H297" s="407"/>
      <c r="I297" s="226"/>
      <c r="J297" s="208" t="s">
        <v>677</v>
      </c>
      <c r="K297" s="403">
        <v>2020</v>
      </c>
      <c r="L297" s="404">
        <v>328.24</v>
      </c>
    </row>
    <row r="298" spans="1:12" ht="12.75">
      <c r="A298" s="7"/>
      <c r="B298" s="220" t="s">
        <v>678</v>
      </c>
      <c r="C298" s="107">
        <v>2018</v>
      </c>
      <c r="D298" s="381">
        <v>1500</v>
      </c>
      <c r="E298" s="94"/>
      <c r="F298" s="406"/>
      <c r="G298" s="94"/>
      <c r="H298" s="407"/>
      <c r="I298" s="226"/>
      <c r="J298" s="208" t="s">
        <v>677</v>
      </c>
      <c r="K298" s="403">
        <v>2020</v>
      </c>
      <c r="L298" s="404">
        <v>328.24</v>
      </c>
    </row>
    <row r="299" spans="1:12" ht="12.75">
      <c r="A299" s="7"/>
      <c r="B299" s="220" t="s">
        <v>678</v>
      </c>
      <c r="C299" s="107">
        <v>2018</v>
      </c>
      <c r="D299" s="381">
        <v>1500</v>
      </c>
      <c r="E299" s="94"/>
      <c r="F299" s="406"/>
      <c r="G299" s="94"/>
      <c r="H299" s="407"/>
      <c r="I299" s="226"/>
      <c r="J299" s="208" t="s">
        <v>677</v>
      </c>
      <c r="K299" s="403">
        <v>2020</v>
      </c>
      <c r="L299" s="404">
        <v>328.24</v>
      </c>
    </row>
    <row r="300" spans="1:12" ht="12.75">
      <c r="A300" s="7"/>
      <c r="B300" s="220" t="s">
        <v>679</v>
      </c>
      <c r="C300" s="107">
        <v>2018</v>
      </c>
      <c r="D300" s="381">
        <v>310</v>
      </c>
      <c r="E300" s="94"/>
      <c r="F300" s="406"/>
      <c r="G300" s="94"/>
      <c r="H300" s="407"/>
      <c r="I300" s="226"/>
      <c r="J300" s="208" t="s">
        <v>677</v>
      </c>
      <c r="K300" s="403">
        <v>2020</v>
      </c>
      <c r="L300" s="404">
        <v>328.24</v>
      </c>
    </row>
    <row r="301" spans="1:12" ht="12.75">
      <c r="A301" s="7"/>
      <c r="B301" s="220" t="s">
        <v>679</v>
      </c>
      <c r="C301" s="107">
        <v>2018</v>
      </c>
      <c r="D301" s="381">
        <v>310</v>
      </c>
      <c r="E301" s="94"/>
      <c r="F301" s="406"/>
      <c r="G301" s="94"/>
      <c r="H301" s="407"/>
      <c r="I301" s="226"/>
      <c r="J301" s="208" t="s">
        <v>677</v>
      </c>
      <c r="K301" s="403">
        <v>2020</v>
      </c>
      <c r="L301" s="404">
        <v>328.24</v>
      </c>
    </row>
    <row r="302" spans="1:12" ht="12.75">
      <c r="A302" s="7"/>
      <c r="B302" s="220" t="s">
        <v>679</v>
      </c>
      <c r="C302" s="107">
        <v>2018</v>
      </c>
      <c r="D302" s="381">
        <v>310</v>
      </c>
      <c r="E302" s="94"/>
      <c r="F302" s="406"/>
      <c r="G302" s="94"/>
      <c r="H302" s="407"/>
      <c r="I302" s="226"/>
      <c r="J302" s="208" t="s">
        <v>677</v>
      </c>
      <c r="K302" s="403">
        <v>2020</v>
      </c>
      <c r="L302" s="404">
        <v>370</v>
      </c>
    </row>
    <row r="303" spans="1:12" ht="12.75">
      <c r="A303" s="7"/>
      <c r="B303" s="220" t="s">
        <v>679</v>
      </c>
      <c r="C303" s="107">
        <v>2018</v>
      </c>
      <c r="D303" s="381">
        <v>310</v>
      </c>
      <c r="E303" s="94"/>
      <c r="F303" s="406"/>
      <c r="G303" s="94"/>
      <c r="H303" s="407"/>
      <c r="I303" s="226"/>
      <c r="J303" s="208" t="s">
        <v>677</v>
      </c>
      <c r="K303" s="403">
        <v>2020</v>
      </c>
      <c r="L303" s="404">
        <v>370</v>
      </c>
    </row>
    <row r="304" spans="1:12" ht="12.75">
      <c r="A304" s="7"/>
      <c r="B304" s="220" t="s">
        <v>679</v>
      </c>
      <c r="C304" s="107">
        <v>2018</v>
      </c>
      <c r="D304" s="381">
        <v>310</v>
      </c>
      <c r="E304" s="94"/>
      <c r="F304" s="406"/>
      <c r="G304" s="94"/>
      <c r="H304" s="407"/>
      <c r="I304" s="226"/>
      <c r="J304" s="208" t="s">
        <v>677</v>
      </c>
      <c r="K304" s="403">
        <v>2020</v>
      </c>
      <c r="L304" s="404">
        <v>370</v>
      </c>
    </row>
    <row r="305" spans="1:12" ht="12.75">
      <c r="A305" s="7"/>
      <c r="B305" s="220" t="s">
        <v>679</v>
      </c>
      <c r="C305" s="107">
        <v>2018</v>
      </c>
      <c r="D305" s="381">
        <v>310</v>
      </c>
      <c r="E305" s="94"/>
      <c r="F305" s="406"/>
      <c r="G305" s="94"/>
      <c r="H305" s="407"/>
      <c r="I305" s="226"/>
      <c r="J305" s="208" t="s">
        <v>677</v>
      </c>
      <c r="K305" s="403">
        <v>2020</v>
      </c>
      <c r="L305" s="404">
        <v>370</v>
      </c>
    </row>
    <row r="306" spans="1:12" ht="12.75">
      <c r="A306" s="7"/>
      <c r="B306" s="220" t="s">
        <v>679</v>
      </c>
      <c r="C306" s="107">
        <v>2018</v>
      </c>
      <c r="D306" s="381">
        <v>310</v>
      </c>
      <c r="E306" s="94"/>
      <c r="F306" s="406"/>
      <c r="G306" s="94"/>
      <c r="H306" s="407"/>
      <c r="I306" s="226"/>
      <c r="J306" s="208" t="s">
        <v>677</v>
      </c>
      <c r="K306" s="403">
        <v>2020</v>
      </c>
      <c r="L306" s="404">
        <v>370</v>
      </c>
    </row>
    <row r="307" spans="1:12" ht="12.75">
      <c r="A307" s="7"/>
      <c r="B307" s="220" t="s">
        <v>679</v>
      </c>
      <c r="C307" s="107">
        <v>2018</v>
      </c>
      <c r="D307" s="381">
        <v>310</v>
      </c>
      <c r="E307" s="94"/>
      <c r="F307" s="406"/>
      <c r="G307" s="94"/>
      <c r="H307" s="407"/>
      <c r="I307" s="226"/>
      <c r="J307" s="208" t="s">
        <v>677</v>
      </c>
      <c r="K307" s="403">
        <v>2020</v>
      </c>
      <c r="L307" s="404">
        <v>370</v>
      </c>
    </row>
    <row r="308" spans="1:12" ht="12.75">
      <c r="A308" s="7"/>
      <c r="B308" s="43" t="s">
        <v>680</v>
      </c>
      <c r="C308" s="108">
        <v>2019</v>
      </c>
      <c r="D308" s="54">
        <v>1500</v>
      </c>
      <c r="E308" s="94"/>
      <c r="F308" s="406"/>
      <c r="G308" s="94"/>
      <c r="H308" s="407"/>
      <c r="I308" s="226"/>
      <c r="J308" s="208" t="s">
        <v>677</v>
      </c>
      <c r="K308" s="403">
        <v>2020</v>
      </c>
      <c r="L308" s="404">
        <v>370</v>
      </c>
    </row>
    <row r="309" spans="1:12" ht="12.75">
      <c r="A309" s="7"/>
      <c r="B309" s="43" t="s">
        <v>680</v>
      </c>
      <c r="C309" s="108">
        <v>2019</v>
      </c>
      <c r="D309" s="54">
        <v>1500</v>
      </c>
      <c r="E309" s="94"/>
      <c r="F309" s="406"/>
      <c r="G309" s="94"/>
      <c r="H309" s="407"/>
      <c r="I309" s="226"/>
      <c r="J309" s="208" t="s">
        <v>677</v>
      </c>
      <c r="K309" s="403">
        <v>2020</v>
      </c>
      <c r="L309" s="404">
        <v>370</v>
      </c>
    </row>
    <row r="310" spans="1:12" ht="12.75">
      <c r="A310" s="7"/>
      <c r="B310" s="43" t="s">
        <v>680</v>
      </c>
      <c r="C310" s="108">
        <v>2019</v>
      </c>
      <c r="D310" s="54">
        <v>1500</v>
      </c>
      <c r="E310" s="94"/>
      <c r="F310" s="406"/>
      <c r="G310" s="94"/>
      <c r="H310" s="407"/>
      <c r="I310" s="226"/>
      <c r="J310" s="208" t="s">
        <v>677</v>
      </c>
      <c r="K310" s="403">
        <v>2020</v>
      </c>
      <c r="L310" s="404">
        <v>370</v>
      </c>
    </row>
    <row r="311" spans="1:12" ht="12.75">
      <c r="A311" s="7"/>
      <c r="B311" s="43" t="s">
        <v>680</v>
      </c>
      <c r="C311" s="108">
        <v>2019</v>
      </c>
      <c r="D311" s="54">
        <v>1500</v>
      </c>
      <c r="E311" s="94"/>
      <c r="F311" s="406"/>
      <c r="G311" s="94"/>
      <c r="H311" s="407"/>
      <c r="I311" s="226"/>
      <c r="J311" s="208" t="s">
        <v>677</v>
      </c>
      <c r="K311" s="403">
        <v>2020</v>
      </c>
      <c r="L311" s="404">
        <v>370</v>
      </c>
    </row>
    <row r="312" spans="1:12" ht="12.75">
      <c r="A312" s="7"/>
      <c r="B312" s="43" t="s">
        <v>680</v>
      </c>
      <c r="C312" s="108">
        <v>2019</v>
      </c>
      <c r="D312" s="54">
        <v>1500</v>
      </c>
      <c r="E312" s="94"/>
      <c r="F312" s="406"/>
      <c r="G312" s="94"/>
      <c r="H312" s="407"/>
      <c r="I312" s="226"/>
      <c r="J312" s="208" t="s">
        <v>677</v>
      </c>
      <c r="K312" s="403">
        <v>2020</v>
      </c>
      <c r="L312" s="404">
        <v>370</v>
      </c>
    </row>
    <row r="313" spans="1:12" ht="12.75">
      <c r="A313" s="7"/>
      <c r="B313" s="43" t="s">
        <v>680</v>
      </c>
      <c r="C313" s="108">
        <v>2019</v>
      </c>
      <c r="D313" s="54">
        <v>1500</v>
      </c>
      <c r="E313" s="94"/>
      <c r="F313" s="406"/>
      <c r="G313" s="94"/>
      <c r="H313" s="407"/>
      <c r="I313" s="226"/>
      <c r="J313" s="208" t="s">
        <v>677</v>
      </c>
      <c r="K313" s="403">
        <v>2020</v>
      </c>
      <c r="L313" s="404">
        <v>370</v>
      </c>
    </row>
    <row r="314" spans="1:12" ht="12.75">
      <c r="A314" s="7"/>
      <c r="B314" s="43" t="s">
        <v>680</v>
      </c>
      <c r="C314" s="108">
        <v>2019</v>
      </c>
      <c r="D314" s="54">
        <v>1500</v>
      </c>
      <c r="E314" s="94"/>
      <c r="F314" s="406"/>
      <c r="G314" s="94"/>
      <c r="H314" s="407"/>
      <c r="I314" s="226"/>
      <c r="J314" s="208"/>
      <c r="K314" s="403"/>
      <c r="L314" s="404"/>
    </row>
    <row r="315" spans="1:12" ht="12.75">
      <c r="A315" s="7"/>
      <c r="B315" s="43" t="s">
        <v>680</v>
      </c>
      <c r="C315" s="108">
        <v>2019</v>
      </c>
      <c r="D315" s="54">
        <v>1500</v>
      </c>
      <c r="E315" s="94"/>
      <c r="F315" s="406"/>
      <c r="G315" s="94"/>
      <c r="H315" s="407"/>
      <c r="I315" s="226"/>
      <c r="J315" s="208"/>
      <c r="K315" s="403"/>
      <c r="L315" s="404"/>
    </row>
    <row r="316" spans="1:12" ht="12.75">
      <c r="A316" s="7"/>
      <c r="B316" s="43" t="s">
        <v>681</v>
      </c>
      <c r="C316" s="108">
        <v>2019</v>
      </c>
      <c r="D316" s="54">
        <v>275</v>
      </c>
      <c r="E316" s="94"/>
      <c r="F316" s="406"/>
      <c r="G316" s="94"/>
      <c r="H316" s="407"/>
      <c r="I316" s="226"/>
      <c r="J316" s="208"/>
      <c r="K316" s="403"/>
      <c r="L316" s="404"/>
    </row>
    <row r="317" spans="1:12" ht="12.75">
      <c r="A317" s="7"/>
      <c r="B317" s="43" t="s">
        <v>681</v>
      </c>
      <c r="C317" s="108">
        <v>2019</v>
      </c>
      <c r="D317" s="54">
        <v>275</v>
      </c>
      <c r="E317" s="94"/>
      <c r="F317" s="406"/>
      <c r="G317" s="94"/>
      <c r="H317" s="407"/>
      <c r="I317" s="226"/>
      <c r="J317" s="208"/>
      <c r="K317" s="403"/>
      <c r="L317" s="404"/>
    </row>
    <row r="318" spans="1:12" ht="12.75">
      <c r="A318" s="7"/>
      <c r="B318" s="43" t="s">
        <v>681</v>
      </c>
      <c r="C318" s="108">
        <v>2019</v>
      </c>
      <c r="D318" s="54">
        <v>275</v>
      </c>
      <c r="E318" s="94"/>
      <c r="F318" s="406"/>
      <c r="G318" s="94"/>
      <c r="H318" s="407"/>
      <c r="I318" s="226"/>
      <c r="J318" s="208"/>
      <c r="K318" s="403"/>
      <c r="L318" s="404"/>
    </row>
    <row r="319" spans="1:12" ht="12.75">
      <c r="A319" s="7"/>
      <c r="B319" s="43" t="s">
        <v>682</v>
      </c>
      <c r="C319" s="108">
        <v>2019</v>
      </c>
      <c r="D319" s="54">
        <v>685.5</v>
      </c>
      <c r="E319" s="94"/>
      <c r="F319" s="406"/>
      <c r="G319" s="94"/>
      <c r="H319" s="407"/>
      <c r="I319" s="226"/>
      <c r="J319" s="208"/>
      <c r="K319" s="403"/>
      <c r="L319" s="404"/>
    </row>
    <row r="320" spans="1:12" ht="12.75">
      <c r="A320" s="7"/>
      <c r="B320" s="43" t="s">
        <v>683</v>
      </c>
      <c r="C320" s="108">
        <v>2019</v>
      </c>
      <c r="D320" s="54">
        <v>685.5</v>
      </c>
      <c r="E320" s="94"/>
      <c r="F320" s="406"/>
      <c r="G320" s="94"/>
      <c r="H320" s="407"/>
      <c r="I320" s="226"/>
      <c r="J320" s="208"/>
      <c r="K320" s="403"/>
      <c r="L320" s="404"/>
    </row>
    <row r="321" spans="1:12" ht="12.75">
      <c r="A321" s="7"/>
      <c r="B321" s="43" t="s">
        <v>684</v>
      </c>
      <c r="C321" s="108">
        <v>2019</v>
      </c>
      <c r="D321" s="54">
        <v>685.5</v>
      </c>
      <c r="E321" s="94"/>
      <c r="F321" s="406"/>
      <c r="G321" s="94"/>
      <c r="H321" s="407"/>
      <c r="I321" s="226"/>
      <c r="J321" s="208"/>
      <c r="K321" s="403"/>
      <c r="L321" s="404"/>
    </row>
    <row r="322" spans="1:12" ht="12.75">
      <c r="A322" s="7"/>
      <c r="B322" s="43" t="s">
        <v>685</v>
      </c>
      <c r="C322" s="108">
        <v>2019</v>
      </c>
      <c r="D322" s="54">
        <v>685.5</v>
      </c>
      <c r="E322" s="94"/>
      <c r="F322" s="406"/>
      <c r="G322" s="94"/>
      <c r="H322" s="407"/>
      <c r="I322" s="226"/>
      <c r="J322" s="208"/>
      <c r="K322" s="403"/>
      <c r="L322" s="404"/>
    </row>
    <row r="323" spans="1:12" ht="12.75">
      <c r="A323" s="7"/>
      <c r="B323" s="43" t="s">
        <v>686</v>
      </c>
      <c r="C323" s="108">
        <v>2019</v>
      </c>
      <c r="D323" s="54">
        <v>685.5</v>
      </c>
      <c r="E323" s="94"/>
      <c r="F323" s="406"/>
      <c r="G323" s="94"/>
      <c r="H323" s="407"/>
      <c r="I323" s="226"/>
      <c r="J323" s="208"/>
      <c r="K323" s="403"/>
      <c r="L323" s="404"/>
    </row>
    <row r="324" spans="1:12" ht="12.75">
      <c r="A324" s="7"/>
      <c r="B324" s="43" t="s">
        <v>687</v>
      </c>
      <c r="C324" s="108">
        <v>2019</v>
      </c>
      <c r="D324" s="54">
        <v>685.5</v>
      </c>
      <c r="E324" s="94"/>
      <c r="F324" s="406"/>
      <c r="G324" s="94"/>
      <c r="H324" s="407"/>
      <c r="I324" s="226"/>
      <c r="J324" s="208"/>
      <c r="K324" s="403"/>
      <c r="L324" s="404"/>
    </row>
    <row r="325" spans="1:12" ht="12.75">
      <c r="A325" s="7"/>
      <c r="B325" s="43" t="s">
        <v>688</v>
      </c>
      <c r="C325" s="108">
        <v>2019</v>
      </c>
      <c r="D325" s="54">
        <v>685.5</v>
      </c>
      <c r="E325" s="94"/>
      <c r="F325" s="406"/>
      <c r="G325" s="94"/>
      <c r="H325" s="407"/>
      <c r="I325" s="226"/>
      <c r="J325" s="208"/>
      <c r="K325" s="403"/>
      <c r="L325" s="404"/>
    </row>
    <row r="326" spans="1:12" ht="12.75">
      <c r="A326" s="7"/>
      <c r="B326" s="43" t="s">
        <v>689</v>
      </c>
      <c r="C326" s="108">
        <v>2019</v>
      </c>
      <c r="D326" s="54">
        <v>685.5</v>
      </c>
      <c r="E326" s="94"/>
      <c r="F326" s="406"/>
      <c r="G326" s="94"/>
      <c r="H326" s="407"/>
      <c r="I326" s="226"/>
      <c r="J326" s="208"/>
      <c r="K326" s="403"/>
      <c r="L326" s="404"/>
    </row>
    <row r="327" spans="1:12" ht="12.75">
      <c r="A327" s="7"/>
      <c r="B327" s="43" t="s">
        <v>690</v>
      </c>
      <c r="C327" s="108">
        <v>2019</v>
      </c>
      <c r="D327" s="54">
        <v>685.5</v>
      </c>
      <c r="E327" s="94"/>
      <c r="F327" s="406"/>
      <c r="G327" s="94"/>
      <c r="H327" s="407"/>
      <c r="I327" s="226"/>
      <c r="J327" s="208"/>
      <c r="K327" s="403"/>
      <c r="L327" s="404"/>
    </row>
    <row r="328" spans="1:12" ht="12.75">
      <c r="A328" s="7"/>
      <c r="B328" s="43" t="s">
        <v>691</v>
      </c>
      <c r="C328" s="108">
        <v>2019</v>
      </c>
      <c r="D328" s="54">
        <v>685.5</v>
      </c>
      <c r="E328" s="94"/>
      <c r="F328" s="406"/>
      <c r="G328" s="94"/>
      <c r="H328" s="407"/>
      <c r="I328" s="226"/>
      <c r="J328" s="208"/>
      <c r="K328" s="403"/>
      <c r="L328" s="404"/>
    </row>
    <row r="329" spans="1:12" ht="12.75">
      <c r="A329" s="7"/>
      <c r="B329" s="43" t="s">
        <v>692</v>
      </c>
      <c r="C329" s="108">
        <v>2019</v>
      </c>
      <c r="D329" s="54">
        <v>685.5</v>
      </c>
      <c r="E329" s="94"/>
      <c r="F329" s="406"/>
      <c r="G329" s="94"/>
      <c r="H329" s="407"/>
      <c r="I329" s="226"/>
      <c r="J329" s="208"/>
      <c r="K329" s="403"/>
      <c r="L329" s="404"/>
    </row>
    <row r="330" spans="1:12" ht="12.75">
      <c r="A330" s="7"/>
      <c r="B330" s="43" t="s">
        <v>693</v>
      </c>
      <c r="C330" s="108">
        <v>2019</v>
      </c>
      <c r="D330" s="54">
        <v>685.5</v>
      </c>
      <c r="E330" s="94"/>
      <c r="F330" s="406"/>
      <c r="G330" s="94"/>
      <c r="H330" s="407"/>
      <c r="I330" s="226"/>
      <c r="J330" s="208"/>
      <c r="K330" s="403"/>
      <c r="L330" s="404"/>
    </row>
    <row r="331" spans="1:12" ht="12.75">
      <c r="A331" s="7"/>
      <c r="B331" s="43" t="s">
        <v>694</v>
      </c>
      <c r="C331" s="108">
        <v>2019</v>
      </c>
      <c r="D331" s="54">
        <v>685.5</v>
      </c>
      <c r="E331" s="94"/>
      <c r="F331" s="406"/>
      <c r="G331" s="94"/>
      <c r="H331" s="407"/>
      <c r="I331" s="226"/>
      <c r="J331" s="208"/>
      <c r="K331" s="403"/>
      <c r="L331" s="404"/>
    </row>
    <row r="332" spans="1:12" ht="12.75">
      <c r="A332" s="7"/>
      <c r="B332" s="43" t="s">
        <v>695</v>
      </c>
      <c r="C332" s="108">
        <v>2019</v>
      </c>
      <c r="D332" s="54">
        <v>685.5</v>
      </c>
      <c r="E332" s="94"/>
      <c r="F332" s="406"/>
      <c r="G332" s="94"/>
      <c r="H332" s="407"/>
      <c r="I332" s="226"/>
      <c r="J332" s="208"/>
      <c r="K332" s="403"/>
      <c r="L332" s="404"/>
    </row>
    <row r="333" spans="1:12" ht="12.75">
      <c r="A333" s="7"/>
      <c r="B333" s="43" t="s">
        <v>696</v>
      </c>
      <c r="C333" s="108">
        <v>2019</v>
      </c>
      <c r="D333" s="54">
        <v>685.5</v>
      </c>
      <c r="E333" s="94"/>
      <c r="F333" s="406"/>
      <c r="G333" s="94"/>
      <c r="H333" s="407"/>
      <c r="I333" s="226"/>
      <c r="J333" s="208"/>
      <c r="K333" s="403"/>
      <c r="L333" s="404"/>
    </row>
    <row r="334" spans="1:12" ht="12.75">
      <c r="A334" s="7"/>
      <c r="B334" s="43" t="s">
        <v>697</v>
      </c>
      <c r="C334" s="108">
        <v>2019</v>
      </c>
      <c r="D334" s="54">
        <v>685.5</v>
      </c>
      <c r="E334" s="94"/>
      <c r="F334" s="406"/>
      <c r="G334" s="94"/>
      <c r="H334" s="407"/>
      <c r="I334" s="226"/>
      <c r="J334" s="208"/>
      <c r="K334" s="403"/>
      <c r="L334" s="404"/>
    </row>
    <row r="335" spans="1:12" ht="12.75">
      <c r="A335" s="7"/>
      <c r="B335" s="43" t="s">
        <v>698</v>
      </c>
      <c r="C335" s="108">
        <v>2019</v>
      </c>
      <c r="D335" s="54">
        <v>685.5</v>
      </c>
      <c r="E335" s="94"/>
      <c r="F335" s="406"/>
      <c r="G335" s="94"/>
      <c r="H335" s="407"/>
      <c r="I335" s="226"/>
      <c r="J335" s="208"/>
      <c r="K335" s="403"/>
      <c r="L335" s="404"/>
    </row>
    <row r="336" spans="1:12" ht="12.75">
      <c r="A336" s="7"/>
      <c r="B336" s="43" t="s">
        <v>699</v>
      </c>
      <c r="C336" s="108">
        <v>2019</v>
      </c>
      <c r="D336" s="54">
        <v>685.5</v>
      </c>
      <c r="E336" s="94"/>
      <c r="F336" s="406"/>
      <c r="G336" s="94"/>
      <c r="H336" s="407"/>
      <c r="I336" s="226"/>
      <c r="J336" s="208"/>
      <c r="K336" s="403"/>
      <c r="L336" s="404"/>
    </row>
    <row r="337" spans="1:12" ht="12.75">
      <c r="A337" s="7"/>
      <c r="B337" s="43" t="s">
        <v>700</v>
      </c>
      <c r="C337" s="108">
        <v>2019</v>
      </c>
      <c r="D337" s="54">
        <v>685.5</v>
      </c>
      <c r="E337" s="94"/>
      <c r="F337" s="406"/>
      <c r="G337" s="94"/>
      <c r="H337" s="407"/>
      <c r="I337" s="226"/>
      <c r="J337" s="208"/>
      <c r="K337" s="403"/>
      <c r="L337" s="404"/>
    </row>
    <row r="338" spans="1:12" ht="12.75">
      <c r="A338" s="7"/>
      <c r="B338" s="43" t="s">
        <v>701</v>
      </c>
      <c r="C338" s="108">
        <v>2019</v>
      </c>
      <c r="D338" s="54">
        <v>685.57</v>
      </c>
      <c r="E338" s="94"/>
      <c r="F338" s="406"/>
      <c r="G338" s="94"/>
      <c r="H338" s="407"/>
      <c r="I338" s="226"/>
      <c r="J338" s="208"/>
      <c r="K338" s="403"/>
      <c r="L338" s="404"/>
    </row>
    <row r="339" spans="1:12" ht="12.75">
      <c r="A339" s="7"/>
      <c r="B339" s="43" t="s">
        <v>702</v>
      </c>
      <c r="C339" s="108">
        <v>2019</v>
      </c>
      <c r="D339" s="409">
        <v>1199</v>
      </c>
      <c r="E339" s="94"/>
      <c r="F339" s="406"/>
      <c r="G339" s="94"/>
      <c r="H339" s="407"/>
      <c r="I339" s="226"/>
      <c r="J339" s="208"/>
      <c r="K339" s="403"/>
      <c r="L339" s="404"/>
    </row>
    <row r="340" spans="1:12" ht="12.75">
      <c r="A340" s="6">
        <v>8</v>
      </c>
      <c r="B340" s="410" t="s">
        <v>703</v>
      </c>
      <c r="C340" s="184">
        <v>2010</v>
      </c>
      <c r="D340" s="244">
        <v>3829.95</v>
      </c>
      <c r="E340" s="94"/>
      <c r="F340" s="406"/>
      <c r="G340" s="94"/>
      <c r="H340" s="407"/>
      <c r="I340" s="226"/>
      <c r="J340" s="208" t="s">
        <v>672</v>
      </c>
      <c r="K340" s="403">
        <v>2013</v>
      </c>
      <c r="L340" s="404">
        <v>390</v>
      </c>
    </row>
    <row r="341" spans="1:12" ht="12.75">
      <c r="A341" s="411"/>
      <c r="B341" s="208" t="s">
        <v>704</v>
      </c>
      <c r="C341" s="34">
        <v>2020</v>
      </c>
      <c r="D341" s="54">
        <v>2900</v>
      </c>
      <c r="E341" s="94"/>
      <c r="F341" s="406"/>
      <c r="G341" s="94"/>
      <c r="H341" s="407"/>
      <c r="I341" s="226"/>
      <c r="J341" s="208"/>
      <c r="K341" s="403"/>
      <c r="L341" s="404"/>
    </row>
    <row r="342" spans="1:12" ht="12.75">
      <c r="A342" s="411"/>
      <c r="B342" s="208" t="s">
        <v>705</v>
      </c>
      <c r="C342" s="34">
        <v>2020</v>
      </c>
      <c r="D342" s="54">
        <v>9790</v>
      </c>
      <c r="E342" s="94"/>
      <c r="F342" s="406"/>
      <c r="G342" s="94"/>
      <c r="H342" s="407"/>
      <c r="I342" s="226"/>
      <c r="J342" s="208"/>
      <c r="K342" s="403"/>
      <c r="L342" s="404"/>
    </row>
    <row r="343" spans="1:12" ht="12.75">
      <c r="A343" s="411"/>
      <c r="B343" s="208"/>
      <c r="C343" s="34"/>
      <c r="D343" s="54"/>
      <c r="E343" s="94"/>
      <c r="F343" s="406"/>
      <c r="G343" s="94"/>
      <c r="H343" s="407"/>
      <c r="I343" s="226"/>
      <c r="J343" s="208"/>
      <c r="K343" s="403"/>
      <c r="L343" s="404"/>
    </row>
    <row r="344" spans="1:12" ht="12.75">
      <c r="A344" s="411"/>
      <c r="B344" s="208"/>
      <c r="C344" s="34"/>
      <c r="D344" s="54"/>
      <c r="E344" s="94"/>
      <c r="F344" s="406"/>
      <c r="G344" s="94"/>
      <c r="H344" s="407"/>
      <c r="I344" s="226"/>
      <c r="J344" s="208"/>
      <c r="K344" s="403"/>
      <c r="L344" s="404"/>
    </row>
    <row r="345" spans="1:12" ht="12.75">
      <c r="A345" s="517" t="s">
        <v>33</v>
      </c>
      <c r="B345" s="506"/>
      <c r="C345" s="507"/>
      <c r="D345" s="230">
        <f>SUM(D237:D344)</f>
        <v>121195.05</v>
      </c>
      <c r="E345" s="94"/>
      <c r="F345" s="406"/>
      <c r="G345" s="94"/>
      <c r="H345" s="407"/>
      <c r="I345" s="226"/>
      <c r="J345" s="208" t="s">
        <v>706</v>
      </c>
      <c r="K345" s="403">
        <v>2014</v>
      </c>
      <c r="L345" s="404">
        <v>500</v>
      </c>
    </row>
    <row r="346" spans="1:12" ht="12.75">
      <c r="A346" s="151"/>
      <c r="B346" s="271"/>
      <c r="C346" s="151"/>
      <c r="D346" s="272"/>
      <c r="E346" s="36"/>
      <c r="F346" s="216"/>
      <c r="G346" s="36"/>
      <c r="H346" s="217"/>
      <c r="I346" s="17"/>
      <c r="J346" s="208" t="s">
        <v>707</v>
      </c>
      <c r="K346" s="412">
        <v>2015</v>
      </c>
      <c r="L346" s="413">
        <v>460</v>
      </c>
    </row>
    <row r="347" spans="10:12" ht="12.75">
      <c r="J347" s="515" t="s">
        <v>613</v>
      </c>
      <c r="K347" s="516"/>
      <c r="L347" s="414">
        <f>SUM(L237:L346)</f>
        <v>15161.399999999998</v>
      </c>
    </row>
    <row r="349" ht="12" customHeight="1"/>
    <row r="350" spans="1:12" ht="10.5" customHeight="1">
      <c r="A350" s="492" t="s">
        <v>214</v>
      </c>
      <c r="B350" s="493"/>
      <c r="C350" s="493"/>
      <c r="D350" s="493"/>
      <c r="E350" s="493"/>
      <c r="F350" s="493"/>
      <c r="G350" s="493"/>
      <c r="H350" s="493"/>
      <c r="I350" s="493"/>
      <c r="J350" s="493"/>
      <c r="K350" s="493"/>
      <c r="L350" s="494"/>
    </row>
    <row r="351" spans="1:12" ht="10.5" customHeight="1">
      <c r="A351" s="502" t="s">
        <v>35</v>
      </c>
      <c r="B351" s="503"/>
      <c r="C351" s="503"/>
      <c r="D351" s="504"/>
      <c r="E351" s="502" t="s">
        <v>36</v>
      </c>
      <c r="F351" s="503"/>
      <c r="G351" s="503"/>
      <c r="H351" s="504"/>
      <c r="I351" s="486" t="s">
        <v>197</v>
      </c>
      <c r="J351" s="487"/>
      <c r="K351" s="487"/>
      <c r="L351" s="488"/>
    </row>
    <row r="352" spans="1:12" ht="25.5">
      <c r="A352" s="34">
        <v>1</v>
      </c>
      <c r="B352" s="208" t="s">
        <v>708</v>
      </c>
      <c r="C352" s="34">
        <v>2012</v>
      </c>
      <c r="D352" s="229">
        <v>1884</v>
      </c>
      <c r="E352" s="526">
        <v>1</v>
      </c>
      <c r="F352" s="526" t="s">
        <v>709</v>
      </c>
      <c r="G352" s="526">
        <v>2014</v>
      </c>
      <c r="H352" s="463">
        <v>2670</v>
      </c>
      <c r="I352" s="526">
        <v>1</v>
      </c>
      <c r="J352" s="524" t="s">
        <v>710</v>
      </c>
      <c r="K352" s="526">
        <v>2012</v>
      </c>
      <c r="L352" s="522">
        <v>1560.87</v>
      </c>
    </row>
    <row r="353" spans="1:12" ht="12.75">
      <c r="A353" s="34">
        <v>2</v>
      </c>
      <c r="B353" s="208" t="s">
        <v>711</v>
      </c>
      <c r="C353" s="34">
        <v>2012</v>
      </c>
      <c r="D353" s="229">
        <v>3473.22</v>
      </c>
      <c r="E353" s="527"/>
      <c r="F353" s="527"/>
      <c r="G353" s="527"/>
      <c r="H353" s="464"/>
      <c r="I353" s="527"/>
      <c r="J353" s="525"/>
      <c r="K353" s="527"/>
      <c r="L353" s="523"/>
    </row>
    <row r="354" spans="1:12" ht="12.75">
      <c r="A354" s="34">
        <v>3</v>
      </c>
      <c r="B354" s="208" t="s">
        <v>712</v>
      </c>
      <c r="C354" s="34">
        <v>2013</v>
      </c>
      <c r="D354" s="229">
        <v>399</v>
      </c>
      <c r="E354" s="489" t="s">
        <v>33</v>
      </c>
      <c r="F354" s="490"/>
      <c r="G354" s="491"/>
      <c r="H354" s="253">
        <v>2670</v>
      </c>
      <c r="I354" s="34"/>
      <c r="J354" s="208"/>
      <c r="K354" s="34"/>
      <c r="L354" s="54"/>
    </row>
    <row r="355" spans="1:12" ht="12.75">
      <c r="A355" s="34">
        <v>4</v>
      </c>
      <c r="B355" s="208" t="s">
        <v>712</v>
      </c>
      <c r="C355" s="34">
        <v>2014</v>
      </c>
      <c r="D355" s="229">
        <v>338.25</v>
      </c>
      <c r="E355" s="36"/>
      <c r="F355" s="216"/>
      <c r="G355" s="36"/>
      <c r="H355" s="217"/>
      <c r="I355" s="34"/>
      <c r="J355" s="208"/>
      <c r="K355" s="34"/>
      <c r="L355" s="54"/>
    </row>
    <row r="356" spans="1:12" ht="12.75">
      <c r="A356" s="34">
        <v>5</v>
      </c>
      <c r="B356" s="256" t="s">
        <v>713</v>
      </c>
      <c r="C356" s="107">
        <v>2013</v>
      </c>
      <c r="D356" s="415">
        <v>1500</v>
      </c>
      <c r="E356" s="36"/>
      <c r="F356" s="216"/>
      <c r="G356" s="36"/>
      <c r="H356" s="217"/>
      <c r="I356" s="34"/>
      <c r="J356" s="208"/>
      <c r="K356" s="34"/>
      <c r="L356" s="54"/>
    </row>
    <row r="357" spans="1:12" ht="12.75">
      <c r="A357" s="34">
        <v>6</v>
      </c>
      <c r="B357" s="256" t="s">
        <v>593</v>
      </c>
      <c r="C357" s="107">
        <v>2016</v>
      </c>
      <c r="D357" s="415">
        <v>2700</v>
      </c>
      <c r="E357" s="36"/>
      <c r="F357" s="216"/>
      <c r="G357" s="36"/>
      <c r="H357" s="217"/>
      <c r="I357" s="34"/>
      <c r="J357" s="208"/>
      <c r="K357" s="34"/>
      <c r="L357" s="54"/>
    </row>
    <row r="358" spans="1:12" ht="12.75">
      <c r="A358" s="34">
        <v>7</v>
      </c>
      <c r="B358" s="256" t="s">
        <v>589</v>
      </c>
      <c r="C358" s="107">
        <v>2016</v>
      </c>
      <c r="D358" s="415">
        <v>749</v>
      </c>
      <c r="E358" s="36"/>
      <c r="F358" s="216"/>
      <c r="G358" s="36"/>
      <c r="H358" s="217"/>
      <c r="I358" s="34"/>
      <c r="J358" s="208"/>
      <c r="K358" s="34"/>
      <c r="L358" s="54"/>
    </row>
    <row r="359" spans="1:12" ht="12.75">
      <c r="A359" s="243">
        <v>8</v>
      </c>
      <c r="B359" s="416" t="s">
        <v>714</v>
      </c>
      <c r="C359" s="183">
        <v>2017</v>
      </c>
      <c r="D359" s="417">
        <v>1200</v>
      </c>
      <c r="E359" s="36"/>
      <c r="F359" s="216"/>
      <c r="G359" s="36"/>
      <c r="H359" s="217"/>
      <c r="I359" s="34"/>
      <c r="J359" s="208"/>
      <c r="K359" s="34"/>
      <c r="L359" s="54"/>
    </row>
    <row r="360" spans="1:12" ht="12.75">
      <c r="A360" s="34">
        <v>9</v>
      </c>
      <c r="B360" s="51" t="s">
        <v>589</v>
      </c>
      <c r="C360" s="34">
        <v>2018</v>
      </c>
      <c r="D360" s="229">
        <v>2680</v>
      </c>
      <c r="E360" s="36"/>
      <c r="F360" s="216"/>
      <c r="G360" s="36"/>
      <c r="H360" s="217"/>
      <c r="I360" s="243"/>
      <c r="J360" s="271"/>
      <c r="K360" s="151"/>
      <c r="L360" s="272"/>
    </row>
    <row r="361" spans="1:12" ht="12.75">
      <c r="A361" s="34">
        <v>10</v>
      </c>
      <c r="B361" s="209" t="s">
        <v>715</v>
      </c>
      <c r="C361" s="34">
        <v>2019</v>
      </c>
      <c r="D361" s="229">
        <v>3600</v>
      </c>
      <c r="E361" s="36"/>
      <c r="F361" s="216"/>
      <c r="G361" s="36"/>
      <c r="H361" s="217"/>
      <c r="I361" s="34"/>
      <c r="J361" s="208"/>
      <c r="K361" s="34"/>
      <c r="L361" s="54"/>
    </row>
    <row r="362" spans="1:12" ht="12.75">
      <c r="A362" s="34">
        <v>11</v>
      </c>
      <c r="B362" s="51" t="s">
        <v>716</v>
      </c>
      <c r="C362" s="34">
        <v>2019</v>
      </c>
      <c r="D362" s="229">
        <v>2390</v>
      </c>
      <c r="E362" s="36"/>
      <c r="F362" s="216"/>
      <c r="G362" s="36"/>
      <c r="H362" s="217"/>
      <c r="I362" s="34"/>
      <c r="J362" s="208"/>
      <c r="K362" s="34"/>
      <c r="L362" s="54"/>
    </row>
    <row r="363" spans="1:12" ht="12.75">
      <c r="A363" s="34">
        <v>12</v>
      </c>
      <c r="B363" s="51" t="s">
        <v>716</v>
      </c>
      <c r="C363" s="34">
        <v>2019</v>
      </c>
      <c r="D363" s="229">
        <v>2390</v>
      </c>
      <c r="E363" s="36"/>
      <c r="F363" s="216"/>
      <c r="G363" s="36"/>
      <c r="H363" s="217"/>
      <c r="I363" s="34"/>
      <c r="J363" s="208"/>
      <c r="K363" s="34"/>
      <c r="L363" s="54"/>
    </row>
    <row r="364" spans="1:12" ht="12.75">
      <c r="A364" s="34">
        <v>13</v>
      </c>
      <c r="B364" s="51" t="s">
        <v>717</v>
      </c>
      <c r="C364" s="34">
        <v>2020</v>
      </c>
      <c r="D364" s="229">
        <v>2710</v>
      </c>
      <c r="E364" s="36"/>
      <c r="F364" s="216"/>
      <c r="G364" s="36"/>
      <c r="H364" s="217"/>
      <c r="I364" s="34"/>
      <c r="J364" s="208"/>
      <c r="K364" s="34"/>
      <c r="L364" s="54"/>
    </row>
    <row r="365" spans="1:12" ht="12.75">
      <c r="A365" s="34">
        <v>14</v>
      </c>
      <c r="B365" s="51" t="s">
        <v>718</v>
      </c>
      <c r="C365" s="34">
        <v>2020</v>
      </c>
      <c r="D365" s="229">
        <v>369</v>
      </c>
      <c r="E365" s="36"/>
      <c r="F365" s="216"/>
      <c r="G365" s="36"/>
      <c r="H365" s="217"/>
      <c r="I365" s="34"/>
      <c r="J365" s="208"/>
      <c r="K365" s="34"/>
      <c r="L365" s="54"/>
    </row>
    <row r="366" spans="1:12" ht="12.75">
      <c r="A366" s="34">
        <v>15</v>
      </c>
      <c r="B366" s="51" t="s">
        <v>719</v>
      </c>
      <c r="C366" s="34">
        <v>2020</v>
      </c>
      <c r="D366" s="229">
        <v>920</v>
      </c>
      <c r="E366" s="36"/>
      <c r="F366" s="216"/>
      <c r="G366" s="36"/>
      <c r="H366" s="217"/>
      <c r="I366" s="34"/>
      <c r="J366" s="208"/>
      <c r="K366" s="34"/>
      <c r="L366" s="54"/>
    </row>
    <row r="367" spans="1:12" ht="12.75">
      <c r="A367" s="34">
        <v>16</v>
      </c>
      <c r="B367" s="51" t="s">
        <v>719</v>
      </c>
      <c r="C367" s="34">
        <v>2020</v>
      </c>
      <c r="D367" s="229">
        <v>920</v>
      </c>
      <c r="E367" s="36"/>
      <c r="F367" s="216"/>
      <c r="G367" s="36"/>
      <c r="H367" s="217"/>
      <c r="I367" s="34"/>
      <c r="J367" s="208"/>
      <c r="K367" s="34"/>
      <c r="L367" s="54"/>
    </row>
    <row r="368" spans="1:12" ht="12.75">
      <c r="A368" s="34">
        <v>17</v>
      </c>
      <c r="B368" s="51" t="s">
        <v>718</v>
      </c>
      <c r="C368" s="34">
        <v>2020</v>
      </c>
      <c r="D368" s="229">
        <v>379</v>
      </c>
      <c r="E368" s="36"/>
      <c r="F368" s="216"/>
      <c r="G368" s="36"/>
      <c r="H368" s="217"/>
      <c r="I368" s="34"/>
      <c r="J368" s="208"/>
      <c r="K368" s="34"/>
      <c r="L368" s="54"/>
    </row>
    <row r="369" spans="1:12" ht="12.75">
      <c r="A369" s="34">
        <v>18</v>
      </c>
      <c r="B369" s="51" t="s">
        <v>720</v>
      </c>
      <c r="C369" s="34">
        <v>2020</v>
      </c>
      <c r="D369" s="229">
        <v>1350</v>
      </c>
      <c r="E369" s="36"/>
      <c r="F369" s="216"/>
      <c r="G369" s="36"/>
      <c r="H369" s="217"/>
      <c r="I369" s="34"/>
      <c r="J369" s="208"/>
      <c r="K369" s="34"/>
      <c r="L369" s="54"/>
    </row>
    <row r="370" spans="1:12" ht="12.75">
      <c r="A370" s="34">
        <v>19</v>
      </c>
      <c r="B370" s="51" t="s">
        <v>718</v>
      </c>
      <c r="C370" s="34">
        <v>2020</v>
      </c>
      <c r="D370" s="229">
        <v>390</v>
      </c>
      <c r="E370" s="36"/>
      <c r="F370" s="216"/>
      <c r="G370" s="36"/>
      <c r="H370" s="217"/>
      <c r="I370" s="34"/>
      <c r="J370" s="208"/>
      <c r="K370" s="34"/>
      <c r="L370" s="54"/>
    </row>
    <row r="371" spans="1:12" ht="12.75">
      <c r="A371" s="34">
        <v>20</v>
      </c>
      <c r="B371" s="51" t="s">
        <v>721</v>
      </c>
      <c r="C371" s="34">
        <v>2020</v>
      </c>
      <c r="D371" s="229">
        <v>1100</v>
      </c>
      <c r="E371" s="36"/>
      <c r="F371" s="216"/>
      <c r="G371" s="36"/>
      <c r="H371" s="217"/>
      <c r="I371" s="34"/>
      <c r="J371" s="208"/>
      <c r="K371" s="34"/>
      <c r="L371" s="54"/>
    </row>
    <row r="372" spans="1:12" ht="12.75">
      <c r="A372" s="34"/>
      <c r="B372" s="208"/>
      <c r="C372" s="34"/>
      <c r="D372" s="229"/>
      <c r="E372" s="36"/>
      <c r="F372" s="216"/>
      <c r="G372" s="36"/>
      <c r="H372" s="217"/>
      <c r="I372" s="34">
        <v>2</v>
      </c>
      <c r="J372" s="34" t="s">
        <v>722</v>
      </c>
      <c r="K372" s="34">
        <v>2016</v>
      </c>
      <c r="L372" s="207">
        <v>1045</v>
      </c>
    </row>
    <row r="373" spans="1:12" ht="25.5">
      <c r="A373" s="489"/>
      <c r="B373" s="490"/>
      <c r="C373" s="491"/>
      <c r="D373" s="253">
        <f>SUM(D352:D372)</f>
        <v>31441.47</v>
      </c>
      <c r="E373" s="36"/>
      <c r="F373" s="216"/>
      <c r="G373" s="36"/>
      <c r="H373" s="217"/>
      <c r="I373" s="34">
        <v>3</v>
      </c>
      <c r="J373" s="208" t="s">
        <v>723</v>
      </c>
      <c r="K373" s="34">
        <v>2013</v>
      </c>
      <c r="L373" s="54">
        <v>829</v>
      </c>
    </row>
    <row r="374" spans="1:12" ht="12.75">
      <c r="A374" s="254"/>
      <c r="B374" s="254"/>
      <c r="C374" s="254"/>
      <c r="D374" s="255"/>
      <c r="E374" s="36"/>
      <c r="F374" s="216"/>
      <c r="G374" s="36"/>
      <c r="H374" s="217"/>
      <c r="I374" s="489" t="s">
        <v>33</v>
      </c>
      <c r="J374" s="490"/>
      <c r="K374" s="491"/>
      <c r="L374" s="253">
        <f>SUM(L352:L373)</f>
        <v>3434.87</v>
      </c>
    </row>
    <row r="375" spans="1:12" ht="12.75">
      <c r="A375" s="254"/>
      <c r="B375" s="254"/>
      <c r="C375" s="254"/>
      <c r="D375" s="255"/>
      <c r="E375" s="36"/>
      <c r="F375" s="216"/>
      <c r="G375" s="36"/>
      <c r="H375" s="217"/>
      <c r="I375" s="235"/>
      <c r="J375" s="418"/>
      <c r="K375" s="149"/>
      <c r="L375" s="54"/>
    </row>
    <row r="376" spans="1:12" ht="12.75">
      <c r="A376" s="254"/>
      <c r="B376" s="254"/>
      <c r="C376" s="254"/>
      <c r="D376" s="255"/>
      <c r="E376" s="36"/>
      <c r="F376" s="216"/>
      <c r="G376" s="36"/>
      <c r="H376" s="217"/>
      <c r="I376" s="36"/>
      <c r="J376" s="216"/>
      <c r="K376" s="36"/>
      <c r="L376" s="217"/>
    </row>
    <row r="377" spans="1:12" ht="12.75">
      <c r="A377" s="254"/>
      <c r="B377" s="254"/>
      <c r="C377" s="254"/>
      <c r="D377" s="255"/>
      <c r="E377" s="36"/>
      <c r="F377" s="216"/>
      <c r="G377" s="36"/>
      <c r="H377" s="217"/>
      <c r="I377" s="36"/>
      <c r="J377" s="216"/>
      <c r="K377" s="36"/>
      <c r="L377" s="217"/>
    </row>
    <row r="378" spans="1:12" ht="12.75">
      <c r="A378" s="254"/>
      <c r="B378" s="254"/>
      <c r="C378" s="254"/>
      <c r="D378" s="255"/>
      <c r="E378" s="36"/>
      <c r="F378" s="216"/>
      <c r="G378" s="36"/>
      <c r="H378" s="217"/>
      <c r="I378" s="36"/>
      <c r="J378" s="216"/>
      <c r="K378" s="36"/>
      <c r="L378" s="217"/>
    </row>
    <row r="379" spans="1:12" ht="12.75">
      <c r="A379" s="254"/>
      <c r="B379" s="254"/>
      <c r="C379" s="254"/>
      <c r="D379" s="255"/>
      <c r="E379" s="36"/>
      <c r="F379" s="216"/>
      <c r="G379" s="36"/>
      <c r="H379" s="217"/>
      <c r="I379" s="36"/>
      <c r="J379" s="216"/>
      <c r="K379" s="36"/>
      <c r="L379" s="217"/>
    </row>
    <row r="380" spans="1:12" ht="12.75">
      <c r="A380" s="36"/>
      <c r="B380" s="216"/>
      <c r="C380" s="36"/>
      <c r="D380" s="217"/>
      <c r="E380" s="36"/>
      <c r="F380" s="216"/>
      <c r="G380" s="36"/>
      <c r="H380" s="217"/>
      <c r="I380" s="94"/>
      <c r="J380" s="406"/>
      <c r="K380" s="94"/>
      <c r="L380" s="407"/>
    </row>
    <row r="383" spans="1:4" ht="12.75">
      <c r="A383" s="531" t="s">
        <v>884</v>
      </c>
      <c r="B383" s="532"/>
      <c r="C383" s="532"/>
      <c r="D383" s="533"/>
    </row>
    <row r="384" spans="1:4" ht="12.75">
      <c r="A384" s="528" t="s">
        <v>35</v>
      </c>
      <c r="B384" s="529"/>
      <c r="C384" s="529"/>
      <c r="D384" s="530"/>
    </row>
    <row r="385" spans="1:4" ht="12.75">
      <c r="A385" s="167" t="s">
        <v>287</v>
      </c>
      <c r="B385" s="259" t="s">
        <v>724</v>
      </c>
      <c r="C385" s="2">
        <v>2017</v>
      </c>
      <c r="D385" s="419">
        <v>289</v>
      </c>
    </row>
    <row r="386" spans="1:4" ht="12.75">
      <c r="A386" s="2" t="s">
        <v>725</v>
      </c>
      <c r="B386" s="259" t="s">
        <v>726</v>
      </c>
      <c r="C386" s="2">
        <v>2017</v>
      </c>
      <c r="D386" s="419">
        <v>818</v>
      </c>
    </row>
    <row r="387" spans="1:4" ht="12.75">
      <c r="A387" s="167">
        <v>3</v>
      </c>
      <c r="B387" s="259" t="s">
        <v>727</v>
      </c>
      <c r="C387" s="2">
        <v>2017</v>
      </c>
      <c r="D387" s="419">
        <v>509</v>
      </c>
    </row>
    <row r="388" spans="1:4" ht="12.75">
      <c r="A388" s="2" t="s">
        <v>728</v>
      </c>
      <c r="B388" s="259" t="s">
        <v>729</v>
      </c>
      <c r="C388" s="2">
        <v>2017</v>
      </c>
      <c r="D388" s="419">
        <v>258</v>
      </c>
    </row>
    <row r="389" spans="1:4" ht="12.75">
      <c r="A389" s="167" t="s">
        <v>730</v>
      </c>
      <c r="B389" s="259" t="s">
        <v>731</v>
      </c>
      <c r="C389" s="2">
        <v>2017</v>
      </c>
      <c r="D389" s="419">
        <v>335</v>
      </c>
    </row>
    <row r="390" spans="1:4" ht="12.75">
      <c r="A390" s="2" t="s">
        <v>732</v>
      </c>
      <c r="B390" s="259" t="s">
        <v>733</v>
      </c>
      <c r="C390" s="2">
        <v>2017</v>
      </c>
      <c r="D390" s="419">
        <v>244</v>
      </c>
    </row>
    <row r="391" spans="1:4" ht="12.75">
      <c r="A391" s="2" t="s">
        <v>288</v>
      </c>
      <c r="B391" s="259" t="s">
        <v>734</v>
      </c>
      <c r="C391" s="2">
        <v>2017</v>
      </c>
      <c r="D391" s="419">
        <v>420</v>
      </c>
    </row>
    <row r="392" spans="1:4" ht="12.75">
      <c r="A392" s="2" t="s">
        <v>735</v>
      </c>
      <c r="B392" s="259" t="s">
        <v>602</v>
      </c>
      <c r="C392" s="2">
        <v>2017</v>
      </c>
      <c r="D392" s="419">
        <v>1402.96</v>
      </c>
    </row>
    <row r="393" spans="1:4" ht="12.75">
      <c r="A393" s="2" t="s">
        <v>289</v>
      </c>
      <c r="B393" s="259" t="s">
        <v>736</v>
      </c>
      <c r="C393" s="2">
        <v>2017</v>
      </c>
      <c r="D393" s="420">
        <v>669</v>
      </c>
    </row>
    <row r="394" spans="1:4" ht="12.75">
      <c r="A394" s="22"/>
      <c r="B394" s="421"/>
      <c r="C394" s="22"/>
      <c r="D394" s="422">
        <f>SUM(D385:D393)</f>
        <v>4944.96</v>
      </c>
    </row>
  </sheetData>
  <sheetProtection/>
  <mergeCells count="62">
    <mergeCell ref="J166:M166"/>
    <mergeCell ref="I374:K374"/>
    <mergeCell ref="I351:L351"/>
    <mergeCell ref="A350:L350"/>
    <mergeCell ref="I269:K269"/>
    <mergeCell ref="I236:L236"/>
    <mergeCell ref="I193:K193"/>
    <mergeCell ref="I177:L177"/>
    <mergeCell ref="A176:L176"/>
    <mergeCell ref="E352:E353"/>
    <mergeCell ref="A384:D384"/>
    <mergeCell ref="A383:D383"/>
    <mergeCell ref="B92:C92"/>
    <mergeCell ref="B172:C172"/>
    <mergeCell ref="F168:G168"/>
    <mergeCell ref="A215:L215"/>
    <mergeCell ref="F166:I166"/>
    <mergeCell ref="B166:E166"/>
    <mergeCell ref="A165:M165"/>
    <mergeCell ref="A373:C373"/>
    <mergeCell ref="L352:L353"/>
    <mergeCell ref="E354:G354"/>
    <mergeCell ref="J352:J353"/>
    <mergeCell ref="I352:I353"/>
    <mergeCell ref="F352:F353"/>
    <mergeCell ref="G352:G353"/>
    <mergeCell ref="H352:H353"/>
    <mergeCell ref="K352:K353"/>
    <mergeCell ref="J347:K347"/>
    <mergeCell ref="A236:D236"/>
    <mergeCell ref="E236:H236"/>
    <mergeCell ref="E286:G286"/>
    <mergeCell ref="A217:D217"/>
    <mergeCell ref="E217:G217"/>
    <mergeCell ref="H217:K217"/>
    <mergeCell ref="A235:L235"/>
    <mergeCell ref="A345:C345"/>
    <mergeCell ref="A351:D351"/>
    <mergeCell ref="E200:G200"/>
    <mergeCell ref="A211:C211"/>
    <mergeCell ref="A177:D177"/>
    <mergeCell ref="E177:H177"/>
    <mergeCell ref="A98:D98"/>
    <mergeCell ref="E98:H98"/>
    <mergeCell ref="E351:H351"/>
    <mergeCell ref="A161:C161"/>
    <mergeCell ref="A62:D62"/>
    <mergeCell ref="E62:H62"/>
    <mergeCell ref="I62:L62"/>
    <mergeCell ref="E91:G91"/>
    <mergeCell ref="I94:K94"/>
    <mergeCell ref="A97:L97"/>
    <mergeCell ref="I98:L98"/>
    <mergeCell ref="I123:K123"/>
    <mergeCell ref="A61:L61"/>
    <mergeCell ref="I60:K60"/>
    <mergeCell ref="A9:L9"/>
    <mergeCell ref="A10:D10"/>
    <mergeCell ref="E10:H10"/>
    <mergeCell ref="I10:L10"/>
    <mergeCell ref="E24:G24"/>
    <mergeCell ref="A56:C5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Q14"/>
  <sheetViews>
    <sheetView zoomScale="90" zoomScaleNormal="90" zoomScaleSheetLayoutView="85" zoomScalePageLayoutView="0" workbookViewId="0" topLeftCell="A1">
      <selection activeCell="C18" sqref="C18"/>
    </sheetView>
  </sheetViews>
  <sheetFormatPr defaultColWidth="9.140625" defaultRowHeight="12.75"/>
  <cols>
    <col min="1" max="1" width="4.8515625" style="94" customWidth="1"/>
    <col min="2" max="2" width="42.140625" style="408" customWidth="1"/>
    <col min="3" max="5" width="23.7109375" style="424" customWidth="1"/>
    <col min="6" max="6" width="23.57421875" style="424" customWidth="1"/>
    <col min="7" max="8" width="13.8515625" style="408" bestFit="1" customWidth="1"/>
    <col min="9" max="9" width="15.00390625" style="408" bestFit="1" customWidth="1"/>
    <col min="10" max="10" width="13.8515625" style="408" bestFit="1" customWidth="1"/>
    <col min="11" max="16384" width="9.140625" style="408" customWidth="1"/>
  </cols>
  <sheetData>
    <row r="1" spans="1:2" ht="12.75">
      <c r="A1" s="423" t="s">
        <v>246</v>
      </c>
      <c r="B1" s="423"/>
    </row>
    <row r="2" spans="2:5" ht="12.75" customHeight="1">
      <c r="B2" s="545"/>
      <c r="C2" s="545"/>
      <c r="D2" s="545"/>
      <c r="E2" s="545"/>
    </row>
    <row r="3" spans="1:6" ht="30.75" customHeight="1">
      <c r="A3" s="47" t="s">
        <v>9</v>
      </c>
      <c r="B3" s="47" t="s">
        <v>7</v>
      </c>
      <c r="C3" s="50" t="s">
        <v>163</v>
      </c>
      <c r="D3" s="50" t="s">
        <v>262</v>
      </c>
      <c r="E3" s="50" t="s">
        <v>164</v>
      </c>
      <c r="F3" s="50" t="s">
        <v>8</v>
      </c>
    </row>
    <row r="4" spans="1:17" s="426" customFormat="1" ht="49.5" customHeight="1">
      <c r="A4" s="7">
        <v>1</v>
      </c>
      <c r="B4" s="263" t="s">
        <v>162</v>
      </c>
      <c r="C4" s="425">
        <v>272385.08</v>
      </c>
      <c r="D4" s="425">
        <v>16953.49</v>
      </c>
      <c r="E4" s="425">
        <v>341921.2</v>
      </c>
      <c r="F4" s="425">
        <f>SUM(C4:E4)</f>
        <v>631259.77</v>
      </c>
      <c r="G4" s="19"/>
      <c r="H4" s="19"/>
      <c r="I4" s="19"/>
      <c r="J4" s="19"/>
      <c r="K4" s="19"/>
      <c r="L4" s="19"/>
      <c r="M4" s="19"/>
      <c r="N4" s="19"/>
      <c r="O4" s="19"/>
      <c r="P4" s="19"/>
      <c r="Q4" s="19"/>
    </row>
    <row r="5" spans="1:17" s="61" customFormat="1" ht="49.5" customHeight="1">
      <c r="A5" s="7">
        <v>2</v>
      </c>
      <c r="B5" s="427" t="s">
        <v>217</v>
      </c>
      <c r="C5" s="428">
        <v>12406.55</v>
      </c>
      <c r="D5" s="428">
        <v>0</v>
      </c>
      <c r="E5" s="428">
        <v>138470.29</v>
      </c>
      <c r="F5" s="425">
        <f aca="true" t="shared" si="0" ref="F5:F12">SUM(C5:E5)</f>
        <v>150876.84</v>
      </c>
      <c r="G5" s="429"/>
      <c r="H5" s="19"/>
      <c r="I5" s="19"/>
      <c r="J5" s="19"/>
      <c r="K5" s="19"/>
      <c r="L5" s="19"/>
      <c r="M5" s="19"/>
      <c r="N5" s="19"/>
      <c r="O5" s="19"/>
      <c r="P5" s="19"/>
      <c r="Q5" s="19"/>
    </row>
    <row r="6" spans="1:17" s="61" customFormat="1" ht="49.5" customHeight="1">
      <c r="A6" s="7">
        <v>3</v>
      </c>
      <c r="B6" s="263" t="s">
        <v>242</v>
      </c>
      <c r="C6" s="265">
        <v>32228.7</v>
      </c>
      <c r="D6" s="265">
        <v>0</v>
      </c>
      <c r="E6" s="265">
        <v>0</v>
      </c>
      <c r="F6" s="425">
        <f t="shared" si="0"/>
        <v>32228.7</v>
      </c>
      <c r="G6" s="19"/>
      <c r="H6" s="19"/>
      <c r="I6" s="19"/>
      <c r="J6" s="19"/>
      <c r="K6" s="19"/>
      <c r="L6" s="19"/>
      <c r="M6" s="19"/>
      <c r="N6" s="19"/>
      <c r="O6" s="19"/>
      <c r="P6" s="19"/>
      <c r="Q6" s="19"/>
    </row>
    <row r="7" spans="1:17" s="426" customFormat="1" ht="49.5" customHeight="1">
      <c r="A7" s="7">
        <v>4</v>
      </c>
      <c r="B7" s="263" t="s">
        <v>233</v>
      </c>
      <c r="C7" s="265">
        <v>0</v>
      </c>
      <c r="D7" s="265">
        <v>0</v>
      </c>
      <c r="E7" s="428">
        <v>323915.01</v>
      </c>
      <c r="F7" s="425">
        <f t="shared" si="0"/>
        <v>323915.01</v>
      </c>
      <c r="G7" s="19"/>
      <c r="H7" s="19"/>
      <c r="I7" s="19"/>
      <c r="J7" s="19"/>
      <c r="K7" s="19"/>
      <c r="L7" s="19"/>
      <c r="M7" s="19"/>
      <c r="N7" s="19"/>
      <c r="O7" s="19"/>
      <c r="P7" s="19"/>
      <c r="Q7" s="19"/>
    </row>
    <row r="8" spans="1:17" s="426" customFormat="1" ht="49.5" customHeight="1">
      <c r="A8" s="7">
        <v>5</v>
      </c>
      <c r="B8" s="263" t="s">
        <v>224</v>
      </c>
      <c r="C8" s="430">
        <v>33622.27</v>
      </c>
      <c r="D8" s="430">
        <v>0</v>
      </c>
      <c r="E8" s="430">
        <v>337443.71</v>
      </c>
      <c r="F8" s="425">
        <f t="shared" si="0"/>
        <v>371065.98000000004</v>
      </c>
      <c r="G8" s="19"/>
      <c r="H8" s="19"/>
      <c r="I8" s="19"/>
      <c r="J8" s="19"/>
      <c r="K8" s="19"/>
      <c r="L8" s="19"/>
      <c r="M8" s="19"/>
      <c r="N8" s="19"/>
      <c r="O8" s="19"/>
      <c r="P8" s="19"/>
      <c r="Q8" s="19"/>
    </row>
    <row r="9" spans="1:17" s="61" customFormat="1" ht="49.5" customHeight="1">
      <c r="A9" s="7">
        <v>6</v>
      </c>
      <c r="B9" s="263" t="s">
        <v>220</v>
      </c>
      <c r="C9" s="425">
        <v>45139.9</v>
      </c>
      <c r="D9" s="425">
        <v>0</v>
      </c>
      <c r="E9" s="425">
        <v>0</v>
      </c>
      <c r="F9" s="425">
        <f t="shared" si="0"/>
        <v>45139.9</v>
      </c>
      <c r="G9" s="19"/>
      <c r="H9" s="19"/>
      <c r="I9" s="19"/>
      <c r="J9" s="19"/>
      <c r="K9" s="19"/>
      <c r="L9" s="19"/>
      <c r="M9" s="19"/>
      <c r="N9" s="19"/>
      <c r="O9" s="19"/>
      <c r="P9" s="19"/>
      <c r="Q9" s="19"/>
    </row>
    <row r="10" spans="1:9" s="61" customFormat="1" ht="49.5" customHeight="1">
      <c r="A10" s="7">
        <v>7</v>
      </c>
      <c r="B10" s="263" t="s">
        <v>208</v>
      </c>
      <c r="C10" s="390">
        <v>1640</v>
      </c>
      <c r="D10" s="390">
        <v>0</v>
      </c>
      <c r="E10" s="390">
        <v>0</v>
      </c>
      <c r="F10" s="425">
        <f t="shared" si="0"/>
        <v>1640</v>
      </c>
      <c r="I10" s="431"/>
    </row>
    <row r="11" spans="1:8" s="61" customFormat="1" ht="49.5" customHeight="1">
      <c r="A11" s="7">
        <v>8</v>
      </c>
      <c r="B11" s="263" t="s">
        <v>214</v>
      </c>
      <c r="C11" s="425">
        <v>0</v>
      </c>
      <c r="D11" s="425">
        <v>0</v>
      </c>
      <c r="E11" s="425">
        <v>0</v>
      </c>
      <c r="F11" s="425">
        <f t="shared" si="0"/>
        <v>0</v>
      </c>
      <c r="G11" s="431"/>
      <c r="H11" s="431"/>
    </row>
    <row r="12" spans="1:8" s="61" customFormat="1" ht="49.5" customHeight="1">
      <c r="A12" s="7">
        <v>9</v>
      </c>
      <c r="B12" s="51" t="s">
        <v>359</v>
      </c>
      <c r="C12" s="210">
        <v>0</v>
      </c>
      <c r="D12" s="210">
        <v>0</v>
      </c>
      <c r="E12" s="210">
        <v>32948.31</v>
      </c>
      <c r="F12" s="425">
        <f t="shared" si="0"/>
        <v>32948.31</v>
      </c>
      <c r="G12" s="431"/>
      <c r="H12" s="431"/>
    </row>
    <row r="13" spans="1:6" ht="30.75" customHeight="1">
      <c r="A13" s="546" t="s">
        <v>31</v>
      </c>
      <c r="B13" s="546"/>
      <c r="C13" s="432">
        <f>SUM(C4:C12)</f>
        <v>397422.50000000006</v>
      </c>
      <c r="D13" s="432">
        <f>SUM(D4:D12)</f>
        <v>16953.49</v>
      </c>
      <c r="E13" s="432">
        <f>SUM(E4:E12)</f>
        <v>1174698.52</v>
      </c>
      <c r="F13" s="253">
        <f>SUM(F4:F12)</f>
        <v>1589074.5099999998</v>
      </c>
    </row>
    <row r="14" spans="2:6" ht="12.75">
      <c r="B14" s="61"/>
      <c r="C14" s="431"/>
      <c r="D14" s="431"/>
      <c r="E14" s="431"/>
      <c r="F14" s="431"/>
    </row>
  </sheetData>
  <sheetProtection/>
  <mergeCells count="2">
    <mergeCell ref="B2:E2"/>
    <mergeCell ref="A13:B1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dimension ref="A1:AA22"/>
  <sheetViews>
    <sheetView zoomScalePageLayoutView="0" workbookViewId="0" topLeftCell="J1">
      <selection activeCell="Z10" sqref="Z10"/>
    </sheetView>
  </sheetViews>
  <sheetFormatPr defaultColWidth="9.140625" defaultRowHeight="12.75"/>
  <cols>
    <col min="1" max="1" width="4.57421875" style="61" customWidth="1"/>
    <col min="2" max="2" width="24.00390625" style="61" customWidth="1"/>
    <col min="3" max="3" width="23.00390625" style="61" customWidth="1"/>
    <col min="4" max="4" width="10.8515625" style="61" customWidth="1"/>
    <col min="5" max="5" width="17.421875" style="216" customWidth="1"/>
    <col min="6" max="6" width="15.57421875" style="216" customWidth="1"/>
    <col min="7" max="7" width="12.421875" style="433" customWidth="1"/>
    <col min="8" max="8" width="22.00390625" style="61" customWidth="1"/>
    <col min="9" max="9" width="32.7109375" style="61" customWidth="1"/>
    <col min="10" max="10" width="13.140625" style="61" customWidth="1"/>
    <col min="11" max="11" width="11.57421875" style="36" customWidth="1"/>
    <col min="12" max="12" width="10.8515625" style="36" customWidth="1"/>
    <col min="13" max="13" width="10.421875" style="61" customWidth="1"/>
    <col min="14" max="14" width="10.57421875" style="61" customWidth="1"/>
    <col min="15" max="15" width="12.7109375" style="61" customWidth="1"/>
    <col min="16" max="16" width="12.7109375" style="36" customWidth="1"/>
    <col min="17" max="17" width="14.28125" style="61" customWidth="1"/>
    <col min="18" max="19" width="12.57421875" style="61" customWidth="1"/>
    <col min="20" max="20" width="12.421875" style="61" customWidth="1"/>
    <col min="21" max="21" width="18.57421875" style="61" customWidth="1"/>
    <col min="22" max="22" width="13.00390625" style="61" customWidth="1"/>
    <col min="23" max="24" width="12.7109375" style="61" customWidth="1"/>
    <col min="25" max="25" width="22.8515625" style="455" customWidth="1"/>
    <col min="26" max="26" width="9.140625" style="61" customWidth="1"/>
    <col min="27" max="27" width="10.140625" style="61" bestFit="1" customWidth="1"/>
    <col min="28" max="16384" width="9.140625" style="61" customWidth="1"/>
  </cols>
  <sheetData>
    <row r="1" spans="1:11" ht="12.75">
      <c r="A1" s="435"/>
      <c r="B1" s="435"/>
      <c r="C1" s="435"/>
      <c r="D1" s="435"/>
      <c r="K1" s="434"/>
    </row>
    <row r="2" spans="1:27" ht="12.75">
      <c r="A2" s="435"/>
      <c r="B2" s="435"/>
      <c r="C2" s="435"/>
      <c r="D2" s="435"/>
      <c r="K2" s="434"/>
      <c r="AA2" s="436"/>
    </row>
    <row r="3" spans="1:27" ht="21" customHeight="1">
      <c r="A3" s="552" t="s">
        <v>773</v>
      </c>
      <c r="B3" s="552"/>
      <c r="C3" s="552"/>
      <c r="D3" s="552"/>
      <c r="E3" s="552"/>
      <c r="F3" s="552"/>
      <c r="G3" s="552"/>
      <c r="H3" s="552"/>
      <c r="I3" s="552"/>
      <c r="J3" s="552"/>
      <c r="K3" s="552"/>
      <c r="L3" s="552"/>
      <c r="M3" s="552"/>
      <c r="N3" s="552"/>
      <c r="O3" s="552"/>
      <c r="P3" s="552"/>
      <c r="Q3" s="552"/>
      <c r="R3" s="552"/>
      <c r="S3" s="552"/>
      <c r="T3" s="552"/>
      <c r="U3" s="552"/>
      <c r="V3" s="552"/>
      <c r="W3" s="552"/>
      <c r="X3" s="437"/>
      <c r="Y3" s="456"/>
      <c r="AA3" s="436"/>
    </row>
    <row r="4" spans="1:25" ht="12.75" customHeight="1">
      <c r="A4" s="547" t="s">
        <v>9</v>
      </c>
      <c r="B4" s="550" t="s">
        <v>774</v>
      </c>
      <c r="C4" s="550" t="s">
        <v>789</v>
      </c>
      <c r="D4" s="550" t="s">
        <v>4</v>
      </c>
      <c r="E4" s="547" t="s">
        <v>775</v>
      </c>
      <c r="F4" s="547" t="s">
        <v>776</v>
      </c>
      <c r="G4" s="547" t="s">
        <v>777</v>
      </c>
      <c r="H4" s="547" t="s">
        <v>778</v>
      </c>
      <c r="I4" s="547" t="s">
        <v>779</v>
      </c>
      <c r="J4" s="547" t="s">
        <v>780</v>
      </c>
      <c r="K4" s="547" t="s">
        <v>11</v>
      </c>
      <c r="L4" s="547" t="s">
        <v>781</v>
      </c>
      <c r="M4" s="547" t="s">
        <v>782</v>
      </c>
      <c r="N4" s="547" t="s">
        <v>783</v>
      </c>
      <c r="O4" s="547" t="s">
        <v>784</v>
      </c>
      <c r="P4" s="550" t="s">
        <v>790</v>
      </c>
      <c r="Q4" s="550" t="s">
        <v>880</v>
      </c>
      <c r="R4" s="547" t="s">
        <v>785</v>
      </c>
      <c r="S4" s="547"/>
      <c r="T4" s="547" t="s">
        <v>786</v>
      </c>
      <c r="U4" s="547"/>
      <c r="V4" s="547" t="s">
        <v>787</v>
      </c>
      <c r="W4" s="547"/>
      <c r="X4" s="550" t="s">
        <v>788</v>
      </c>
      <c r="Y4" s="548" t="s">
        <v>885</v>
      </c>
    </row>
    <row r="5" spans="1:25" ht="48" customHeight="1">
      <c r="A5" s="547"/>
      <c r="B5" s="551"/>
      <c r="C5" s="551"/>
      <c r="D5" s="551"/>
      <c r="E5" s="547"/>
      <c r="F5" s="547"/>
      <c r="G5" s="547"/>
      <c r="H5" s="547"/>
      <c r="I5" s="547"/>
      <c r="J5" s="547"/>
      <c r="K5" s="547"/>
      <c r="L5" s="547"/>
      <c r="M5" s="547"/>
      <c r="N5" s="547"/>
      <c r="O5" s="547"/>
      <c r="P5" s="551"/>
      <c r="Q5" s="551"/>
      <c r="R5" s="202" t="s">
        <v>791</v>
      </c>
      <c r="S5" s="202" t="s">
        <v>792</v>
      </c>
      <c r="T5" s="202" t="s">
        <v>791</v>
      </c>
      <c r="U5" s="202" t="s">
        <v>792</v>
      </c>
      <c r="V5" s="202" t="s">
        <v>791</v>
      </c>
      <c r="W5" s="202" t="s">
        <v>792</v>
      </c>
      <c r="X5" s="551"/>
      <c r="Y5" s="549"/>
    </row>
    <row r="6" spans="1:25" ht="27" customHeight="1">
      <c r="A6" s="34">
        <v>1</v>
      </c>
      <c r="B6" s="34" t="s">
        <v>793</v>
      </c>
      <c r="C6" s="34" t="s">
        <v>794</v>
      </c>
      <c r="D6" s="438" t="s">
        <v>53</v>
      </c>
      <c r="E6" s="34" t="s">
        <v>795</v>
      </c>
      <c r="F6" s="34" t="s">
        <v>796</v>
      </c>
      <c r="G6" s="34" t="s">
        <v>797</v>
      </c>
      <c r="H6" s="34" t="s">
        <v>798</v>
      </c>
      <c r="I6" s="34" t="s">
        <v>799</v>
      </c>
      <c r="J6" s="34">
        <v>1598</v>
      </c>
      <c r="K6" s="34">
        <v>2006</v>
      </c>
      <c r="L6" s="439">
        <v>39282</v>
      </c>
      <c r="M6" s="34">
        <v>5</v>
      </c>
      <c r="N6" s="34" t="s">
        <v>34</v>
      </c>
      <c r="O6" s="440" t="s">
        <v>34</v>
      </c>
      <c r="P6" s="440"/>
      <c r="Q6" s="203">
        <v>9200</v>
      </c>
      <c r="R6" s="441">
        <v>44562</v>
      </c>
      <c r="S6" s="441">
        <v>44926</v>
      </c>
      <c r="T6" s="441">
        <v>44562</v>
      </c>
      <c r="U6" s="441">
        <v>44926</v>
      </c>
      <c r="V6" s="441">
        <v>44562</v>
      </c>
      <c r="W6" s="441">
        <v>44926</v>
      </c>
      <c r="X6" s="441" t="s">
        <v>38</v>
      </c>
      <c r="Y6" s="457" t="s">
        <v>886</v>
      </c>
    </row>
    <row r="7" spans="1:25" ht="27" customHeight="1">
      <c r="A7" s="34">
        <v>2</v>
      </c>
      <c r="B7" s="34" t="s">
        <v>793</v>
      </c>
      <c r="C7" s="34" t="s">
        <v>794</v>
      </c>
      <c r="D7" s="438" t="s">
        <v>53</v>
      </c>
      <c r="E7" s="34" t="s">
        <v>800</v>
      </c>
      <c r="F7" s="34" t="s">
        <v>801</v>
      </c>
      <c r="G7" s="34" t="s">
        <v>802</v>
      </c>
      <c r="H7" s="34" t="s">
        <v>803</v>
      </c>
      <c r="I7" s="34" t="s">
        <v>804</v>
      </c>
      <c r="J7" s="34">
        <v>6174</v>
      </c>
      <c r="K7" s="34">
        <v>1999</v>
      </c>
      <c r="L7" s="439">
        <v>41148</v>
      </c>
      <c r="M7" s="34">
        <v>58</v>
      </c>
      <c r="N7" s="34" t="s">
        <v>34</v>
      </c>
      <c r="O7" s="440" t="s">
        <v>34</v>
      </c>
      <c r="P7" s="440" t="s">
        <v>34</v>
      </c>
      <c r="Q7" s="440" t="s">
        <v>34</v>
      </c>
      <c r="R7" s="441">
        <v>44562</v>
      </c>
      <c r="S7" s="441">
        <v>44926</v>
      </c>
      <c r="T7" s="441" t="s">
        <v>34</v>
      </c>
      <c r="U7" s="441" t="s">
        <v>34</v>
      </c>
      <c r="V7" s="441">
        <v>44562</v>
      </c>
      <c r="W7" s="441">
        <v>44926</v>
      </c>
      <c r="X7" s="441" t="s">
        <v>39</v>
      </c>
      <c r="Y7" s="457" t="s">
        <v>37</v>
      </c>
    </row>
    <row r="8" spans="1:25" ht="27" customHeight="1">
      <c r="A8" s="34">
        <v>3</v>
      </c>
      <c r="B8" s="34" t="s">
        <v>805</v>
      </c>
      <c r="C8" s="34" t="s">
        <v>806</v>
      </c>
      <c r="D8" s="438" t="s">
        <v>807</v>
      </c>
      <c r="E8" s="34" t="s">
        <v>808</v>
      </c>
      <c r="F8" s="34" t="s">
        <v>809</v>
      </c>
      <c r="G8" s="34" t="s">
        <v>810</v>
      </c>
      <c r="H8" s="34" t="s">
        <v>811</v>
      </c>
      <c r="I8" s="34" t="s">
        <v>812</v>
      </c>
      <c r="J8" s="34">
        <v>5880</v>
      </c>
      <c r="K8" s="34">
        <v>2014</v>
      </c>
      <c r="L8" s="439">
        <v>41906</v>
      </c>
      <c r="M8" s="34">
        <v>6</v>
      </c>
      <c r="N8" s="34" t="s">
        <v>34</v>
      </c>
      <c r="O8" s="440">
        <v>15000</v>
      </c>
      <c r="P8" s="440"/>
      <c r="Q8" s="203">
        <v>541397.17</v>
      </c>
      <c r="R8" s="441">
        <v>44562</v>
      </c>
      <c r="S8" s="441">
        <v>44926</v>
      </c>
      <c r="T8" s="441">
        <v>44562</v>
      </c>
      <c r="U8" s="441">
        <v>44926</v>
      </c>
      <c r="V8" s="441">
        <v>44562</v>
      </c>
      <c r="W8" s="441">
        <v>44926</v>
      </c>
      <c r="X8" s="441" t="s">
        <v>39</v>
      </c>
      <c r="Y8" s="457" t="s">
        <v>887</v>
      </c>
    </row>
    <row r="9" spans="1:25" ht="53.25" customHeight="1">
      <c r="A9" s="34">
        <v>4</v>
      </c>
      <c r="B9" s="34" t="s">
        <v>813</v>
      </c>
      <c r="C9" s="34" t="s">
        <v>814</v>
      </c>
      <c r="D9" s="36">
        <v>590750190</v>
      </c>
      <c r="E9" s="34" t="s">
        <v>815</v>
      </c>
      <c r="F9" s="34" t="s">
        <v>816</v>
      </c>
      <c r="G9" s="34" t="s">
        <v>817</v>
      </c>
      <c r="H9" s="34" t="s">
        <v>818</v>
      </c>
      <c r="I9" s="34" t="s">
        <v>819</v>
      </c>
      <c r="J9" s="34">
        <v>2417</v>
      </c>
      <c r="K9" s="34">
        <v>2000</v>
      </c>
      <c r="L9" s="439">
        <v>36829</v>
      </c>
      <c r="M9" s="34">
        <v>6</v>
      </c>
      <c r="N9" s="34" t="s">
        <v>34</v>
      </c>
      <c r="O9" s="440">
        <v>2500</v>
      </c>
      <c r="P9" s="440" t="s">
        <v>34</v>
      </c>
      <c r="Q9" s="109"/>
      <c r="R9" s="441">
        <v>44562</v>
      </c>
      <c r="S9" s="441">
        <v>44926</v>
      </c>
      <c r="T9" s="441" t="s">
        <v>34</v>
      </c>
      <c r="U9" s="441" t="s">
        <v>34</v>
      </c>
      <c r="V9" s="441">
        <v>44562</v>
      </c>
      <c r="W9" s="441">
        <v>44926</v>
      </c>
      <c r="X9" s="441" t="s">
        <v>39</v>
      </c>
      <c r="Y9" s="457" t="s">
        <v>37</v>
      </c>
    </row>
    <row r="10" spans="1:25" ht="27" customHeight="1">
      <c r="A10" s="34">
        <v>5</v>
      </c>
      <c r="B10" s="34" t="s">
        <v>820</v>
      </c>
      <c r="C10" s="34" t="s">
        <v>821</v>
      </c>
      <c r="D10" s="438" t="s">
        <v>822</v>
      </c>
      <c r="E10" s="34" t="s">
        <v>823</v>
      </c>
      <c r="F10" s="34" t="s">
        <v>824</v>
      </c>
      <c r="G10" s="34" t="s">
        <v>825</v>
      </c>
      <c r="H10" s="34" t="s">
        <v>826</v>
      </c>
      <c r="I10" s="34" t="s">
        <v>812</v>
      </c>
      <c r="J10" s="34">
        <v>2402</v>
      </c>
      <c r="K10" s="34">
        <v>2002</v>
      </c>
      <c r="L10" s="439">
        <v>37564</v>
      </c>
      <c r="M10" s="34">
        <v>6</v>
      </c>
      <c r="N10" s="34" t="s">
        <v>34</v>
      </c>
      <c r="O10" s="440">
        <v>3288</v>
      </c>
      <c r="P10" s="440" t="s">
        <v>34</v>
      </c>
      <c r="Q10" s="440" t="s">
        <v>34</v>
      </c>
      <c r="R10" s="441">
        <v>44562</v>
      </c>
      <c r="S10" s="441">
        <v>44926</v>
      </c>
      <c r="T10" s="441" t="s">
        <v>34</v>
      </c>
      <c r="U10" s="441" t="s">
        <v>34</v>
      </c>
      <c r="V10" s="441">
        <v>44562</v>
      </c>
      <c r="W10" s="441">
        <v>44926</v>
      </c>
      <c r="X10" s="441" t="s">
        <v>39</v>
      </c>
      <c r="Y10" s="457" t="s">
        <v>37</v>
      </c>
    </row>
    <row r="11" spans="1:25" ht="27" customHeight="1">
      <c r="A11" s="34">
        <v>6</v>
      </c>
      <c r="B11" s="34" t="s">
        <v>793</v>
      </c>
      <c r="C11" s="34" t="s">
        <v>794</v>
      </c>
      <c r="D11" s="438" t="s">
        <v>53</v>
      </c>
      <c r="E11" s="34" t="s">
        <v>827</v>
      </c>
      <c r="F11" s="34" t="s">
        <v>828</v>
      </c>
      <c r="G11" s="34" t="s">
        <v>829</v>
      </c>
      <c r="H11" s="34">
        <v>543438</v>
      </c>
      <c r="I11" s="34" t="s">
        <v>830</v>
      </c>
      <c r="J11" s="34">
        <v>3120</v>
      </c>
      <c r="K11" s="34">
        <v>1985</v>
      </c>
      <c r="L11" s="439">
        <v>31048</v>
      </c>
      <c r="M11" s="34">
        <v>1</v>
      </c>
      <c r="N11" s="34" t="s">
        <v>34</v>
      </c>
      <c r="O11" s="440" t="s">
        <v>34</v>
      </c>
      <c r="P11" s="440" t="s">
        <v>34</v>
      </c>
      <c r="Q11" s="440" t="s">
        <v>34</v>
      </c>
      <c r="R11" s="441">
        <v>44562</v>
      </c>
      <c r="S11" s="441">
        <v>44926</v>
      </c>
      <c r="T11" s="441" t="s">
        <v>34</v>
      </c>
      <c r="U11" s="441" t="s">
        <v>34</v>
      </c>
      <c r="V11" s="441">
        <v>44562</v>
      </c>
      <c r="W11" s="441">
        <v>44926</v>
      </c>
      <c r="X11" s="441" t="s">
        <v>39</v>
      </c>
      <c r="Y11" s="457" t="s">
        <v>37</v>
      </c>
    </row>
    <row r="12" spans="1:25" ht="27" customHeight="1">
      <c r="A12" s="34">
        <v>7</v>
      </c>
      <c r="B12" s="34" t="s">
        <v>793</v>
      </c>
      <c r="C12" s="34" t="s">
        <v>794</v>
      </c>
      <c r="D12" s="438" t="s">
        <v>53</v>
      </c>
      <c r="E12" s="34" t="s">
        <v>831</v>
      </c>
      <c r="F12" s="34" t="s">
        <v>832</v>
      </c>
      <c r="G12" s="34" t="s">
        <v>833</v>
      </c>
      <c r="H12" s="34">
        <v>42266</v>
      </c>
      <c r="I12" s="34" t="s">
        <v>834</v>
      </c>
      <c r="J12" s="34" t="s">
        <v>34</v>
      </c>
      <c r="K12" s="34">
        <v>1987</v>
      </c>
      <c r="L12" s="439">
        <v>31778</v>
      </c>
      <c r="M12" s="34" t="s">
        <v>34</v>
      </c>
      <c r="N12" s="34">
        <v>4000</v>
      </c>
      <c r="O12" s="440" t="s">
        <v>34</v>
      </c>
      <c r="P12" s="440" t="s">
        <v>34</v>
      </c>
      <c r="Q12" s="440" t="s">
        <v>34</v>
      </c>
      <c r="R12" s="441">
        <v>44562</v>
      </c>
      <c r="S12" s="441">
        <v>44926</v>
      </c>
      <c r="T12" s="441" t="s">
        <v>34</v>
      </c>
      <c r="U12" s="441" t="s">
        <v>34</v>
      </c>
      <c r="V12" s="441" t="s">
        <v>34</v>
      </c>
      <c r="W12" s="441" t="s">
        <v>34</v>
      </c>
      <c r="X12" s="441" t="s">
        <v>39</v>
      </c>
      <c r="Y12" s="457" t="s">
        <v>37</v>
      </c>
    </row>
    <row r="13" spans="1:25" ht="27" customHeight="1">
      <c r="A13" s="34">
        <v>8</v>
      </c>
      <c r="B13" s="34" t="s">
        <v>793</v>
      </c>
      <c r="C13" s="34" t="s">
        <v>794</v>
      </c>
      <c r="D13" s="438" t="s">
        <v>53</v>
      </c>
      <c r="E13" s="34" t="s">
        <v>831</v>
      </c>
      <c r="F13" s="34" t="s">
        <v>835</v>
      </c>
      <c r="G13" s="34" t="s">
        <v>836</v>
      </c>
      <c r="H13" s="34">
        <v>45199</v>
      </c>
      <c r="I13" s="34" t="s">
        <v>834</v>
      </c>
      <c r="J13" s="34" t="s">
        <v>34</v>
      </c>
      <c r="K13" s="34">
        <v>1989</v>
      </c>
      <c r="L13" s="439">
        <v>32509</v>
      </c>
      <c r="M13" s="34" t="s">
        <v>34</v>
      </c>
      <c r="N13" s="34">
        <v>6000</v>
      </c>
      <c r="O13" s="440" t="s">
        <v>34</v>
      </c>
      <c r="P13" s="440" t="s">
        <v>34</v>
      </c>
      <c r="Q13" s="440" t="s">
        <v>34</v>
      </c>
      <c r="R13" s="441">
        <v>44562</v>
      </c>
      <c r="S13" s="441">
        <v>44926</v>
      </c>
      <c r="T13" s="441" t="s">
        <v>34</v>
      </c>
      <c r="U13" s="441" t="s">
        <v>34</v>
      </c>
      <c r="V13" s="441" t="s">
        <v>34</v>
      </c>
      <c r="W13" s="441" t="s">
        <v>34</v>
      </c>
      <c r="X13" s="441" t="s">
        <v>39</v>
      </c>
      <c r="Y13" s="457" t="s">
        <v>37</v>
      </c>
    </row>
    <row r="14" spans="1:25" ht="44.25" customHeight="1">
      <c r="A14" s="34">
        <v>9</v>
      </c>
      <c r="B14" s="34" t="s">
        <v>805</v>
      </c>
      <c r="C14" s="34" t="s">
        <v>837</v>
      </c>
      <c r="D14" s="438" t="s">
        <v>807</v>
      </c>
      <c r="E14" s="34" t="s">
        <v>838</v>
      </c>
      <c r="F14" s="34" t="s">
        <v>839</v>
      </c>
      <c r="G14" s="34" t="s">
        <v>840</v>
      </c>
      <c r="H14" s="34">
        <v>10268</v>
      </c>
      <c r="I14" s="34" t="s">
        <v>812</v>
      </c>
      <c r="J14" s="34">
        <v>6842</v>
      </c>
      <c r="K14" s="34">
        <v>1986</v>
      </c>
      <c r="L14" s="439">
        <v>31768</v>
      </c>
      <c r="M14" s="34">
        <v>6</v>
      </c>
      <c r="N14" s="34" t="s">
        <v>34</v>
      </c>
      <c r="O14" s="440">
        <v>10270</v>
      </c>
      <c r="P14" s="440" t="s">
        <v>34</v>
      </c>
      <c r="Q14" s="440" t="s">
        <v>34</v>
      </c>
      <c r="R14" s="441">
        <v>44562</v>
      </c>
      <c r="S14" s="441">
        <v>44926</v>
      </c>
      <c r="T14" s="441" t="s">
        <v>34</v>
      </c>
      <c r="U14" s="441" t="s">
        <v>34</v>
      </c>
      <c r="V14" s="441">
        <v>44562</v>
      </c>
      <c r="W14" s="441">
        <v>44926</v>
      </c>
      <c r="X14" s="441" t="s">
        <v>39</v>
      </c>
      <c r="Y14" s="457" t="s">
        <v>37</v>
      </c>
    </row>
    <row r="15" spans="1:25" ht="27" customHeight="1">
      <c r="A15" s="34">
        <v>10</v>
      </c>
      <c r="B15" s="34" t="s">
        <v>793</v>
      </c>
      <c r="C15" s="34" t="s">
        <v>794</v>
      </c>
      <c r="D15" s="438" t="s">
        <v>53</v>
      </c>
      <c r="E15" s="34" t="s">
        <v>841</v>
      </c>
      <c r="F15" s="34" t="s">
        <v>842</v>
      </c>
      <c r="G15" s="34" t="s">
        <v>843</v>
      </c>
      <c r="H15" s="34" t="s">
        <v>844</v>
      </c>
      <c r="I15" s="34" t="s">
        <v>845</v>
      </c>
      <c r="J15" s="34" t="s">
        <v>34</v>
      </c>
      <c r="K15" s="34">
        <v>2005</v>
      </c>
      <c r="L15" s="439">
        <v>38484</v>
      </c>
      <c r="M15" s="34" t="s">
        <v>34</v>
      </c>
      <c r="N15" s="34">
        <v>580</v>
      </c>
      <c r="O15" s="440" t="s">
        <v>34</v>
      </c>
      <c r="P15" s="440" t="s">
        <v>34</v>
      </c>
      <c r="Q15" s="440" t="s">
        <v>34</v>
      </c>
      <c r="R15" s="441">
        <v>44562</v>
      </c>
      <c r="S15" s="441">
        <v>44926</v>
      </c>
      <c r="T15" s="441" t="s">
        <v>34</v>
      </c>
      <c r="U15" s="441" t="s">
        <v>34</v>
      </c>
      <c r="V15" s="441" t="s">
        <v>34</v>
      </c>
      <c r="W15" s="441" t="s">
        <v>34</v>
      </c>
      <c r="X15" s="441" t="s">
        <v>39</v>
      </c>
      <c r="Y15" s="457" t="s">
        <v>37</v>
      </c>
    </row>
    <row r="16" spans="1:25" ht="27" customHeight="1">
      <c r="A16" s="34">
        <v>11</v>
      </c>
      <c r="B16" s="34" t="s">
        <v>793</v>
      </c>
      <c r="C16" s="34" t="s">
        <v>794</v>
      </c>
      <c r="D16" s="438" t="s">
        <v>53</v>
      </c>
      <c r="E16" s="34" t="s">
        <v>846</v>
      </c>
      <c r="F16" s="34" t="s">
        <v>847</v>
      </c>
      <c r="G16" s="34" t="s">
        <v>848</v>
      </c>
      <c r="H16" s="34" t="s">
        <v>849</v>
      </c>
      <c r="I16" s="34" t="s">
        <v>804</v>
      </c>
      <c r="J16" s="34">
        <v>6540</v>
      </c>
      <c r="K16" s="34">
        <v>2000</v>
      </c>
      <c r="L16" s="439">
        <v>36684</v>
      </c>
      <c r="M16" s="34">
        <v>41</v>
      </c>
      <c r="N16" s="34" t="s">
        <v>34</v>
      </c>
      <c r="O16" s="440" t="s">
        <v>34</v>
      </c>
      <c r="P16" s="440" t="s">
        <v>34</v>
      </c>
      <c r="Q16" s="440" t="s">
        <v>34</v>
      </c>
      <c r="R16" s="441">
        <v>44562</v>
      </c>
      <c r="S16" s="441">
        <v>44926</v>
      </c>
      <c r="T16" s="441" t="s">
        <v>34</v>
      </c>
      <c r="U16" s="441" t="s">
        <v>34</v>
      </c>
      <c r="V16" s="441">
        <v>44562</v>
      </c>
      <c r="W16" s="441">
        <v>44926</v>
      </c>
      <c r="X16" s="441" t="s">
        <v>39</v>
      </c>
      <c r="Y16" s="457" t="s">
        <v>37</v>
      </c>
    </row>
    <row r="17" spans="1:25" ht="27" customHeight="1">
      <c r="A17" s="34">
        <v>12</v>
      </c>
      <c r="B17" s="34" t="s">
        <v>793</v>
      </c>
      <c r="C17" s="34" t="s">
        <v>794</v>
      </c>
      <c r="D17" s="438" t="s">
        <v>53</v>
      </c>
      <c r="E17" s="34" t="s">
        <v>850</v>
      </c>
      <c r="F17" s="34" t="s">
        <v>851</v>
      </c>
      <c r="G17" s="34" t="s">
        <v>34</v>
      </c>
      <c r="H17" s="34" t="s">
        <v>852</v>
      </c>
      <c r="I17" s="34" t="s">
        <v>853</v>
      </c>
      <c r="J17" s="34">
        <v>6540</v>
      </c>
      <c r="K17" s="34">
        <v>1986</v>
      </c>
      <c r="L17" s="439" t="s">
        <v>34</v>
      </c>
      <c r="M17" s="34">
        <v>1</v>
      </c>
      <c r="N17" s="34" t="s">
        <v>34</v>
      </c>
      <c r="O17" s="440" t="s">
        <v>34</v>
      </c>
      <c r="P17" s="440" t="s">
        <v>34</v>
      </c>
      <c r="Q17" s="440" t="s">
        <v>34</v>
      </c>
      <c r="R17" s="441">
        <v>44562</v>
      </c>
      <c r="S17" s="441">
        <v>44926</v>
      </c>
      <c r="T17" s="441" t="s">
        <v>34</v>
      </c>
      <c r="U17" s="441" t="s">
        <v>34</v>
      </c>
      <c r="V17" s="441">
        <v>44562</v>
      </c>
      <c r="W17" s="441">
        <v>44926</v>
      </c>
      <c r="X17" s="441" t="s">
        <v>39</v>
      </c>
      <c r="Y17" s="457" t="s">
        <v>37</v>
      </c>
    </row>
    <row r="18" spans="1:25" ht="27" customHeight="1">
      <c r="A18" s="34">
        <v>13</v>
      </c>
      <c r="B18" s="34" t="s">
        <v>793</v>
      </c>
      <c r="C18" s="34" t="s">
        <v>794</v>
      </c>
      <c r="D18" s="438" t="s">
        <v>53</v>
      </c>
      <c r="E18" s="34" t="s">
        <v>854</v>
      </c>
      <c r="F18" s="34" t="s">
        <v>855</v>
      </c>
      <c r="G18" s="34" t="s">
        <v>34</v>
      </c>
      <c r="H18" s="34">
        <v>19771180</v>
      </c>
      <c r="I18" s="34" t="s">
        <v>853</v>
      </c>
      <c r="J18" s="34" t="s">
        <v>34</v>
      </c>
      <c r="K18" s="34">
        <v>1994</v>
      </c>
      <c r="L18" s="439" t="s">
        <v>34</v>
      </c>
      <c r="M18" s="34">
        <v>1</v>
      </c>
      <c r="N18" s="34" t="s">
        <v>34</v>
      </c>
      <c r="O18" s="440" t="s">
        <v>34</v>
      </c>
      <c r="P18" s="440" t="s">
        <v>34</v>
      </c>
      <c r="Q18" s="440" t="s">
        <v>34</v>
      </c>
      <c r="R18" s="441">
        <v>44562</v>
      </c>
      <c r="S18" s="441">
        <v>44926</v>
      </c>
      <c r="T18" s="441" t="s">
        <v>34</v>
      </c>
      <c r="U18" s="441" t="s">
        <v>34</v>
      </c>
      <c r="V18" s="441">
        <v>44562</v>
      </c>
      <c r="W18" s="441">
        <v>44926</v>
      </c>
      <c r="X18" s="441" t="s">
        <v>39</v>
      </c>
      <c r="Y18" s="457" t="s">
        <v>37</v>
      </c>
    </row>
    <row r="19" spans="1:25" ht="27" customHeight="1">
      <c r="A19" s="34">
        <v>14</v>
      </c>
      <c r="B19" s="34" t="s">
        <v>856</v>
      </c>
      <c r="C19" s="34" t="s">
        <v>857</v>
      </c>
      <c r="D19" s="438" t="s">
        <v>858</v>
      </c>
      <c r="E19" s="34" t="s">
        <v>859</v>
      </c>
      <c r="F19" s="34" t="s">
        <v>860</v>
      </c>
      <c r="G19" s="34" t="s">
        <v>861</v>
      </c>
      <c r="H19" s="34" t="s">
        <v>862</v>
      </c>
      <c r="I19" s="34" t="s">
        <v>812</v>
      </c>
      <c r="J19" s="34">
        <v>2120</v>
      </c>
      <c r="K19" s="34">
        <v>1985</v>
      </c>
      <c r="L19" s="439">
        <v>31205</v>
      </c>
      <c r="M19" s="34">
        <v>6</v>
      </c>
      <c r="N19" s="34" t="s">
        <v>34</v>
      </c>
      <c r="O19" s="440">
        <v>2500</v>
      </c>
      <c r="P19" s="440" t="s">
        <v>34</v>
      </c>
      <c r="Q19" s="440" t="s">
        <v>34</v>
      </c>
      <c r="R19" s="441">
        <v>44562</v>
      </c>
      <c r="S19" s="441">
        <v>44926</v>
      </c>
      <c r="T19" s="441" t="s">
        <v>34</v>
      </c>
      <c r="U19" s="441" t="s">
        <v>34</v>
      </c>
      <c r="V19" s="441">
        <v>44562</v>
      </c>
      <c r="W19" s="441">
        <v>44926</v>
      </c>
      <c r="X19" s="441" t="s">
        <v>39</v>
      </c>
      <c r="Y19" s="457" t="s">
        <v>37</v>
      </c>
    </row>
    <row r="20" spans="1:25" ht="26.25" customHeight="1">
      <c r="A20" s="34">
        <v>15</v>
      </c>
      <c r="B20" s="34" t="s">
        <v>793</v>
      </c>
      <c r="C20" s="34" t="s">
        <v>794</v>
      </c>
      <c r="D20" s="438" t="s">
        <v>53</v>
      </c>
      <c r="E20" s="34" t="s">
        <v>863</v>
      </c>
      <c r="F20" s="34">
        <v>10054</v>
      </c>
      <c r="G20" s="34" t="s">
        <v>864</v>
      </c>
      <c r="H20" s="34" t="s">
        <v>865</v>
      </c>
      <c r="I20" s="34" t="s">
        <v>830</v>
      </c>
      <c r="J20" s="34">
        <v>4400</v>
      </c>
      <c r="K20" s="34">
        <v>2016</v>
      </c>
      <c r="L20" s="439">
        <v>42642</v>
      </c>
      <c r="M20" s="34">
        <v>1</v>
      </c>
      <c r="N20" s="34" t="s">
        <v>34</v>
      </c>
      <c r="O20" s="440" t="s">
        <v>34</v>
      </c>
      <c r="P20" s="440"/>
      <c r="Q20" s="203">
        <v>136935.05</v>
      </c>
      <c r="R20" s="441">
        <v>44562</v>
      </c>
      <c r="S20" s="441">
        <v>44926</v>
      </c>
      <c r="T20" s="441">
        <v>44562</v>
      </c>
      <c r="U20" s="441">
        <v>44926</v>
      </c>
      <c r="V20" s="441">
        <v>44562</v>
      </c>
      <c r="W20" s="441">
        <v>44926</v>
      </c>
      <c r="X20" s="441" t="s">
        <v>39</v>
      </c>
      <c r="Y20" s="457" t="s">
        <v>37</v>
      </c>
    </row>
    <row r="21" spans="1:25" ht="37.5" customHeight="1">
      <c r="A21" s="34">
        <v>16</v>
      </c>
      <c r="B21" s="34" t="s">
        <v>866</v>
      </c>
      <c r="C21" s="34" t="s">
        <v>867</v>
      </c>
      <c r="D21" s="52" t="s">
        <v>868</v>
      </c>
      <c r="E21" s="17" t="s">
        <v>869</v>
      </c>
      <c r="F21" s="17" t="s">
        <v>870</v>
      </c>
      <c r="G21" s="17" t="s">
        <v>871</v>
      </c>
      <c r="H21" s="17" t="s">
        <v>872</v>
      </c>
      <c r="I21" s="17" t="s">
        <v>873</v>
      </c>
      <c r="J21" s="17">
        <v>6842</v>
      </c>
      <c r="K21" s="17">
        <v>1994</v>
      </c>
      <c r="L21" s="442">
        <v>34752</v>
      </c>
      <c r="M21" s="17">
        <v>8</v>
      </c>
      <c r="N21" s="17" t="s">
        <v>34</v>
      </c>
      <c r="O21" s="17">
        <v>11450</v>
      </c>
      <c r="P21" s="440" t="s">
        <v>34</v>
      </c>
      <c r="Q21" s="17" t="s">
        <v>34</v>
      </c>
      <c r="R21" s="441">
        <v>44562</v>
      </c>
      <c r="S21" s="441">
        <v>44926</v>
      </c>
      <c r="T21" s="17" t="s">
        <v>34</v>
      </c>
      <c r="U21" s="17" t="s">
        <v>34</v>
      </c>
      <c r="V21" s="441">
        <v>44562</v>
      </c>
      <c r="W21" s="441">
        <v>44926</v>
      </c>
      <c r="X21" s="441" t="s">
        <v>39</v>
      </c>
      <c r="Y21" s="457" t="s">
        <v>37</v>
      </c>
    </row>
    <row r="22" spans="1:25" ht="25.5">
      <c r="A22" s="34">
        <v>17</v>
      </c>
      <c r="B22" s="34" t="s">
        <v>793</v>
      </c>
      <c r="C22" s="34" t="s">
        <v>794</v>
      </c>
      <c r="D22" s="438" t="s">
        <v>53</v>
      </c>
      <c r="E22" s="34" t="s">
        <v>874</v>
      </c>
      <c r="F22" s="34" t="s">
        <v>875</v>
      </c>
      <c r="G22" s="34" t="s">
        <v>876</v>
      </c>
      <c r="H22" s="34" t="s">
        <v>877</v>
      </c>
      <c r="I22" s="34" t="s">
        <v>878</v>
      </c>
      <c r="J22" s="440" t="s">
        <v>34</v>
      </c>
      <c r="K22" s="34">
        <v>2007</v>
      </c>
      <c r="L22" s="440" t="s">
        <v>34</v>
      </c>
      <c r="M22" s="34">
        <v>1</v>
      </c>
      <c r="N22" s="440" t="s">
        <v>34</v>
      </c>
      <c r="O22" s="440" t="s">
        <v>34</v>
      </c>
      <c r="P22" s="440" t="s">
        <v>34</v>
      </c>
      <c r="Q22" s="209"/>
      <c r="R22" s="441">
        <v>44562</v>
      </c>
      <c r="S22" s="441">
        <v>44926</v>
      </c>
      <c r="T22" s="209"/>
      <c r="U22" s="209"/>
      <c r="V22" s="441">
        <v>44562</v>
      </c>
      <c r="W22" s="441">
        <v>44926</v>
      </c>
      <c r="X22" s="441" t="s">
        <v>39</v>
      </c>
      <c r="Y22" s="456" t="s">
        <v>37</v>
      </c>
    </row>
  </sheetData>
  <sheetProtection/>
  <mergeCells count="23">
    <mergeCell ref="G4:G5"/>
    <mergeCell ref="H4:H5"/>
    <mergeCell ref="I4:I5"/>
    <mergeCell ref="Q4:Q5"/>
    <mergeCell ref="R4:S4"/>
    <mergeCell ref="P4:P5"/>
    <mergeCell ref="C4:C5"/>
    <mergeCell ref="D4:D5"/>
    <mergeCell ref="A3:W3"/>
    <mergeCell ref="A4:A5"/>
    <mergeCell ref="B4:B5"/>
    <mergeCell ref="E4:E5"/>
    <mergeCell ref="F4:F5"/>
    <mergeCell ref="J4:J5"/>
    <mergeCell ref="K4:K5"/>
    <mergeCell ref="T4:U4"/>
    <mergeCell ref="V4:W4"/>
    <mergeCell ref="Y4:Y5"/>
    <mergeCell ref="X4:X5"/>
    <mergeCell ref="L4:L5"/>
    <mergeCell ref="M4:M5"/>
    <mergeCell ref="N4:N5"/>
    <mergeCell ref="O4:O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11"/>
  <sheetViews>
    <sheetView tabSelected="1" zoomScale="112" zoomScaleNormal="112" zoomScalePageLayoutView="0" workbookViewId="0" topLeftCell="A1">
      <selection activeCell="E15" sqref="E15"/>
    </sheetView>
  </sheetViews>
  <sheetFormatPr defaultColWidth="9.140625" defaultRowHeight="12.75"/>
  <cols>
    <col min="1" max="1" width="7.28125" style="43" customWidth="1"/>
    <col min="2" max="2" width="12.28125" style="43" customWidth="1"/>
    <col min="3" max="3" width="19.140625" style="43" customWidth="1"/>
    <col min="4" max="4" width="19.57421875" style="43" customWidth="1"/>
    <col min="5" max="5" width="23.7109375" style="43" customWidth="1"/>
    <col min="6" max="6" width="43.57421875" style="43" customWidth="1"/>
    <col min="7" max="7" width="15.00390625" style="43" customWidth="1"/>
    <col min="8" max="16384" width="9.140625" style="43" customWidth="1"/>
  </cols>
  <sheetData>
    <row r="1" spans="1:6" ht="12.75">
      <c r="A1" s="8" t="s">
        <v>9</v>
      </c>
      <c r="B1" s="9" t="s">
        <v>763</v>
      </c>
      <c r="C1" s="10" t="s">
        <v>764</v>
      </c>
      <c r="D1" s="11" t="s">
        <v>765</v>
      </c>
      <c r="E1" s="11" t="s">
        <v>766</v>
      </c>
      <c r="F1" s="12" t="s">
        <v>767</v>
      </c>
    </row>
    <row r="2" spans="1:6" ht="12.75">
      <c r="A2" s="553" t="s">
        <v>883</v>
      </c>
      <c r="B2" s="553"/>
      <c r="C2" s="553"/>
      <c r="D2" s="553"/>
      <c r="E2" s="553"/>
      <c r="F2" s="553"/>
    </row>
    <row r="3" spans="1:6" ht="12.75">
      <c r="A3" s="554" t="s">
        <v>768</v>
      </c>
      <c r="B3" s="555"/>
      <c r="C3" s="555"/>
      <c r="D3" s="555"/>
      <c r="E3" s="555"/>
      <c r="F3" s="556"/>
    </row>
    <row r="4" spans="1:6" ht="12.75">
      <c r="A4" s="553" t="s">
        <v>772</v>
      </c>
      <c r="B4" s="553"/>
      <c r="C4" s="553"/>
      <c r="D4" s="553"/>
      <c r="E4" s="553"/>
      <c r="F4" s="553"/>
    </row>
    <row r="5" spans="1:6" ht="12.75">
      <c r="A5" s="554" t="s">
        <v>768</v>
      </c>
      <c r="B5" s="555"/>
      <c r="C5" s="555"/>
      <c r="D5" s="555"/>
      <c r="E5" s="555"/>
      <c r="F5" s="556"/>
    </row>
    <row r="6" spans="1:6" ht="12.75">
      <c r="A6" s="553" t="s">
        <v>771</v>
      </c>
      <c r="B6" s="553"/>
      <c r="C6" s="553"/>
      <c r="D6" s="553"/>
      <c r="E6" s="553"/>
      <c r="F6" s="553"/>
    </row>
    <row r="7" spans="1:6" ht="12.75">
      <c r="A7" s="554" t="s">
        <v>768</v>
      </c>
      <c r="B7" s="555"/>
      <c r="C7" s="555"/>
      <c r="D7" s="555"/>
      <c r="E7" s="555"/>
      <c r="F7" s="556"/>
    </row>
    <row r="8" spans="1:6" ht="12.75">
      <c r="A8" s="553" t="s">
        <v>770</v>
      </c>
      <c r="B8" s="553"/>
      <c r="C8" s="553"/>
      <c r="D8" s="553"/>
      <c r="E8" s="553"/>
      <c r="F8" s="553"/>
    </row>
    <row r="9" spans="1:6" ht="12.75">
      <c r="A9" s="557" t="s">
        <v>768</v>
      </c>
      <c r="B9" s="558"/>
      <c r="C9" s="558"/>
      <c r="D9" s="558"/>
      <c r="E9" s="558"/>
      <c r="F9" s="559"/>
    </row>
    <row r="10" spans="1:6" ht="12.75">
      <c r="A10" s="553" t="s">
        <v>769</v>
      </c>
      <c r="B10" s="553"/>
      <c r="C10" s="553"/>
      <c r="D10" s="553"/>
      <c r="E10" s="553"/>
      <c r="F10" s="553"/>
    </row>
    <row r="11" spans="1:6" ht="18.75" customHeight="1">
      <c r="A11" s="444">
        <v>1</v>
      </c>
      <c r="B11" s="447" t="s">
        <v>881</v>
      </c>
      <c r="C11" s="446">
        <v>44399</v>
      </c>
      <c r="D11" s="443">
        <v>0</v>
      </c>
      <c r="E11" s="443">
        <v>0</v>
      </c>
      <c r="F11" s="445" t="s">
        <v>882</v>
      </c>
    </row>
  </sheetData>
  <sheetProtection/>
  <mergeCells count="9">
    <mergeCell ref="A2:F2"/>
    <mergeCell ref="A3:F3"/>
    <mergeCell ref="A9:F9"/>
    <mergeCell ref="A10:F10"/>
    <mergeCell ref="A5:F5"/>
    <mergeCell ref="A4:F4"/>
    <mergeCell ref="A6:F6"/>
    <mergeCell ref="A8:F8"/>
    <mergeCell ref="A7: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Maxima Fides</dc:creator>
  <cp:keywords/>
  <dc:description/>
  <cp:lastModifiedBy>Marta Wójtowicz</cp:lastModifiedBy>
  <cp:lastPrinted>2016-02-03T13:12:05Z</cp:lastPrinted>
  <dcterms:created xsi:type="dcterms:W3CDTF">2004-04-21T13:58:08Z</dcterms:created>
  <dcterms:modified xsi:type="dcterms:W3CDTF">2021-11-29T16:34:55Z</dcterms:modified>
  <cp:category/>
  <cp:version/>
  <cp:contentType/>
  <cp:contentStatus/>
</cp:coreProperties>
</file>