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kdopierala\Documents\KRZYSZTOF\Przetargi_2024\ZP_4_2024_żywienie\Pakiet_do_internetu\"/>
    </mc:Choice>
  </mc:AlternateContent>
  <xr:revisionPtr revIDLastSave="0" documentId="13_ncr:1_{8F45483F-AB04-4284-975B-42E25281F29F}" xr6:coauthVersionLast="36" xr6:coauthVersionMax="36" xr10:uidLastSave="{00000000-0000-0000-0000-000000000000}"/>
  <bookViews>
    <workbookView xWindow="0" yWindow="0" windowWidth="12090" windowHeight="9015" tabRatio="756" xr2:uid="{00000000-000D-0000-FFFF-FFFF00000000}"/>
  </bookViews>
  <sheets>
    <sheet name="ZP-4-2024" sheetId="15" r:id="rId1"/>
  </sheets>
  <definedNames>
    <definedName name="_xlnm.Print_Area" localSheetId="0">'ZP-4-2024'!$A$1:$L$463</definedName>
  </definedNames>
  <calcPr calcId="191029"/>
</workbook>
</file>

<file path=xl/calcChain.xml><?xml version="1.0" encoding="utf-8"?>
<calcChain xmlns="http://schemas.openxmlformats.org/spreadsheetml/2006/main">
  <c r="F450" i="15" l="1"/>
  <c r="H450" i="15" s="1"/>
  <c r="J450" i="15" s="1"/>
  <c r="F449" i="15"/>
  <c r="H449" i="15" s="1"/>
  <c r="J449" i="15" s="1"/>
  <c r="F448" i="15"/>
  <c r="H448" i="15" s="1"/>
  <c r="J448" i="15" s="1"/>
  <c r="F447" i="15"/>
  <c r="H447" i="15" s="1"/>
  <c r="J447" i="15" s="1"/>
  <c r="F446" i="15"/>
  <c r="H446" i="15" s="1"/>
  <c r="J446" i="15" s="1"/>
  <c r="F445" i="15"/>
  <c r="H445" i="15" s="1"/>
  <c r="J445" i="15" s="1"/>
  <c r="H391" i="15"/>
  <c r="F386" i="15"/>
  <c r="H386" i="15" s="1"/>
  <c r="J386" i="15" s="1"/>
  <c r="F385" i="15"/>
  <c r="H385" i="15" s="1"/>
  <c r="J385" i="15" s="1"/>
  <c r="F384" i="15"/>
  <c r="H384" i="15" s="1"/>
  <c r="J384" i="15" s="1"/>
  <c r="F383" i="15"/>
  <c r="H383" i="15" s="1"/>
  <c r="J383" i="15" s="1"/>
  <c r="F382" i="15"/>
  <c r="H382" i="15" s="1"/>
  <c r="J382" i="15" s="1"/>
  <c r="F381" i="15"/>
  <c r="H381" i="15" s="1"/>
  <c r="J381" i="15" s="1"/>
  <c r="F380" i="15"/>
  <c r="H380" i="15" s="1"/>
  <c r="J380" i="15" s="1"/>
  <c r="F379" i="15"/>
  <c r="H379" i="15" s="1"/>
  <c r="J379" i="15" s="1"/>
  <c r="F378" i="15"/>
  <c r="H378" i="15" s="1"/>
  <c r="J378" i="15" s="1"/>
  <c r="F377" i="15"/>
  <c r="H377" i="15" s="1"/>
  <c r="J377" i="15" s="1"/>
  <c r="F376" i="15"/>
  <c r="H376" i="15" s="1"/>
  <c r="J376" i="15" s="1"/>
  <c r="F375" i="15"/>
  <c r="H375" i="15" s="1"/>
  <c r="J375" i="15" s="1"/>
  <c r="F374" i="15"/>
  <c r="H374" i="15" s="1"/>
  <c r="J374" i="15" s="1"/>
  <c r="F373" i="15"/>
  <c r="H373" i="15" s="1"/>
  <c r="J373" i="15" s="1"/>
  <c r="F372" i="15"/>
  <c r="H372" i="15" s="1"/>
  <c r="J372" i="15" s="1"/>
  <c r="F228" i="15"/>
  <c r="H228" i="15" s="1"/>
  <c r="J228" i="15" s="1"/>
  <c r="F147" i="15"/>
  <c r="H147" i="15" s="1"/>
  <c r="J147" i="15" s="1"/>
  <c r="F146" i="15"/>
  <c r="H146" i="15" s="1"/>
  <c r="J146" i="15" s="1"/>
  <c r="F145" i="15"/>
  <c r="H145" i="15" s="1"/>
  <c r="J145" i="15" s="1"/>
  <c r="F144" i="15"/>
  <c r="H144" i="15" s="1"/>
  <c r="J144" i="15" s="1"/>
  <c r="F112" i="15"/>
  <c r="H112" i="15" s="1"/>
  <c r="J112" i="15" s="1"/>
  <c r="F111" i="15"/>
  <c r="H111" i="15" s="1"/>
  <c r="J111" i="15" s="1"/>
  <c r="F110" i="15"/>
  <c r="H110" i="15" s="1"/>
  <c r="J110" i="15" s="1"/>
  <c r="F109" i="15"/>
  <c r="H109" i="15" s="1"/>
  <c r="J109" i="15" s="1"/>
  <c r="F444" i="15" l="1"/>
  <c r="H444" i="15" s="1"/>
  <c r="J444" i="15" s="1"/>
  <c r="F443" i="15"/>
  <c r="H443" i="15" s="1"/>
  <c r="J443" i="15" s="1"/>
  <c r="F442" i="15"/>
  <c r="H442" i="15" s="1"/>
  <c r="J442" i="15" s="1"/>
  <c r="F441" i="15"/>
  <c r="H441" i="15" s="1"/>
  <c r="F424" i="15"/>
  <c r="H424" i="15" s="1"/>
  <c r="F407" i="15"/>
  <c r="H407" i="15" s="1"/>
  <c r="J407" i="15" s="1"/>
  <c r="F406" i="15"/>
  <c r="H406" i="15" s="1"/>
  <c r="J406" i="15" s="1"/>
  <c r="F371" i="15"/>
  <c r="F370" i="15"/>
  <c r="F351" i="15"/>
  <c r="H351" i="15" s="1"/>
  <c r="F350" i="15"/>
  <c r="H350" i="15" s="1"/>
  <c r="F349" i="15"/>
  <c r="H349" i="15" s="1"/>
  <c r="F348" i="15"/>
  <c r="H348" i="15" s="1"/>
  <c r="F347" i="15"/>
  <c r="H347" i="15" s="1"/>
  <c r="F346" i="15"/>
  <c r="H346" i="15" s="1"/>
  <c r="F345" i="15"/>
  <c r="H345" i="15" s="1"/>
  <c r="F344" i="15"/>
  <c r="H344" i="15" s="1"/>
  <c r="F343" i="15"/>
  <c r="H343" i="15" s="1"/>
  <c r="F342" i="15"/>
  <c r="H342" i="15" s="1"/>
  <c r="F341" i="15"/>
  <c r="H341" i="15" s="1"/>
  <c r="F340" i="15"/>
  <c r="H340" i="15" s="1"/>
  <c r="F339" i="15"/>
  <c r="H339" i="15" s="1"/>
  <c r="F338" i="15"/>
  <c r="H338" i="15" s="1"/>
  <c r="F337" i="15"/>
  <c r="H337" i="15" s="1"/>
  <c r="F336" i="15"/>
  <c r="H336" i="15" s="1"/>
  <c r="F335" i="15"/>
  <c r="H335" i="15" s="1"/>
  <c r="F334" i="15"/>
  <c r="H334" i="15" s="1"/>
  <c r="F333" i="15"/>
  <c r="H333" i="15" s="1"/>
  <c r="F332" i="15"/>
  <c r="H332" i="15" s="1"/>
  <c r="F331" i="15"/>
  <c r="H331" i="15" s="1"/>
  <c r="F330" i="15"/>
  <c r="H330" i="15" s="1"/>
  <c r="F329" i="15"/>
  <c r="H329" i="15" s="1"/>
  <c r="F328" i="15"/>
  <c r="H328" i="15" s="1"/>
  <c r="F327" i="15"/>
  <c r="H327" i="15" s="1"/>
  <c r="F326" i="15"/>
  <c r="H326" i="15" s="1"/>
  <c r="F325" i="15"/>
  <c r="H325" i="15" s="1"/>
  <c r="F324" i="15"/>
  <c r="H324" i="15" s="1"/>
  <c r="F323" i="15"/>
  <c r="H323" i="15" s="1"/>
  <c r="F322" i="15"/>
  <c r="H322" i="15" s="1"/>
  <c r="F321" i="15"/>
  <c r="H321" i="15" s="1"/>
  <c r="F320" i="15"/>
  <c r="H320" i="15" s="1"/>
  <c r="F319" i="15"/>
  <c r="H319" i="15" s="1"/>
  <c r="F318" i="15"/>
  <c r="H318" i="15" s="1"/>
  <c r="F317" i="15"/>
  <c r="H317" i="15" s="1"/>
  <c r="F316" i="15"/>
  <c r="H316" i="15" s="1"/>
  <c r="F315" i="15"/>
  <c r="H315" i="15" s="1"/>
  <c r="F314" i="15"/>
  <c r="H314" i="15" s="1"/>
  <c r="F313" i="15"/>
  <c r="H313" i="15" s="1"/>
  <c r="F312" i="15"/>
  <c r="H312" i="15" s="1"/>
  <c r="F311" i="15"/>
  <c r="H311" i="15" s="1"/>
  <c r="F310" i="15"/>
  <c r="H310" i="15" s="1"/>
  <c r="F309" i="15"/>
  <c r="H309" i="15" s="1"/>
  <c r="F308" i="15"/>
  <c r="H308" i="15" s="1"/>
  <c r="F307" i="15"/>
  <c r="H307" i="15" s="1"/>
  <c r="F306" i="15"/>
  <c r="H306" i="15" s="1"/>
  <c r="F305" i="15"/>
  <c r="H305" i="15" s="1"/>
  <c r="F304" i="15"/>
  <c r="H304" i="15" s="1"/>
  <c r="F303" i="15"/>
  <c r="H303" i="15" s="1"/>
  <c r="F302" i="15"/>
  <c r="H302" i="15" s="1"/>
  <c r="F301" i="15"/>
  <c r="H301" i="15" s="1"/>
  <c r="F282" i="15"/>
  <c r="H282" i="15" s="1"/>
  <c r="F281" i="15"/>
  <c r="H281" i="15" s="1"/>
  <c r="F280" i="15"/>
  <c r="H280" i="15" s="1"/>
  <c r="F279" i="15"/>
  <c r="H279" i="15" s="1"/>
  <c r="F278" i="15"/>
  <c r="H278" i="15" s="1"/>
  <c r="F277" i="15"/>
  <c r="H277" i="15" s="1"/>
  <c r="F276" i="15"/>
  <c r="H276" i="15" s="1"/>
  <c r="F275" i="15"/>
  <c r="H275" i="15" s="1"/>
  <c r="F274" i="15"/>
  <c r="H274" i="15" s="1"/>
  <c r="F273" i="15"/>
  <c r="H273" i="15" s="1"/>
  <c r="F272" i="15"/>
  <c r="H272" i="15" s="1"/>
  <c r="F271" i="15"/>
  <c r="H271" i="15" s="1"/>
  <c r="F270" i="15"/>
  <c r="H270" i="15" s="1"/>
  <c r="F269" i="15"/>
  <c r="H269" i="15" s="1"/>
  <c r="H233" i="15"/>
  <c r="F227" i="15"/>
  <c r="H227" i="15" s="1"/>
  <c r="J227" i="15" s="1"/>
  <c r="F226" i="15"/>
  <c r="H226" i="15" s="1"/>
  <c r="J226" i="15" s="1"/>
  <c r="F225" i="15"/>
  <c r="H225" i="15" s="1"/>
  <c r="J225" i="15" s="1"/>
  <c r="F224" i="15"/>
  <c r="H224" i="15" s="1"/>
  <c r="J224" i="15" s="1"/>
  <c r="F223" i="15"/>
  <c r="H223" i="15" s="1"/>
  <c r="J223" i="15" s="1"/>
  <c r="F222" i="15"/>
  <c r="H222" i="15" s="1"/>
  <c r="J222" i="15" s="1"/>
  <c r="F221" i="15"/>
  <c r="H221" i="15" s="1"/>
  <c r="J221" i="15" s="1"/>
  <c r="F220" i="15"/>
  <c r="H220" i="15" s="1"/>
  <c r="J220" i="15" s="1"/>
  <c r="F219" i="15"/>
  <c r="H219" i="15" s="1"/>
  <c r="J219" i="15" s="1"/>
  <c r="F218" i="15"/>
  <c r="H218" i="15" s="1"/>
  <c r="J218" i="15" s="1"/>
  <c r="F217" i="15"/>
  <c r="H217" i="15" s="1"/>
  <c r="J217" i="15" s="1"/>
  <c r="F216" i="15"/>
  <c r="H216" i="15" s="1"/>
  <c r="J216" i="15" s="1"/>
  <c r="F215" i="15"/>
  <c r="H215" i="15" s="1"/>
  <c r="J215" i="15" s="1"/>
  <c r="F214" i="15"/>
  <c r="H214" i="15" s="1"/>
  <c r="J214" i="15" s="1"/>
  <c r="F213" i="15"/>
  <c r="H213" i="15" s="1"/>
  <c r="J213" i="15" s="1"/>
  <c r="F212" i="15"/>
  <c r="H212" i="15" s="1"/>
  <c r="J212" i="15" s="1"/>
  <c r="F211" i="15"/>
  <c r="H211" i="15" s="1"/>
  <c r="J211" i="15" s="1"/>
  <c r="F210" i="15"/>
  <c r="H210" i="15" s="1"/>
  <c r="J210" i="15" s="1"/>
  <c r="F209" i="15"/>
  <c r="H209" i="15" s="1"/>
  <c r="J209" i="15" s="1"/>
  <c r="F208" i="15"/>
  <c r="H208" i="15" s="1"/>
  <c r="J208" i="15" s="1"/>
  <c r="F207" i="15"/>
  <c r="H207" i="15" s="1"/>
  <c r="J207" i="15" s="1"/>
  <c r="F206" i="15"/>
  <c r="H206" i="15" s="1"/>
  <c r="J206" i="15" s="1"/>
  <c r="F205" i="15"/>
  <c r="H205" i="15" s="1"/>
  <c r="J205" i="15" s="1"/>
  <c r="F204" i="15"/>
  <c r="H204" i="15" s="1"/>
  <c r="J204" i="15" s="1"/>
  <c r="F203" i="15"/>
  <c r="H203" i="15" s="1"/>
  <c r="J203" i="15" s="1"/>
  <c r="F202" i="15"/>
  <c r="H202" i="15" s="1"/>
  <c r="J202" i="15" s="1"/>
  <c r="F201" i="15"/>
  <c r="H201" i="15" s="1"/>
  <c r="J201" i="15" s="1"/>
  <c r="F200" i="15"/>
  <c r="H200" i="15" s="1"/>
  <c r="J200" i="15" s="1"/>
  <c r="F199" i="15"/>
  <c r="H199" i="15" s="1"/>
  <c r="J199" i="15" s="1"/>
  <c r="F198" i="15"/>
  <c r="H198" i="15" s="1"/>
  <c r="J198" i="15" s="1"/>
  <c r="F197" i="15"/>
  <c r="H197" i="15" s="1"/>
  <c r="J197" i="15" s="1"/>
  <c r="F196" i="15"/>
  <c r="H196" i="15" s="1"/>
  <c r="J196" i="15" s="1"/>
  <c r="F195" i="15"/>
  <c r="H195" i="15" s="1"/>
  <c r="J195" i="15" s="1"/>
  <c r="F194" i="15"/>
  <c r="H194" i="15" s="1"/>
  <c r="J194" i="15" s="1"/>
  <c r="F193" i="15"/>
  <c r="H193" i="15" s="1"/>
  <c r="J193" i="15" s="1"/>
  <c r="F192" i="15"/>
  <c r="H192" i="15" s="1"/>
  <c r="J192" i="15" s="1"/>
  <c r="F191" i="15"/>
  <c r="H191" i="15" s="1"/>
  <c r="J191" i="15" s="1"/>
  <c r="F190" i="15"/>
  <c r="H190" i="15" s="1"/>
  <c r="J190" i="15" s="1"/>
  <c r="F189" i="15"/>
  <c r="H189" i="15" s="1"/>
  <c r="J189" i="15" s="1"/>
  <c r="F188" i="15"/>
  <c r="H188" i="15" s="1"/>
  <c r="J188" i="15" s="1"/>
  <c r="F187" i="15"/>
  <c r="H187" i="15" s="1"/>
  <c r="J187" i="15" s="1"/>
  <c r="F186" i="15"/>
  <c r="H186" i="15" s="1"/>
  <c r="J186" i="15" s="1"/>
  <c r="F185" i="15"/>
  <c r="H185" i="15" s="1"/>
  <c r="J185" i="15" s="1"/>
  <c r="F184" i="15"/>
  <c r="H184" i="15" s="1"/>
  <c r="J184" i="15" s="1"/>
  <c r="F183" i="15"/>
  <c r="H183" i="15" s="1"/>
  <c r="J183" i="15" s="1"/>
  <c r="F182" i="15"/>
  <c r="H182" i="15" s="1"/>
  <c r="J182" i="15" s="1"/>
  <c r="F181" i="15"/>
  <c r="H181" i="15" s="1"/>
  <c r="J181" i="15" s="1"/>
  <c r="F180" i="15"/>
  <c r="H180" i="15" s="1"/>
  <c r="J180" i="15" s="1"/>
  <c r="F179" i="15"/>
  <c r="H179" i="15" s="1"/>
  <c r="J179" i="15" s="1"/>
  <c r="F178" i="15"/>
  <c r="H178" i="15" s="1"/>
  <c r="J178" i="15" s="1"/>
  <c r="F177" i="15"/>
  <c r="H177" i="15" s="1"/>
  <c r="J177" i="15" s="1"/>
  <c r="F176" i="15"/>
  <c r="H176" i="15" s="1"/>
  <c r="J176" i="15" s="1"/>
  <c r="F175" i="15"/>
  <c r="H175" i="15" s="1"/>
  <c r="J175" i="15" s="1"/>
  <c r="F174" i="15"/>
  <c r="H174" i="15" s="1"/>
  <c r="J174" i="15" s="1"/>
  <c r="F173" i="15"/>
  <c r="H173" i="15" s="1"/>
  <c r="J173" i="15" s="1"/>
  <c r="F172" i="15"/>
  <c r="H172" i="15" s="1"/>
  <c r="J172" i="15" s="1"/>
  <c r="F171" i="15"/>
  <c r="H171" i="15" s="1"/>
  <c r="J171" i="15" s="1"/>
  <c r="F170" i="15"/>
  <c r="H170" i="15" s="1"/>
  <c r="J170" i="15" s="1"/>
  <c r="F169" i="15"/>
  <c r="H169" i="15" s="1"/>
  <c r="J169" i="15" s="1"/>
  <c r="F168" i="15"/>
  <c r="H168" i="15" s="1"/>
  <c r="J168" i="15" s="1"/>
  <c r="F167" i="15"/>
  <c r="H167" i="15" s="1"/>
  <c r="J167" i="15" s="1"/>
  <c r="F166" i="15"/>
  <c r="H166" i="15" s="1"/>
  <c r="J166" i="15" s="1"/>
  <c r="F165" i="15"/>
  <c r="H165" i="15" s="1"/>
  <c r="J165" i="15" s="1"/>
  <c r="F164" i="15"/>
  <c r="H164" i="15" s="1"/>
  <c r="F143" i="15"/>
  <c r="H143" i="15" s="1"/>
  <c r="F142" i="15"/>
  <c r="H142" i="15" s="1"/>
  <c r="F141" i="15"/>
  <c r="H141" i="15" s="1"/>
  <c r="F140" i="15"/>
  <c r="H140" i="15" s="1"/>
  <c r="F139" i="15"/>
  <c r="H139" i="15" s="1"/>
  <c r="F138" i="15"/>
  <c r="H138" i="15" s="1"/>
  <c r="F137" i="15"/>
  <c r="H137" i="15" s="1"/>
  <c r="F136" i="15"/>
  <c r="H136" i="15" s="1"/>
  <c r="F135" i="15"/>
  <c r="H135" i="15" s="1"/>
  <c r="F134" i="15"/>
  <c r="H134" i="15" s="1"/>
  <c r="F133" i="15"/>
  <c r="H133" i="15" s="1"/>
  <c r="F132" i="15"/>
  <c r="H132" i="15" s="1"/>
  <c r="F131" i="15"/>
  <c r="H131" i="15" s="1"/>
  <c r="F130" i="15"/>
  <c r="H130" i="15" s="1"/>
  <c r="F129" i="15"/>
  <c r="H129" i="15" s="1"/>
  <c r="F108" i="15"/>
  <c r="H108" i="15" s="1"/>
  <c r="F107" i="15"/>
  <c r="H107" i="15" s="1"/>
  <c r="F106" i="15"/>
  <c r="H106" i="15" s="1"/>
  <c r="F105" i="15"/>
  <c r="H105" i="15" s="1"/>
  <c r="F104" i="15"/>
  <c r="H104" i="15" s="1"/>
  <c r="F103" i="15"/>
  <c r="H103" i="15" s="1"/>
  <c r="F102" i="15"/>
  <c r="H102" i="15" s="1"/>
  <c r="F101" i="15"/>
  <c r="H101" i="15" s="1"/>
  <c r="F100" i="15"/>
  <c r="H100" i="15" s="1"/>
  <c r="F99" i="15"/>
  <c r="H99" i="15" s="1"/>
  <c r="F98" i="15"/>
  <c r="H98" i="15" s="1"/>
  <c r="F97" i="15"/>
  <c r="H97" i="15" s="1"/>
  <c r="F96" i="15"/>
  <c r="H96" i="15" s="1"/>
  <c r="F95" i="15"/>
  <c r="H95" i="15" s="1"/>
  <c r="H71" i="15"/>
  <c r="F66" i="15"/>
  <c r="H66" i="15" s="1"/>
  <c r="J66" i="15" s="1"/>
  <c r="F65" i="15"/>
  <c r="H65" i="15" s="1"/>
  <c r="J65" i="15" s="1"/>
  <c r="F64" i="15"/>
  <c r="H64" i="15" s="1"/>
  <c r="J64" i="15" s="1"/>
  <c r="F63" i="15"/>
  <c r="H63" i="15" s="1"/>
  <c r="J63" i="15" s="1"/>
  <c r="F62" i="15"/>
  <c r="H62" i="15" s="1"/>
  <c r="J62" i="15" s="1"/>
  <c r="F61" i="15"/>
  <c r="H61" i="15" s="1"/>
  <c r="J61" i="15" s="1"/>
  <c r="F60" i="15"/>
  <c r="H60" i="15" s="1"/>
  <c r="J60" i="15" s="1"/>
  <c r="F59" i="15"/>
  <c r="H59" i="15" s="1"/>
  <c r="J59" i="15" s="1"/>
  <c r="F58" i="15"/>
  <c r="H58" i="15" s="1"/>
  <c r="J58" i="15" s="1"/>
  <c r="F57" i="15"/>
  <c r="H57" i="15" s="1"/>
  <c r="J57" i="15" s="1"/>
  <c r="F56" i="15"/>
  <c r="H56" i="15" s="1"/>
  <c r="J56" i="15" s="1"/>
  <c r="F55" i="15"/>
  <c r="H55" i="15" s="1"/>
  <c r="J55" i="15" s="1"/>
  <c r="F54" i="15"/>
  <c r="H54" i="15" s="1"/>
  <c r="J54" i="15" s="1"/>
  <c r="F53" i="15"/>
  <c r="H53" i="15" s="1"/>
  <c r="J53" i="15" s="1"/>
  <c r="F52" i="15"/>
  <c r="H52" i="15" s="1"/>
  <c r="J52" i="15" s="1"/>
  <c r="F51" i="15"/>
  <c r="H51" i="15" s="1"/>
  <c r="J51" i="15" s="1"/>
  <c r="F50" i="15"/>
  <c r="H50" i="15" s="1"/>
  <c r="J50" i="15" s="1"/>
  <c r="F49" i="15"/>
  <c r="H49" i="15" s="1"/>
  <c r="J49" i="15" s="1"/>
  <c r="F48" i="15"/>
  <c r="H48" i="15" s="1"/>
  <c r="J48" i="15" s="1"/>
  <c r="F47" i="15"/>
  <c r="H47" i="15" s="1"/>
  <c r="J47" i="15" s="1"/>
  <c r="F46" i="15"/>
  <c r="H46" i="15" s="1"/>
  <c r="J46" i="15" s="1"/>
  <c r="F45" i="15"/>
  <c r="H45" i="15" s="1"/>
  <c r="J45" i="15" s="1"/>
  <c r="F44" i="15"/>
  <c r="H44" i="15" s="1"/>
  <c r="J44" i="15" s="1"/>
  <c r="F43" i="15"/>
  <c r="H43" i="15" s="1"/>
  <c r="J43" i="15" s="1"/>
  <c r="F42" i="15"/>
  <c r="H42" i="15" s="1"/>
  <c r="J42" i="15" s="1"/>
  <c r="F41" i="15"/>
  <c r="H41" i="15" s="1"/>
  <c r="J41" i="15" s="1"/>
  <c r="F40" i="15"/>
  <c r="H40" i="15" s="1"/>
  <c r="J40" i="15" s="1"/>
  <c r="F39" i="15"/>
  <c r="H39" i="15" s="1"/>
  <c r="J39" i="15" s="1"/>
  <c r="F38" i="15"/>
  <c r="H38" i="15" s="1"/>
  <c r="J38" i="15" s="1"/>
  <c r="F37" i="15"/>
  <c r="H37" i="15" s="1"/>
  <c r="J37" i="15" s="1"/>
  <c r="F36" i="15"/>
  <c r="H36" i="15" s="1"/>
  <c r="J36" i="15" s="1"/>
  <c r="F35" i="15"/>
  <c r="H35" i="15" s="1"/>
  <c r="J35" i="15" s="1"/>
  <c r="F34" i="15"/>
  <c r="H34" i="15" s="1"/>
  <c r="J34" i="15" s="1"/>
  <c r="F33" i="15"/>
  <c r="H33" i="15" s="1"/>
  <c r="J33" i="15" s="1"/>
  <c r="F32" i="15"/>
  <c r="H32" i="15" s="1"/>
  <c r="J32" i="15" s="1"/>
  <c r="F31" i="15"/>
  <c r="H31" i="15" s="1"/>
  <c r="J31" i="15" s="1"/>
  <c r="F30" i="15"/>
  <c r="H30" i="15" s="1"/>
  <c r="J30" i="15" s="1"/>
  <c r="F29" i="15"/>
  <c r="H29" i="15" s="1"/>
  <c r="J29" i="15" s="1"/>
  <c r="F28" i="15"/>
  <c r="H28" i="15" s="1"/>
  <c r="F27" i="15"/>
  <c r="H27" i="15" s="1"/>
  <c r="J27" i="15" s="1"/>
  <c r="F26" i="15"/>
  <c r="H26" i="15" s="1"/>
  <c r="J26" i="15" s="1"/>
  <c r="F25" i="15"/>
  <c r="H25" i="15" s="1"/>
  <c r="J25" i="15" s="1"/>
  <c r="F24" i="15"/>
  <c r="H24" i="15" s="1"/>
  <c r="J24" i="15" s="1"/>
  <c r="F23" i="15"/>
  <c r="H23" i="15" s="1"/>
  <c r="J23" i="15" s="1"/>
  <c r="F22" i="15"/>
  <c r="H22" i="15" s="1"/>
  <c r="J22" i="15" s="1"/>
  <c r="F21" i="15"/>
  <c r="H21" i="15" s="1"/>
  <c r="J21" i="15" s="1"/>
  <c r="F20" i="15"/>
  <c r="H20" i="15" s="1"/>
  <c r="J20" i="15" s="1"/>
  <c r="F19" i="15"/>
  <c r="H19" i="15" s="1"/>
  <c r="J19" i="15" s="1"/>
  <c r="F18" i="15"/>
  <c r="H18" i="15" s="1"/>
  <c r="J18" i="15" s="1"/>
  <c r="F17" i="15"/>
  <c r="H17" i="15" s="1"/>
  <c r="J17" i="15" s="1"/>
  <c r="F16" i="15"/>
  <c r="H16" i="15" s="1"/>
  <c r="J16" i="15" s="1"/>
  <c r="F15" i="15"/>
  <c r="H15" i="15" s="1"/>
  <c r="J15" i="15" s="1"/>
  <c r="F14" i="15"/>
  <c r="H14" i="15" s="1"/>
  <c r="J14" i="15" s="1"/>
  <c r="F13" i="15"/>
  <c r="H13" i="15" s="1"/>
  <c r="J13" i="15" s="1"/>
  <c r="F12" i="15"/>
  <c r="H12" i="15" s="1"/>
  <c r="J12" i="15" s="1"/>
  <c r="F11" i="15"/>
  <c r="H11" i="15" s="1"/>
  <c r="J11" i="15" s="1"/>
  <c r="F10" i="15"/>
  <c r="H10" i="15" s="1"/>
  <c r="J10" i="15" s="1"/>
  <c r="F9" i="15"/>
  <c r="H9" i="15" s="1"/>
  <c r="J9" i="15" s="1"/>
  <c r="F8" i="15"/>
  <c r="H8" i="15" s="1"/>
  <c r="J8" i="15" s="1"/>
  <c r="F7" i="15"/>
  <c r="H7" i="15" s="1"/>
  <c r="J7" i="15" s="1"/>
  <c r="F6" i="15"/>
  <c r="H6" i="15" s="1"/>
  <c r="J6" i="15" s="1"/>
  <c r="F5" i="15"/>
  <c r="H5" i="15" s="1"/>
  <c r="H451" i="15" l="1"/>
  <c r="H229" i="15"/>
  <c r="H148" i="15"/>
  <c r="H113" i="15"/>
  <c r="J28" i="15"/>
  <c r="J129" i="15"/>
  <c r="J95" i="15"/>
  <c r="H371" i="15"/>
  <c r="J371" i="15" s="1"/>
  <c r="J96" i="15"/>
  <c r="J98" i="15"/>
  <c r="J133" i="15"/>
  <c r="J276" i="15"/>
  <c r="J278" i="15"/>
  <c r="J280" i="15"/>
  <c r="J282" i="15"/>
  <c r="J302" i="15"/>
  <c r="J304" i="15"/>
  <c r="J306" i="15"/>
  <c r="J308" i="15"/>
  <c r="J310" i="15"/>
  <c r="J312" i="15"/>
  <c r="J314" i="15"/>
  <c r="J316" i="15"/>
  <c r="J318" i="15"/>
  <c r="J320" i="15"/>
  <c r="J322" i="15"/>
  <c r="J324" i="15"/>
  <c r="J326" i="15"/>
  <c r="J328" i="15"/>
  <c r="J330" i="15"/>
  <c r="J332" i="15"/>
  <c r="J334" i="15"/>
  <c r="J336" i="15"/>
  <c r="J338" i="15"/>
  <c r="J340" i="15"/>
  <c r="J342" i="15"/>
  <c r="J344" i="15"/>
  <c r="J346" i="15"/>
  <c r="J348" i="15"/>
  <c r="J350" i="15"/>
  <c r="J101" i="15"/>
  <c r="J103" i="15"/>
  <c r="J140" i="15"/>
  <c r="J106" i="15"/>
  <c r="J136" i="15"/>
  <c r="H283" i="15"/>
  <c r="J137" i="15"/>
  <c r="J143" i="15"/>
  <c r="J132" i="15"/>
  <c r="J141" i="15"/>
  <c r="J99" i="15"/>
  <c r="J102" i="15"/>
  <c r="J104" i="15"/>
  <c r="J107" i="15"/>
  <c r="J135" i="15"/>
  <c r="J138" i="15"/>
  <c r="J131" i="15"/>
  <c r="J134" i="15"/>
  <c r="J139" i="15"/>
  <c r="J142" i="15"/>
  <c r="J272" i="15"/>
  <c r="J97" i="15"/>
  <c r="J100" i="15"/>
  <c r="J105" i="15"/>
  <c r="J108" i="15"/>
  <c r="J271" i="15"/>
  <c r="J275" i="15"/>
  <c r="J277" i="15"/>
  <c r="J279" i="15"/>
  <c r="J281" i="15"/>
  <c r="J303" i="15"/>
  <c r="J305" i="15"/>
  <c r="J307" i="15"/>
  <c r="J309" i="15"/>
  <c r="J311" i="15"/>
  <c r="J313" i="15"/>
  <c r="J315" i="15"/>
  <c r="J317" i="15"/>
  <c r="J319" i="15"/>
  <c r="J321" i="15"/>
  <c r="J323" i="15"/>
  <c r="J325" i="15"/>
  <c r="J327" i="15"/>
  <c r="J329" i="15"/>
  <c r="J331" i="15"/>
  <c r="J333" i="15"/>
  <c r="J335" i="15"/>
  <c r="J337" i="15"/>
  <c r="J339" i="15"/>
  <c r="J341" i="15"/>
  <c r="J343" i="15"/>
  <c r="J345" i="15"/>
  <c r="J347" i="15"/>
  <c r="J349" i="15"/>
  <c r="J351" i="15"/>
  <c r="H370" i="15"/>
  <c r="H67" i="15"/>
  <c r="J5" i="15"/>
  <c r="H425" i="15"/>
  <c r="J424" i="15"/>
  <c r="J425" i="15" s="1"/>
  <c r="J441" i="15"/>
  <c r="J451" i="15" s="1"/>
  <c r="J164" i="15"/>
  <c r="J229" i="15" s="1"/>
  <c r="J408" i="15"/>
  <c r="J270" i="15"/>
  <c r="J274" i="15"/>
  <c r="J130" i="15"/>
  <c r="J269" i="15"/>
  <c r="J273" i="15"/>
  <c r="H352" i="15"/>
  <c r="J301" i="15"/>
  <c r="H408" i="15"/>
  <c r="J370" i="15" l="1"/>
  <c r="J387" i="15" s="1"/>
  <c r="H387" i="15"/>
  <c r="J148" i="15"/>
  <c r="J113" i="15"/>
  <c r="J67" i="15"/>
  <c r="H230" i="15"/>
  <c r="J230" i="15"/>
  <c r="J426" i="15"/>
  <c r="H149" i="15"/>
  <c r="H114" i="15"/>
  <c r="H426" i="15"/>
  <c r="H409" i="15"/>
  <c r="H353" i="15"/>
  <c r="J409" i="15"/>
  <c r="J452" i="15"/>
  <c r="H284" i="15"/>
  <c r="H452" i="15"/>
  <c r="H68" i="15"/>
  <c r="J352" i="15"/>
  <c r="J283" i="15"/>
  <c r="J68" i="15" l="1"/>
  <c r="J114" i="15"/>
  <c r="J353" i="15"/>
  <c r="J284" i="15"/>
  <c r="J149" i="15"/>
  <c r="H388" i="15"/>
  <c r="J388" i="15"/>
</calcChain>
</file>

<file path=xl/sharedStrings.xml><?xml version="1.0" encoding="utf-8"?>
<sst xmlns="http://schemas.openxmlformats.org/spreadsheetml/2006/main" count="1364" uniqueCount="422">
  <si>
    <t>Lp.</t>
  </si>
  <si>
    <t>Wielkość op.  w "j.m."</t>
  </si>
  <si>
    <t>VAT 
(%)</t>
  </si>
  <si>
    <t>Numer i nazwa dokumentu dopuszczającego do obrotu i do używania
/jeżeli dotyczy/</t>
  </si>
  <si>
    <t>a</t>
  </si>
  <si>
    <t>b</t>
  </si>
  <si>
    <t>c</t>
  </si>
  <si>
    <t>d</t>
  </si>
  <si>
    <t>e</t>
  </si>
  <si>
    <t>f</t>
  </si>
  <si>
    <t>g</t>
  </si>
  <si>
    <t>h</t>
  </si>
  <si>
    <t>i</t>
  </si>
  <si>
    <t>j</t>
  </si>
  <si>
    <t>k</t>
  </si>
  <si>
    <t>l</t>
  </si>
  <si>
    <t>1.</t>
  </si>
  <si>
    <t>UWAGA:</t>
  </si>
  <si>
    <t>RAZEM:</t>
  </si>
  <si>
    <t>►</t>
  </si>
  <si>
    <t xml:space="preserve">Formularz zawiera formuły ułatwiajace sporządzenie oferty. </t>
  </si>
  <si>
    <t>2.</t>
  </si>
  <si>
    <t>3.</t>
  </si>
  <si>
    <t>4.</t>
  </si>
  <si>
    <t>Zamawiający zastrzega, iż ocenie zostanie poddana tylko ta oferta, która będzie zawierała 100% oferowanych propozycji cenowych.</t>
  </si>
  <si>
    <t>5.</t>
  </si>
  <si>
    <t>6.</t>
  </si>
  <si>
    <t>7.</t>
  </si>
  <si>
    <t>8.</t>
  </si>
  <si>
    <t>9.</t>
  </si>
  <si>
    <t>10.</t>
  </si>
  <si>
    <t>11.</t>
  </si>
  <si>
    <t>szt.</t>
  </si>
  <si>
    <t>op.</t>
  </si>
  <si>
    <t>szt</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</si>
  <si>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</si>
  <si>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</si>
  <si>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</si>
  <si>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</si>
  <si>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</si>
  <si>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</si>
  <si>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</si>
  <si>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</si>
  <si>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</si>
  <si>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</si>
  <si>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</si>
  <si>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</si>
  <si>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</si>
  <si>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</si>
  <si>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</si>
  <si>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</si>
  <si>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</si>
  <si>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</si>
  <si>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</si>
  <si>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</si>
  <si>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</si>
  <si>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</si>
  <si>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</si>
  <si>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</si>
  <si>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</si>
  <si>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</si>
  <si>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</si>
  <si>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</si>
  <si>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</si>
  <si>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</si>
  <si>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</si>
  <si>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</si>
  <si>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</si>
  <si>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47.</t>
  </si>
  <si>
    <t>48.</t>
  </si>
  <si>
    <t>49.</t>
  </si>
  <si>
    <t>50.</t>
  </si>
  <si>
    <t>51.</t>
  </si>
  <si>
    <t>52.</t>
  </si>
  <si>
    <t>53.</t>
  </si>
  <si>
    <t>54.</t>
  </si>
  <si>
    <t>55.</t>
  </si>
  <si>
    <t>56.</t>
  </si>
  <si>
    <t>57.</t>
  </si>
  <si>
    <t>58.</t>
  </si>
  <si>
    <t>Wartość brutto  w zł</t>
  </si>
  <si>
    <t>Producent/ Nazwa handlowa produktu / Numer katalogowy / Klasa wyrobu medycznego
-jeżeli dotyczy</t>
  </si>
  <si>
    <t>Jm.</t>
  </si>
  <si>
    <t>Przedmiot zamówienia</t>
  </si>
  <si>
    <t>45.</t>
  </si>
  <si>
    <t>46.</t>
  </si>
  <si>
    <t>DEKLAROWANE TERMINY:</t>
  </si>
  <si>
    <t>dni</t>
  </si>
  <si>
    <t>op</t>
  </si>
  <si>
    <t>kwalifikowany podpis elektroniczny przedstawiciela Wykonawcy</t>
  </si>
  <si>
    <t xml:space="preserve">Brak podania przez Wykonawcę wymaganego terminu, będącego kryterium oceny oferty lub podanie terminu poza określonym zakresem, będzie skutkować odrzuceniem oferty. </t>
  </si>
  <si>
    <t>PAKIETY, NA KTÓRE WYKONAWCA NIE SKŁADA OFERTY, NALEŻY USUNĄĆ Z ARKUSZA</t>
  </si>
  <si>
    <t>Cena jednostkowa  netto / op.</t>
  </si>
  <si>
    <t>zestaw</t>
  </si>
  <si>
    <t>59.</t>
  </si>
  <si>
    <t>Szacunkowa ilość "j.m."
na 24 m-ce</t>
  </si>
  <si>
    <t>60.</t>
  </si>
  <si>
    <t>61.</t>
  </si>
  <si>
    <t>62.</t>
  </si>
  <si>
    <t>63.</t>
  </si>
  <si>
    <t>64.</t>
  </si>
  <si>
    <t xml:space="preserve">Kompletna dieta do żywienia dojelitowego dla dzieci w wieku 1-12 lat, normokaloryczna, bezbłonnikowa o osmolarności do 220mosmol/l o smaku neutralnym, zawierająca  tłuszcze LCT MCT  i omega-3 kwasy tłuszczowe, wzbogacone w karnitynę, taurynę, cholinęi inozytol w worku zabezpieczonym membraną samozasklepiajacą sie o objętości 500ml </t>
  </si>
  <si>
    <t xml:space="preserve">Kompletna dieta do żywienia dojelitowego dla dzieci w wieku 1-12 lat, wysokoenergetyczna - 1,5 kcal/ml, bogatobłonnikowa, o osmolarności 345 mosmol/l,  zawierająca tłuszcze LCT, MCT i ω-3 kwasy tłuszczowe, wzbogacona w karnitynę, taurynę, cholinę i inozytol, w worku zabezpieczonym samozasklepiającą się membraną o objętości 500 ml. </t>
  </si>
  <si>
    <t>Kompletna dieta do żywienia dojelitowego, standardowa, o wysokiej zawartości błonnika - co najmniej 1,5g/100ml  zawierająca białko kazeinowe i sojowe, tłuszcze LCT  i ω-3 kwasy tłuszczowe, normokaloryczna 1 kcal/ml,  o osmolarności do 285 mosmol/l, o smaku neutralnym, worek 1000 ml</t>
  </si>
  <si>
    <t>Kompletna dieta do żywienia dojelitowego, standardowa, o wysokiej zawartości błonnika - co najmniej 1,5g/100ml  zawierająca białko kazeinowe i sojowe, tłuszcze LCT  i ω-3 kwasy tłuszczowe, normokaloryczna 1 kcal/ml,  o osmolarności do 285 mosmol/l, o smaku neutralnym, worek 500 ml</t>
  </si>
  <si>
    <t>Kompletna dieta do żywienia dojelitowego , standardowa, zawierająca białko kazeinowe i serwatkowe ,wysokokaloryczna o osmolarności do 405 mosmol/l różne smaki w butelkach plastikowych o pojemności 200ml 1 op x 4 szt</t>
  </si>
  <si>
    <t xml:space="preserve">Specjalistyczna, kompletna dieta do zywienia dojelitowego dla pacjentów z niewydolnością wątroby , zawierająca aminokwasy rozgałęzione, białko kazeinowe i sojowe, tłuszcze MCT, wysokokaloryczna 1,3kcal/ml niskosodowa, w worku zabezpieczonym membraną samouszczelniająca sie o objetości 500ml </t>
  </si>
  <si>
    <t>Kompletna dieta specjalistyczna wysokoenergetyczna, do postępowania dietetycznego u osób zagrożonych niedożyweniem lub niedożywionych, zwłaszcza z nowotworami, przewlekłymi chorobami katabolicznymi i/lub z zespołem wyniszczenia nowotworowego (kacheksja). Dieta wysokoenergetyczna (1,5 kcal/ml), bogata w białko (27 en%), tłuszcz oraz EPA i DHA pochodzące z oleju rybnego, zawierająca błonnik oraz MCT, wolna od zawartości glutenu i laktozy.
Do podawania przez zgłębnik u osób dorosłych i dzici powyżej 3. roku życia.
Wartość energetyczna - 630 kJ/ 150 kcal w 100 ml
Worek 500 ml</t>
  </si>
  <si>
    <t>Kompletna dieta do żywienia dojelitowego, wysokokaloryczna 1,5 kcal/ml, normobiałkowa, zawierająca białko kazeinowe i serwatkowe, tłuszcze LCT i ω-3 kwasy tłuszczowe, bezresztkowa, o osmolarności do 330 mosmol/l, worek 500 ml</t>
  </si>
  <si>
    <t>Kompletna dieta do żywienia dojelitowego, wysokokaloryczna 1,5 kcal/ml, bogatobiałkowa - co najmniej 20% energii białkowej, zawierająca białko kazeinowe i serwatkowe, tłuszcze MCT/LCT i ω-3 kwasy tłuszczowe, bezresztkowa, o osmolarności do 300 mosmol/l, worek 1000 ml</t>
  </si>
  <si>
    <t>Kompletna dieta do żywienia dojelitowego, wysokokaloryczna 1,5 kcal/ml, bogatobiałkowa - co najmniej 20% energii białkowej, zawierająca białko kazeinowe i serwatkowe, tłuszcze MCT/LCT i ω-3 kwasy tłuszczowe, bezresztkowa, o osmolarności do 300 mosmol/l, worek 500 ml</t>
  </si>
  <si>
    <t>Kompletna dieta do żywienia dojelitowego, standardowa, zawierająca białko kazeinowe i sojowe, tłuszcze LCT  i ω-3 kwasy tłuszczowe, normokaloryczna 1 kcal/ml, bezresztkowa o osmolarności do 220 mosmol/l, o smaku neutralnym, worek 1000 ml</t>
  </si>
  <si>
    <t>Kompletna dieta do żywienia dojelitowego, standardowa, zawierająca białko kazeinowe i sojowe, tłuszcze LCT  i ω-3 kwasy tłuszczowe, normokaloryczna 1 kcal/ml, bezresztkowa o osmolarności do 220 mosmol/l, o smaku neutralnym, worek 500 ml</t>
  </si>
  <si>
    <t>Kompletna dieta do żywienia dojelitowego, przeznaczona dla pacjentów chorych na cukrzycę, o niskiej zawartości węglowodanów (skrobia i fruktoza)  o dużej  zawartości błonnika, zawierająca białka mleka, ω-3 kwasy tłuszczowe, normokaloryczna 1 kcal/ml, worek 500ML</t>
  </si>
  <si>
    <t xml:space="preserve">Kompletna dieta do żywienia dojelitowego, przeznaczona dla pacjentów chorych na cukrzycę, o niskiej zawartości węglowodanów (skrobia i fruktoza) max. do 10g/100ml, o dużej  zawartości błonnika, zawierająca białka mleka, ω-3 kwasy tłuszczowe, normokaloryczna 1 kcal/ml, worek 1000 ml </t>
  </si>
  <si>
    <t xml:space="preserve">Kompletna dieta do żywienia dojelitowego, przeznaczona dla pacjentów chorych na cukrzycę, o niskiej zawartości węglowodanów (skrobia i fruktoza) max. do 35% energiil, o dużej  zawartości błonnika (ponad 2g/100ml), zawierająca białka mleka i kazeinę, ω-3 kwasy tłuszczowe, WYSOKOKALORYCZNA 1,5 kcal/ml, worek 500 ml </t>
  </si>
  <si>
    <t>Specjalistyczna dieta do żywienia dojelitowego, o dużej zawartości glutaminy 6g/100ml, bogata w antyoksydanty, zawierająca trybutyrynę, bezresztkowa, worek 500 ml</t>
  </si>
  <si>
    <t>Worek 3 komorowy do żywienia pozajelitowego przez dostęp centralny , zawierający roztwór aminokwasów z elektrolitami, glukozę i emulsję tłuszczową: LCT/MCT/olej z oliwek i olej rybi z kwasami omega 3.  Pojemność 1477 ml</t>
  </si>
  <si>
    <t>Worek 3 komorowy do żywienia pozajelitowego przez dostęp centralny , zawierający roztwór aminokwasów z elektrolitami, glukozę i emulsję tłuszczową : LCT/MCT/ olej z oliwek, olej rybi z kwasami omega 3.  Pojemność 986 ml</t>
  </si>
  <si>
    <t>Worek 3 komorowy do żywienia pozajelitowego przez dostęp centralny, zawierający roztwór aminokwasów, elektrolity, glukozę oraz emulsję tłuszczową: LCT,MCT, olej z oliwek i olej rybi z kwasami omega 3. Pojemność 493 ml.</t>
  </si>
  <si>
    <t>Zestaw fosforanów organicznych do żywienia pozajelitowego 10 fiolek x 20 ml</t>
  </si>
  <si>
    <t xml:space="preserve">Zestaw fosforanów nieorganicznych do zywienia pozajelitowego 10 fiolek x 20 ml </t>
  </si>
  <si>
    <t xml:space="preserve">Zestaw do podawania diet dojelitowych w opakowaniacvh typu PACK  i EASY BAG metodą grawitacyjną o długości 190 cm z komorą kroplowa , z zaciskiem rolkowym , zamykanym kranikiem do podawania leków , łącznikiem do zgłębników typu ENFit </t>
  </si>
  <si>
    <t>Zestaw do podawania diet dojelitowych , uniwersalny do  opakowań typu EASY BAG , PACK , Butelka metodą grawitacyjną o długości 190 cm z wymienną końcówka , komorą kroplową , zaciskiem rolkowym , zamykanym kranikiem do podania leków , łącznikiem do zgłębników typu ENFit</t>
  </si>
  <si>
    <t>Zestaw do podawania diet dojelitowych , uniwersalny , do opajkowań typu EASY BAG , PACK , BUTELKA przez pompę typu AMIKA  o długości 250 cm  z wymienna końcówką , komorą kjroplową zamykanym kranikiem do podawania leków, łącznikiem do zgłębników typu ENFit</t>
  </si>
  <si>
    <t>Zgłębnik poliuretanowy w wersji żołądkowo- dwunastniczej, ze znacznikiem RTG, podziałką i końcówką EN-lock, długości 120cm, 8CH/FR</t>
  </si>
  <si>
    <t xml:space="preserve">Trójkomorowy worek do wkłucia centralnego o poj. 1970 zawierający 16 g azotu , energii całkowitej 2200 kcal. Zawierający mieszaninę 4 rodzajów emulsji tłuszczowej w tym olej rybi 15% , olej sojowy, MCT,olej z oliwek, węglowodany i elektrolity inj. iv (roztwór + emulsja); objętość: 1970 ml </t>
  </si>
  <si>
    <t>Trójkomorowy worek do wkłucia obwodowego o poj. 1206ml , zawierający 6,2 g azotu , energii całkowitej 800kcal. Zawierający mieszaninę 4 rodzajów emulsji tłuszczowej w tym olej rybi 15% , olej sojowy, MCT,olej z oliwek, węglowodany i elektrolity inj. iv (roztwór + emulsja); objętość: 1206 ml</t>
  </si>
  <si>
    <t>Trójkomorowy worek do wkłucia obwodowego o poj. 1448ml , zawierający 7,4g azotu , energii całkowitej 1000kcal. Zawierający mieszaninę 4 rodzajów emulsji tłuszczowej w tym olej rybi 15% , olej sojowy, MCT,olej z oliwek, węglowodany i elektrolity objetośc 1448 ml</t>
  </si>
  <si>
    <t>Trójkomorowy worek do wkłucia obwodowego o poj. 850ml , zawierający 3,41g azotu , energii całkowitej 600kcal. Zawierający mieszaninę 4 rodzajów emulsji tłuszczowej w tym olej rybi 15% , olej sojowy, MCT,olej z oliwek, węglowodany i elektrolity objetośc 850 ml
Osmolarność ok. 750 mOsm/l</t>
  </si>
  <si>
    <t>Trójkomorowy worek do wkłucia obwodowego o poj. 1400ml , zawierający 5,6g azotu , energii całkowitej 1000kcal. Zawierający mieszaninę 4 rodzajów emulsji tłuszczowej w tym olej rybi 15% , olej sojowy, MCT,olej z oliwek, węglowodany i elektrolity objetośc 1400 ml
Osmolarność ok. 750 mOsm/l</t>
  </si>
  <si>
    <t>Trójkomorowy worek do wkłucia centralnego o poj. 1012 ml zawierający 10,6 g azotu ,węglowodany 85,7g,  całkowitej energii 900 kcal . Zawierający mieszaninę 4 rodzajów emulsji tłuszczowej w tym olej rybi 15% , olej sojowy, MCT,olej z oliwek, węglowodany i elektrolity</t>
  </si>
  <si>
    <t>Trójkomorowy worek do wkłucia centralnego o poj. 1518 ml zawierający 15,9 g azotu ,węglowodany 129g,  całkowitej energii 1350 kcal . Zawierający mieszaninę 4 rodzajów emulsji tłuszczowej w tym olej rybi 15% , olej sojowy, MCT,olej z oliwek, węglowodany i elektrolity</t>
  </si>
  <si>
    <t>Worek trzykomorowy do żywienia pozajelitowego drogą obwodową zawierający roztwór aminokwasów, 20% emulsję tłuszczową LCT, węgloodany i elektrolity. Objętość 1440 ml, zawartość azotu 5,4 g, energię całkowita 1000 kcal, osmolarność poniżej 750 mosmol/l inj. iv (roztwór + emulsja); objętość: 1440 ml</t>
  </si>
  <si>
    <t>Worek trzykomorowy do żywienia pozajelitowego drogą obwodową zawierający roztwór aminokwasów, 20% emulsję tłuszczową LCT, węgloodany i elektrolity. Objętość 1920 ml, zawartość azotu 7,2 g, energią całkowitą 1400kcal, osmolarność poniżej 750 mosmol/l inj. iv (roztwór + emulsja); objętość: 1920 m</t>
  </si>
  <si>
    <t>Worek trzykomorowy do żywienia pozajelitowego drogą centralną zawierający roztwór aminokwasów, 20% emulsję tłuszczową LCT, węgloodany i elektrolity. Objętość 1026  ml, zawartość azotu 5,4g, energią całkowitą 900 kcal, osmolarność  1060 mosmol/l objetość 1026 ml</t>
  </si>
  <si>
    <t>Worek trzykomorowy do żywienia pozajelitowego drogą centralną zawierający roztwór aminokwasów, 20% emulsję tłuszczową LCT, węgloodany i elektrolity. Objętość 1540 ml, zawartość azotu  8,1 g, energią całkowitą 1400 kcal, osmolarność 1060 mosmol/l Objętość  1540 ml</t>
  </si>
  <si>
    <t>Gaziki 10 x 10 - paczki po 100 sztuk.
Chłonna i miękka 4 warstwowa włóknina, dobrze przepuszcza powietrze, nie zawiera środków wiążących ani wybielaczy optycznych</t>
  </si>
  <si>
    <t>Sól fizjologiczna 100 ml</t>
  </si>
  <si>
    <t>Oferowana ilość opakowań
d:e</t>
  </si>
  <si>
    <t>Pakiet nr 2- ŻYWIENIE 2</t>
  </si>
  <si>
    <t>Ilość</t>
  </si>
  <si>
    <t>Cena jednostkowa brutto</t>
  </si>
  <si>
    <t>Wartość brutto</t>
  </si>
  <si>
    <t>Nazwa/typ/model</t>
  </si>
  <si>
    <t>Producent</t>
  </si>
  <si>
    <t>Wartość netto
/f*g /</t>
  </si>
  <si>
    <t>Wartości i liczby w kolumnach f), g), h), j) należy wpisać z dokładnością do dwóch miejsc po przecinku.</t>
  </si>
  <si>
    <t>godziny</t>
  </si>
  <si>
    <t>Numer i nazwa dokumentu dopuszczającego do obrotu i do używania</t>
  </si>
  <si>
    <t>Worek 3 komorowy do żywienia pozajelitowego do podaży drogą zył centralnych zawierający 5 g azotu,  35 g aminokwasów, 90 g glukozy, emulsję MCT/LCT oraz omega 3 ( 50:40:10% ) o kaloryczności 740 kcal, poj 625 ml</t>
  </si>
  <si>
    <t>Koncentrat 9 podstawowych  pierwiastków śladowych  do żywienia pozajelitowego : Fe - 35 µmol/amp.  ,  Zn - 50 µmol/amp , Mn - 10 µmol/amp , Cu -  12  µmol/amp, F - 30  µmol/amp,  Cr - 0,2  µmol/amp,  Mo- 0,1  µmol/amp, , Se - 0,3  µmol/amp, J - 1  µmol/amp. 10 ml x 5 amp.</t>
  </si>
  <si>
    <t>Deklarowany termin dostawy (od 24 do max. 48 godzin w dni robocze (pon. – pt.) od złożenia zapotrzebowania)-KRYTERIUM OCENY:</t>
  </si>
  <si>
    <t>Deklarowany termin dostawy (od 24 do max. 48 godzin w dni robocze (pon. – pt.) od złożenia zapotrzebowania) KRYTERIUM OCENY:</t>
  </si>
  <si>
    <t>Deklarowany termin płatności (min. 45 dni - max 60 dni, licząc od daty otrzymania przez Zamawiającego faktury VAT)-KRYTERIUM OCENY:</t>
  </si>
  <si>
    <t xml:space="preserve">WORKI CADO Z PŁYNEM DIALIZACYJNYM PD4 .OBJĘTOŚĆ 2 LITRY.STĘŻENIE WAPNIA 1,25 MMOLA/L. STĘŻENIE GLUKOZY 1,36%. </t>
  </si>
  <si>
    <t>Worek trzykomorowy do żywienia pozajelitowego  do podawania obwodowo lub centralnie , zawierający aminokwasy,  glukozę i emulsję tłuszczową (80% oleju z oliwek i 20% oleju sojowego). Zawartość azotu 3,6 g i energia niebiałkowa 520 kcal, objętość 1000 ml.Stosunek energii pozabiałkowej do azotu 144</t>
  </si>
  <si>
    <t>Worek trzykomorowy do żywienia pozajelitowego  do podawania obwodowo lub centralnie,  zawierający aminokwasy,  glukozę i emulsję tłuszczową (80% oleju z oliwek i 20% oleju sojowego). Zawartość azotu 5,4 g i energia niebiałkowa 780 kcal, objętość 1500 ml.Stosunek energii pozabiałkowej do azotu 144</t>
  </si>
  <si>
    <t>Koncentrat organicznych pierwiastków śladowych o zwiększonej zawartości cynku i selenu.
Zawartość w 1 amp.:
Cynk (Zn) 10 000 µg (w postaci cynku glukonianu)
Miedź (Cu) 300 µg (w postaci miedzi glukonianu)
Mangan (Mn) 55 µg (w postaci manganu glukonianu)
Fluor (F) 950 µg (w postaci sodu fluorku)
Jod (I) 130 µg (w postaci potasu jodku)
Selen (Se) 70 µg (w postaci sodu seleninu)
Molibden (Mo) 20 µg (w postaci sodu molibdenianu)
Chrom (Cr) 10 µg (w postaci chromu chlorku)
Żelazo (Fe) 1000 µg (w postaci żelaza glukonianu) 1 opakowanie x 10 amp.</t>
  </si>
  <si>
    <t>Koncentrat pierwiastków śladowych wskazany do stosowania jako uzupełnienie podstawowego zapotrzebowania na pierwiastki śladowe u noworodków urodzonych o czasie, wcześniaków oraz dzieci wymagających żywienia dożylnego, zawierający 100 µg cynku w 1 ml roztworu, bez fluoru. Opakowanie x 10 ampułek.</t>
  </si>
  <si>
    <t>UWAGA: WYMAGANE UŻYCZENIE POMP</t>
  </si>
  <si>
    <t>Sterylny, anatomiczny, lateksowy, z szerokim oparciem dla warg smoczek z odpowietrzaczem do butelki standardowej, rozmiar 1 – do płynów i/lub dla noworodków przedwcześnie urodzonych o wadze urodzeniowej powyżej 1750g– mały jednootworowy otwór przepływowy oraz antykolkowy system odpowietrzania, umieszczony na zewnątrz od  0-6 m-ca, kompatybilny z gotowymi mieszankami mlecznymi wszystkich firm i oferowanymi butelkami</t>
  </si>
  <si>
    <t>Sterylny, anatomiczny,  lateksowy, z szerokim oparciem dla warg smoczek z odpowietrzaczem do butelki standardowej, rozmiar 1 – do mleka (modyfikowanego)-średni jednootworowy otwór przepływowy, antykolkowy system odpowietrzania,  umieszczony na zewnątrz, dla noworodków donoszonych i niemowląt od 0- 6 m-ca, kompatybilny z gotowymi mieszankami mlecznymi wszystkich firm.</t>
  </si>
  <si>
    <t>Sterylny, anatomiczny, lateksowy, z szerokim oparciem dla warg smoczek do butelki standardowej, rozmiar 2 – do papek –jednootworowy  otwór  przepływowy w kształcie krzyżyka, antykolkowy system odpowietrzania,  umieszczony na zewnątrz od 6-18 m-ca, kompatybilny z gotowymi mieszankami mlecznymi wszystkich firm  i oferowanymi butelkami</t>
  </si>
  <si>
    <t>Silikonowy, anatomiczny, bez nakrętki  smoczek wielorazowego użytku z odpowietrzaczem,   do butelki standardowej, rozmiar 1 – do płynów i/lub dla noworodków przwdwcześnie urodzonych o wadze urodzeniowej powyżej 1750g – mały jednootworowy otwór przepływowy 0-6 m-ca , antykolkowy system odpowietrzania</t>
  </si>
  <si>
    <t>Nakrętka do smoczka na butelkę z gwintem NUK</t>
  </si>
  <si>
    <t xml:space="preserve">Silikonowy, anatomiczny smoczek wielorazowego użytku z odpowietrzaczem do butelki standardowej, rozmiar 1 – do mleka, dla noworodków donoszonych i niemowląt od 0-6 m-ca – średni jednootworowy otwór przepływowy , antykolkowy system odpowietrzania </t>
  </si>
  <si>
    <t>Wielorazowy, anatomiczny, lateksowy, z szerokim oparciem dla warg smoczek do butelki standardowej, rozmiar 2 – do mleka –jednootworowy  otwór  przepływowy w kształcie krzyżyka, antykolkowy system odpowietrzania,  umieszczony na zewnątrz od 6-18 m-ca, kompatybilny z gotowymi mieszankami mlecznymi wszystkich firm  i oferowanymi butelkam</t>
  </si>
  <si>
    <t xml:space="preserve">Sterylny, anatomiczny, lateksowy, uszczelniający do CEPA, InfantFlow smoczek, do stymulacji odruchu ssania dla wcześniaków o masie ciała poniżej 1.750g, z systemem aktywnego odpowietrzania,  zintegrowana,  wyprofilowana tarczka, zapobiegająca odleżynom w okolicy warg, nosa i brody, prawidłowo utrzymujący się w jamie ustnej, z otworami w tarczce umożliwiającymi wprowadzenie sondy, pakowany pojedynczo </t>
  </si>
  <si>
    <t xml:space="preserve">Sterylny, anatomiczny, lateksowy smoczek uspokajający, uszczelniający, dla noworodków o wadze powyzej 2500g i niemowląt,  rozmiar 1 od 0-6 m-ca, z systemem aktywnego odpowietrzania,  zintegrowana,  wyprofilowana tarczka, zapobiegająca odleżynom w okolicy warg, nosa i brody, prawidłowo utrzymujący się w jamie ustnej, z otworami w tarczce umożliwiającymi wprowadzenie sondy </t>
  </si>
  <si>
    <t xml:space="preserve">Sterylny, anatomiczny,  silikonowy smoczek uspokajający, uszczelniający GENIUS, rozmiar 0 (dla niemowląt w przedziale 1500g  - 2500g masy urodzeniowej ), z systemem aktywnego odpowietrzania,  zintegrowana,  wyprofilowana tarczka, zapobiegająca odleżynom w okolicy warg, nosa i brody, prawidłowo utrzymujący się w jamie ustnej, z otworami w tarczce umożliwiającymi wprowadzenie sondy </t>
  </si>
  <si>
    <t xml:space="preserve">Sterylny, anatomiczny, lateksowy smoczek uspokajający, uszczelniający,  rozmiar 2 dla niemowląt od 6-18 m-ca, z systemem aktywnego odpowietrzania,  zintegrowana,  wyprofilowana tarczka, zapobiegająca odleżynom w okolicy warg, nosa i brody, prawidłowo utrzymujący się w jamie ustnej, z otworami w tarczce umożliwiającymi wprowadzenie sondy </t>
  </si>
  <si>
    <t>Smoczek dla noworodkówi z rozszczepem podniebienia (0-6 MIESI)</t>
  </si>
  <si>
    <t>Sterylny, anatomiczny, lateksowy, z szerokim oparciem dla warg smoczek do butelki dla dzieci przedwcześnie urodzonych o wadze urodzeniowej poniżej 1750g ze średnim jednootworowy otworem przepływowym, antykolkowy system odpowietrzania,  umieszczony na zewnątrz, , kompatybilny z gotowymi mieszankami mlecznymi wszystkich firm  i oferowanymi butelkami</t>
  </si>
  <si>
    <t>Smoczki silikonowe na butelkę o anatomicznym kształcie z systemem odpowietrzajacym (12-18 miesięcy)</t>
  </si>
  <si>
    <t>Pakiet nr 5- ŻYWIENIE 5- SMOCZKI</t>
  </si>
  <si>
    <t>Mleko początkowe a 350 g ( typu Bebiko 1)</t>
  </si>
  <si>
    <t>Mleko następne a 350 g ( typu Bebiko 2 )</t>
  </si>
  <si>
    <t>Mleko junior a 350 g ( typu Bebiko Junior)</t>
  </si>
  <si>
    <t>Mleko początkowe hypoalergiczne a 350 g ( typu Bebiko HA 1 )</t>
  </si>
  <si>
    <t>Mleko następne hypoalergiczne a 350 g ( typu Bebiko HA 2 )</t>
  </si>
  <si>
    <t>Mleko początkowe (typu Bebilon 1 ) proszek a 350 g</t>
  </si>
  <si>
    <t>Mleko następne z pronutra ( typu Bebilon 2 ) proszek a 350 g</t>
  </si>
  <si>
    <t>Mleko junior a 800 g ( typu Bebilon 3 junior ) proszek</t>
  </si>
  <si>
    <t>Mleko początkowe comfort a 400 mg ( typu Bebilon comfort 1 )</t>
  </si>
  <si>
    <t>Mleko nastepne comfort a 400 mg ( typu Bebilon comfort  2 )</t>
  </si>
  <si>
    <t>Mleko HMF 1 op x 50 saszetek ( typu Bebilon HMF saszetki )</t>
  </si>
  <si>
    <t xml:space="preserve">Mleko dla dzieci przedwcześnie urodzonych w proszku ( typu Bebilon nenatal premium z pronutrą w proszku) a 400 mg </t>
  </si>
  <si>
    <t>Mleko dla dzieci (typu Bebilon Nutrition w proszku op x 135 g)</t>
  </si>
  <si>
    <t xml:space="preserve">Deser owocowy od 4 mc życia 125 - 130 g słoiczek różne smaki </t>
  </si>
  <si>
    <t>Kaszka mleczno - ryżowa różne smaki 230 g</t>
  </si>
  <si>
    <t>Kaszka ryżowa smakowa rózne smaki 180 g po 4 mc życia</t>
  </si>
  <si>
    <t xml:space="preserve">Mleko typu Pre NAN 1 proszek a 400 g </t>
  </si>
  <si>
    <t xml:space="preserve">Mleko typu Pre NAN płyn a 70 ml op x 32 but </t>
  </si>
  <si>
    <t xml:space="preserve">Pakiet nr 7- ŻYWIENIE 7 </t>
  </si>
  <si>
    <t>Dieta  immunomodulujaca  wysokokaloryczna 1ml = 1,33 kcal wysokobiałkowa   wzbogacona o  glutaminę  2,0 g/100 ml i  , zawartość  w 100 ml:  białka 6,67  g,tłuszczu 3,7    w tym   kwasy  MCT  42% 1,6g i   kwasy omega 3  (EPA/DHA 0,07g/100 ml)   węglowodanów 18,3 g  i 1,33 g błonnika  w tym  FOS  27,4 %..  Osmolarnosc 375 mOsm/l .Smak obojetny. 500 ml  Do podania przez zgłebnik lub doustnie .</t>
  </si>
  <si>
    <t>Dieta standardowa  normoklaloryczna  1ml = 1kcal  zawartość  w 100 ml : białka 3,8 g,   węglowodanów 13,8, tłuszczu 3,3g  w tym kwasy tłuszczowe  MCT  15% i kwasy omega 3  (EPA/DHA  0,05 g/100 ml ) ,  .Smak obojetny  Osmolarność  200 mOsm/l . 500 ml  , Do podania przez zgłebnik lub doustnie .</t>
  </si>
  <si>
    <t>DIETA KOMPLETNA POD WZGLĘDEM ODŻYWCZYM, NORMOKALORYCZNA I NORMOBIAŁKOWA PŁYNNA DIETA PEPTYDOWA, ŹRÓDŁEM BIAŁKA JEST SERWATKA, BOGATA W KWASY TŁUSZCZOWE  MCT- 70%. 16% ENERGII POCHODZI Z  BIAŁKA, 33% ENERGII POCHODZI Z TŁUSZCZY A 51% ENERGII POCHODZI Z WĘGLOWODANÓW. OSMOLARNOŚĆ 220 MOSM/I. OPAKOWANIE BUTELKA SMARTFLEX 500 ML.
PRODUKT DO PODAWANIA DOUSTNIE LUB PRZEZ ZGŁĘBNIK.</t>
  </si>
  <si>
    <t xml:space="preserve">PŁYNNA DIETA PEPTYDOWA POD WZGLĘDEM ODŻYWCZYM, NORMOKALORYCZNA (1 KCAL/ML), WYSOKOBIAŁKOWA 46G/500ML (37% ENERGII Z BIAŁKA). 50 % TŁUSZCZÓW W POSTACI MCT. NISKA ZAWARTOŚĆ WĘGLOWODANÓW (29% ENERGII). OSMOLARNOŚĆ 278 MOSM/L. OPAKOWANIE BUTELKA SMARTFLEX 500 ML.
PRODUKT DO PODAWANIA PRZEZ ZGŁĘBNIK. </t>
  </si>
  <si>
    <t>PŁYNNA DIETA PEPTYDOWA KOMPLETNA POD WZGLĘDEM ODŻYWCZYM, WYSOKOENERGETYCZNA (1,5 KCAL/ML) I WYSOKOBIAŁKOWA (47G/500ML), BOGATA W KWASY TŁUSZCZOWE OMEGA-3. 50% TŁUSZCZÓW W POSTACI MCT. 25% ENERGII POCHODZI Z  BIAŁKA, 38% ENERGII POCHODZI Z TŁUSZCZY A 37% ENERGII POCHODZI Z WĘGLOWODANÓW. STOSUNEK OMEGA-6:OMEGA-3 WYNOSI 1,8:1. OSMOLARNOŚĆ 425 MOSM/L. OPAKOWANIE BUTELKA SMARTFLEX 500 ML.
PRODUKT DO PODAWANIA DOUSTNIE LUB PRZEZ ZGŁĘBNIK.</t>
  </si>
  <si>
    <t>DIETA NORMOKALORYCZNA (1 KCAL/ML), ZAWIERAJĄCA NUKLEOTYDY, KWASY TŁUSZCZOWE OMEGA-3 I ARGININĘ. ZAWIERAJĄCA 22% TŁUSZCZY MCT. ŹRÓDŁEM BIAŁKA JEST KAZEINA, WOLNA L-ARGININA. KOMPLETNE POD WZGLĘDEM ODŻYWCZYM IMMUNOŻYWIENIE. 22% ENERGII POCHODZI Z  BIAŁKA, 25% ENERGII POCHODZI Z TŁUSZCZY A 53% ENERGII POCHODZI Z WĘGLOWODANÓW. OSMOLARNOŚĆ 298 MOSM/L. OPAKOWANIE  BUTELKA SMARTFLEX 500 ML
PRODUKT DO PODAWANIA DOUSTNIE LUB PRZEZ ZGŁĘBNIK.</t>
  </si>
  <si>
    <t>DIETA HIPERKALORYCZNA (2 KCAL/ML), WYSOKOBIAŁKOWA (18G/200ML) BEZ BŁONNIKA. KOMPLETNA POD WZGLĘDEM ODŻYWCZYM. 18% ENERGII POCHODZI Z  BIAŁKA, 39% ENERGII POCHODZI Z TŁUSZCZY A 43% ENERGII POCHODZI Z WĘGLOWODANÓW. SMAK WANILIOWY, MORELOWY, ANANAS-MANGO, CZEKOLADA-MIĘTA. OSMOLARNOŚĆ 520 MOSM/L. OPAKOWANIE TYPU BUTELKA 200 ML. opakowanie x 4 szt.</t>
  </si>
  <si>
    <t>DIETA HIPERKALORYCZNA (1,25 KCAL/ML), WYSOKOBIAŁKOWA (18,8G/200ML). 30% ENERGII POCHODZI Z  BIAŁKA, 25% ENERGII POCHODZI Z TŁUSZCZY A 45% ENERGII POCHODZI Z WĘGLOWODANÓW  KOMPLETNA POD WZGLĘDEM ODŻYWCZYM. SMAK CZEKOLADOWY, TRUSKAWKOWY, MORELOWY. OSMOLARNOŚĆ 390 MOSM/L. OPAKOWANIE TYPU BUTELKA 200 ML. opakowanie x 4 szt.</t>
  </si>
  <si>
    <t>KONCENTRAT BIAŁKA W PROSZKU - 4,5G BIAŁKA NA PORCJĘ (5 G). 97% ENERGII POCHODZI Z  BIAŁKA, 2% ENERGII POCHODZI Z TŁUSZCZY A 1% ENERGII POCHODZI Z WĘGLOWODANÓW. 
OPAKOWANIE 400 G</t>
  </si>
  <si>
    <t>DIETA HIPERKALORYCZNA (1,6 KCAL/ML), WYSOKOBIAŁKOWA (18G/200ML) Z DODATKIEM BŁONNIKA ROZPUSZCZALNEGO. KOMPLETNA POD WZGLĘDEM ODŻYWCZYM. 23% ENERGII POCHODZI Z  BIAŁKA, 35% ENERGII POCHODZI Z TŁUSZCZY A 39% ENERGII POCHODZI Z WĘGLOWODANÓW. OSMOLARNOŚĆ 300 MOSM/L. SMAK WANILIA I TRUSKAWKA. OPAKOWANIE TYPU BUTELKA 200 ML. opakowanie x 4 szt.</t>
  </si>
  <si>
    <t>DIETA HIPERKALORYCZNA (1,44 KCAL/ML), WYSOKOBIAŁKOWA (7,6G/100ML), ZAWIERAJĄCA NUKLEOTYDY, KWASY TŁUSZCZOWE OMEGA-3 I ARGININĘ ORAZ MCT. KOMPLETNA POD WZGLĘDEM ODŻYWCZYM. SMAK WANILIOWY I OWOCÓW TROPIKALNYCH. OSMOLARNOŚĆ 680 MOSM/L. 237 ML. opakowanie x 3szt.</t>
  </si>
  <si>
    <t xml:space="preserve">UNIWERSALNY ZESTAW DO ŻYWIENIA DOJELITOWEGO KOMPATYBILNY Z POMPĄ I KOMPATYBILNY Z OPAKOWANIAMI SMARTFLEX, WORKÓW TYPU FLEXIBAG/DRIPAC-FLEX, ZE ZGŁĘBNIKIEM I INNYMI POJEMNIKAMI GOTOWYMI DO ZAWIESZENIA (RTH) Z SYSTEMEM ŁĄCZĄCYM ENPLUS ORAZ BUTELKAMI Z SZEROKĄ SZYJKĄ / BUTELKAMI Z KAPSLEM. ZAWIERA PORT DO PODAWANIA LEKÓW ENFIT ™ Z 3 WEJŚCIAMI. ZAKOŃCZONY ZŁĄCZEM UNIWERSALNYM TYPU ENFIT/ENLOCK PASUJĄCYM DO WIĘKSZOŚCI DOSTĘPNYCH ZGŁĘBNIKÓW NA RYNKU. NIE ZAWIERA DEHP ORAZ LATEKSU. WYKONANY Z PCV I SILIKONU. PAKOWANY POJEDYNCZO, STERYLNY. </t>
  </si>
  <si>
    <t xml:space="preserve">UNIWERSALNY ZESTAW DO ŻYWIENIA DOJELITOWEGO METODĄ GRAWITACYJNĄ.
DO UŻYCIA W CELU BEZPOŚREDNIEGO POŁĄCZENIA OPAKOWANIA DIETY W BUTELKACH O SZEROKICH SZYJKACH, SZKLANYCH KAPSLOWANYCH, GOTOWYCH DO POWIESZENIA (RTH) ORAZ WORKÓW TYPU FLEXIBAG/DRIPAC-FLEX, ZE ZGŁĘBNIKIEM. UMOŻLIWIA ŻYWIENIE METODĄ CIĄGŁEGO WLEWU KROPLOWEGO, Z KOMORĄ KROPLOWĄ, W ZESTAWIE Z PLASTIKOWYM WORECZKIEM DO ZAWIESZANIA BUTELKI NA STOJAKU. ZAKOŃCZONY ZŁĄCZEM UNIWERSALNYM TYPU ENFIT/ENLOCK PASUJĄCYM DO WIĘKSZOŚCI DOSTĘPNYCH ZGŁĘBNIKÓW NA RYNKU.  NIE ZAWIERA DEHP ORAZ LATEKSU. WYKONANY Z PVC (BEZ DEHP) O DŁUGOŚCI 190 CM, STERYLNY. </t>
  </si>
  <si>
    <t xml:space="preserve">Dieta dla dzieci od powiednia od 5 roku zycia , kompletna pod wzgędem odzywczym. Zawiera transformujący czynnik wzrostu TGF - B2. Do postępowania dietetycznego w chorobie Leśniewskiego - Crohna. Zawiera  17,5 g białak w 100 g , 54g węglowodanów w 100 g, 290 mOsm / l przy 1 kcal / ml opakowanie typu puszka a 400 g </t>
  </si>
  <si>
    <t xml:space="preserve">Dieta dla dzieci powyżej 1 roku życia,kompletna pod względem odżywczym, peptydowa, zawiera wyłącznie częściowo hydrolizowane białko serwatkowe, 53% tłuszczów MCT, możliwość wykonania mieszanki normokalorycznej 1 kcal/ml oraz o zwiększonej wartości kalorycznej 1,5 kcal/ml, osmolarność max 322 mOsm/l przy mieszance 1kcal/ml, op. 500 ml </t>
  </si>
  <si>
    <t>Dieta dla dzieci powyżej 1 roku życia kompletna pod względem odzywczym zawiera 13,9 g białka w 100 g,  60,6 g węglowodanów w 100 g, 2,5 g błonnika w 100g, 330 mOsm / l przy 1 kcal/ml opakowanie typu puszka a 400 g</t>
  </si>
  <si>
    <t xml:space="preserve">.Dieta dla dzieci powyżej 1 roku życia,kompletna pod względem odżywczym, peptydowa, zawiera wyłącznie częściowo hydrolizowane białko serwatkowe, 53% tłuszczów MCT, możliwość wykonania mieszanki normokalorycznej 1 kcal/ml oraz o zwiększonej wartości kalorycznej 1,5 kcal/ml, osmolarność max 322 mOsm/l przy mieszance 1kcal/ml, w postaci proszku w opakowaniach po 400 g </t>
  </si>
  <si>
    <t>Smoczek do butelki dla wcześniaków jednorazowy, sterylny i gotowy do użytku do karmienia wcześniaków z niską masą urodzeniową, otwór w kształcie litery W-przepływ standardowy, smoczek o regulowanym 3-stopniowym przepływie pokarmu z termoplastycznego elastomeru bez lateksu oraz bez silikonu, pasujący do butelek dla dzieci oraz mieszanek mlek RTF. Z osłonką aseptyczną z podziałką. Opakowanie umożliwiające rozróżnienie rozmiaru smoczka. Nie zawiera Bisphenolu A i ftalanów. Oznakowanie CE, zarejestrowany jako wyrób medyczny. Opakowanie typu papier-folia zawiera informacje o dacie ważności, numerze serii, numerze referencyjnym oraz metodzie sterylizacji. Pakowany sterynie po 1 szt.</t>
  </si>
  <si>
    <t xml:space="preserve">Należy podać wartość brutto użyczanych pomp w złotych. </t>
  </si>
  <si>
    <t>Zamawiający wymaga przekazania na zasadzie użyczenia, na zasadach określonych we wzorze umowy, pomp do podawania ww. preparatów.</t>
  </si>
  <si>
    <t>WARTOŚĆ ZAMÓWIENIA PODSTAWOWEGO:</t>
  </si>
  <si>
    <t>WARTOŚĆ ZAMÓWIENIA UWZGLĘDNIAJĄCA PRAWO OPCJI:</t>
  </si>
  <si>
    <t xml:space="preserve"> Wystarczy wprowadzić dane do kolumny e) Wielkość opakowania w "j.m." oraz do kol. g) Cena jednostkowa netto/ op. i zaakceptować bądź zmienić  stawkę podatku VAT, aby uzyskać cenę oferty.  </t>
  </si>
  <si>
    <t>Dietetyczny środek spożywczy specjalnego przeznaczenia medycznego , dla niemowląt 0-12miesięcy życia hypoalergiczny oparty na aminokwasach kompletny pod względem odżywczym op 400g</t>
  </si>
  <si>
    <t>Dieta bezresztkowa, hiperkaloryczna (1,5 kcal/ml), zawierająca mieszaninę białek: serwatkowych, kazeiny,białek soi, białek grochu. Zawartość białka nie mniej niż 6g/100 ml. Zawartość DHA+EPA nie mniej niż 34mg/100 ml. Dieta zawierająca 6 naturalnych karotenoidów. Opakowanie butelka 500ml</t>
  </si>
  <si>
    <t>Dieta bezresztkowa, normokaloryczna (1 kcal/ml), zawierająca mieszankę  białek: serwatkowych, kazeiny,białek soi, białek grochu. Zawartość białka nie mniej niż 4g/100ml. Zawartość wielonienasyconych tłuszczów omega-6/omega-3, zawartość DHA+EPA nie mniej niż 33mg/100 ml. Dieta zawierająca 6 naturalnych karotenoidów. Opakowanie butelka 500ml.</t>
  </si>
  <si>
    <t>Dieta kompletna, peptydowa, normokaloryczna (1kcal/ml), źródło białka (4g/100ml) – hydrolizat serwatki - mieszanina krótkołańcuchowych peptydów i wolnych aminokwasów, co najmniej 18% wolnych aminokwasów, ponad 25% di i tripeptydów.Zawartość glutaminy minimum 0,7 g/100 ml. Niska zawartość tłuszczu 1,7g/100ml, Opakowanie butelka 500 ml.</t>
  </si>
  <si>
    <t xml:space="preserve"> Zestaw służący do połączenia butelki z dietą, ze zgłębnikiem, umożliwiający żywienie pacjenta metodą ciągłego wlewu za pomocą pompy do żywienia dojelitowego.. Zestaw zawierający port medyczny ENFit.</t>
  </si>
  <si>
    <t xml:space="preserve"> Zestaw służący do połączenia worka z dietą, ze zgłębnikiem, umożliwiający żywienie pacjenta metodą ciągłego wlewu za pomocą pompy do żywienia dojelitowego. Zestaw zawierający port medyczny ENFit.</t>
  </si>
  <si>
    <t>Zestaw uniwersalny do żywienia dojelitowego służący do połączenia worka z dietą lub butelki z dietą, ze zgłębnikiem, umożliwiający żywienie pacjenta metodą ciągłego wlewu za pomocą pompy do żywienia dojelitowego. Zestaw zawierający port medyczny ENFit.</t>
  </si>
  <si>
    <t xml:space="preserve">Zgłębnik PUR do żywienia dożołądkowego lub dojelitowego, wykonany z przezroczystego poliuretanu, z podziałką centymetrową oraz linią kontrastującą w RTG. Do zgłębnika dołączona metalowa prowadnica pokryta silikonem z łącznikiem żeńskim i kulkową końcówką. Sterylny, jednorazowego użytku.Wolny od DEHP, Rozmiary: CH 8/110 CM; CH 10/110 CM; CH 12/110 CM;  </t>
  </si>
  <si>
    <t>Zgłębnik nosowo-jelitowy do żywienia dojelitowego zakończony samoskręcającą się spiralną pętlą mocującą zgłębnik w jelicie. Do zgłębnika dołączona metalowa prowadnica pokryta silikonem z łącznikiem żeńskim i kulkową końcówką. Do stosowania u pacjenta od 6 do 8 tygodni. Materiał - poliuretan.  Wolny od DEHP. Rozmiar CH 10/145 CM</t>
  </si>
  <si>
    <t xml:space="preserve"> Strzykawka Enteralna z końcówką  EnFIT o pojemności 10ml przeznaczona tylko do obsługi żywienia drogą przewodu pokarmowego, nie zawiera lateksu. Strzykawka jest przeznaczona do jednorazowego użytku w celach żywienia enteralnego dla jednego pacjenta.</t>
  </si>
  <si>
    <t>Strzykawka Enteralna z końcówką EnFIT o pojemności 60ml przeznaczona tylko do obsługi żywienia drogą przewodu pokarmowego, nie zawiera lateksu. Strzykawka jest przeznaczona do jednorazowego użytku w celach żywienia enteralnego dla jednego pacjenta.</t>
  </si>
  <si>
    <t xml:space="preserve">Dieta cząstkowa w proszku będąca żródłem białka i wapnia,93% energii pochodzi z białka, tłuszcz 2g / 100ml,  bezglutenowa,stanowiąca dodatkowe żródło białka w przypadku pacjentów, których dieta nie pokrywa całkowitego zapotrzebowania na jego wartość, przy oparzeniach, odleżynach, utrudnionym gojeniu ran,nadmiernej utraty białka z wydzielinami i wydalinami ustrojowymi,opakowanie puszka 225 g </t>
  </si>
  <si>
    <t>Dieta kompletna, hiperkaloryczna (2,4 kcal/ml) o zawartości białka 9,6g/100ml, dieta do podaży doustnej , dieta bezresztkowa, bezglutenowa w opakowaniu 4x125 ml, o osmolarności 730-790 mOsmol/l, różne smaki op x 4 szt</t>
  </si>
  <si>
    <t>Dieta kompletna w płynie dla pacjentów z chorobą nowotworową , polimeryczna, hiperkaloryczna (2,4 kcal/ml), zawartość białka 14,4 g/ 100 ml, źródłem białka są kazeina i serwatka, do podaży doustnej, bezresztkowa, bezglutenowa, w opakowaniu 4 x 125 ml, o osmolarności 570 mOsmol/l, różne smaki op x 4 szt</t>
  </si>
  <si>
    <t>Dieta normalizująca glikemię,kompletna, normokaloryczna ( 1,04 kcal/ml) skąd sprzyjający utrzymaniu niskiej glikemii, nie zawiera sacharozy, zwiększona zawartość przeciwutleniaczy ( wit C i E, karotenoidów, selenu), zwiększona zawartość witamin z grupy B odpowiadających za metabolizm węglowodanów,zawierająca unikalną mieszankę błonnika ( 6 rodzajów błonnika w odpowiednich proporcjach włókien rozpuszczlanych i nierozpuszczalnych) regulującą pracę jelit, bezglutenowa,zawartośc białka 4,9g/100ml,węglowodany 11,7 g/100ml, 19 % energii z białka, o osmolarności 365 mOsmol/l, opakowanie 4 x 200 ml, różne smaki</t>
  </si>
  <si>
    <t>Dieta beztłuszczowa,hiperkaloryczna ( 1,5 kcal/ml) bogatobiałkowa, oparta na białku serwatkowym, źródłem węglowodanów są wolno wchłaniane maltodekstryny i sacharoza, niska zawartość sodu i fosforanów,bezresztkowa, bezglutenowa, wolna od laktozy, zawartośc białka 4g/100ml,węglowodany 33,5 g/100ml, 11% energii z białka, o osmolarności 750 mOsmol/l, opakowanie 4x200 ml, różne smaki</t>
  </si>
  <si>
    <t>Złącze transition connector to enlock do połączenia z zestawami do podaży diet ze złączem żeńskim Enfit w celu połączenia ze zgłębnikiem typu Enfit i zastosowania ze zgłębnikami posiadającymi złącze typu Enlock. Sterylizowany (1 op - 30 szt.)</t>
  </si>
  <si>
    <t>TRANSITION CONNECTOR TO ORAL / LUER SYRINGE - ZŁĄCZE LUER/ENFIT (1 op - 30 szt.)</t>
  </si>
  <si>
    <t>Kompletna, wysokoenergetyczna, peptydowa dieta dla niemowląt od urodzenia i małych dzieci do 18 miesiąca życia lub o masie ciała do 9 kg. Do postępowania dietetycznego w przypadku niedożywienia związanego z chorobą, zaburzeń wzrastania, zwiększonego zapotrzebowania na energię.Zawartość energetyczna: 1 kcal/ml. Zawartość białka: 2,6 g/100 ml
100% białka w postaci hydrolizatu serwatki - przyspiesza opróżnianie żołądka i zmniejsza częstość wymiotów
Mieszanina peptydów krótkołańcuchowych i wolnych aminokwasów korzystna w przypadku zaburzeń trawienia i/lub wchłaniania
Odpowiednia proporcja pomiędzy kwasami tłuszczowymi (50% MCT i 50% LCT) poprawia tolerancje diety
Źródłem węglowodanów są wolno wchłaniane maltodekstryny
Bezresztkowa
Bezglutenowa
Osmolarność: 295 mOsmol/l. flakon a 200 ml</t>
  </si>
  <si>
    <t xml:space="preserve">Dieta kompletna dla dzieci w wieku 1-6 lat (8-20 kg),  
peptydowa - hydrolizat białka serwatkowego, 47% krótkołańcuchowych peptydów i aminokwasów, o kaloryczności 1 kcal/ml z dodatkiem tłuszczów MCT, niską zawartością laktozy, bezresztkowa, osmolarność max. 300 mOsm/l ,w opakowaniach  po 500 ml           </t>
  </si>
  <si>
    <t>Dieta kompletna dostosowana dla dzieci od 1 – 6 lat (8-20kg), o kaloryczności 1,5 kcal/ml, z dodatkiem błonnika, bogatobiałkowa 4,1g/100 ml, (serwatka i kazeina w proporcjach40:60), z dodatkiem kwasów tłuszczowych LCP, 
osmolarność max. 315 mOsm/l, w opakowaniach  po
 500 ml</t>
  </si>
  <si>
    <t>Kompletna pod względem odżywczym, gotowa do użycia dieta z dodatkiem błonnika dla dzieci w wieku od 1 do 6 lat lub o masie ciała od 8 do 20 kg. Do postępowania dietetycznego w przypadku niedożywienia związanego z chorobą. Zawartość energetyczna: 1 kcal/ml Zawartość białka : 2,5 g/100 ml Zawiera wielonienasycone kwasy tłuszczowe: EPA (8,41 mg/100 ml) oraz DHA (35,7mg/100 ml) wspomagające prawidłowy rozwój układu nerwowego dziecka Mieszanina błonnika pokarmowego (6 rodzajów błonnika o odpowiednich proporcjach włókien rozpuszczalnych i nierozpuszczalnych) regulująca pracę przewodu pokarmowego Klinicznie wolna od laktozy Bezglutenowa Osmolarność: 205 mOsmol/l. Butelka 500 ml</t>
  </si>
  <si>
    <t>Łączniki EnFit do worków diety. Umożliwiają pobranie strzykawką z zakończeniem typu EnFit odpowiedniej ilości mieszaniny bezpośrednio z worków. 30 sztuk w opakowaniu zbiorczym.</t>
  </si>
  <si>
    <t>Łącznik do pobierania płynów ze strzykawki EnFit, 100 mm. Umożliwia pobieranie płynów, leków do strzykawki z zakończeniem EnFit. 30 sztuk w opakowaniu zbiorczym.</t>
  </si>
  <si>
    <t xml:space="preserve">Łącznik do PEG'a pierwszorazowego z zakończeniem typu Enfit - Connector 14 Ch, 18 Ch - 10 sztuk w opakowaniu. </t>
  </si>
  <si>
    <t>Łącznik do PEG'a pierwszorazowego z zakończeniem typu Enfit - Connector 10 Ch - 10 sztuk w opakowaniu.</t>
  </si>
  <si>
    <t xml:space="preserve">Gaziki 7,5 x 7,5 - paczki po 100 sztuk. Chłonna i miękka 4 warstwowa włóknina, dobrze przepuszcza powietrze, nie zawiera środków wiążących ani wybielaczy optycznych </t>
  </si>
  <si>
    <t xml:space="preserve"> Środek do dezynfekcji skóry .100 g płynu zawiera substancje czynne: - Octenidinum dihydrochloridum (Oktenidyny dichlorowodorek)  0,10 g - Phenoxyethanolum (Fenoksyetanol)     2,00 g . Opakowanie zaopatrzone w atomizer .1 Flakon po 250 ml.</t>
  </si>
  <si>
    <t>Octenisept 250 ml spray</t>
  </si>
  <si>
    <t>Worek trójkomorowy jałowy apirogenny do zywienia pozajelitowego składa się z roztworu glukozy, pediatrycznego roztworu aminokwasów z elektrolitami oraz emulsji tłuszczowej dla dzieci od 0-2r.ż. 1 op  a  500ml</t>
  </si>
  <si>
    <t>Mleko następne 400 g ( typu NAN AR 400g )</t>
  </si>
  <si>
    <t>Mleko początkowe ( typu NAN Opti Pro Plus 70ml x 32szt.)</t>
  </si>
  <si>
    <t>Pakiet nr 1- ŻYWIENIE 1</t>
  </si>
  <si>
    <t>Dieta dla dzieci kompletna, niskokaloryczna ( 1kcal/ml )do leczenia drogą przewodu pokamowego . Zawiera białko serwatkowe i kazeinowe ( 60:40 ) , 2,5g dodatek kwasów tłuszczowych omega 3 ( EPA i DHA ), maltodekstryny. Dieta bezresztkowa, wolna od laktozy, bezglutenowa, opakowanie o objętości 200ml</t>
  </si>
  <si>
    <t>Dieta dla dzieci kompletna, niskokaloryczna ( 1kcal/ml )do leczenia drogą przewodu pokamowego . Zawiera białko serwatkowe i kazeinowe ( 60:40 ) , 2,5g dodatek kwasów tłuszczowych omega 3 ( EPA i DHA ), maltodekstryny. Dieta bezresztkowa, wolna od laktozy, bezglutenowa, opakowanie o objętości 500ml</t>
  </si>
  <si>
    <t>Dieta dla niemowląt kompletna , hiperkaloryczna (1kcal.ml) do leczenia żywieniowego drogą przewodu pokarmowego. Zawiera białka serwatkowe i kazeinowe ( 60:40 ), ( 2,6g) dodatek kwasów tłuszczowych omega 3 ( EPA+DHA )maltodekstryny . Dieta bezresztkowa wolna od laktozy, bezglutenowa, opakowanie o objętości 125 ml</t>
  </si>
  <si>
    <t>Dietetyczny środek spożywczy specjalnego przeznaczenia medycznego , do postępowania dietetycznego pacjentów z niedostateczną ilością aenergii lub podwyższonym zapotrzebowaniem energetycznym , składnik maltodekstryna stanowi dodatkowe źródło energii w diecie pacjenta, op po 400g</t>
  </si>
  <si>
    <t xml:space="preserve">Dietetyczny środek spożywczy specjalnego przeznaczenia medycznego , dla dzieci powyżej 1 roku życia hypoalergiczny oparty na aminokwasach kompletny pod względem odżywczym op 400g   </t>
  </si>
  <si>
    <t>Dieta kompletna dostosowana składem do żywienia dzieci 7-12 lat (21-45 kg), hiperkaloryczna (1,5 kcal/ml), bogatobiałkowa 4,9 g/100 ml (serwatka i kazeina w proporcji 40:60), z dodatkiem wielonienasyconych kwasów tłusczowych (EPA i DHA) z przewagą DHA (nie mniej niż 50 mg/100 ml) bogatoresztkowa, z dodatkiem błonnika, o osmolarności nie wyższej niż 315 mOsm/l, opkowanie butelka typu Optri  500 ml</t>
  </si>
  <si>
    <t>Dieta kompletna dostosowana składem do żywienia dzieci 7-12 lat (21-45 kg), normokaloryczna (1 kcal/1 ml), normobiałkowa (serwatka i kazeina 60:40), zawartość białka 3,3/100 ml, z dodatkiem wielonienasyconych kwasów tłuszczowych (EPA, DHA) z przewagą DHA, bogatoresztkowa, o osmolarności nie wyższej niż 230 mOsm/l opakowanie o pojemności 500ml</t>
  </si>
  <si>
    <t>Dieta kompletna do żywienia dzieci w wieku 7-12 lat (21-45kg) bogatokaloryczna (1,5kcal/1ml ) bogatobiałkowa 4,9g/100ml ( serwatka i kazeina w proporcjach 40:60); z dodatkiem wielonienasyconych kwasów tłuszczowych ( EPA DHA) bezresztkowa, osmolarność 330mOsm/l, opakowanie butelka typu Optri  poj 500 ml</t>
  </si>
  <si>
    <t>Dieta kompletna do żywienia dzieci w wieku 7-12 lat (21-45kg) normokaloryczna ( 1,5kcal/1ml ) bogatobiałkowa 4,9g/100ml ( serwatka i kazeina w proporcjach 40:60); z dodatkiem wielonienasyconych kwasów tłuszczowych ( EPA DHA) bezresztkowa, osmolarność 225mOsm/l, opakowanie butelka typu Optri poj 500ml</t>
  </si>
  <si>
    <t>Dieta bezresztkowa, hiperkaloryczna (1,5 kcal/ml), zawierająca mieszaninę białek: serwatkowych, kazeiny,białek soi, białek grochu. Zawartość białka nie mniej niż 6g/100 ml. Zawartość DHA+EPA nie mniej niż 34mg/100 ml. Dieta zawierająca 6 naturalnych karotenoidów. Opakowanie typu Pack lub butelka typu Optri o pojemności 1000 ml</t>
  </si>
  <si>
    <t>Dieta kompletna pod względem odżywczym, wysokobiałkowa, zawartość białka 10g/100ml (serwatka, kazeina, groch, soja), węglowodany 10,4g/100ml, tłuszcze 4,9g/100ml, hiperkaloryczna (1,26 kcal/ml), bezresztkowa, wolna od laktozy (&lt;0,025g/100ml), % energii z białka 32%, węglowodanów 33%, tłuszczu 35%, o osmolarności 275 mOsmol/l, w opakowaniu 500ml</t>
  </si>
  <si>
    <t>Dieta kompletna pod względem odżywczym, wysokobiałkowa, zawartość białka 10g/100ml (serwatka, kazeina, groch, soja), węglowodany 10,4g/100ml, tłuszcze 4,9g/100ml, hiperkaloryczna (1,26 kcal/ml), bezresztkowa, wolna od laktozy (&lt;0,025g/100ml), % energii z białka 32%, węglowodanów 33%, tłuszczu 35%, o osmolarności 275 mOsmol/l, w opakowaniu 1000 ml</t>
  </si>
  <si>
    <t>Dieta kompletna, normalizująca glikemię, normokaloryczna (1kcal/ml) zawierająca 6 rodzajów błonnika, białka nie więcej niż 4,3g/ml.Oparta na białku mleka sojowego. Opakowanie typu pack lub butelka typu Optri 1000ml</t>
  </si>
  <si>
    <t>Dieta kompletna wysokobiałkowa, hiperkaloryczna (1,5 kcal/ml), zawierająca mieszaninę 6 rodzajów błonnika. Bez laktozy, bezglutenowa. białka nie więcej niż 7,7g/ml
Do postępowania dietetycznego w niedożywieniu związanym z chorobą u pacjentów z cukrzycą lub hiperglikemią, ze zwiększonym zapotrzebowaniem na energię i białko. Opakowanie typu pack lub butelka typu Optri 1000 ml</t>
  </si>
  <si>
    <t xml:space="preserve">Dieta bogatoresztkowa, normokaloryczna (1 kcal/ml). Zawartość 6 rodzajów błonnika (1,5g/100 ml) frakcje rozpuszczalne i nierozpuszczalne. Zawartość mieszaniny białek: serwatkowych, kazeiny, białek soi, białek grochu. Zawartość białka nie mniej niż 4g/100; zawartość wielonienasyconych tłuszczów omega-6/omega-3, zawartość DHA+EPA nie mniej niż 33 mg/100 ml. Dieta zawierająca 6 naturalnych karotenoidów. Opakowanie typu Pack lub butelka typu Optri 1000 ml </t>
  </si>
  <si>
    <t>Dieta bogatoresztkowa, normokaloryczna (1 kcal/ml). Zawartość 6 rodzajów błonnika (1,5g/100 ml) frakcje rozpuszczalne i nierozpuszczalne. Zawartość mieszaniny białek: serwatkowych, kazeiny, białek soi, białek grochu. Zawartość białka nie mniej niż 4g/100; zawartość wielonienasyconych tłuszczów omega-6/omega-3, zawartość DHA+EPA nie mniej niż 33 mg/100 ml. Dieta zawierająca 6 naturalnych karotenoidów. Opakowanie butelka 500ml.</t>
  </si>
  <si>
    <t>Dieta bezresztkowa, normokaloryczna (1 kcal/ml), zawierająca mieszankę  białek: serwatkowych, kazeiny,białek soi, białek grochu. Zawartość białka nie mniej niż 4g/100ml. Zawartość wielonienasyconych tłuszczów omega-6/omega-3, zawartość DHA+EPA nie mniej niż 33 mg/100 ml. Dieta zawierająca 6 naturalnych karotenoidów.Opakowanie typu Pack lub butelka typu Optri 1000 ml</t>
  </si>
  <si>
    <t>Dieta kompletna, peptydowa, normokaloryczna (1kcal/ml), źródło białka (4g/100ml) – hydrolizat serwatki - mieszanina krótkołańcuchowych peptydów i wolnych aminokwasów, co najmniej 18% wolnych aminokwasów, ponad 25% di i tripeptydów.Zawartość glutaminy minimum 0,7 g/100 ml. Niska zawartość tłuszczu 1,7g/100ml,  Opakowanie typu Pack lub butelka typu Optri 1000 ml</t>
  </si>
  <si>
    <t>Dieta kompletna, bogatoresztkowa, wysokobiałkowa, dla krytycznie chorych pacjentów, hiperkaloryczna 1,28 kcal/ml. Zawartość białka nie mniej niż 7,5g/100 ml w tym minnimum 1,5g/100 ml glutaminy, 0,28g/100ml argininy. Zawartość 6 rodzajów błonnika - frakcje rozpuszczalne i nierozpuszczalne. Zawiera wyłącznie tłuszcze LCT. Osmolarność nie wyższa niż 270 mOsm/l. Opakowanie typu pack  lub butelka typu Optri 500ml</t>
  </si>
  <si>
    <t xml:space="preserve">Dieta kompletna, bogatoresztkowa, wysokobiałkowa, dla krytycznie chorych pacjentów, hiperkaloryczna 1,28 kcal/ml. Zawartość białka nie mniej niż 7,5g/100 ml w tym minnimum 1,5g/100 ml glutaminy, 0,28g/100ml argininy. Zawartość 6 rodzajów błonnika - frakcje rozpuszczalne i nierozpuszczalne. Zawiera wyłącznie tłuszcze LCT. Osmolarność nie wyższa niż 270 mOsm/l. Opakowanie butelka typu Optri  1000 ml. </t>
  </si>
  <si>
    <t>Dieta wspomagająca leczenie ran, bogatoresztkowa, normokaloryczna (1 kcal/ml) oparta na białku kazeinowym, zawierająca 0,85g/100ml argininy, glutaminę,karotenoidy. Całkowita zawartość białka 5,5g/100ml. 6 rodzajów błonnika, frakcje rozpuszczalne i nierozpuszczalne. Opakowanie typu pack lub butelka typu Optri 1000ml</t>
  </si>
  <si>
    <t>Zestaw do żywienia dojelitowego służący do połączenia butelki ze zgłębnikiem, umożliwiający żywienie pacjenta metodą ciągłego wlewu kroplowego( metoda grawitacyjna). Zestaw zawierający port medyczny ENFit.</t>
  </si>
  <si>
    <t>Zestaw do żywienia dojelitowego służący do połączenia worka z dietą ze zgłębnikiem, umożliwiający żywienie pacjenta metodą ciągłego wlewu kroplowego( metoda grawitacyjna). Zestaw zawierający port medyczny ENFit.</t>
  </si>
  <si>
    <t>Zestaw uniwersalny do żywienia dojelitowego służący do połączenia worka z dietą lub butelki z dietą, ze zgłębnikiem, umożliwiający żywienie pacjenta metodą ciągłego wlewu kroplowego( metoda grawitacyjna). Zestaw zawierający port medyczny ENFit.</t>
  </si>
  <si>
    <t>Zestaw do gastrostomii endoskopowej PEG, zakładany metodą Pull, pod kontrolą endoskopu do długotrwałego odżywiania dożołądkowego. Zgłębnik wykonany z przezroczystego poliuretanu. Zakończony łącznikiem EnFit. Wyposażony w zacisk do regulacji przepływu, linię kontrastujacą w promieniach RTG, silikonową płytkę wewnętrzną oraz silikonową płytkę zewnetrzną do umocowania zgłębnika do powłok brzusznych. Zestaw sterylny, jednorazowego użytku, pakowany pojedynczo. Wolny od DEHP. Rozmiar CH 14/40 CM</t>
  </si>
  <si>
    <t>Zestaw do gastrostomii endoskopowej PEG, zakładany metodą Pull, pod kontrolą endoskopu do długotrwałego odżywiania dożołądkowego. Zgłębnik wykonany z przezroczystego poliuretanu. Zakończony łącznikiem EnFit. Wyposażony w zacisk do regulacji przepływu, linię kontrastujacą w promieniach RTG, silikonową płytkę wewnętrzną oraz silikonową płytkę zewnetrzną do umocowania zgłębnika do powłok brzusznych. Zestaw sterylny, jednorazowego użytku, pakowany pojedynczo. Wolny od DEHP. Rozmiar CH 10/40 CM</t>
  </si>
  <si>
    <t>Zestaw do gastrostomii endoskopowej PEG, zakładany metodą Pull, pod kontrolą endoskopu do długotrwałego odżywiania dożołądkowego. Zgłębnik wykonany z przezroczystego poliuretanu. Zakończony łącznikiem EnFit. Wyposażony w zacisk do regulacji przepływu, linię kontrastujacą w promieniach RTG, silikonową płytkę wewnętrzną oraz silikonową płytkę zewnetrzną do umocowania zgłębnika do powłok brzusznych. Zestaw sterylny, jednorazowego użytku, pakowany pojedynczo. Wolny od DEHP. Rozmiar CH 18/40 CM</t>
  </si>
  <si>
    <t>Zgłębnik gastrostomijny G-tube wykonany z silikonu, balonowy uzywany jako wymiennik istniejącego zgłębnika lub jako początkowy zgłębnik gastrostominny podczas interwencji operacyjnej z centymetrowa podziałką na zgłebniku ułatwiającą kontrolę zakładania o rozmiarze CH 14-20</t>
  </si>
  <si>
    <t>Dieta wspomagająca leczenie odleżyn i ran, kompletna,bezresztkowa, hiperkaloryczna ( 1,24 kcal/ml) ,bezglutenowa, zawierająca argininę przyspieszającą gojenie ran,  zwiększona zawartość przeciwutleniaczy ( wit C i E, karotenoidów, cynku) , zawartość białka 8,8 g /100ml,o niskiej zawartości tłuszczu- 3,5g / 100ml, węglowodany 14,5 g/100ml, 28 % energii z białka, 46 % energii z węglowodanów, 26 % energii z tłuszczy ,o osmolarności min. 500 mOsmol/l opakowanie 4 x 200 ml, różne smaki</t>
  </si>
  <si>
    <t>Preparat przeznaczony do zagęszczania pożywienia oraz napojów, umożliwiający zachowanie pełnej klarowności, smaku i zapachu przygotowywanych posiłków, nie zawierający glutenu i laktozy. Opakowanie 175 g.</t>
  </si>
  <si>
    <t>Dieta normobiałkowa, normokaloryczna, bezresztkowa, źródłem białka jest soja. Do postępowania dietetycznego w niedożywieniu u pacjentów z alergią na białka mleka krowiego lub nietolerancją laktozy. Op. 1000ml</t>
  </si>
  <si>
    <t>Preparat oparty na aminokwasach, wskazany do postępowania dietetycznego w ciężkiej alergii na białka mleka krowiego oraz złożonej nietolerancji białek pokarmowych, u pacjentów do ukończenia 18 roku życia. Produkt dla niemowląt i dzieci, forma proszku do przyrządzania mieszaniny, puszka po 400 g</t>
  </si>
  <si>
    <t>Worek 3 komorowy do żywienia pozajelitowego do podaży drogą zył centralnych zawierający  10 g azotu, 70 g aminokwasów, 180 g glukozy, emulsję MCT/LCT oraz omega 3 :(50:40:10% ) o kaloryczności 1475 kcal, poj. 1250 ml</t>
  </si>
  <si>
    <t>Worek 3 komorowy do żywienia pozajelitowego do podaży drogą zył centralnych zawierający  15 g azotu, 270 g glukozy, emulsję MCT/LCT+ omega 3 (7,5g ) (50:40:10% ) o kaloryczności 2215 kcal, poj. 1875 ml</t>
  </si>
  <si>
    <t>Worek 3 komorowy do żywienia pozajelitowego bez elektrolitów do podaży drogą zył centralnych zawierający 5 g azotu,  35 g aminokwasów, 90 g glukozy, emulsję MCT/LCT oraz omega 3 (50:40:10% ) o kaloryczności 740 kcal, poj. 625 ml</t>
  </si>
  <si>
    <t>Worek 3 komorowy do żywienia pozajelitowego bez elektrolitów do podaży drogą zył centralnych zawierający 10 g azotu,  70 g aminokwasów, 180 g glukozy, emulsję MCT/LCT oraz omega 3 (50:40:10% ) o kaloryczności 1475 kcal, poj. 1250 ml</t>
  </si>
  <si>
    <t>10% roztwór aminokwasów do stosowania dla pacjentów z niewydolnością wątroby, poj. 500ml</t>
  </si>
  <si>
    <t>10% zbilansowany roztwór aminokwasów bez elektrolitów dla dzieci od 1 dnia życia , o składzie zblizonym do składu aminokwasowego krwi pępowinowej, zawierający wszystkie aminokawasy niezbędne, nieniezbędne oraz taurynę ,15,2 gN/l, pojemność 100 ml</t>
  </si>
  <si>
    <t xml:space="preserve"> 10% roztwór aminokwasów 100 g/l ,azot 15,8 g/l z  elektrolitami  Na - 50 mmol /l ;   K ,   25 mmol /l ;  Mg 2,5mmol /l ;  octany 46 mmol /l  ; chlorki 52 mmol /l ; fosforany 10 mmol /l ;  cytryniany 2 mmol/l , poj. 500 ml</t>
  </si>
  <si>
    <t xml:space="preserve">Roztwór witamin rozpuszczajnych w wodzie i tłuszczach w tym wit. K fiol 932 mg x 10 fiol. </t>
  </si>
  <si>
    <t>Dieta normokaloryczna dla chorych z nietolerancją glukozy  1ml = 1 kcal  zawartość  w 100 ml : białka 4,1g,    węglowodanów 12,3g (95% skrobii tapiokowej) , błonnika 2,1 g,  tłuszczu 3,5 g  w tym  kwasy w3  (EPA/DHA  0,18 g/100 ml ) ,  .Smak obojetny  Osmolarność  215 mOsm/l, poj. 500 ml</t>
  </si>
  <si>
    <t>Dieta oligopeptydowa   o wielkości czasteczki ponizej   1 kD -83%  normokaloryczna     1ml = 1kcal   dla  pacjentów z zaburzeniem  wchłaniania ,zawartość  w 100 ml :  hydrolizat białka 3,8  g (białko serwatkowe, i hydrolizat sojowy) ,tłuszczu 1,1 g    w tym   kwasy  MCT  44% 0,5g,   węglowodanów 18,8 g. Osmolarnosc  310  mOsm/l . Smak miętowy. Do podania przez zgłebnik lub doustnie, pojemność 500ml.</t>
  </si>
  <si>
    <t>Dieta standardowa normoklaloryczna  1ml = 1kcal  zawartość  w 100 ml : białka 3,8 g,   węglowodanów 13,8, tłuszczu 3,3g  w tym kwasy tłuszczowe  MCT  15% i kwasy w3  (EPA/DHA  0,05 g/100 ml ) smak obojętny.  Osmolarność  200 mOsm/l . Pojemność 1000 ml, do podania przez zgłębnik lub doustnie .</t>
  </si>
  <si>
    <t xml:space="preserve">Dieta hiperkaloryczna 1ml= 1,3 kcal  dla  pacjentów  z uszkodzoną czynnością wątroby  zawartość  w 100 ml : białka  4g, w tym aminokwasy rozgałezione ( 40%  BCAA)  tłuszczu 5,8g w tym  50% MCT(2,9g) węglowodanów 15,5g i błonnik 0,56 g, smak czekoladowy . Pojemność 500 ml. Osmolarność  395 mOsm/l . Do podania przez zgłębnik lub doustnie. </t>
  </si>
  <si>
    <t xml:space="preserve"> 10% roztwór aminokwasów 100 g/l ,azot 15,8 g/l bez  elektrolitów , poj. 500 ml</t>
  </si>
  <si>
    <t>Worek 3 komorowy do żywienia pozajelitowego do podaży drogą żył obwodowych zawierający 5,7 g azotu,  40 g aminokwasów, 80 g glukozy, o kaloryczności  955 kcal, poj 1250 ml</t>
  </si>
  <si>
    <t xml:space="preserve">Pakiet nr 3- ŻYWIENIE 3                   </t>
  </si>
  <si>
    <t>Worek trzykomorowy do żywienia pozajelitowego  do podawania  centralnie,  zawierający aminokwasy,  glukozę i emulsję tłuszczową (80% oleju z oliwek i 20% oleju sojowego). Zawartość azotu 9,9 g i energia niebiałkowa 1560 kcal, objętość 1500 ml.Stosunek energii pozabiałkowej do azotu 158.</t>
  </si>
  <si>
    <t>Worek trzykomorowy do żywienia pozajelitowego  do podawania centralnie , zawierający aminokwasy,  glukozę i emulsję tłuszczową (80% oleju z oliwek i 20% oleju sojowego). Zawartości azotu 7 g i energia niebiałkowa 960 kcal, objętośc 1000 ml. Stosunek energii pozabiałkowej do azotu 137.</t>
  </si>
  <si>
    <t>Worek trzykomorowy do żywienia pozajelitowego  do podawania centralnie , zawierający aminokwasy,  glukozę i emulsję tłuszczową (80% oleju z oliwek i 20% oleju sojowego). Zawartości azotu 10,5 g i energia niebiałkowa 1440 kcal, objętośc 1500 ml. Stosunek energii pozabiałkowej do azotu 137.</t>
  </si>
  <si>
    <t>Worek trzykomorowy do żywienia pozajelitowego  do podawania  centralnie , zawierający aminokwasy,  glukozę i emulsję tłuszczową (80% oleju z oliwek i 20% oleju sojowego). Zawartości azotu 9 g i energia niebiałkowa 840 kcal, objętośc 1000 ml. Stosunek energii pozabiałkowej do azotu 93.</t>
  </si>
  <si>
    <t>Worek trzykomorowy do żywienia pozajelitowego  do podawania  centralnie , zawierający aminokwasy,  glukozę i emulsję tłuszczową (80% oleju z oliwek i 20% oleju sojowego). Zawartości azotu 13,5 g i energia niebiałkowa 1260 kcal, objętośc 1500 ml. Stosunek energii pozabiałkowej do azotu 93.</t>
  </si>
  <si>
    <t>Worek trzykomorowy do żywienia pozajelitowego bez elektrolitów  do podawania  centralnie , zawierający aminokwasy,  glukozę i emulsję tłuszczową (80% oleju z oliwek i 20% oleju sojowego). Zawartości azotu 13,5 g i energia niebiałkowa 1260 kcal, objętośc 1500 ml. Stosunek energii pozabiałkowej do azotu 93.</t>
  </si>
  <si>
    <t>Witaminy rozpuszczalne w wodzie i w tłuszczach:
proszek do sporządzania roztworu do wstrzykiwań i infuzji; 
ZAWARTOŚĆ: 3500 j.m. wit. A, 220 j.m. wit. D3, 11,2 j.m. wit. E, 125 mg wit. C, 3,51 mg wit. B1, 4,14 mg wit. B2, 4,53 mg wit. B6, 6 µg wit. B12, 0,414 mg kwasu foliowego, 17,25 mg kwasu pantotenowego, 0,069 mg biotyny, 46 mg wit. PP -op.  10 fiolek</t>
  </si>
  <si>
    <t xml:space="preserve">Worek trzykomorowy do żywienia pozajelitowego  do podawania  centralnie , zawierający aminokwasy,  glukozę i emulsję tłuszczową (80% oleju z oliwek i 20% oleju sojowego). Zawartość azotu 6,6 g i energia niebiałkowa1040 kcal 1 worek  a 1000ml. Stosunek energii poziabiałkowej do azotu 158. </t>
  </si>
  <si>
    <t>Worek trójkomorowy jałowy aspirogenny do zywienia pozajelitowego składa się z roztworu glukozy, pediatrycznego roztworu aminokwasów z elektrolitami oraz emulsji tłuszczowej dla dzieci przedwcześnie urodzonych, worek a 300 ml</t>
  </si>
  <si>
    <t xml:space="preserve">10% roztwór aminokwasów do żywienia pozajelitowego u dzieci, niemowląt, noworodków i wcześniaków. Zawartość azotu 15 g/l, osmolarność 780 mOsm/l, poj. 100 ml </t>
  </si>
  <si>
    <t xml:space="preserve">szt. </t>
  </si>
  <si>
    <t xml:space="preserve">Worek trzykomorowy do żywienia pozajelitowego drogą zył centralnych. Zawartość azotu 7,8 g, zawartość tłuszczu - 22,8 g (pochodzącego z emulsji tłuszczowej zawierającej min 80% oleju z oliwek).  Energia całkowita - 620 kcal, osmolarność - 1270 mOsm 
1 worek  a 650 ml </t>
  </si>
  <si>
    <t xml:space="preserve">Worek trzykomorowy do żywienia pozajelitowego drogą zył centralnych. Zawartość azotu 12 g, zawartość tłuszczu - 35 g (pochodzącego z emulsji tłuszczowej zawierającej min 80% oleju z oliwek).  Energia całkowita - 950 kcal, osmolarność - 1270 mOsm 
1 worek  a 1000 ml </t>
  </si>
  <si>
    <t xml:space="preserve">Worek trzykomorowy do żywienia pozajelitowego drogą zył centralnych. Zawartość azotu 18 g, zawartość tłuszczu - 52,5 g (pochodzącego z emulsji tłuszczowej zawierającej min 80% oleju z oliwek).  Energia całkowita - 1420 kcal, osmolarność - 1270 mOsm 
1 worek  a 1500 ml </t>
  </si>
  <si>
    <t xml:space="preserve">Pakiet nr 4- ŻYWIENIE 4                </t>
  </si>
  <si>
    <t>65.</t>
  </si>
  <si>
    <t xml:space="preserve">Kompletna dieta   do żywienia dojelitowego dla dzieci w wieku 1-12 lat, wysokokaloryczna 1,5kcal/ml, bogatobiakowa, bezrestkowa o osmolarności do 345mosmol/l o smaku neutralnym, zawierająca  tłuszcze LCT MCT  i omega-3 kwasy tłuszczowe, wzbogacone w karnitynę, taurynę, cholinę i inozytol o objętości 500ml </t>
  </si>
  <si>
    <t>Kompletna dieta do żywienia dojelitowego , dla dzieci 1-12 r.ż, zawierająca białko kazeinowe i serwatkowe , tłuszcze MCT, taurynę, karnitynę, inozytol, bogatoresztkowa ( smak czekoladowy); bezresztkowa ( smak banan, truskawka ) o osmolarności 420 mosmol/l objętość 200 ml 1 op. x 4 szt.</t>
  </si>
  <si>
    <t>Kompletna dieta wysokoenergetyczna (2 kcal/ml), o zmniejszonej zawartości białka (6 en %)
i elektrolitów, zmodyfikowana pod względem zawartości węglowodanów, przeznaczona do żywienia drogą doustną lub przez zgłębnik. Zawiera błonnik, skrobię, izomaltulozę oraz olej rybny. Klinicznie wolna od laktozy, bezglutenowa.
Do postępowania dietetycznego u osób zagrożonych niedożywieniem lub niedożywionych, w szczególności z przewlekłą chorobą nerek lub niekatabolicznymi formami ostrej niewydolności
nerek.
Różne smaki w butelkach plastikowych o pojemności 200ml</t>
  </si>
  <si>
    <t>Kompletna dieta do zywienia dojelitowego , oligopeptydowa, zawierająca hydrolizat serwatki , ponad 50% tłuszczy MCT, omega-3 kwasy tłuszczowe , normokaloryczna 1kcal/ml, bezresztkowa , o osmolarności do 300mosomol/l, pojemność 1000ml</t>
  </si>
  <si>
    <t>Kompletna dieta do zywienia dojelitowego , oligopeptydowa, zawierająca hydrolizat serwatki , ponad 50% tłuszczy MCT, omega-3 kwasy tłuszczowe , normokaloryczna 1kcal/ml, bezresztkowa , o osmolarności do 300mosomol/l , pojemność 500ml</t>
  </si>
  <si>
    <t>Kompletna dieta do żywienia dojelitowego, normokaloryczna 1,2 kcal/ml, bogatobiałkowa, zawierająca białko kazeinowe, ω-3 kwasy tłuszczowe, bogatoresztkowa, o osmolarności do 350 mosmol/l, worek 1000 ml</t>
  </si>
  <si>
    <t>Kompletna dieta do żywienia dojelitowego, wysokokaloryczna 2 kcal/ml, bogatobiałkowa - co najmniej 20% energii białkowej, zawierająca białko mleka, tłuszcze MCT/LCT i ω-3 kwasy tłuszczowe, niskosodowa, bezresztkowa, o osmolarności do 420 mosmol/l, worek 500 ml</t>
  </si>
  <si>
    <t>20% roztwór glutaminy , pojemność 100 ml</t>
  </si>
  <si>
    <t>Zestaw do podawania diet dojelitowych w opakowaniach typu PACK i EASY BAG przez pompę typu Amika o długości 250 cm z komorą kroplową , zamykanym kranikiem do podawania leków , łącznikiem do zgłębników typu ENFit</t>
  </si>
  <si>
    <t>Zestaw do wymiany, dostęp przez skórny zakładany metoda push  niskoprofilowy do długotrwałego żywienia dożołądkowego rozmiar CH 15 / 2 cm i CH 15 / 4 cm</t>
  </si>
  <si>
    <t>8% roztwor aminokwasów stosowany w żywieniu pozajelitowym  dla pacjentów  z niewydolnością wątroby. Zawartość azotu 12g/l. Pojemność 500ml</t>
  </si>
  <si>
    <t>10% roztwór do infuzji dożylnej zawierajacy, aminokwsy do żywienia pozajelitowego przeznaczone dla pacjentów z niewydolnością nerek oraz dla pacjentów leczonych dializami , pojemność 500 ml</t>
  </si>
  <si>
    <t>Koncentrat do przyządzania roztworu do infuzji zawierający zestaw pierwiastków śladowych z selenem do żywienia pozajelitowego (stabilność w worku 24h) x 1 fiolka
ZAWIERAJĄCY:
Cr     0,02 umol
Cu    0,60 umol
Fe     2,00 umol
Mn    0,10 umol
I        0,10 umol
F       5,00 umol
Mo    0,02 umol
Se     0,10 umol
Zn     7,70 umol, op. po 20 amp.</t>
  </si>
  <si>
    <t>Koncentrat do sporzadzania roztworu do infuzji zawierający Zestaw  dobowy pierwiastków śladowych do żywienia pozajelitowego u wcześniaków, noworodków i małych dzieci; Zn, ,Cu,  Mn, Se, F,I,,Na,K, op. a 10 fiolek.</t>
  </si>
  <si>
    <t>20% emulsja tłuszczowa  z dodatkiem kwasów omega 3 ,  20% emulsja tłuszczowa zawierająac kwasy LCT/MCT, oliwę z oliwek i kwasy omega 3, zarejestrowana u wcześniaków i noworodków, pojemność 250ml</t>
  </si>
  <si>
    <t xml:space="preserve">10% emulsja wysoko oczyszczonego oleju rybiego bogatego w kwasy omega 3 , pojemność 50 ml </t>
  </si>
  <si>
    <t>10% emulsja oczyszczonego oleju rybiego bogatego w kwasy omega 3, pojemmność 100 ml</t>
  </si>
  <si>
    <t xml:space="preserve"> Trójkomorowy worek do wkłucia centralnego  bez zawartości elektrolitów o poj. 986 ml zawierający 8 g azotu ,  całkowitej 1100kcal . Zawierający mieszaninę 4 rodzajów emulsji tłuszczowej w tym olej rybi 15% , olej sojowy, MCT,olej z oliwek, węglowodany, objetośc 986 ml.</t>
  </si>
  <si>
    <t xml:space="preserve"> Trójkomorowy worek do wkłucia centralnego  bez zawartości elektrolitów o poj. 1477 ml zawierający 12 g azotu ,  całkowitej 1600kcal . Zawierający mieszaninę 4 rodzajów emulsji tłuszczowej w tym olej rybi 15% , olej sojowy, MCT,olej z oliwek, węglowodany,objetość 1477 ml</t>
  </si>
  <si>
    <t xml:space="preserve">Zestaw witamin rozpuszczalnych w wodzie do żywienia  pozajelitowego 10 ml x 10 fiol  </t>
  </si>
  <si>
    <t>Zestaw witamin rozpuszczalnych w tłuszczach dla dorosłych do żywienia pozajelitowego 10 ml x 10 amp.</t>
  </si>
  <si>
    <t>Zestaw witamin rozpuszczalnych w tłuszczach dla dzieci do żywienia pozajelitowego 10 ml x 10 amp.</t>
  </si>
  <si>
    <t>Kompletna dieta do żywienia dojelitowego przez zgłębnik dla dzieci od 1-12 roku życia, normokaloryczna 1 kcal/ml, normobiałkowa, bogatoresztkowa, zawierająca tłuszcze:  LCT, MCT,MUFA, o osmolarności 210 mosmol/l. Op. 500 ml</t>
  </si>
  <si>
    <t>10% roztwór do infuzji dożylnej zawierajacy, aminokwsy do żywienia pozajelitowego przeznaczone dla pacjentów z niewydolnością nerek oraz dla pacjentów leczonych dializami , pojemność 250 ml</t>
  </si>
  <si>
    <t>20% emulsja tłuszczowa  z dodatkiem kwasów omega 3 ,  20% emulsja tłuszczowa zawierająac kwasy LCT/MCT, oliwę z oliwek i kwasy omega 3, zarejestrowana u wcześniaków i noworodków, pojemność 100ml</t>
  </si>
  <si>
    <t xml:space="preserve">10% roztwór aminokwasów do żywienia pozajelitowego u niemowląt, wcześniaków i dzieci o osmolarności 885 mOsm/l, poj. 100 ml. </t>
  </si>
  <si>
    <t>Pakiet nr 6- ŻYWIENIE 6</t>
  </si>
  <si>
    <t>Mleko poczatkowe płyn a 90 ml ( typu Bebiko 1 ) 1 op x 24 butelki</t>
  </si>
  <si>
    <t>Mleko z AR a 400 mg proszek ( typu Bebilon proexpert AR)</t>
  </si>
  <si>
    <t>Mleko początkowe hypoalergiczne z  formułą białka z kompozycja Syneo  ( typu Bebilon HA 1) a 400 g</t>
  </si>
  <si>
    <t>Mleko następne hypoalergiczne z formułą białka z kompozycja Syneo ( typu Bebilon HA 2 ) a 400 g</t>
  </si>
  <si>
    <t>Mleko początkowe hypoalergiczne płyn ( typu Bebilon HA 1 płyn) a 90ml, op po 24 butelki</t>
  </si>
  <si>
    <t>Mleko dla dzieci przedwcześnie urodzonych płyn a 70 ml ( typu Bebilon nenatal premium z pronutrą w płynie po 70 ml) op. 24 butelki</t>
  </si>
  <si>
    <t>Mleko poczatkowe z dodatkową zawartościa aminokwasów i DHA w proszku op x 400 g ( typu Bebilon Pepti Syneo )</t>
  </si>
  <si>
    <t>Mleko następne z dodatkową zawartościa aminokwasów i DHA w proszku op x 400 g ( typu Bebilon Pepti Syneo)</t>
  </si>
  <si>
    <t>Mleko z MCT i dodatkowa zawartościa aminokwasów w proszku ( typu Bebilon Pepti z MCT) op. 450g</t>
  </si>
  <si>
    <t>Mleko z dodatkowa zawartościa aminokwasów w płynie flakon po 90 ml ( typu Bebilon Pepti płyn ) 1 op x 24 butelki</t>
  </si>
  <si>
    <t>Mleko początkowe z pronutra w płynie , flakon po 90 ml ( typu Bebilon z pronutrą w płynie ) 1 op. a 24 butelki</t>
  </si>
  <si>
    <t>Kleik marchwiowy ( typu HIPP - ORS 200)  , pojemność 200ml</t>
  </si>
  <si>
    <t>Odżywka w proszku ( typu Humana SL), op 650g</t>
  </si>
  <si>
    <t>Kleik ryżowy po 4 mc życia , 160g</t>
  </si>
  <si>
    <t>Mleko następne w proszku ( typu NAN Opti Pro Plus 2 800g )</t>
  </si>
  <si>
    <t>Mleko następne pow. 6 mc życia ( typu NAN OPTIPRO 2) op. 650g</t>
  </si>
  <si>
    <t>Mleko początkowe hypoalergiczne  ( typu NAN optipro HA1) płyn 90ml , op. a 32 butelki</t>
  </si>
  <si>
    <t>Mleko poczatkowe hypoalergiczne proszek a 400 g (typu NAN OPTIPRO HA 1 )</t>
  </si>
  <si>
    <t>Mleko następne hypoalerigiczne powyżej 6 mc życia  proszek a 800 g (typu NAN pro HA 2)</t>
  </si>
  <si>
    <t xml:space="preserve">Hypoalergiczny preparat mlekozastepczy dla niemowat od urodzenia  szt x 400 g ( typu Nutramigen 1  LGG) </t>
  </si>
  <si>
    <t>Hypoalergiczny preparat mlekozastępczy stos. W alergii pokarmowej w tym alergii na białko mleka krowiego, do stosowania u niemowląt od 6 mc życia szt x 400 g (typu Nutramigen 2 LGG)</t>
  </si>
  <si>
    <t>Odżywka dla dzieci - Hypoalergiczny preparat zawierający wolne aminokwasy do stosowania w diagnostyce i postępowaniu w alergii na białka pokarmowe. Nie zawiera laktozy dieta dla niemowląt od urodzenia  op. 400 g (typu Nutramigen Puramino)</t>
  </si>
  <si>
    <t>Sok owocowy rózne smaki po 4 mc życia. Opakowanie -  butelka</t>
  </si>
  <si>
    <t>Zupa jarzynowa  bez mięsa pow 4 mc życia słoiczek 125g</t>
  </si>
  <si>
    <t xml:space="preserve">Zupa jarzynowa z cielęciną pow 5 mc życia słoiczek 190 g </t>
  </si>
  <si>
    <t>Zupa jarzynowa z królikiem słoiczek 125g</t>
  </si>
  <si>
    <t>Zupa krem jarzynowa ze schabem słoiczek 125g</t>
  </si>
  <si>
    <t>Mleko początkowe proszek ( typu NAN OPTIPRO 1) op.  650g</t>
  </si>
  <si>
    <t xml:space="preserve">Mleko następne pow. 12 mc życia proszek ( typu NAN OPTIPRO 3) op. 650g </t>
  </si>
  <si>
    <t>Zupa z indykiem po 6 mc, słoiczek 190g</t>
  </si>
  <si>
    <t>Zupa pomidorowa z kurczakiem i ryżem, słoiczek 190g</t>
  </si>
  <si>
    <t xml:space="preserve">Kompletna pod względem odżywczym płynna dieta peptydowa, wysokokaloryczna (1,5 kcal / ml), normobiałkowa, z zawartością 60% tłuszczu w postaci MCT, z dodatkiem błonnika (0,7 g/100ml; 1%E), zawartość węglowodanów 18g (48% E). Źródłem białka jest częściowo hydrolizowane białko serwatkowe (4,5 g/100ml; 12%E). Osmolarność 415 mOsm/l. Opakowanie 500 ml </t>
  </si>
  <si>
    <t>Dieta hiperkaloryczna (1,2 kcal/ml), peptydowa. Kompletna pod względem odżywczym dla dzieci powyżej 1. roku życia. Źródłem białka jest częściowo zhydrolizowane białko serwatkowe w ilości 3,6 g/100 ml. Dieta z dodatkiem rozpuszczalnego błonnika PHGG w ilości 1,2 g/100 ml. Tłuszcze MCT stanowią 54% puli tłuszczów. Do podawania doustnego i przez zgłębnik.  Osmolarność 383 mOsm/l. Smak waniliowy. Opakowanie SmartFlex 500 ml.</t>
  </si>
  <si>
    <t xml:space="preserve">Pakiet nr 8- ŻYWIENIE 8- STERLING                  </t>
  </si>
  <si>
    <t>Butelka 50 ml z nakrętką, jednorazowego użytku, sterylna o pojemności 50ml z podziałką w kolorze czarnym, materiał polipropylen bez bisphenolu A oraz ftalanów, przystosowana do zamrażania i pasteryzacji mleka w wysokiej temperaturze, przeznaczona do użytku szpitalnego, o standardowym gwincie, kompatybilna ze smoczkami z poz.2, posiadająca oznakowanie CE, zarejestrowana jako wyrób medyczny. Nie zawiera Bisphenolu A i ftalanów. Opakowanie typu papier-folia zawierająca informacje o dacie ważności, numer serii, numerze referencyjnym oraz metodzie sterylizacji; pakowana sterylnie po 1 szt. Kompatybilna z konwektorowym podgrzewaczem pokarmu NUK na osiem butelek będącym wyposażeniem szpitala.</t>
  </si>
  <si>
    <t>Pakiet nr 9- ŻYWIENIE 9 - STERLING</t>
  </si>
  <si>
    <t>Jednodniowy zestaw do odciągania pokarmu - zawiera wszystkie elementy potrzebne do odciągania mleka za pomocą specjalistycznego laktatora. Jednodniowe zestawy do odciągania pokarmu można użyć bezpośrednio po wyjęciu z opakowania, nie trzeba ich myć przed pierwszym użyciem i mogą zostać wykorzystane podczas maksymalnie ośmiu sesji w ciągu 24 godzin. Przeznaczone do użytkowania tylko przez jedną matkę; wykonane z polipropylenu; nie zawiera Bisphenolu A; zawiera nakrętkę - gwint standardowy; dostępny w 3 rozmiarach 24 mm, 27 mm, 30mm; produkt nie nadaje się do sterylizacji. Zestwy do odciagania kompatybilne z laktatorami zakupionymi przez szpital firmy Medela Symphony.</t>
  </si>
  <si>
    <t xml:space="preserve">Pakiet nr 10- ŻYWIENIE 10 Sprzęt do żywienia                             </t>
  </si>
  <si>
    <t>Zgłębnik gastrostomijny mocowany w żołądku za pomocą balonu. Wyposażony jest w transparentny port do podawania żywienia z silikonową zatyczką oraz drugi biały port do napełniania balonu z oznaczeniem szerokości stomii i objętości wody jaką należy podać w celu wypełnienia balonu. Zewnętrzny talerzyk mocujący typu Secur- Lok posiada 6 otworów oraz 6 zgrubień dystansujących talerzyk od skóry. Zgłębnik posiada nadrukowaną miarkę głębokości stomii. Dostępny w rozmiarach Fr: 12, 14, 16, 18, 20, 22, 24. Rozmiary do wyboru przez zamawiającego.</t>
  </si>
  <si>
    <t>Niskoprofilowy zgłębnik gastrostomijny wykonany z silikonu medycznego wysposażony w wewnętrzny balonik mocujący, zawór antyrefluksowy, system podłączania zastawu przedłużającego typu ENFit Secur- Lok. Fabryczne opakowanie zawiera wraz ze zgłębnikiem:  strzykawkę do napełniania balonu, strzykawkę ze złączem ENFit, 2 szt przedłużaczy do podawania żywienia i leków ze złączami w standardzie EnFit oraz gaziki. Dostępne w rozmiarach do wyboru: średnice- Fr: 12, 14, 16, 18, 20, 24 oraz długości stomii 0.8cm (z wyłączeniem w rozmiarze FR24), 1cm (z wyłączeniem w rozmiarze FR24), 1.2cm (z wyłączeniem w rozmiarze FR24), 1.5cm, 1.7cm, 2.0cm, 2.3cm, 2.5cm, 2.7cm, 3.0cm, 3.5cm, 4.0cm, 4.5cm (z wyłączeniem w rozmiarze FR12), 5.0cm (z wyłączeniem w rozmiarze FR12). Rozmiary do wyboru przez zamawiającego.</t>
  </si>
  <si>
    <t>Zestawy przedłużające MIC-KEY* do podawania bolusa żywieniowego ze złączem ENFit®, złączem prostym SECUR-LOK* i złączem do podawania bolusa ENFit® oraz zaciskiem, długość 30 cm</t>
  </si>
  <si>
    <t>Zestaw przedłużający MIC-KEY* do żywienia ciągłego ze złączem ENFit®, złączem SECUR-LOK* kątowym i z 2 portami typu "Y" ENFit® oraz zaciski o długości 30 cm</t>
  </si>
  <si>
    <t>Zestaw czyszczący do zgłębników gastrostomijnych który zawiera: gotową strzykawkę z koktajlem enzymatycznym. Produkt spożywczy, wszystkie składniki tworzą mieszankę, która ma za zadanie rozbić, rozpuścić, a następnie usunąć zatory.</t>
  </si>
  <si>
    <t>Zgłębnik do jejunostomii umieszczany metodą operacyjną za pomocą techniki Witzela. Wykonany z silikonu medycznego, posiada skrzydełka mocujące, znaczniki RTG, jest wysterylizowany promieniami gamma. Zgłębnik wyposażony w mufkę wrastającą pod skórą oraz narzędzie służące do przeciągania portu przez powłoki skórne. Rozmiar 14FR, złącze Luer-Lock</t>
  </si>
  <si>
    <t>Adapter EnFit dedykowany do oferowanego zgłębnika do jejunostomii jako zamiennik portu Luer Lock</t>
  </si>
  <si>
    <t>Zgłębnik jelitowo- żołądkowy mocowany w żołądku za pomocą balonu, wykonany z silikonu medycznego. Wyposażony jest w transparentny port typu ENFit z silikonową zatyczką do podawania żywienia, port do dekompresji/ obarczania żołądka do oraz biały port do napełniania balonu z oznaczeniem szerokości stomii. Zewnętrzny talerzyk mocujący typu Secur- Lok posiada 6 otworów oraz 6 zgrubień dystansujących talerzyk od skóry. Zgłębnik posiada nadrukowaną miarkę głębokości stomii. Można go wprowadzać pod kontrolą endoskopu, radiologiczną. Dostępny w rozmiarach: średnica Fr: 16, 18, 22. długość części jelitowej: 15cm (w FR16), 22cm (w FR16 i FR18), 30cm (w FR16 i FR18), 45cm (w FR16, FR18 i FR22). Rozmiary do wyboru przez zamawiającego.</t>
  </si>
  <si>
    <t>Zgłębnik nosowo- żołądkowy z podwójnym portem ENFit i zakończeniem wysposażonym w system Anti-Clog, wykonany z poliuretanu, o żółtej konstrukcji, posiada oznaczenia długości i średnicy, znacznik RTG na całej długości oraz jego zakończeniu. Pokryty reagującym z wodą lubrykantem c-19 na końcówce oraz wnętrzu zgłębnika. Wyposażony w mandaryn z plecionej stali nierdzewnej. Nie posiada ograniczenia czasu umiejscowienia zgłębnika w pacjencie (należy monitorować i ocenić stan). Rozmiary: 5 Fr x 56cm, 6 Fr x 38cm, 6 Fr x 56 cm, 6 Fr x 91 cm, 8 Fr x 91 cm, 8 Fr x 109 cm, 8 Fr x 140 cm, 10 Fr x 91 cm, 8 Fr x 109 cm, 8 Fr x 140 cm, 10 Fr x 91 cm, 12 Fr x 91 cm, 10 Fr x 109 cm, 10 Fr x 140 cm, 12 Fr x 109 cm. Rozmiary do wyboru przez zamawiającego.</t>
  </si>
  <si>
    <t>Poszerzacz teleskopowy który umożliwia zastosowanie techniki Seldingera, ograniczając konieczność wielokrotnego przesuwania rozszerzacza po prowadniku. Pozwala na  uzyskanie porządanego rozszerzenia przy pomocy jednego teleskopowego instrumentu. Posiada zintegrowany, rozrywalny płaszcz ułatwiający  wprowadzanie zgłębnika, przeznaczony do zgłębników w rozmiarach od 12 Fr do 20 Fr. Rozmiary do wyboru przez zamawiającego.</t>
  </si>
  <si>
    <t>DOPUSZCZENIA:</t>
  </si>
  <si>
    <t>Zamawiający w Pakiecie 5, w pozycjach 4, 5, 8, 14 dopuszcza sterylne, jednorazowe smoczki z elastomeru z małym, średnim i dużym otworem przepływowym, spełniające pozostałe cechy wymienione w opisie przedmiotu zamówienia.</t>
  </si>
  <si>
    <t>Zamawiający w Pakiecie 5, w pozycji 8 dopuszcza sterylny smoczek, w całości z delikatnego silikonu, spełniający wszystkie cechy zawarte w opisie przedmiotu zamówienia.</t>
  </si>
  <si>
    <t xml:space="preserve">Zamawiający w poz. 7 i 9 dopuszcza diety z zawartością białka 4,8g/100ml. </t>
  </si>
  <si>
    <t xml:space="preserve">Zamawiający w pozycji 10 dopuszcza dietę normokaloryczną o zawartości białka 3,3g/100ml i osmolalności 255 mOsm/l. </t>
  </si>
  <si>
    <t xml:space="preserve">Zamawiający w pozycji 13 wyraża zgodę na złożenie oferty na diete w opakowaniu po 500ml z przeliczeniem ilości. </t>
  </si>
  <si>
    <t>Zamawiający w pozycji 21 wyraża zgodę na złożenie oferty na diete w opakowaniu po 500ml z przeliczeniem ilości.</t>
  </si>
  <si>
    <t xml:space="preserve">Zamawiający w pozycji 23 i 24 dopuszcza dietę zawierające tłuszcze LCT i MCT.  </t>
  </si>
  <si>
    <t xml:space="preserve">Zamawiający w pozycji 24 wyraża zgodę na złożenie oferty na diete w opakowaniu po 500ml z przeliczeniem ilości. </t>
  </si>
  <si>
    <t>Zamawiający w pozycji 41 dopuszcza zaoferowanie diety, w której 95% energii pochodzi z białka oraz o zawartości tłuszczu 1,6 g/ 100 g proszku. Pozostałe parametry zgodnie z SWZ.</t>
  </si>
  <si>
    <t xml:space="preserve">Zamawiający  wyraża zgodę na przekazanie na zasadzie użyczenia 43 pomp, a pozostałe 10 sztuk na zasadzie sukcesywnej dostawy jeśli będzie taka potrzeba.  </t>
  </si>
  <si>
    <r>
      <t xml:space="preserve">Zgłębnik nosowo-żołądkowy CH 14-110 cm z prowadnicą i wielofunkcyjnym łącznikiem przeznaczony do żywienia. Dodatkowy port do odbarczenia żołądka i podziałka centymetrowa. Bezpieczny, łatwy do założenia, z prowadnicą. </t>
    </r>
    <r>
      <rPr>
        <b/>
        <sz val="7.5"/>
        <rFont val="Tahoma"/>
        <family val="2"/>
        <charset val="238"/>
      </rPr>
      <t xml:space="preserve">Łącznik typu ENFIT kompatybilny z zestawem do żywienia ENFIT i strzykawkami ENFIT. </t>
    </r>
  </si>
  <si>
    <t>Zamawiający w pakiecie nr 6 pozycji 15 dopuszcza mleko Bebilonu Prosyneo HA 1 z częściowo zhydrolizowanym białkiem oraz z kompozycją oligosacharydów scGOS/lcFOS w ilości 0,8 g/ 100 ml.</t>
  </si>
  <si>
    <t>Zamawiający w pakiecie 4, pozycja 6 dopuszczai  kompletną dietę do żywienia dojelitowego , dla dzieci 1-12 r.ż, zawierająca białko kazeinowe i serwatkowe , tłuszcze MCT, taurynę, karnitynę, inozytol, bogatoresztkowa ( smak czekoladowy); bezresztkowa ( smak banan, truskawka ) o osmolarnościach występujących w przedziale 400- 420 mosmol/l objętość 200 ml 1 op. oraz wyraża zgodę na przeliczenie x 1szt.</t>
  </si>
  <si>
    <t xml:space="preserve">Zamawiający w pakiecie 4, pozycji 14 dopuszcza produkt o osmolalności do 360 mosmol/l. </t>
  </si>
  <si>
    <t xml:space="preserve">Zamawiający w pakiecie 4, pozycji 15 dopuszcza produkt o osmolalności do 360 mosmol/l. </t>
  </si>
  <si>
    <t>Zamawiający w pakiecie 4, pozycja 24, wyraża zgodę na przeliczenie ilości x 4 szt. w opakowaniu.</t>
  </si>
  <si>
    <t>Zamawiający w pakiecie 4, pozycja 25, wyraża zgodę na przeliczenie ilości x 4szt. w opakowaniu.</t>
  </si>
  <si>
    <t>Zamawiający w pakiecie 4 , pozycja 26 wyraża zgodę na przeliczenie ilości x 6 szt. w opakowaniu.</t>
  </si>
  <si>
    <t>Zamawiający w pakiecie 4, pozycja 27 wyraża zgodę na zaoferowanie , zestawu fosforanów organicznych do żywienia pozajelitowego 10 ampułek x 20 ml.</t>
  </si>
  <si>
    <t>Zamawiający w pakiecie 4 , pozycja 40, wyraża zgodę na przeliczenie ilości x 10 szt. w opakowaniu.</t>
  </si>
  <si>
    <t>Zamawiający w pakiecie 4 , poz. 43, wyraża zgodę na przeliczenie ilości x 4 szt. w opakowaniu.</t>
  </si>
  <si>
    <t>Zamawiający w pakiecie 4 ,pozycja 44 , wyrażazgodę na przeliczenie ilości x 4 szt. w opakowaniu.</t>
  </si>
  <si>
    <t>Zamawiający w pakiecie 4, pozycja 45, wyraża zgodę na przeliczenie ilości x 4 szt. w opakowaniu.</t>
  </si>
  <si>
    <t>Zamawiający w pakiecie 4 , pozycja 46, wyraża zgodę na przeliczenie ilości x 5 szt. w opakowaniu.</t>
  </si>
  <si>
    <t>Zamawiający w pakiecie 4 , pozycja 47, wyraża zgodę na przeliczenie ilości x 4 szt. w opakowaniu.</t>
  </si>
  <si>
    <t>Zamawiający w pakiecie 4 , pozycja 48, wyraża zgodę na przeliczenie ilości x 4 szt. w opakowaniu.</t>
  </si>
  <si>
    <t>Zamawiający w pakiecie 4 , pozycja 49, wyraża zgodę na przeliczenie ilości x 4 szt. w opakowaniu.</t>
  </si>
  <si>
    <t>Zamawiający w pakiecie 4 , pozycja 50, wyraża zgodę na przeliczenie ilości x 4 szt. w opakowaniu.</t>
  </si>
  <si>
    <t>Zamawiający w pakiecie 4 , pozycja 51, wyrażazgodę na przeliczenie ilości x 4 szt. w opakowaniu.</t>
  </si>
  <si>
    <t>Zamawiający wyraża zgodę na zaoferowanie w pakiecie 4 poz. 61 produktu w op. x 40 szt. z przeliczeniem ilości.</t>
  </si>
  <si>
    <t>Zamawiający wyraża zgodę na zaoferowanie w pakiecie 4 poz. 64 produktu w op. x 10 szt. z przeliczeniem ilości.</t>
  </si>
  <si>
    <t xml:space="preserve">Zamawiający w pakiecie 4, pozycja 27 wyraża zgodę na zaoferowanie , zestawu fosforanów organicznych do żywienia pozajelitowego 20 ampułek x 20 ml z odpowiednim przeliczeniem ilości opakowań.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</si>
</sst>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0.00\ &quot;zł&quot;;\-#,##0.00\ &quot;zł&quot;"/>
    <numFmt numFmtId="44" formatCode="_-* #,##0.00\ &quot;zł&quot;_-;\-* #,##0.00\ &quot;zł&quot;_-;_-* &quot;-&quot;??\ &quot;zł&quot;_-;_-@_-"/>
    <numFmt numFmtId="43" formatCode="_-* #,##0.00\ _z_ł_-;\-* #,##0.00\ _z_ł_-;_-* &quot;-&quot;??\ _z_ł_-;_-@_-"/>
    <numFmt numFmtId="164" formatCode="#,##0.00\ &quot;zł&quot;"/>
  </numFmts>
  <fonts count="21">
    <font>
      <sz val="11"/>
      <color theme="1"/>
      <name val="Calibri"/>
      <family val="2"/>
      <charset val="238"/>
      <scheme val="minor"/>
    </font>
    <font>
      <sz val="11"/>
      <color indexed="8"/>
      <name val="Calibri"/>
      <family val="2"/>
      <charset val="238"/>
    </font>
    <font>
      <sz val="10"/>
      <name val="Arial"/>
      <family val="2"/>
      <charset val="238"/>
    </font>
    <font>
      <u/>
      <sz val="10"/>
      <color theme="10"/>
      <name val="Arial"/>
      <family val="2"/>
      <charset val="238"/>
    </font>
    <font>
      <sz val="11"/>
      <color theme="1"/>
      <name val="Calibri"/>
      <family val="2"/>
      <charset val="238"/>
      <scheme val="minor"/>
    </font>
    <font>
      <sz val="10"/>
      <name val="Arial CE"/>
      <family val="2"/>
      <charset val="238"/>
    </font>
    <font>
      <sz val="11"/>
      <color theme="1"/>
      <name val="Calibri"/>
      <family val="2"/>
      <scheme val="minor"/>
    </font>
    <font>
      <sz val="10"/>
      <color theme="1"/>
      <name val="Arial CE"/>
      <charset val="238"/>
    </font>
    <font>
      <sz val="7.5"/>
      <name val="Tahoma"/>
      <family val="2"/>
      <charset val="238"/>
    </font>
    <font>
      <b/>
      <sz val="7.5"/>
      <name val="Tahoma"/>
      <family val="2"/>
      <charset val="238"/>
    </font>
    <font>
      <sz val="7"/>
      <name val="Tahoma"/>
      <family val="2"/>
      <charset val="238"/>
    </font>
    <font>
      <sz val="10"/>
      <name val="Arial1"/>
    </font>
    <font>
      <sz val="11"/>
      <color indexed="8"/>
      <name val="Czcionka tekstu podstawowego"/>
      <family val="2"/>
      <charset val="238"/>
    </font>
    <font>
      <sz val="10"/>
      <name val="Arial CE"/>
      <charset val="238"/>
    </font>
    <font>
      <b/>
      <sz val="7.5"/>
      <color rgb="FFFF0000"/>
      <name val="Tahoma"/>
      <family val="2"/>
      <charset val="238"/>
    </font>
    <font>
      <sz val="7.5"/>
      <color theme="1"/>
      <name val="Tahoma"/>
      <family val="2"/>
      <charset val="238"/>
    </font>
    <font>
      <b/>
      <i/>
      <sz val="7.5"/>
      <name val="Tahoma"/>
      <family val="2"/>
      <charset val="238"/>
    </font>
    <font>
      <sz val="7.5"/>
      <color rgb="FFFF0000"/>
      <name val="Tahoma"/>
      <family val="2"/>
      <charset val="238"/>
    </font>
    <font>
      <sz val="7.5"/>
      <color rgb="FF92D050"/>
      <name val="Tahoma"/>
      <family val="2"/>
      <charset val="238"/>
    </font>
    <font>
      <b/>
      <sz val="7.5"/>
      <color rgb="FF00B050"/>
      <name val="Tahoma"/>
      <family val="2"/>
      <charset val="238"/>
    </font>
    <font>
      <sz val="8"/>
      <color rgb="FF000000"/>
      <name val="Tahoma"/>
      <family val="2"/>
      <charset val="23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s>
  <cellStyleXfs count="69">
    <xf numFmtId="0" fontId="0" fillId="0" borderId="0"/>
    <xf numFmtId="0" fontId="3" fillId="0" borderId="0" applyNumberFormat="0" applyFill="0" applyBorder="0" applyAlignment="0" applyProtection="0"/>
    <xf numFmtId="0" fontId="2" fillId="0" borderId="0"/>
    <xf numFmtId="44" fontId="1" fillId="0" borderId="0" applyFont="0" applyFill="0" applyBorder="0" applyAlignment="0" applyProtection="0"/>
    <xf numFmtId="43" fontId="4" fillId="0" borderId="0" applyFont="0" applyFill="0" applyBorder="0" applyAlignment="0" applyProtection="0"/>
    <xf numFmtId="0" fontId="6" fillId="0" borderId="0"/>
    <xf numFmtId="0" fontId="5" fillId="0" borderId="0"/>
    <xf numFmtId="0" fontId="7" fillId="0" borderId="0"/>
    <xf numFmtId="43" fontId="6" fillId="0" borderId="0" applyFont="0" applyFill="0" applyBorder="0" applyAlignment="0" applyProtection="0"/>
    <xf numFmtId="0" fontId="6" fillId="0" borderId="0"/>
    <xf numFmtId="0" fontId="4" fillId="0" borderId="0"/>
    <xf numFmtId="0" fontId="6" fillId="0" borderId="0"/>
    <xf numFmtId="0" fontId="2"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11" fillId="0" borderId="0" applyNumberFormat="0" applyFill="0" applyBorder="0" applyAlignment="0" applyProtection="0"/>
    <xf numFmtId="9" fontId="1" fillId="0" borderId="0" applyFont="0" applyFill="0" applyBorder="0" applyAlignment="0" applyProtection="0"/>
    <xf numFmtId="0" fontId="12" fillId="0" borderId="0"/>
    <xf numFmtId="0" fontId="13" fillId="0" borderId="0"/>
    <xf numFmtId="9" fontId="6" fillId="0" borderId="0" applyFont="0" applyFill="0" applyBorder="0" applyAlignment="0" applyProtection="0"/>
    <xf numFmtId="44" fontId="6"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cellStyleXfs>
  <cellXfs count="182">
    <xf numFmtId="0" fontId="0" fillId="0" borderId="0" xfId="0"/>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11" applyFont="1" applyFill="1" applyBorder="1" applyAlignment="1">
      <alignment horizontal="left" vertical="center" wrapText="1"/>
    </xf>
    <xf numFmtId="0" fontId="8" fillId="0" borderId="1" xfId="11" applyFont="1" applyBorder="1" applyAlignment="1">
      <alignment horizontal="left" vertical="center" wrapText="1"/>
    </xf>
    <xf numFmtId="0" fontId="9" fillId="0" borderId="0" xfId="0" applyFont="1" applyAlignment="1">
      <alignment vertical="center"/>
    </xf>
    <xf numFmtId="0" fontId="14" fillId="0" borderId="0" xfId="0" applyFont="1" applyAlignment="1">
      <alignment vertical="center"/>
    </xf>
    <xf numFmtId="0" fontId="8" fillId="4" borderId="1" xfId="0" applyFont="1" applyFill="1" applyBorder="1" applyAlignment="1">
      <alignment horizontal="center" vertical="center" wrapText="1"/>
    </xf>
    <xf numFmtId="2" fontId="8" fillId="4" borderId="1" xfId="0" applyNumberFormat="1" applyFont="1" applyFill="1" applyBorder="1" applyAlignment="1">
      <alignment horizontal="center" vertical="center" wrapText="1"/>
    </xf>
    <xf numFmtId="0" fontId="8"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3" fontId="9" fillId="0" borderId="1" xfId="4" applyFont="1" applyFill="1" applyBorder="1" applyAlignment="1">
      <alignment horizontal="center" vertical="center" wrapText="1"/>
    </xf>
    <xf numFmtId="7" fontId="9" fillId="3" borderId="1" xfId="11" applyNumberFormat="1" applyFont="1" applyFill="1" applyBorder="1" applyAlignment="1">
      <alignment horizontal="right" vertical="center"/>
    </xf>
    <xf numFmtId="44" fontId="8" fillId="4" borderId="1" xfId="0" applyNumberFormat="1" applyFont="1" applyFill="1" applyBorder="1" applyAlignment="1">
      <alignment vertical="center" wrapText="1"/>
    </xf>
    <xf numFmtId="9" fontId="8" fillId="3" borderId="1" xfId="0" applyNumberFormat="1" applyFont="1" applyFill="1" applyBorder="1" applyAlignment="1">
      <alignment horizontal="center" vertical="center" wrapText="1"/>
    </xf>
    <xf numFmtId="0" fontId="8" fillId="3" borderId="1" xfId="0" applyFont="1" applyFill="1" applyBorder="1" applyAlignment="1">
      <alignment vertical="center" wrapText="1"/>
    </xf>
    <xf numFmtId="0" fontId="15" fillId="3" borderId="1" xfId="0" applyFont="1" applyFill="1" applyBorder="1" applyAlignment="1">
      <alignment vertical="center" wrapText="1"/>
    </xf>
    <xf numFmtId="0" fontId="8" fillId="0" borderId="1" xfId="0" applyNumberFormat="1" applyFont="1" applyFill="1" applyBorder="1" applyAlignment="1">
      <alignment horizontal="left" vertical="center" wrapText="1"/>
    </xf>
    <xf numFmtId="0" fontId="9" fillId="0" borderId="0" xfId="0" applyFont="1" applyAlignment="1">
      <alignment vertical="center" wrapText="1"/>
    </xf>
    <xf numFmtId="164" fontId="9" fillId="0" borderId="0" xfId="0" applyNumberFormat="1" applyFont="1" applyBorder="1" applyAlignment="1">
      <alignment horizontal="right" vertical="center" wrapText="1"/>
    </xf>
    <xf numFmtId="44" fontId="9" fillId="4" borderId="2" xfId="0" applyNumberFormat="1" applyFont="1" applyFill="1" applyBorder="1" applyAlignment="1">
      <alignment vertical="center" wrapText="1"/>
    </xf>
    <xf numFmtId="164" fontId="9" fillId="0" borderId="6" xfId="0" applyNumberFormat="1" applyFont="1" applyBorder="1" applyAlignment="1">
      <alignment horizontal="center" vertical="center" wrapText="1"/>
    </xf>
    <xf numFmtId="0" fontId="8" fillId="0" borderId="0" xfId="0" applyFont="1" applyBorder="1" applyAlignment="1">
      <alignment horizontal="right" vertical="center"/>
    </xf>
    <xf numFmtId="0" fontId="9" fillId="0" borderId="0" xfId="0" applyFont="1" applyBorder="1" applyAlignment="1">
      <alignment vertical="center" wrapText="1"/>
    </xf>
    <xf numFmtId="44" fontId="9" fillId="0" borderId="0" xfId="0" applyNumberFormat="1" applyFont="1" applyFill="1" applyBorder="1" applyAlignment="1">
      <alignment vertical="center" wrapText="1"/>
    </xf>
    <xf numFmtId="164" fontId="9" fillId="0" borderId="0" xfId="0" applyNumberFormat="1" applyFont="1" applyFill="1" applyBorder="1" applyAlignment="1">
      <alignment horizontal="center" vertical="center" wrapText="1"/>
    </xf>
    <xf numFmtId="2" fontId="8" fillId="2" borderId="0" xfId="0" applyNumberFormat="1" applyFont="1" applyFill="1" applyBorder="1" applyAlignment="1">
      <alignment vertical="center"/>
    </xf>
    <xf numFmtId="0" fontId="9" fillId="3" borderId="1" xfId="3" applyNumberFormat="1" applyFont="1" applyFill="1" applyBorder="1" applyAlignment="1">
      <alignment horizontal="center" vertical="center" wrapText="1"/>
    </xf>
    <xf numFmtId="44" fontId="9" fillId="0" borderId="4" xfId="0" applyNumberFormat="1" applyFont="1" applyFill="1" applyBorder="1" applyAlignment="1">
      <alignment vertical="center" wrapText="1"/>
    </xf>
    <xf numFmtId="0" fontId="9" fillId="0" borderId="0" xfId="0" applyFont="1" applyBorder="1" applyAlignment="1">
      <alignment horizontal="left" vertical="center" wrapText="1"/>
    </xf>
    <xf numFmtId="0" fontId="9" fillId="0" borderId="0" xfId="3" applyNumberFormat="1" applyFont="1" applyFill="1" applyBorder="1" applyAlignment="1">
      <alignment horizontal="center" vertical="center" wrapText="1"/>
    </xf>
    <xf numFmtId="0" fontId="8" fillId="0" borderId="0" xfId="0" applyFont="1" applyAlignment="1">
      <alignment horizontal="right" vertical="center"/>
    </xf>
    <xf numFmtId="0" fontId="8" fillId="0" borderId="0" xfId="0" applyFont="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left" vertical="center" wrapText="1"/>
    </xf>
    <xf numFmtId="0" fontId="8" fillId="3" borderId="0" xfId="0" applyFont="1" applyFill="1" applyAlignment="1">
      <alignment horizontal="right" vertical="center" wrapText="1"/>
    </xf>
    <xf numFmtId="0" fontId="8" fillId="3" borderId="0" xfId="0" applyFont="1" applyFill="1" applyAlignment="1">
      <alignment vertical="center"/>
    </xf>
    <xf numFmtId="0" fontId="8" fillId="3" borderId="0" xfId="0" applyFont="1" applyFill="1" applyAlignment="1">
      <alignment horizontal="right" vertical="center"/>
    </xf>
    <xf numFmtId="0" fontId="8" fillId="0" borderId="0" xfId="0" applyFont="1" applyFill="1" applyAlignment="1">
      <alignment horizontal="left" vertical="center" wrapText="1"/>
    </xf>
    <xf numFmtId="0" fontId="8" fillId="0" borderId="0" xfId="0" applyFont="1" applyFill="1" applyAlignment="1">
      <alignment horizontal="right" vertical="center" wrapText="1"/>
    </xf>
    <xf numFmtId="0" fontId="8" fillId="0" borderId="0" xfId="0" applyFont="1" applyBorder="1" applyAlignment="1">
      <alignment horizontal="left" vertical="center"/>
    </xf>
    <xf numFmtId="44" fontId="8" fillId="0" borderId="0" xfId="0" applyNumberFormat="1" applyFont="1" applyBorder="1" applyAlignment="1">
      <alignment horizontal="center" vertical="center"/>
    </xf>
    <xf numFmtId="44" fontId="8" fillId="0" borderId="0" xfId="0" applyNumberFormat="1" applyFont="1" applyBorder="1" applyAlignment="1">
      <alignment horizontal="right" vertical="center"/>
    </xf>
    <xf numFmtId="44" fontId="16" fillId="0" borderId="0" xfId="0" applyNumberFormat="1" applyFont="1" applyBorder="1" applyAlignment="1">
      <alignment horizontal="center" vertical="center"/>
    </xf>
    <xf numFmtId="164" fontId="8" fillId="0" borderId="7" xfId="11" applyNumberFormat="1" applyFont="1" applyBorder="1" applyAlignment="1">
      <alignment horizontal="center" vertical="center"/>
    </xf>
    <xf numFmtId="0" fontId="8" fillId="0" borderId="0" xfId="11" applyFont="1" applyBorder="1" applyAlignment="1">
      <alignment horizontal="center" vertical="center"/>
    </xf>
    <xf numFmtId="0" fontId="17" fillId="0" borderId="0" xfId="0" applyFont="1" applyAlignment="1">
      <alignment vertical="center"/>
    </xf>
    <xf numFmtId="0" fontId="8" fillId="0" borderId="1" xfId="11" applyFont="1" applyBorder="1" applyAlignment="1">
      <alignment horizontal="center" vertical="center"/>
    </xf>
    <xf numFmtId="0" fontId="8" fillId="0" borderId="0" xfId="0" applyFont="1" applyBorder="1" applyAlignment="1">
      <alignment vertical="center"/>
    </xf>
    <xf numFmtId="0" fontId="8" fillId="0" borderId="0" xfId="11" applyFont="1" applyFill="1" applyBorder="1" applyAlignment="1">
      <alignment horizontal="center" vertical="center"/>
    </xf>
    <xf numFmtId="164" fontId="8" fillId="0" borderId="0" xfId="11" applyNumberFormat="1" applyFont="1" applyBorder="1" applyAlignment="1">
      <alignment horizontal="center" vertical="center"/>
    </xf>
    <xf numFmtId="9" fontId="8" fillId="0" borderId="0" xfId="11" applyNumberFormat="1" applyFont="1" applyBorder="1" applyAlignment="1">
      <alignment horizontal="center" vertical="center"/>
    </xf>
    <xf numFmtId="0" fontId="18" fillId="0" borderId="0" xfId="0" applyFont="1" applyBorder="1" applyAlignment="1">
      <alignment vertical="center"/>
    </xf>
    <xf numFmtId="0" fontId="8" fillId="0" borderId="1" xfId="0" applyFont="1" applyFill="1" applyBorder="1" applyAlignment="1">
      <alignment horizontal="center" vertical="center"/>
    </xf>
    <xf numFmtId="164" fontId="9" fillId="3" borderId="2" xfId="11" applyNumberFormat="1" applyFont="1" applyFill="1" applyBorder="1" applyAlignment="1">
      <alignment horizontal="right" vertical="center"/>
    </xf>
    <xf numFmtId="0" fontId="15" fillId="0" borderId="0" xfId="0" applyFont="1" applyBorder="1" applyAlignment="1">
      <alignment vertical="center"/>
    </xf>
    <xf numFmtId="0" fontId="17" fillId="3" borderId="1" xfId="0" applyFont="1" applyFill="1" applyBorder="1" applyAlignment="1">
      <alignment vertical="center" wrapText="1"/>
    </xf>
    <xf numFmtId="0" fontId="8" fillId="0" borderId="0" xfId="0" applyFont="1" applyFill="1" applyAlignment="1">
      <alignment vertical="center"/>
    </xf>
    <xf numFmtId="0" fontId="8" fillId="0" borderId="0" xfId="11" applyFont="1" applyBorder="1" applyAlignment="1">
      <alignment vertical="center"/>
    </xf>
    <xf numFmtId="0" fontId="15" fillId="0" borderId="0" xfId="0" applyFont="1" applyAlignment="1">
      <alignment vertical="center"/>
    </xf>
    <xf numFmtId="164" fontId="9" fillId="3" borderId="3" xfId="11" applyNumberFormat="1" applyFont="1" applyFill="1" applyBorder="1" applyAlignment="1">
      <alignment horizontal="right" vertical="center"/>
    </xf>
    <xf numFmtId="0" fontId="19" fillId="0" borderId="0" xfId="0" applyFont="1" applyAlignment="1">
      <alignment vertical="center"/>
    </xf>
    <xf numFmtId="7" fontId="9" fillId="3" borderId="2" xfId="11" applyNumberFormat="1" applyFont="1" applyFill="1" applyBorder="1" applyAlignment="1">
      <alignment horizontal="right" vertical="center" wrapText="1"/>
    </xf>
    <xf numFmtId="164" fontId="9" fillId="3" borderId="1" xfId="11" applyNumberFormat="1" applyFont="1" applyFill="1" applyBorder="1" applyAlignment="1">
      <alignment horizontal="right" vertical="center" wrapText="1"/>
    </xf>
    <xf numFmtId="164" fontId="8" fillId="0" borderId="0" xfId="11" applyNumberFormat="1" applyFont="1" applyBorder="1" applyAlignment="1">
      <alignment horizontal="right" vertical="center"/>
    </xf>
    <xf numFmtId="164" fontId="9" fillId="0" borderId="0" xfId="0" applyNumberFormat="1" applyFont="1" applyFill="1" applyBorder="1" applyAlignment="1">
      <alignment horizontal="right" vertical="center" wrapText="1"/>
    </xf>
    <xf numFmtId="164" fontId="8" fillId="0" borderId="7" xfId="11" applyNumberFormat="1" applyFont="1" applyFill="1" applyBorder="1" applyAlignment="1">
      <alignment horizontal="center" vertical="center"/>
    </xf>
    <xf numFmtId="0" fontId="8" fillId="0" borderId="0" xfId="0" applyFont="1" applyAlignment="1">
      <alignment horizontal="center" vertical="center"/>
    </xf>
    <xf numFmtId="0" fontId="9" fillId="0" borderId="7" xfId="11" applyFont="1" applyFill="1" applyBorder="1" applyAlignment="1">
      <alignment vertical="center"/>
    </xf>
    <xf numFmtId="0" fontId="9" fillId="0" borderId="0" xfId="0" applyFont="1" applyFill="1" applyAlignment="1">
      <alignment vertical="center" wrapText="1"/>
    </xf>
    <xf numFmtId="0" fontId="8" fillId="0" borderId="0" xfId="11" applyFont="1" applyFill="1" applyAlignment="1">
      <alignment horizontal="center" vertical="center"/>
    </xf>
    <xf numFmtId="0" fontId="9" fillId="0" borderId="0" xfId="11" applyFont="1" applyFill="1" applyAlignment="1">
      <alignment horizontal="center" vertical="center"/>
    </xf>
    <xf numFmtId="164" fontId="8" fillId="0" borderId="0" xfId="11" applyNumberFormat="1" applyFont="1" applyFill="1" applyAlignment="1">
      <alignment horizontal="center" vertical="center"/>
    </xf>
    <xf numFmtId="164" fontId="8" fillId="0" borderId="0" xfId="11" applyNumberFormat="1" applyFont="1" applyFill="1" applyAlignment="1">
      <alignment horizontal="right" vertical="center"/>
    </xf>
    <xf numFmtId="9" fontId="8" fillId="0" borderId="0" xfId="11" applyNumberFormat="1" applyFont="1" applyFill="1" applyAlignment="1">
      <alignment horizontal="center" vertical="center"/>
    </xf>
    <xf numFmtId="164" fontId="9" fillId="0" borderId="0" xfId="11" applyNumberFormat="1" applyFont="1" applyFill="1" applyAlignment="1">
      <alignment horizontal="center" vertical="center"/>
    </xf>
    <xf numFmtId="164" fontId="9" fillId="0" borderId="0" xfId="11" applyNumberFormat="1" applyFont="1" applyFill="1" applyAlignment="1">
      <alignment horizontal="right" vertical="center"/>
    </xf>
    <xf numFmtId="9" fontId="9" fillId="0" borderId="0" xfId="11" applyNumberFormat="1" applyFont="1" applyFill="1" applyAlignment="1">
      <alignment horizontal="center" vertical="center"/>
    </xf>
    <xf numFmtId="164" fontId="9" fillId="0" borderId="7" xfId="11"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textRotation="90" wrapText="1"/>
    </xf>
    <xf numFmtId="44" fontId="8" fillId="4" borderId="1" xfId="0" applyNumberFormat="1" applyFont="1" applyFill="1" applyBorder="1" applyAlignment="1">
      <alignment horizontal="center" vertical="center" wrapText="1"/>
    </xf>
    <xf numFmtId="44" fontId="9" fillId="4" borderId="2" xfId="0" applyNumberFormat="1" applyFont="1" applyFill="1" applyBorder="1" applyAlignment="1">
      <alignment horizontal="center" vertical="center" wrapText="1"/>
    </xf>
    <xf numFmtId="164" fontId="9"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8" fillId="3" borderId="0" xfId="0" applyFont="1" applyFill="1" applyAlignment="1">
      <alignment horizontal="center" vertical="center"/>
    </xf>
    <xf numFmtId="0" fontId="8" fillId="0" borderId="0" xfId="0" applyFont="1" applyFill="1" applyAlignment="1">
      <alignment horizontal="center" vertical="center" wrapText="1"/>
    </xf>
    <xf numFmtId="44" fontId="9" fillId="4" borderId="1" xfId="0" applyNumberFormat="1" applyFont="1" applyFill="1" applyBorder="1" applyAlignment="1">
      <alignment horizontal="center" vertical="center" wrapText="1"/>
    </xf>
    <xf numFmtId="44" fontId="8" fillId="0" borderId="1" xfId="0" applyNumberFormat="1" applyFont="1" applyFill="1" applyBorder="1" applyAlignment="1">
      <alignment horizontal="center" vertical="center" wrapText="1"/>
    </xf>
    <xf numFmtId="44" fontId="8" fillId="0" borderId="1" xfId="0" applyNumberFormat="1" applyFont="1" applyFill="1" applyBorder="1" applyAlignment="1">
      <alignment vertical="center" wrapText="1"/>
    </xf>
    <xf numFmtId="164" fontId="9" fillId="0" borderId="6" xfId="0" applyNumberFormat="1" applyFont="1" applyFill="1" applyBorder="1" applyAlignment="1">
      <alignment horizontal="center" vertical="center" wrapText="1"/>
    </xf>
    <xf numFmtId="44" fontId="9" fillId="4" borderId="1" xfId="0" applyNumberFormat="1" applyFont="1" applyFill="1" applyBorder="1" applyAlignment="1">
      <alignment vertical="center" wrapText="1"/>
    </xf>
    <xf numFmtId="0" fontId="15" fillId="0" borderId="0" xfId="0" applyFont="1" applyFill="1" applyAlignment="1">
      <alignment vertical="center" wrapText="1"/>
    </xf>
    <xf numFmtId="0" fontId="9" fillId="0" borderId="0" xfId="11" applyFont="1" applyFill="1" applyBorder="1" applyAlignment="1">
      <alignment vertical="center"/>
    </xf>
    <xf numFmtId="0" fontId="10" fillId="0" borderId="1" xfId="11" applyFont="1" applyFill="1" applyBorder="1" applyAlignment="1">
      <alignment horizontal="left" vertical="center" wrapText="1"/>
    </xf>
    <xf numFmtId="0" fontId="8" fillId="4" borderId="9" xfId="0" applyFont="1" applyFill="1" applyBorder="1" applyAlignment="1">
      <alignment horizontal="center" vertical="center" wrapText="1"/>
    </xf>
    <xf numFmtId="0" fontId="10" fillId="0" borderId="1" xfId="11" applyFont="1" applyBorder="1" applyAlignment="1">
      <alignment horizontal="left" vertical="center" wrapText="1"/>
    </xf>
    <xf numFmtId="164" fontId="9" fillId="3" borderId="1" xfId="11" applyNumberFormat="1" applyFont="1" applyFill="1" applyBorder="1" applyAlignment="1">
      <alignment horizontal="right" vertical="center"/>
    </xf>
    <xf numFmtId="44" fontId="9" fillId="0" borderId="0" xfId="0" applyNumberFormat="1" applyFont="1" applyFill="1" applyBorder="1" applyAlignment="1">
      <alignment horizontal="right" vertical="center" wrapText="1"/>
    </xf>
    <xf numFmtId="0" fontId="9" fillId="0" borderId="0" xfId="0" applyFont="1" applyBorder="1" applyAlignment="1">
      <alignment horizontal="right" vertical="center" wrapText="1"/>
    </xf>
    <xf numFmtId="3" fontId="9" fillId="0" borderId="1" xfId="6" applyNumberFormat="1" applyFont="1" applyFill="1" applyBorder="1" applyAlignment="1">
      <alignment horizontal="right" vertical="center"/>
    </xf>
    <xf numFmtId="3" fontId="9" fillId="0" borderId="2" xfId="11" applyNumberFormat="1" applyFont="1" applyBorder="1" applyAlignment="1">
      <alignment horizontal="right" vertical="center"/>
    </xf>
    <xf numFmtId="0" fontId="9" fillId="0" borderId="0" xfId="11" applyFont="1" applyBorder="1" applyAlignment="1">
      <alignment horizontal="right" vertical="center"/>
    </xf>
    <xf numFmtId="0" fontId="9" fillId="0" borderId="0" xfId="11" applyFont="1" applyFill="1" applyAlignment="1">
      <alignment horizontal="right" vertical="center"/>
    </xf>
    <xf numFmtId="0" fontId="17" fillId="0" borderId="0" xfId="0" applyFont="1" applyFill="1" applyBorder="1" applyAlignment="1">
      <alignment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5" xfId="0" applyFont="1" applyFill="1" applyBorder="1" applyAlignment="1">
      <alignment vertical="center"/>
    </xf>
    <xf numFmtId="0" fontId="8" fillId="3" borderId="4" xfId="0" applyFont="1" applyFill="1" applyBorder="1" applyAlignment="1">
      <alignment vertical="center"/>
    </xf>
    <xf numFmtId="44" fontId="9" fillId="3" borderId="8" xfId="0" applyNumberFormat="1" applyFont="1" applyFill="1" applyBorder="1" applyAlignment="1">
      <alignment horizontal="right" vertical="center"/>
    </xf>
    <xf numFmtId="0" fontId="9" fillId="0" borderId="2" xfId="0" applyFont="1" applyBorder="1" applyAlignment="1">
      <alignment vertical="center" wrapText="1"/>
    </xf>
    <xf numFmtId="164" fontId="8" fillId="3" borderId="8" xfId="0" applyNumberFormat="1" applyFont="1" applyFill="1" applyBorder="1" applyAlignment="1">
      <alignment horizontal="left" vertical="center"/>
    </xf>
    <xf numFmtId="164" fontId="8" fillId="4" borderId="5" xfId="0" applyNumberFormat="1" applyFont="1" applyFill="1" applyBorder="1" applyAlignment="1">
      <alignment horizontal="right" vertical="center"/>
    </xf>
    <xf numFmtId="2" fontId="8" fillId="4" borderId="4" xfId="0" applyNumberFormat="1" applyFont="1" applyFill="1" applyBorder="1" applyAlignment="1">
      <alignment vertical="center"/>
    </xf>
    <xf numFmtId="164" fontId="9" fillId="4" borderId="5" xfId="0" applyNumberFormat="1" applyFont="1" applyFill="1" applyBorder="1" applyAlignment="1">
      <alignment horizontal="right" vertical="center"/>
    </xf>
    <xf numFmtId="164" fontId="8" fillId="0" borderId="0" xfId="11" applyNumberFormat="1" applyFont="1" applyFill="1" applyBorder="1" applyAlignment="1">
      <alignment horizontal="center" vertical="center"/>
    </xf>
    <xf numFmtId="164" fontId="8" fillId="0" borderId="0" xfId="11" applyNumberFormat="1" applyFont="1" applyFill="1" applyBorder="1" applyAlignment="1">
      <alignment horizontal="right" vertical="center"/>
    </xf>
    <xf numFmtId="9" fontId="8" fillId="0" borderId="0" xfId="11" applyNumberFormat="1" applyFont="1" applyFill="1" applyBorder="1" applyAlignment="1">
      <alignment horizontal="center" vertical="center"/>
    </xf>
    <xf numFmtId="0" fontId="15" fillId="0" borderId="0" xfId="0" applyFont="1" applyFill="1" applyBorder="1" applyAlignment="1">
      <alignment vertical="center"/>
    </xf>
    <xf numFmtId="0" fontId="8" fillId="0" borderId="0" xfId="11" applyFont="1" applyFill="1" applyBorder="1" applyAlignment="1">
      <alignment vertical="center"/>
    </xf>
    <xf numFmtId="3" fontId="9" fillId="0" borderId="1" xfId="0" applyNumberFormat="1" applyFont="1" applyFill="1" applyBorder="1" applyAlignment="1">
      <alignment horizontal="right" vertical="center" wrapText="1"/>
    </xf>
    <xf numFmtId="0" fontId="8" fillId="0" borderId="2" xfId="11" applyFont="1" applyFill="1" applyBorder="1" applyAlignment="1">
      <alignment horizontal="left" vertical="center" wrapText="1"/>
    </xf>
    <xf numFmtId="0" fontId="19" fillId="0" borderId="0" xfId="0" applyFont="1" applyFill="1" applyBorder="1" applyAlignment="1">
      <alignment vertical="center"/>
    </xf>
    <xf numFmtId="0" fontId="9" fillId="0" borderId="0" xfId="11" applyFont="1" applyFill="1" applyBorder="1" applyAlignment="1">
      <alignment horizontal="right" vertical="center" wrapText="1"/>
    </xf>
    <xf numFmtId="164" fontId="8" fillId="0" borderId="0" xfId="11" applyNumberFormat="1" applyFont="1" applyFill="1" applyBorder="1" applyAlignment="1">
      <alignment horizontal="center" vertical="center" wrapText="1"/>
    </xf>
    <xf numFmtId="7" fontId="8" fillId="0" borderId="0" xfId="11" applyNumberFormat="1" applyFont="1" applyFill="1" applyBorder="1" applyAlignment="1">
      <alignment horizontal="center" vertical="center" wrapText="1"/>
    </xf>
    <xf numFmtId="0" fontId="9" fillId="0" borderId="2" xfId="0" applyFont="1" applyFill="1" applyBorder="1" applyAlignment="1">
      <alignment vertical="center" wrapText="1"/>
    </xf>
    <xf numFmtId="0" fontId="9" fillId="0" borderId="0" xfId="0" applyFont="1" applyBorder="1" applyAlignment="1">
      <alignment vertical="center"/>
    </xf>
    <xf numFmtId="0" fontId="10" fillId="0" borderId="1" xfId="11" applyFont="1" applyFill="1" applyBorder="1" applyAlignment="1">
      <alignment vertical="center" wrapText="1"/>
    </xf>
    <xf numFmtId="44" fontId="8" fillId="0" borderId="0" xfId="3" applyFont="1" applyAlignment="1">
      <alignment vertical="center"/>
    </xf>
    <xf numFmtId="0" fontId="8" fillId="0" borderId="1" xfId="0" applyFont="1" applyBorder="1" applyAlignment="1">
      <alignment horizontal="left" vertical="center" wrapText="1"/>
    </xf>
    <xf numFmtId="0" fontId="8" fillId="0" borderId="0" xfId="0" applyFont="1" applyFill="1" applyBorder="1" applyAlignment="1">
      <alignment vertical="center"/>
    </xf>
    <xf numFmtId="3" fontId="9" fillId="0" borderId="0" xfId="11" applyNumberFormat="1" applyFont="1" applyFill="1" applyBorder="1" applyAlignment="1">
      <alignment horizontal="right" vertical="center"/>
    </xf>
    <xf numFmtId="0" fontId="8" fillId="0" borderId="0" xfId="11" applyFont="1" applyFill="1" applyBorder="1" applyAlignment="1">
      <alignment horizontal="center" vertical="center" wrapText="1"/>
    </xf>
    <xf numFmtId="0" fontId="18" fillId="0" borderId="0" xfId="0" applyFont="1" applyFill="1" applyBorder="1" applyAlignment="1">
      <alignment vertical="center"/>
    </xf>
    <xf numFmtId="3" fontId="9" fillId="0" borderId="2" xfId="11" applyNumberFormat="1" applyFont="1" applyFill="1" applyBorder="1" applyAlignment="1">
      <alignment horizontal="right" vertical="center"/>
    </xf>
    <xf numFmtId="0" fontId="8" fillId="5" borderId="0" xfId="0" applyFont="1" applyFill="1" applyAlignment="1">
      <alignment horizontal="right" vertical="center"/>
    </xf>
    <xf numFmtId="0" fontId="9" fillId="5" borderId="0" xfId="0" applyFont="1" applyFill="1" applyBorder="1" applyAlignment="1">
      <alignment horizontal="left" vertical="center" wrapText="1"/>
    </xf>
    <xf numFmtId="0" fontId="9" fillId="5" borderId="0" xfId="3" applyNumberFormat="1" applyFont="1" applyFill="1" applyBorder="1" applyAlignment="1">
      <alignment horizontal="center" vertical="center" wrapText="1"/>
    </xf>
    <xf numFmtId="44" fontId="9" fillId="5" borderId="0" xfId="0" applyNumberFormat="1" applyFont="1" applyFill="1" applyBorder="1" applyAlignment="1">
      <alignment vertical="center" wrapText="1"/>
    </xf>
    <xf numFmtId="0" fontId="8" fillId="5" borderId="1" xfId="0" applyFont="1" applyFill="1" applyBorder="1" applyAlignment="1">
      <alignment horizontal="center" vertical="center" wrapText="1"/>
    </xf>
    <xf numFmtId="0" fontId="8" fillId="5" borderId="0" xfId="0" applyFont="1" applyFill="1" applyAlignment="1">
      <alignment vertical="center"/>
    </xf>
    <xf numFmtId="0" fontId="9" fillId="5" borderId="7" xfId="11" applyFont="1" applyFill="1" applyBorder="1" applyAlignment="1">
      <alignment vertical="center"/>
    </xf>
    <xf numFmtId="0" fontId="8" fillId="5" borderId="0" xfId="11" applyFont="1" applyFill="1" applyAlignment="1">
      <alignment horizontal="center" vertical="center"/>
    </xf>
    <xf numFmtId="0" fontId="9" fillId="5" borderId="0" xfId="11" applyFont="1" applyFill="1" applyAlignment="1">
      <alignment horizontal="right" vertical="center"/>
    </xf>
    <xf numFmtId="164" fontId="8" fillId="5" borderId="0" xfId="11" applyNumberFormat="1" applyFont="1" applyFill="1" applyAlignment="1">
      <alignment horizontal="center" vertical="center"/>
    </xf>
    <xf numFmtId="164" fontId="8" fillId="5" borderId="0" xfId="11" applyNumberFormat="1" applyFont="1" applyFill="1" applyAlignment="1">
      <alignment horizontal="right" vertical="center"/>
    </xf>
    <xf numFmtId="9" fontId="8" fillId="5" borderId="0" xfId="11" applyNumberFormat="1" applyFont="1" applyFill="1" applyAlignment="1">
      <alignment horizontal="center" vertical="center"/>
    </xf>
    <xf numFmtId="164" fontId="8" fillId="5" borderId="7" xfId="11" applyNumberFormat="1" applyFont="1" applyFill="1" applyBorder="1" applyAlignment="1">
      <alignment horizontal="center" vertical="center"/>
    </xf>
    <xf numFmtId="0" fontId="8" fillId="5" borderId="0" xfId="11" applyFont="1" applyFill="1" applyBorder="1" applyAlignment="1">
      <alignment vertical="center"/>
    </xf>
    <xf numFmtId="0" fontId="15" fillId="5" borderId="0" xfId="0" applyFont="1" applyFill="1" applyBorder="1" applyAlignment="1">
      <alignment vertical="center"/>
    </xf>
    <xf numFmtId="0" fontId="20" fillId="0" borderId="0" xfId="0" applyFont="1"/>
    <xf numFmtId="0" fontId="8" fillId="5" borderId="1" xfId="0" applyNumberFormat="1" applyFont="1" applyFill="1" applyBorder="1" applyAlignment="1">
      <alignment horizontal="left" vertical="center" wrapText="1"/>
    </xf>
    <xf numFmtId="0" fontId="9" fillId="5" borderId="0" xfId="0" applyFont="1" applyFill="1" applyAlignment="1">
      <alignment vertical="center"/>
    </xf>
    <xf numFmtId="0" fontId="9" fillId="5" borderId="7" xfId="11" applyFont="1" applyFill="1" applyBorder="1" applyAlignment="1">
      <alignment horizontal="right" vertical="center" wrapText="1"/>
    </xf>
    <xf numFmtId="164" fontId="9" fillId="5" borderId="7" xfId="11" applyNumberFormat="1" applyFont="1" applyFill="1" applyBorder="1" applyAlignment="1">
      <alignment horizontal="center" vertical="center" wrapText="1"/>
    </xf>
    <xf numFmtId="0" fontId="9" fillId="5" borderId="7" xfId="11" applyFont="1" applyFill="1" applyBorder="1" applyAlignment="1">
      <alignment horizontal="right" vertical="center"/>
    </xf>
    <xf numFmtId="0" fontId="9" fillId="5" borderId="7" xfId="11" applyFont="1" applyFill="1" applyBorder="1" applyAlignment="1">
      <alignment horizontal="center" vertical="center" wrapText="1"/>
    </xf>
    <xf numFmtId="0" fontId="9" fillId="5" borderId="7" xfId="11" applyFont="1" applyFill="1" applyBorder="1" applyAlignment="1">
      <alignment horizontal="center" vertical="center"/>
    </xf>
    <xf numFmtId="0" fontId="9" fillId="5" borderId="0" xfId="11" applyFont="1" applyFill="1" applyBorder="1" applyAlignment="1">
      <alignment vertical="center"/>
    </xf>
    <xf numFmtId="0" fontId="14" fillId="5" borderId="0" xfId="0" applyFont="1" applyFill="1" applyBorder="1" applyAlignment="1">
      <alignment vertical="center"/>
    </xf>
    <xf numFmtId="0" fontId="9" fillId="5" borderId="7" xfId="11" applyFont="1" applyFill="1" applyBorder="1" applyAlignment="1">
      <alignment vertical="center" wrapText="1"/>
    </xf>
    <xf numFmtId="0" fontId="9" fillId="5" borderId="0" xfId="11" applyFont="1" applyFill="1" applyAlignment="1">
      <alignment horizontal="center" vertical="center"/>
    </xf>
    <xf numFmtId="164" fontId="9" fillId="5" borderId="0" xfId="11" applyNumberFormat="1" applyFont="1" applyFill="1" applyAlignment="1">
      <alignment horizontal="center" vertical="center"/>
    </xf>
    <xf numFmtId="164" fontId="9" fillId="5" borderId="0" xfId="11" applyNumberFormat="1" applyFont="1" applyFill="1" applyAlignment="1">
      <alignment horizontal="right" vertical="center"/>
    </xf>
    <xf numFmtId="9" fontId="9" fillId="5" borderId="0" xfId="11" applyNumberFormat="1" applyFont="1" applyFill="1" applyAlignment="1">
      <alignment horizontal="center" vertical="center"/>
    </xf>
    <xf numFmtId="164" fontId="9" fillId="5" borderId="7" xfId="11" applyNumberFormat="1" applyFont="1" applyFill="1" applyBorder="1" applyAlignment="1">
      <alignment horizontal="center" vertical="center"/>
    </xf>
    <xf numFmtId="0" fontId="8" fillId="5" borderId="0" xfId="0" applyFont="1" applyFill="1" applyBorder="1" applyAlignment="1">
      <alignment vertical="center"/>
    </xf>
    <xf numFmtId="3" fontId="9" fillId="5" borderId="0" xfId="11" applyNumberFormat="1" applyFont="1" applyFill="1" applyBorder="1" applyAlignment="1">
      <alignment horizontal="right" vertical="center"/>
    </xf>
    <xf numFmtId="164" fontId="8" fillId="5" borderId="0" xfId="11" applyNumberFormat="1" applyFont="1" applyFill="1" applyBorder="1" applyAlignment="1">
      <alignment horizontal="center" vertical="center"/>
    </xf>
    <xf numFmtId="164" fontId="8" fillId="5" borderId="0" xfId="11" applyNumberFormat="1" applyFont="1" applyFill="1" applyBorder="1" applyAlignment="1">
      <alignment horizontal="right" vertical="center"/>
    </xf>
    <xf numFmtId="9" fontId="8" fillId="5" borderId="0" xfId="11" applyNumberFormat="1" applyFont="1" applyFill="1" applyBorder="1" applyAlignment="1">
      <alignment horizontal="center" vertical="center"/>
    </xf>
    <xf numFmtId="0" fontId="8" fillId="5" borderId="0" xfId="11"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horizontal="left" vertical="center" wrapText="1"/>
    </xf>
    <xf numFmtId="0" fontId="9" fillId="5" borderId="1" xfId="0" applyFont="1" applyFill="1" applyBorder="1" applyAlignment="1">
      <alignment horizontal="left" vertical="center" wrapText="1"/>
    </xf>
    <xf numFmtId="0" fontId="9" fillId="5" borderId="5" xfId="0" applyFont="1" applyFill="1" applyBorder="1" applyAlignment="1">
      <alignment horizontal="left" vertical="center" wrapText="1"/>
    </xf>
    <xf numFmtId="0" fontId="9" fillId="5" borderId="8" xfId="0" applyFont="1" applyFill="1" applyBorder="1" applyAlignment="1">
      <alignment horizontal="left" vertical="center" wrapText="1"/>
    </xf>
    <xf numFmtId="0" fontId="9" fillId="5" borderId="4" xfId="0" applyFont="1" applyFill="1" applyBorder="1" applyAlignment="1">
      <alignment horizontal="left" vertical="center" wrapText="1"/>
    </xf>
  </cellXfs>
  <cellStyles count="69">
    <cellStyle name="Default" xfId="17" xr:uid="{00000000-0005-0000-0000-000000000000}"/>
    <cellStyle name="Dziesiętny" xfId="4" builtinId="3"/>
    <cellStyle name="Dziesiętny 2" xfId="8" xr:uid="{00000000-0005-0000-0000-000002000000}"/>
    <cellStyle name="Dziesiętny 2 2" xfId="14" xr:uid="{00000000-0005-0000-0000-000003000000}"/>
    <cellStyle name="Dziesiętny 3" xfId="13" xr:uid="{00000000-0005-0000-0000-000004000000}"/>
    <cellStyle name="Dziesiętny 4" xfId="23" xr:uid="{00000000-0005-0000-0000-000005000000}"/>
    <cellStyle name="Excel Built-in Normal" xfId="7" xr:uid="{00000000-0005-0000-0000-000006000000}"/>
    <cellStyle name="Hiperłącze 2" xfId="1" xr:uid="{00000000-0005-0000-0000-000007000000}"/>
    <cellStyle name="Normal 2" xfId="12" xr:uid="{00000000-0005-0000-0000-000008000000}"/>
    <cellStyle name="Normal_Sheet2" xfId="20" xr:uid="{00000000-0005-0000-0000-000009000000}"/>
    <cellStyle name="Normalny" xfId="0" builtinId="0"/>
    <cellStyle name="Normalny 2" xfId="2" xr:uid="{00000000-0005-0000-0000-00000B000000}"/>
    <cellStyle name="Normalny 2 4" xfId="19" xr:uid="{00000000-0005-0000-0000-00000C000000}"/>
    <cellStyle name="Normalny 3" xfId="9" xr:uid="{00000000-0005-0000-0000-00000D000000}"/>
    <cellStyle name="Normalny 4" xfId="5" xr:uid="{00000000-0005-0000-0000-00000E000000}"/>
    <cellStyle name="Normalny 5" xfId="10" xr:uid="{00000000-0005-0000-0000-00000F000000}"/>
    <cellStyle name="Normalny 6" xfId="11" xr:uid="{00000000-0005-0000-0000-000010000000}"/>
    <cellStyle name="Normalny_Arkusz1" xfId="6" xr:uid="{00000000-0005-0000-0000-000011000000}"/>
    <cellStyle name="Procentowy 2" xfId="18" xr:uid="{00000000-0005-0000-0000-000013000000}"/>
    <cellStyle name="Procentowy 2 2" xfId="21" xr:uid="{00000000-0005-0000-0000-000014000000}"/>
    <cellStyle name="Procentowy 3" xfId="16" xr:uid="{00000000-0005-0000-0000-000015000000}"/>
    <cellStyle name="Walutowy" xfId="3" builtinId="4"/>
    <cellStyle name="Walutowy 2" xfId="22" xr:uid="{00000000-0005-0000-0000-000017000000}"/>
    <cellStyle name="Walutowy 2 2" xfId="26" xr:uid="{00000000-0005-0000-0000-000018000000}"/>
    <cellStyle name="Walutowy 2 2 2" xfId="32" xr:uid="{00000000-0005-0000-0000-000019000000}"/>
    <cellStyle name="Walutowy 2 2 2 2" xfId="44" xr:uid="{00000000-0005-0000-0000-00001A000000}"/>
    <cellStyle name="Walutowy 2 2 2 2 2" xfId="68" xr:uid="{00000000-0005-0000-0000-00001B000000}"/>
    <cellStyle name="Walutowy 2 2 2 3" xfId="56" xr:uid="{00000000-0005-0000-0000-00001C000000}"/>
    <cellStyle name="Walutowy 2 2 3" xfId="38" xr:uid="{00000000-0005-0000-0000-00001D000000}"/>
    <cellStyle name="Walutowy 2 2 3 2" xfId="62" xr:uid="{00000000-0005-0000-0000-00001E000000}"/>
    <cellStyle name="Walutowy 2 2 4" xfId="50" xr:uid="{00000000-0005-0000-0000-00001F000000}"/>
    <cellStyle name="Walutowy 2 3" xfId="29" xr:uid="{00000000-0005-0000-0000-000020000000}"/>
    <cellStyle name="Walutowy 2 3 2" xfId="41" xr:uid="{00000000-0005-0000-0000-000021000000}"/>
    <cellStyle name="Walutowy 2 3 2 2" xfId="65" xr:uid="{00000000-0005-0000-0000-000022000000}"/>
    <cellStyle name="Walutowy 2 3 3" xfId="53" xr:uid="{00000000-0005-0000-0000-000023000000}"/>
    <cellStyle name="Walutowy 2 4" xfId="35" xr:uid="{00000000-0005-0000-0000-000024000000}"/>
    <cellStyle name="Walutowy 2 4 2" xfId="59" xr:uid="{00000000-0005-0000-0000-000025000000}"/>
    <cellStyle name="Walutowy 2 5" xfId="47" xr:uid="{00000000-0005-0000-0000-000026000000}"/>
    <cellStyle name="Walutowy 3" xfId="15" xr:uid="{00000000-0005-0000-0000-000027000000}"/>
    <cellStyle name="Walutowy 3 2" xfId="25" xr:uid="{00000000-0005-0000-0000-000028000000}"/>
    <cellStyle name="Walutowy 3 2 2" xfId="31" xr:uid="{00000000-0005-0000-0000-000029000000}"/>
    <cellStyle name="Walutowy 3 2 2 2" xfId="43" xr:uid="{00000000-0005-0000-0000-00002A000000}"/>
    <cellStyle name="Walutowy 3 2 2 2 2" xfId="67" xr:uid="{00000000-0005-0000-0000-00002B000000}"/>
    <cellStyle name="Walutowy 3 2 2 3" xfId="55" xr:uid="{00000000-0005-0000-0000-00002C000000}"/>
    <cellStyle name="Walutowy 3 2 3" xfId="37" xr:uid="{00000000-0005-0000-0000-00002D000000}"/>
    <cellStyle name="Walutowy 3 2 3 2" xfId="61" xr:uid="{00000000-0005-0000-0000-00002E000000}"/>
    <cellStyle name="Walutowy 3 2 4" xfId="49" xr:uid="{00000000-0005-0000-0000-00002F000000}"/>
    <cellStyle name="Walutowy 3 3" xfId="28" xr:uid="{00000000-0005-0000-0000-000030000000}"/>
    <cellStyle name="Walutowy 3 3 2" xfId="40" xr:uid="{00000000-0005-0000-0000-000031000000}"/>
    <cellStyle name="Walutowy 3 3 2 2" xfId="64" xr:uid="{00000000-0005-0000-0000-000032000000}"/>
    <cellStyle name="Walutowy 3 3 3" xfId="52" xr:uid="{00000000-0005-0000-0000-000033000000}"/>
    <cellStyle name="Walutowy 3 4" xfId="34" xr:uid="{00000000-0005-0000-0000-000034000000}"/>
    <cellStyle name="Walutowy 3 4 2" xfId="58" xr:uid="{00000000-0005-0000-0000-000035000000}"/>
    <cellStyle name="Walutowy 3 5" xfId="46" xr:uid="{00000000-0005-0000-0000-000036000000}"/>
    <cellStyle name="Walutowy 4" xfId="24" xr:uid="{00000000-0005-0000-0000-000037000000}"/>
    <cellStyle name="Walutowy 4 2" xfId="30" xr:uid="{00000000-0005-0000-0000-000038000000}"/>
    <cellStyle name="Walutowy 4 2 2" xfId="42" xr:uid="{00000000-0005-0000-0000-000039000000}"/>
    <cellStyle name="Walutowy 4 2 2 2" xfId="66" xr:uid="{00000000-0005-0000-0000-00003A000000}"/>
    <cellStyle name="Walutowy 4 2 3" xfId="54" xr:uid="{00000000-0005-0000-0000-00003B000000}"/>
    <cellStyle name="Walutowy 4 3" xfId="36" xr:uid="{00000000-0005-0000-0000-00003C000000}"/>
    <cellStyle name="Walutowy 4 3 2" xfId="60" xr:uid="{00000000-0005-0000-0000-00003D000000}"/>
    <cellStyle name="Walutowy 4 4" xfId="48" xr:uid="{00000000-0005-0000-0000-00003E000000}"/>
    <cellStyle name="Walutowy 5" xfId="27" xr:uid="{00000000-0005-0000-0000-00003F000000}"/>
    <cellStyle name="Walutowy 5 2" xfId="39" xr:uid="{00000000-0005-0000-0000-000040000000}"/>
    <cellStyle name="Walutowy 5 2 2" xfId="63" xr:uid="{00000000-0005-0000-0000-000041000000}"/>
    <cellStyle name="Walutowy 5 3" xfId="51" xr:uid="{00000000-0005-0000-0000-000042000000}"/>
    <cellStyle name="Walutowy 6" xfId="33" xr:uid="{00000000-0005-0000-0000-000043000000}"/>
    <cellStyle name="Walutowy 6 2" xfId="57" xr:uid="{00000000-0005-0000-0000-000044000000}"/>
    <cellStyle name="Walutowy 7" xfId="45" xr:uid="{00000000-0005-0000-0000-000045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63"/>
  <sheetViews>
    <sheetView tabSelected="1" view="pageBreakPreview" zoomScaleNormal="100" zoomScaleSheetLayoutView="100" workbookViewId="0">
      <selection activeCell="P262" sqref="P262"/>
    </sheetView>
  </sheetViews>
  <sheetFormatPr defaultColWidth="8.85546875" defaultRowHeight="9.75"/>
  <cols>
    <col min="1" max="1" width="4" style="9" customWidth="1"/>
    <col min="2" max="2" width="40.28515625" style="9" customWidth="1"/>
    <col min="3" max="3" width="4.5703125" style="9" customWidth="1"/>
    <col min="4" max="4" width="8.7109375" style="33" customWidth="1"/>
    <col min="5" max="5" width="6.42578125" style="9" customWidth="1"/>
    <col min="6" max="6" width="10.85546875" style="9" customWidth="1"/>
    <col min="7" max="7" width="9.28515625" style="33" customWidth="1"/>
    <col min="8" max="8" width="13.7109375" style="69" customWidth="1"/>
    <col min="9" max="9" width="5.5703125" style="9" customWidth="1"/>
    <col min="10" max="10" width="13.7109375" style="9" customWidth="1"/>
    <col min="11" max="11" width="14" style="61" customWidth="1"/>
    <col min="12" max="12" width="12.7109375" style="61" customWidth="1"/>
    <col min="13" max="13" width="5.7109375" style="61" customWidth="1"/>
    <col min="14" max="14" width="11.140625" style="61" bestFit="1" customWidth="1"/>
    <col min="15" max="15" width="10" style="61" bestFit="1" customWidth="1"/>
    <col min="16" max="16" width="11.140625" style="61" bestFit="1" customWidth="1"/>
    <col min="17" max="17" width="10" style="61" bestFit="1" customWidth="1"/>
    <col min="18" max="16384" width="8.85546875" style="61"/>
  </cols>
  <sheetData>
    <row r="1" spans="1:13">
      <c r="B1" s="5" t="s">
        <v>91</v>
      </c>
    </row>
    <row r="2" spans="1:13" s="6" customFormat="1">
      <c r="A2" s="155"/>
      <c r="B2" s="144" t="s">
        <v>250</v>
      </c>
      <c r="C2" s="144"/>
      <c r="D2" s="156"/>
      <c r="E2" s="157"/>
      <c r="F2" s="157"/>
      <c r="G2" s="158"/>
      <c r="H2" s="159"/>
      <c r="I2" s="160"/>
      <c r="J2" s="161"/>
      <c r="K2" s="162"/>
      <c r="L2" s="162"/>
    </row>
    <row r="3" spans="1:13" s="9" customFormat="1" ht="73.900000000000006" customHeight="1">
      <c r="A3" s="7" t="s">
        <v>0</v>
      </c>
      <c r="B3" s="7" t="s">
        <v>83</v>
      </c>
      <c r="C3" s="7" t="s">
        <v>82</v>
      </c>
      <c r="D3" s="7" t="s">
        <v>95</v>
      </c>
      <c r="E3" s="7" t="s">
        <v>1</v>
      </c>
      <c r="F3" s="7" t="s">
        <v>139</v>
      </c>
      <c r="G3" s="8" t="s">
        <v>92</v>
      </c>
      <c r="H3" s="8" t="s">
        <v>146</v>
      </c>
      <c r="I3" s="7" t="s">
        <v>2</v>
      </c>
      <c r="J3" s="7" t="s">
        <v>80</v>
      </c>
      <c r="K3" s="7" t="s">
        <v>81</v>
      </c>
      <c r="L3" s="7" t="s">
        <v>3</v>
      </c>
    </row>
    <row r="4" spans="1:13" s="9" customFormat="1">
      <c r="A4" s="7" t="s">
        <v>4</v>
      </c>
      <c r="B4" s="7" t="s">
        <v>5</v>
      </c>
      <c r="C4" s="7" t="s">
        <v>6</v>
      </c>
      <c r="D4" s="7" t="s">
        <v>7</v>
      </c>
      <c r="E4" s="7" t="s">
        <v>8</v>
      </c>
      <c r="F4" s="7" t="s">
        <v>9</v>
      </c>
      <c r="G4" s="7" t="s">
        <v>10</v>
      </c>
      <c r="H4" s="7" t="s">
        <v>11</v>
      </c>
      <c r="I4" s="7" t="s">
        <v>12</v>
      </c>
      <c r="J4" s="7" t="s">
        <v>13</v>
      </c>
      <c r="K4" s="7" t="s">
        <v>14</v>
      </c>
      <c r="L4" s="7" t="s">
        <v>15</v>
      </c>
      <c r="M4" s="97"/>
    </row>
    <row r="5" spans="1:13" s="9" customFormat="1" ht="60" customHeight="1">
      <c r="A5" s="11" t="s">
        <v>16</v>
      </c>
      <c r="B5" s="2" t="s">
        <v>251</v>
      </c>
      <c r="C5" s="11" t="s">
        <v>34</v>
      </c>
      <c r="D5" s="122">
        <v>1200</v>
      </c>
      <c r="E5" s="12"/>
      <c r="F5" s="13" t="e">
        <f t="shared" ref="F5:F66" si="0">ROUND(D5/E5,2)</f>
        <v>#DIV/0!</v>
      </c>
      <c r="G5" s="14"/>
      <c r="H5" s="83" t="e">
        <f t="shared" ref="H5:H66" si="1">ROUND(F5*G5,2)</f>
        <v>#DIV/0!</v>
      </c>
      <c r="I5" s="16">
        <v>0</v>
      </c>
      <c r="J5" s="15" t="e">
        <f t="shared" ref="J5:J66" si="2">ROUND(H5*I5+H5,2)</f>
        <v>#DIV/0!</v>
      </c>
      <c r="K5" s="17"/>
      <c r="L5" s="17"/>
    </row>
    <row r="6" spans="1:13" s="9" customFormat="1" ht="60" customHeight="1">
      <c r="A6" s="11" t="s">
        <v>21</v>
      </c>
      <c r="B6" s="2" t="s">
        <v>252</v>
      </c>
      <c r="C6" s="11" t="s">
        <v>32</v>
      </c>
      <c r="D6" s="122">
        <v>23252</v>
      </c>
      <c r="E6" s="12"/>
      <c r="F6" s="13" t="e">
        <f t="shared" si="0"/>
        <v>#DIV/0!</v>
      </c>
      <c r="G6" s="14"/>
      <c r="H6" s="83" t="e">
        <f t="shared" si="1"/>
        <v>#DIV/0!</v>
      </c>
      <c r="I6" s="16">
        <v>0</v>
      </c>
      <c r="J6" s="15" t="e">
        <f t="shared" si="2"/>
        <v>#DIV/0!</v>
      </c>
      <c r="K6" s="18"/>
      <c r="L6" s="18"/>
    </row>
    <row r="7" spans="1:13" s="9" customFormat="1" ht="60" customHeight="1">
      <c r="A7" s="11" t="s">
        <v>22</v>
      </c>
      <c r="B7" s="19" t="s">
        <v>253</v>
      </c>
      <c r="C7" s="11" t="s">
        <v>34</v>
      </c>
      <c r="D7" s="122">
        <v>18672</v>
      </c>
      <c r="E7" s="12"/>
      <c r="F7" s="13" t="e">
        <f t="shared" si="0"/>
        <v>#DIV/0!</v>
      </c>
      <c r="G7" s="14"/>
      <c r="H7" s="83" t="e">
        <f t="shared" si="1"/>
        <v>#DIV/0!</v>
      </c>
      <c r="I7" s="16">
        <v>0</v>
      </c>
      <c r="J7" s="15" t="e">
        <f t="shared" si="2"/>
        <v>#DIV/0!</v>
      </c>
      <c r="K7" s="18"/>
      <c r="L7" s="18"/>
    </row>
    <row r="8" spans="1:13" s="9" customFormat="1" ht="60" customHeight="1">
      <c r="A8" s="11" t="s">
        <v>23</v>
      </c>
      <c r="B8" s="19" t="s">
        <v>254</v>
      </c>
      <c r="C8" s="11" t="s">
        <v>34</v>
      </c>
      <c r="D8" s="122">
        <v>40</v>
      </c>
      <c r="E8" s="12"/>
      <c r="F8" s="13" t="e">
        <f t="shared" si="0"/>
        <v>#DIV/0!</v>
      </c>
      <c r="G8" s="14"/>
      <c r="H8" s="83" t="e">
        <f t="shared" si="1"/>
        <v>#DIV/0!</v>
      </c>
      <c r="I8" s="16">
        <v>0</v>
      </c>
      <c r="J8" s="15" t="e">
        <f t="shared" si="2"/>
        <v>#DIV/0!</v>
      </c>
      <c r="K8" s="18"/>
      <c r="L8" s="18"/>
    </row>
    <row r="9" spans="1:13" s="9" customFormat="1" ht="48" customHeight="1">
      <c r="A9" s="11" t="s">
        <v>25</v>
      </c>
      <c r="B9" s="2" t="s">
        <v>255</v>
      </c>
      <c r="C9" s="11" t="s">
        <v>34</v>
      </c>
      <c r="D9" s="122">
        <v>1040</v>
      </c>
      <c r="E9" s="12"/>
      <c r="F9" s="13" t="e">
        <f t="shared" si="0"/>
        <v>#DIV/0!</v>
      </c>
      <c r="G9" s="14"/>
      <c r="H9" s="83" t="e">
        <f t="shared" si="1"/>
        <v>#DIV/0!</v>
      </c>
      <c r="I9" s="16">
        <v>0</v>
      </c>
      <c r="J9" s="15" t="e">
        <f t="shared" si="2"/>
        <v>#DIV/0!</v>
      </c>
      <c r="K9" s="18"/>
      <c r="L9" s="18"/>
    </row>
    <row r="10" spans="1:13" s="9" customFormat="1" ht="47.25" customHeight="1">
      <c r="A10" s="11" t="s">
        <v>26</v>
      </c>
      <c r="B10" s="2" t="s">
        <v>218</v>
      </c>
      <c r="C10" s="11" t="s">
        <v>34</v>
      </c>
      <c r="D10" s="122">
        <v>520</v>
      </c>
      <c r="E10" s="12"/>
      <c r="F10" s="13" t="e">
        <f t="shared" si="0"/>
        <v>#DIV/0!</v>
      </c>
      <c r="G10" s="14"/>
      <c r="H10" s="83" t="e">
        <f t="shared" si="1"/>
        <v>#DIV/0!</v>
      </c>
      <c r="I10" s="16">
        <v>0</v>
      </c>
      <c r="J10" s="15" t="e">
        <f t="shared" si="2"/>
        <v>#DIV/0!</v>
      </c>
      <c r="K10" s="18"/>
      <c r="L10" s="18"/>
    </row>
    <row r="11" spans="1:13" s="9" customFormat="1" ht="87" customHeight="1">
      <c r="A11" s="11" t="s">
        <v>27</v>
      </c>
      <c r="B11" s="2" t="s">
        <v>256</v>
      </c>
      <c r="C11" s="11" t="s">
        <v>32</v>
      </c>
      <c r="D11" s="122">
        <v>360</v>
      </c>
      <c r="E11" s="12"/>
      <c r="F11" s="13" t="e">
        <f t="shared" si="0"/>
        <v>#DIV/0!</v>
      </c>
      <c r="G11" s="14"/>
      <c r="H11" s="83" t="e">
        <f t="shared" si="1"/>
        <v>#DIV/0!</v>
      </c>
      <c r="I11" s="16">
        <v>0</v>
      </c>
      <c r="J11" s="15" t="e">
        <f t="shared" si="2"/>
        <v>#DIV/0!</v>
      </c>
      <c r="K11" s="17"/>
      <c r="L11" s="17"/>
    </row>
    <row r="12" spans="1:13" s="9" customFormat="1" ht="75" customHeight="1">
      <c r="A12" s="11" t="s">
        <v>28</v>
      </c>
      <c r="B12" s="2" t="s">
        <v>257</v>
      </c>
      <c r="C12" s="11" t="s">
        <v>32</v>
      </c>
      <c r="D12" s="122">
        <v>360</v>
      </c>
      <c r="E12" s="12"/>
      <c r="F12" s="13" t="e">
        <f t="shared" si="0"/>
        <v>#DIV/0!</v>
      </c>
      <c r="G12" s="14"/>
      <c r="H12" s="83" t="e">
        <f t="shared" si="1"/>
        <v>#DIV/0!</v>
      </c>
      <c r="I12" s="16">
        <v>0</v>
      </c>
      <c r="J12" s="15" t="e">
        <f t="shared" si="2"/>
        <v>#DIV/0!</v>
      </c>
      <c r="K12" s="18"/>
      <c r="L12" s="18"/>
    </row>
    <row r="13" spans="1:13" s="9" customFormat="1" ht="60" customHeight="1">
      <c r="A13" s="11" t="s">
        <v>29</v>
      </c>
      <c r="B13" s="19" t="s">
        <v>258</v>
      </c>
      <c r="C13" s="11" t="s">
        <v>34</v>
      </c>
      <c r="D13" s="122">
        <v>720</v>
      </c>
      <c r="E13" s="12"/>
      <c r="F13" s="13" t="e">
        <f t="shared" si="0"/>
        <v>#DIV/0!</v>
      </c>
      <c r="G13" s="14"/>
      <c r="H13" s="83" t="e">
        <f t="shared" si="1"/>
        <v>#DIV/0!</v>
      </c>
      <c r="I13" s="16">
        <v>0</v>
      </c>
      <c r="J13" s="15" t="e">
        <f t="shared" si="2"/>
        <v>#DIV/0!</v>
      </c>
      <c r="K13" s="18"/>
      <c r="L13" s="18"/>
    </row>
    <row r="14" spans="1:13" s="9" customFormat="1" ht="60" customHeight="1">
      <c r="A14" s="11" t="s">
        <v>30</v>
      </c>
      <c r="B14" s="19" t="s">
        <v>259</v>
      </c>
      <c r="C14" s="11" t="s">
        <v>34</v>
      </c>
      <c r="D14" s="122">
        <v>5184</v>
      </c>
      <c r="E14" s="12"/>
      <c r="F14" s="13" t="e">
        <f t="shared" si="0"/>
        <v>#DIV/0!</v>
      </c>
      <c r="G14" s="14"/>
      <c r="H14" s="83" t="e">
        <f t="shared" si="1"/>
        <v>#DIV/0!</v>
      </c>
      <c r="I14" s="16">
        <v>0</v>
      </c>
      <c r="J14" s="15" t="e">
        <f t="shared" si="2"/>
        <v>#DIV/0!</v>
      </c>
      <c r="K14" s="18"/>
      <c r="L14" s="18"/>
    </row>
    <row r="15" spans="1:13" s="9" customFormat="1" ht="60" customHeight="1">
      <c r="A15" s="11" t="s">
        <v>31</v>
      </c>
      <c r="B15" s="2" t="s">
        <v>260</v>
      </c>
      <c r="C15" s="11" t="s">
        <v>32</v>
      </c>
      <c r="D15" s="122">
        <v>928</v>
      </c>
      <c r="E15" s="12"/>
      <c r="F15" s="13" t="e">
        <f t="shared" si="0"/>
        <v>#DIV/0!</v>
      </c>
      <c r="G15" s="14"/>
      <c r="H15" s="83" t="e">
        <f t="shared" si="1"/>
        <v>#DIV/0!</v>
      </c>
      <c r="I15" s="16">
        <v>0</v>
      </c>
      <c r="J15" s="15" t="e">
        <f t="shared" si="2"/>
        <v>#DIV/0!</v>
      </c>
      <c r="K15" s="18"/>
      <c r="L15" s="18"/>
    </row>
    <row r="16" spans="1:13" s="9" customFormat="1" ht="74.25" customHeight="1">
      <c r="A16" s="11" t="s">
        <v>35</v>
      </c>
      <c r="B16" s="2" t="s">
        <v>261</v>
      </c>
      <c r="C16" s="11" t="s">
        <v>32</v>
      </c>
      <c r="D16" s="122">
        <v>700</v>
      </c>
      <c r="E16" s="12"/>
      <c r="F16" s="13" t="e">
        <f t="shared" si="0"/>
        <v>#DIV/0!</v>
      </c>
      <c r="G16" s="14"/>
      <c r="H16" s="83" t="e">
        <f t="shared" si="1"/>
        <v>#DIV/0!</v>
      </c>
      <c r="I16" s="16">
        <v>0</v>
      </c>
      <c r="J16" s="15" t="e">
        <f t="shared" si="2"/>
        <v>#DIV/0!</v>
      </c>
      <c r="K16" s="18"/>
      <c r="L16" s="18"/>
    </row>
    <row r="17" spans="1:12" s="9" customFormat="1" ht="75" customHeight="1">
      <c r="A17" s="11" t="s">
        <v>36</v>
      </c>
      <c r="B17" s="2" t="s">
        <v>262</v>
      </c>
      <c r="C17" s="11" t="s">
        <v>32</v>
      </c>
      <c r="D17" s="122">
        <v>16</v>
      </c>
      <c r="E17" s="12"/>
      <c r="F17" s="13" t="e">
        <f t="shared" si="0"/>
        <v>#DIV/0!</v>
      </c>
      <c r="G17" s="14"/>
      <c r="H17" s="83" t="e">
        <f t="shared" si="1"/>
        <v>#DIV/0!</v>
      </c>
      <c r="I17" s="16">
        <v>0</v>
      </c>
      <c r="J17" s="15" t="e">
        <f t="shared" si="2"/>
        <v>#DIV/0!</v>
      </c>
      <c r="K17" s="17"/>
      <c r="L17" s="17"/>
    </row>
    <row r="18" spans="1:12" s="9" customFormat="1" ht="60" customHeight="1">
      <c r="A18" s="11" t="s">
        <v>37</v>
      </c>
      <c r="B18" s="2" t="s">
        <v>219</v>
      </c>
      <c r="C18" s="11" t="s">
        <v>32</v>
      </c>
      <c r="D18" s="122">
        <v>2464</v>
      </c>
      <c r="E18" s="12"/>
      <c r="F18" s="13" t="e">
        <f t="shared" si="0"/>
        <v>#DIV/0!</v>
      </c>
      <c r="G18" s="14"/>
      <c r="H18" s="83" t="e">
        <f t="shared" si="1"/>
        <v>#DIV/0!</v>
      </c>
      <c r="I18" s="16">
        <v>0</v>
      </c>
      <c r="J18" s="15" t="e">
        <f t="shared" si="2"/>
        <v>#DIV/0!</v>
      </c>
      <c r="K18" s="18"/>
      <c r="L18" s="18"/>
    </row>
    <row r="19" spans="1:12" s="9" customFormat="1" ht="48" customHeight="1">
      <c r="A19" s="11" t="s">
        <v>38</v>
      </c>
      <c r="B19" s="19" t="s">
        <v>263</v>
      </c>
      <c r="C19" s="11" t="s">
        <v>32</v>
      </c>
      <c r="D19" s="122">
        <v>500</v>
      </c>
      <c r="E19" s="12"/>
      <c r="F19" s="13" t="e">
        <f t="shared" si="0"/>
        <v>#DIV/0!</v>
      </c>
      <c r="G19" s="14"/>
      <c r="H19" s="83" t="e">
        <f t="shared" si="1"/>
        <v>#DIV/0!</v>
      </c>
      <c r="I19" s="16">
        <v>0</v>
      </c>
      <c r="J19" s="15" t="e">
        <f t="shared" si="2"/>
        <v>#DIV/0!</v>
      </c>
      <c r="K19" s="18"/>
      <c r="L19" s="18"/>
    </row>
    <row r="20" spans="1:12" s="9" customFormat="1" ht="80.25" customHeight="1">
      <c r="A20" s="11" t="s">
        <v>39</v>
      </c>
      <c r="B20" s="19" t="s">
        <v>264</v>
      </c>
      <c r="C20" s="11" t="s">
        <v>32</v>
      </c>
      <c r="D20" s="122">
        <v>160</v>
      </c>
      <c r="E20" s="12"/>
      <c r="F20" s="13" t="e">
        <f t="shared" si="0"/>
        <v>#DIV/0!</v>
      </c>
      <c r="G20" s="14"/>
      <c r="H20" s="83" t="e">
        <f t="shared" si="1"/>
        <v>#DIV/0!</v>
      </c>
      <c r="I20" s="16">
        <v>0</v>
      </c>
      <c r="J20" s="15" t="e">
        <f t="shared" si="2"/>
        <v>#DIV/0!</v>
      </c>
      <c r="K20" s="18"/>
      <c r="L20" s="18"/>
    </row>
    <row r="21" spans="1:12" s="9" customFormat="1" ht="91.9" customHeight="1">
      <c r="A21" s="11" t="s">
        <v>40</v>
      </c>
      <c r="B21" s="2" t="s">
        <v>265</v>
      </c>
      <c r="C21" s="11" t="s">
        <v>32</v>
      </c>
      <c r="D21" s="122">
        <v>376</v>
      </c>
      <c r="E21" s="12"/>
      <c r="F21" s="13" t="e">
        <f t="shared" si="0"/>
        <v>#DIV/0!</v>
      </c>
      <c r="G21" s="14"/>
      <c r="H21" s="83" t="e">
        <f t="shared" si="1"/>
        <v>#DIV/0!</v>
      </c>
      <c r="I21" s="16">
        <v>0</v>
      </c>
      <c r="J21" s="15" t="e">
        <f t="shared" si="2"/>
        <v>#DIV/0!</v>
      </c>
      <c r="K21" s="18"/>
      <c r="L21" s="18"/>
    </row>
    <row r="22" spans="1:12" s="9" customFormat="1" ht="87.6" customHeight="1">
      <c r="A22" s="11" t="s">
        <v>41</v>
      </c>
      <c r="B22" s="2" t="s">
        <v>266</v>
      </c>
      <c r="C22" s="11" t="s">
        <v>32</v>
      </c>
      <c r="D22" s="122">
        <v>384</v>
      </c>
      <c r="E22" s="12"/>
      <c r="F22" s="13" t="e">
        <f t="shared" si="0"/>
        <v>#DIV/0!</v>
      </c>
      <c r="G22" s="14"/>
      <c r="H22" s="83" t="e">
        <f t="shared" si="1"/>
        <v>#DIV/0!</v>
      </c>
      <c r="I22" s="16">
        <v>0</v>
      </c>
      <c r="J22" s="15" t="e">
        <f t="shared" si="2"/>
        <v>#DIV/0!</v>
      </c>
      <c r="K22" s="18"/>
      <c r="L22" s="18"/>
    </row>
    <row r="23" spans="1:12" s="9" customFormat="1" ht="77.45" customHeight="1">
      <c r="A23" s="11" t="s">
        <v>42</v>
      </c>
      <c r="B23" s="2" t="s">
        <v>220</v>
      </c>
      <c r="C23" s="11" t="s">
        <v>32</v>
      </c>
      <c r="D23" s="122">
        <v>11032</v>
      </c>
      <c r="E23" s="12"/>
      <c r="F23" s="13" t="e">
        <f t="shared" si="0"/>
        <v>#DIV/0!</v>
      </c>
      <c r="G23" s="14"/>
      <c r="H23" s="83" t="e">
        <f t="shared" si="1"/>
        <v>#DIV/0!</v>
      </c>
      <c r="I23" s="16">
        <v>0</v>
      </c>
      <c r="J23" s="15" t="e">
        <f t="shared" si="2"/>
        <v>#DIV/0!</v>
      </c>
      <c r="K23" s="17"/>
      <c r="L23" s="17"/>
    </row>
    <row r="24" spans="1:12" s="9" customFormat="1" ht="73.900000000000006" customHeight="1">
      <c r="A24" s="11" t="s">
        <v>43</v>
      </c>
      <c r="B24" s="2" t="s">
        <v>267</v>
      </c>
      <c r="C24" s="11" t="s">
        <v>32</v>
      </c>
      <c r="D24" s="122">
        <v>836</v>
      </c>
      <c r="E24" s="12"/>
      <c r="F24" s="13" t="e">
        <f t="shared" si="0"/>
        <v>#DIV/0!</v>
      </c>
      <c r="G24" s="14"/>
      <c r="H24" s="83" t="e">
        <f t="shared" si="1"/>
        <v>#DIV/0!</v>
      </c>
      <c r="I24" s="16">
        <v>0</v>
      </c>
      <c r="J24" s="15" t="e">
        <f t="shared" si="2"/>
        <v>#DIV/0!</v>
      </c>
      <c r="K24" s="18"/>
      <c r="L24" s="18"/>
    </row>
    <row r="25" spans="1:12" s="9" customFormat="1" ht="74.45" customHeight="1">
      <c r="A25" s="11" t="s">
        <v>44</v>
      </c>
      <c r="B25" s="19" t="s">
        <v>268</v>
      </c>
      <c r="C25" s="11" t="s">
        <v>32</v>
      </c>
      <c r="D25" s="122">
        <v>376</v>
      </c>
      <c r="E25" s="12"/>
      <c r="F25" s="13" t="e">
        <f t="shared" si="0"/>
        <v>#DIV/0!</v>
      </c>
      <c r="G25" s="14"/>
      <c r="H25" s="83" t="e">
        <f t="shared" si="1"/>
        <v>#DIV/0!</v>
      </c>
      <c r="I25" s="16">
        <v>0</v>
      </c>
      <c r="J25" s="15" t="e">
        <f t="shared" si="2"/>
        <v>#DIV/0!</v>
      </c>
      <c r="K25" s="18"/>
      <c r="L25" s="18"/>
    </row>
    <row r="26" spans="1:12" s="9" customFormat="1" ht="72.75" customHeight="1">
      <c r="A26" s="11" t="s">
        <v>45</v>
      </c>
      <c r="B26" s="19" t="s">
        <v>221</v>
      </c>
      <c r="C26" s="11" t="s">
        <v>32</v>
      </c>
      <c r="D26" s="122">
        <v>7888</v>
      </c>
      <c r="E26" s="12"/>
      <c r="F26" s="13" t="e">
        <f t="shared" si="0"/>
        <v>#DIV/0!</v>
      </c>
      <c r="G26" s="14"/>
      <c r="H26" s="83" t="e">
        <f t="shared" si="1"/>
        <v>#DIV/0!</v>
      </c>
      <c r="I26" s="16">
        <v>0</v>
      </c>
      <c r="J26" s="15" t="e">
        <f t="shared" si="2"/>
        <v>#DIV/0!</v>
      </c>
      <c r="K26" s="18"/>
      <c r="L26" s="18"/>
    </row>
    <row r="27" spans="1:12" s="9" customFormat="1" ht="84.6" customHeight="1">
      <c r="A27" s="11" t="s">
        <v>46</v>
      </c>
      <c r="B27" s="2" t="s">
        <v>269</v>
      </c>
      <c r="C27" s="11" t="s">
        <v>32</v>
      </c>
      <c r="D27" s="122">
        <v>1500</v>
      </c>
      <c r="E27" s="12"/>
      <c r="F27" s="13" t="e">
        <f t="shared" si="0"/>
        <v>#DIV/0!</v>
      </c>
      <c r="G27" s="14"/>
      <c r="H27" s="83" t="e">
        <f t="shared" si="1"/>
        <v>#DIV/0!</v>
      </c>
      <c r="I27" s="16">
        <v>0</v>
      </c>
      <c r="J27" s="15" t="e">
        <f t="shared" si="2"/>
        <v>#DIV/0!</v>
      </c>
      <c r="K27" s="18"/>
      <c r="L27" s="18"/>
    </row>
    <row r="28" spans="1:12" s="9" customFormat="1" ht="73.5" customHeight="1">
      <c r="A28" s="11" t="s">
        <v>47</v>
      </c>
      <c r="B28" s="2" t="s">
        <v>270</v>
      </c>
      <c r="C28" s="11" t="s">
        <v>32</v>
      </c>
      <c r="D28" s="122">
        <v>16</v>
      </c>
      <c r="E28" s="12"/>
      <c r="F28" s="13" t="e">
        <f t="shared" si="0"/>
        <v>#DIV/0!</v>
      </c>
      <c r="G28" s="14"/>
      <c r="H28" s="83" t="e">
        <f t="shared" si="1"/>
        <v>#DIV/0!</v>
      </c>
      <c r="I28" s="16">
        <v>0</v>
      </c>
      <c r="J28" s="15" t="e">
        <f t="shared" si="2"/>
        <v>#DIV/0!</v>
      </c>
      <c r="K28" s="18"/>
      <c r="L28" s="18"/>
    </row>
    <row r="29" spans="1:12" s="9" customFormat="1" ht="66" customHeight="1">
      <c r="A29" s="11" t="s">
        <v>48</v>
      </c>
      <c r="B29" s="2" t="s">
        <v>271</v>
      </c>
      <c r="C29" s="11" t="s">
        <v>32</v>
      </c>
      <c r="D29" s="122">
        <v>100</v>
      </c>
      <c r="E29" s="12"/>
      <c r="F29" s="13" t="e">
        <f t="shared" si="0"/>
        <v>#DIV/0!</v>
      </c>
      <c r="G29" s="14"/>
      <c r="H29" s="83" t="e">
        <f t="shared" si="1"/>
        <v>#DIV/0!</v>
      </c>
      <c r="I29" s="16">
        <v>0</v>
      </c>
      <c r="J29" s="15" t="e">
        <f t="shared" si="2"/>
        <v>#DIV/0!</v>
      </c>
      <c r="K29" s="17"/>
      <c r="L29" s="17"/>
    </row>
    <row r="30" spans="1:12" s="9" customFormat="1" ht="49.9" customHeight="1">
      <c r="A30" s="11" t="s">
        <v>49</v>
      </c>
      <c r="B30" s="2" t="s">
        <v>272</v>
      </c>
      <c r="C30" s="11" t="s">
        <v>32</v>
      </c>
      <c r="D30" s="122">
        <v>1920</v>
      </c>
      <c r="E30" s="12"/>
      <c r="F30" s="13" t="e">
        <f t="shared" si="0"/>
        <v>#DIV/0!</v>
      </c>
      <c r="G30" s="14"/>
      <c r="H30" s="83" t="e">
        <f t="shared" si="1"/>
        <v>#DIV/0!</v>
      </c>
      <c r="I30" s="16">
        <v>0.08</v>
      </c>
      <c r="J30" s="15" t="e">
        <f t="shared" si="2"/>
        <v>#DIV/0!</v>
      </c>
      <c r="K30" s="18"/>
      <c r="L30" s="18"/>
    </row>
    <row r="31" spans="1:12" s="9" customFormat="1" ht="50.45" customHeight="1">
      <c r="A31" s="11" t="s">
        <v>50</v>
      </c>
      <c r="B31" s="19" t="s">
        <v>273</v>
      </c>
      <c r="C31" s="11" t="s">
        <v>32</v>
      </c>
      <c r="D31" s="122">
        <v>660</v>
      </c>
      <c r="E31" s="12"/>
      <c r="F31" s="13" t="e">
        <f t="shared" si="0"/>
        <v>#DIV/0!</v>
      </c>
      <c r="G31" s="14"/>
      <c r="H31" s="83" t="e">
        <f t="shared" si="1"/>
        <v>#DIV/0!</v>
      </c>
      <c r="I31" s="16">
        <v>0.08</v>
      </c>
      <c r="J31" s="15" t="e">
        <f t="shared" si="2"/>
        <v>#DIV/0!</v>
      </c>
      <c r="K31" s="18"/>
      <c r="L31" s="18"/>
    </row>
    <row r="32" spans="1:12" s="9" customFormat="1" ht="45" customHeight="1">
      <c r="A32" s="11" t="s">
        <v>51</v>
      </c>
      <c r="B32" s="19" t="s">
        <v>222</v>
      </c>
      <c r="C32" s="11" t="s">
        <v>32</v>
      </c>
      <c r="D32" s="122">
        <v>1260</v>
      </c>
      <c r="E32" s="12"/>
      <c r="F32" s="13" t="e">
        <f t="shared" si="0"/>
        <v>#DIV/0!</v>
      </c>
      <c r="G32" s="14"/>
      <c r="H32" s="83" t="e">
        <f t="shared" si="1"/>
        <v>#DIV/0!</v>
      </c>
      <c r="I32" s="16">
        <v>0.08</v>
      </c>
      <c r="J32" s="15" t="e">
        <f t="shared" si="2"/>
        <v>#DIV/0!</v>
      </c>
      <c r="K32" s="18"/>
      <c r="L32" s="18"/>
    </row>
    <row r="33" spans="1:15" s="9" customFormat="1" ht="46.9" customHeight="1">
      <c r="A33" s="11" t="s">
        <v>52</v>
      </c>
      <c r="B33" s="2" t="s">
        <v>223</v>
      </c>
      <c r="C33" s="11" t="s">
        <v>32</v>
      </c>
      <c r="D33" s="122">
        <v>960</v>
      </c>
      <c r="E33" s="12"/>
      <c r="F33" s="13" t="e">
        <f t="shared" si="0"/>
        <v>#DIV/0!</v>
      </c>
      <c r="G33" s="14"/>
      <c r="H33" s="83" t="e">
        <f t="shared" si="1"/>
        <v>#DIV/0!</v>
      </c>
      <c r="I33" s="16">
        <v>0.08</v>
      </c>
      <c r="J33" s="15" t="e">
        <f t="shared" si="2"/>
        <v>#DIV/0!</v>
      </c>
      <c r="K33" s="18"/>
      <c r="L33" s="18"/>
    </row>
    <row r="34" spans="1:15" s="9" customFormat="1" ht="58.15" customHeight="1">
      <c r="A34" s="11" t="s">
        <v>53</v>
      </c>
      <c r="B34" s="2" t="s">
        <v>274</v>
      </c>
      <c r="C34" s="11" t="s">
        <v>32</v>
      </c>
      <c r="D34" s="122">
        <v>4380</v>
      </c>
      <c r="E34" s="12"/>
      <c r="F34" s="13" t="e">
        <f t="shared" si="0"/>
        <v>#DIV/0!</v>
      </c>
      <c r="G34" s="14"/>
      <c r="H34" s="83" t="e">
        <f t="shared" si="1"/>
        <v>#DIV/0!</v>
      </c>
      <c r="I34" s="16">
        <v>0.08</v>
      </c>
      <c r="J34" s="15" t="e">
        <f t="shared" si="2"/>
        <v>#DIV/0!</v>
      </c>
      <c r="K34" s="18"/>
      <c r="L34" s="18"/>
    </row>
    <row r="35" spans="1:15" s="9" customFormat="1" ht="63.6" customHeight="1">
      <c r="A35" s="11" t="s">
        <v>54</v>
      </c>
      <c r="B35" s="2" t="s">
        <v>224</v>
      </c>
      <c r="C35" s="11" t="s">
        <v>32</v>
      </c>
      <c r="D35" s="122">
        <v>10400</v>
      </c>
      <c r="E35" s="12"/>
      <c r="F35" s="13" t="e">
        <f t="shared" si="0"/>
        <v>#DIV/0!</v>
      </c>
      <c r="G35" s="14"/>
      <c r="H35" s="83" t="e">
        <f t="shared" si="1"/>
        <v>#DIV/0!</v>
      </c>
      <c r="I35" s="16">
        <v>0.08</v>
      </c>
      <c r="J35" s="15" t="e">
        <f t="shared" si="2"/>
        <v>#DIV/0!</v>
      </c>
      <c r="K35" s="17"/>
      <c r="L35" s="17"/>
    </row>
    <row r="36" spans="1:15" s="9" customFormat="1" ht="77.45" customHeight="1">
      <c r="A36" s="11" t="s">
        <v>55</v>
      </c>
      <c r="B36" s="2" t="s">
        <v>225</v>
      </c>
      <c r="C36" s="11" t="s">
        <v>32</v>
      </c>
      <c r="D36" s="122">
        <v>500</v>
      </c>
      <c r="E36" s="12"/>
      <c r="F36" s="13" t="e">
        <f t="shared" si="0"/>
        <v>#DIV/0!</v>
      </c>
      <c r="G36" s="14"/>
      <c r="H36" s="83" t="e">
        <f t="shared" si="1"/>
        <v>#DIV/0!</v>
      </c>
      <c r="I36" s="16">
        <v>0.08</v>
      </c>
      <c r="J36" s="15" t="e">
        <f t="shared" si="2"/>
        <v>#DIV/0!</v>
      </c>
      <c r="K36" s="18"/>
      <c r="L36" s="18"/>
    </row>
    <row r="37" spans="1:15" s="9" customFormat="1" ht="58.5">
      <c r="A37" s="11" t="s">
        <v>56</v>
      </c>
      <c r="B37" s="154" t="s">
        <v>400</v>
      </c>
      <c r="C37" s="11" t="s">
        <v>32</v>
      </c>
      <c r="D37" s="122">
        <v>830</v>
      </c>
      <c r="E37" s="12"/>
      <c r="F37" s="13" t="e">
        <f t="shared" si="0"/>
        <v>#DIV/0!</v>
      </c>
      <c r="G37" s="14"/>
      <c r="H37" s="83" t="e">
        <f t="shared" si="1"/>
        <v>#DIV/0!</v>
      </c>
      <c r="I37" s="16">
        <v>0.08</v>
      </c>
      <c r="J37" s="15" t="e">
        <f t="shared" si="2"/>
        <v>#DIV/0!</v>
      </c>
      <c r="K37" s="18"/>
      <c r="L37" s="18"/>
      <c r="O37" s="153"/>
    </row>
    <row r="38" spans="1:15" s="9" customFormat="1" ht="69" customHeight="1">
      <c r="A38" s="11" t="s">
        <v>57</v>
      </c>
      <c r="B38" s="19" t="s">
        <v>226</v>
      </c>
      <c r="C38" s="11" t="s">
        <v>32</v>
      </c>
      <c r="D38" s="122">
        <v>70</v>
      </c>
      <c r="E38" s="12"/>
      <c r="F38" s="13" t="e">
        <f t="shared" si="0"/>
        <v>#DIV/0!</v>
      </c>
      <c r="G38" s="14"/>
      <c r="H38" s="83" t="e">
        <f t="shared" si="1"/>
        <v>#DIV/0!</v>
      </c>
      <c r="I38" s="16">
        <v>0.08</v>
      </c>
      <c r="J38" s="15" t="e">
        <f t="shared" si="2"/>
        <v>#DIV/0!</v>
      </c>
      <c r="K38" s="18"/>
      <c r="L38" s="18"/>
    </row>
    <row r="39" spans="1:15" s="9" customFormat="1" ht="105.6" customHeight="1">
      <c r="A39" s="11" t="s">
        <v>58</v>
      </c>
      <c r="B39" s="2" t="s">
        <v>275</v>
      </c>
      <c r="C39" s="11" t="s">
        <v>32</v>
      </c>
      <c r="D39" s="122">
        <v>29</v>
      </c>
      <c r="E39" s="12"/>
      <c r="F39" s="13" t="e">
        <f t="shared" si="0"/>
        <v>#DIV/0!</v>
      </c>
      <c r="G39" s="14"/>
      <c r="H39" s="83" t="e">
        <f t="shared" si="1"/>
        <v>#DIV/0!</v>
      </c>
      <c r="I39" s="16">
        <v>0.08</v>
      </c>
      <c r="J39" s="15" t="e">
        <f t="shared" si="2"/>
        <v>#DIV/0!</v>
      </c>
      <c r="K39" s="18"/>
      <c r="L39" s="18"/>
    </row>
    <row r="40" spans="1:15" s="9" customFormat="1" ht="102.75" customHeight="1">
      <c r="A40" s="11" t="s">
        <v>59</v>
      </c>
      <c r="B40" s="2" t="s">
        <v>276</v>
      </c>
      <c r="C40" s="11" t="s">
        <v>32</v>
      </c>
      <c r="D40" s="122">
        <v>19</v>
      </c>
      <c r="E40" s="12"/>
      <c r="F40" s="13" t="e">
        <f t="shared" si="0"/>
        <v>#DIV/0!</v>
      </c>
      <c r="G40" s="14"/>
      <c r="H40" s="83" t="e">
        <f t="shared" si="1"/>
        <v>#DIV/0!</v>
      </c>
      <c r="I40" s="16">
        <v>0.08</v>
      </c>
      <c r="J40" s="15" t="e">
        <f t="shared" si="2"/>
        <v>#DIV/0!</v>
      </c>
      <c r="K40" s="18"/>
      <c r="L40" s="18"/>
    </row>
    <row r="41" spans="1:15" s="9" customFormat="1" ht="102.6" customHeight="1">
      <c r="A41" s="11" t="s">
        <v>60</v>
      </c>
      <c r="B41" s="2" t="s">
        <v>277</v>
      </c>
      <c r="C41" s="11" t="s">
        <v>32</v>
      </c>
      <c r="D41" s="122">
        <v>39</v>
      </c>
      <c r="E41" s="12"/>
      <c r="F41" s="13" t="e">
        <f t="shared" si="0"/>
        <v>#DIV/0!</v>
      </c>
      <c r="G41" s="14"/>
      <c r="H41" s="83" t="e">
        <f t="shared" si="1"/>
        <v>#DIV/0!</v>
      </c>
      <c r="I41" s="16">
        <v>0.08</v>
      </c>
      <c r="J41" s="15" t="e">
        <f t="shared" si="2"/>
        <v>#DIV/0!</v>
      </c>
      <c r="K41" s="17"/>
      <c r="L41" s="17"/>
    </row>
    <row r="42" spans="1:15" s="9" customFormat="1" ht="67.5" customHeight="1">
      <c r="A42" s="11" t="s">
        <v>61</v>
      </c>
      <c r="B42" s="2" t="s">
        <v>278</v>
      </c>
      <c r="C42" s="11" t="s">
        <v>32</v>
      </c>
      <c r="D42" s="122">
        <v>270</v>
      </c>
      <c r="E42" s="12"/>
      <c r="F42" s="13" t="e">
        <f t="shared" si="0"/>
        <v>#DIV/0!</v>
      </c>
      <c r="G42" s="14"/>
      <c r="H42" s="83" t="e">
        <f t="shared" si="1"/>
        <v>#DIV/0!</v>
      </c>
      <c r="I42" s="16">
        <v>0.08</v>
      </c>
      <c r="J42" s="15" t="e">
        <f t="shared" si="2"/>
        <v>#DIV/0!</v>
      </c>
      <c r="K42" s="18"/>
      <c r="L42" s="18"/>
    </row>
    <row r="43" spans="1:15" s="9" customFormat="1" ht="54" customHeight="1">
      <c r="A43" s="11" t="s">
        <v>62</v>
      </c>
      <c r="B43" s="19" t="s">
        <v>227</v>
      </c>
      <c r="C43" s="11" t="s">
        <v>32</v>
      </c>
      <c r="D43" s="122">
        <v>69710</v>
      </c>
      <c r="E43" s="12"/>
      <c r="F43" s="13" t="e">
        <f t="shared" si="0"/>
        <v>#DIV/0!</v>
      </c>
      <c r="G43" s="14"/>
      <c r="H43" s="83" t="e">
        <f t="shared" si="1"/>
        <v>#DIV/0!</v>
      </c>
      <c r="I43" s="16">
        <v>0.08</v>
      </c>
      <c r="J43" s="15" t="e">
        <f t="shared" si="2"/>
        <v>#DIV/0!</v>
      </c>
      <c r="K43" s="18"/>
      <c r="L43" s="18"/>
    </row>
    <row r="44" spans="1:15" s="9" customFormat="1" ht="55.5" customHeight="1">
      <c r="A44" s="11" t="s">
        <v>63</v>
      </c>
      <c r="B44" s="19" t="s">
        <v>228</v>
      </c>
      <c r="C44" s="11" t="s">
        <v>32</v>
      </c>
      <c r="D44" s="122">
        <v>52340</v>
      </c>
      <c r="E44" s="12"/>
      <c r="F44" s="13" t="e">
        <f t="shared" si="0"/>
        <v>#DIV/0!</v>
      </c>
      <c r="G44" s="14"/>
      <c r="H44" s="83" t="e">
        <f t="shared" si="1"/>
        <v>#DIV/0!</v>
      </c>
      <c r="I44" s="16">
        <v>0.08</v>
      </c>
      <c r="J44" s="15" t="e">
        <f t="shared" si="2"/>
        <v>#DIV/0!</v>
      </c>
      <c r="K44" s="18"/>
      <c r="L44" s="18"/>
    </row>
    <row r="45" spans="1:15" s="9" customFormat="1" ht="95.45" customHeight="1">
      <c r="A45" s="11" t="s">
        <v>64</v>
      </c>
      <c r="B45" s="2" t="s">
        <v>229</v>
      </c>
      <c r="C45" s="11" t="s">
        <v>32</v>
      </c>
      <c r="D45" s="122">
        <v>480</v>
      </c>
      <c r="E45" s="12"/>
      <c r="F45" s="13" t="e">
        <f t="shared" si="0"/>
        <v>#DIV/0!</v>
      </c>
      <c r="G45" s="14"/>
      <c r="H45" s="83" t="e">
        <f t="shared" si="1"/>
        <v>#DIV/0!</v>
      </c>
      <c r="I45" s="16">
        <v>0</v>
      </c>
      <c r="J45" s="15" t="e">
        <f t="shared" si="2"/>
        <v>#DIV/0!</v>
      </c>
      <c r="K45" s="18"/>
      <c r="L45" s="18"/>
    </row>
    <row r="46" spans="1:15" s="9" customFormat="1" ht="54.6" customHeight="1">
      <c r="A46" s="11" t="s">
        <v>65</v>
      </c>
      <c r="B46" s="2" t="s">
        <v>230</v>
      </c>
      <c r="C46" s="11" t="s">
        <v>33</v>
      </c>
      <c r="D46" s="122">
        <v>2550</v>
      </c>
      <c r="E46" s="12"/>
      <c r="F46" s="13" t="e">
        <f t="shared" si="0"/>
        <v>#DIV/0!</v>
      </c>
      <c r="G46" s="14"/>
      <c r="H46" s="83" t="e">
        <f t="shared" si="1"/>
        <v>#DIV/0!</v>
      </c>
      <c r="I46" s="16">
        <v>0</v>
      </c>
      <c r="J46" s="15" t="e">
        <f t="shared" si="2"/>
        <v>#DIV/0!</v>
      </c>
      <c r="K46" s="18"/>
      <c r="L46" s="18"/>
    </row>
    <row r="47" spans="1:15" s="9" customFormat="1" ht="63.75" customHeight="1">
      <c r="A47" s="11" t="s">
        <v>66</v>
      </c>
      <c r="B47" s="2" t="s">
        <v>231</v>
      </c>
      <c r="C47" s="11" t="s">
        <v>33</v>
      </c>
      <c r="D47" s="122">
        <v>400</v>
      </c>
      <c r="E47" s="12"/>
      <c r="F47" s="13" t="e">
        <f t="shared" si="0"/>
        <v>#DIV/0!</v>
      </c>
      <c r="G47" s="14"/>
      <c r="H47" s="83" t="e">
        <f t="shared" si="1"/>
        <v>#DIV/0!</v>
      </c>
      <c r="I47" s="16">
        <v>0</v>
      </c>
      <c r="J47" s="15" t="e">
        <f t="shared" si="2"/>
        <v>#DIV/0!</v>
      </c>
      <c r="K47" s="17"/>
      <c r="L47" s="17"/>
    </row>
    <row r="48" spans="1:15" s="9" customFormat="1" ht="101.45" customHeight="1">
      <c r="A48" s="11" t="s">
        <v>67</v>
      </c>
      <c r="B48" s="2" t="s">
        <v>279</v>
      </c>
      <c r="C48" s="11" t="s">
        <v>33</v>
      </c>
      <c r="D48" s="122">
        <v>370</v>
      </c>
      <c r="E48" s="12"/>
      <c r="F48" s="13" t="e">
        <f t="shared" si="0"/>
        <v>#DIV/0!</v>
      </c>
      <c r="G48" s="14"/>
      <c r="H48" s="83" t="e">
        <f t="shared" si="1"/>
        <v>#DIV/0!</v>
      </c>
      <c r="I48" s="16">
        <v>0</v>
      </c>
      <c r="J48" s="15" t="e">
        <f t="shared" si="2"/>
        <v>#DIV/0!</v>
      </c>
      <c r="K48" s="18"/>
      <c r="L48" s="18"/>
    </row>
    <row r="49" spans="1:12" s="9" customFormat="1" ht="122.45" customHeight="1">
      <c r="A49" s="11" t="s">
        <v>84</v>
      </c>
      <c r="B49" s="19" t="s">
        <v>232</v>
      </c>
      <c r="C49" s="11" t="s">
        <v>33</v>
      </c>
      <c r="D49" s="122">
        <v>330</v>
      </c>
      <c r="E49" s="12"/>
      <c r="F49" s="13" t="e">
        <f t="shared" si="0"/>
        <v>#DIV/0!</v>
      </c>
      <c r="G49" s="14"/>
      <c r="H49" s="83" t="e">
        <f t="shared" si="1"/>
        <v>#DIV/0!</v>
      </c>
      <c r="I49" s="16">
        <v>0</v>
      </c>
      <c r="J49" s="15" t="e">
        <f t="shared" si="2"/>
        <v>#DIV/0!</v>
      </c>
      <c r="K49" s="18"/>
      <c r="L49" s="18"/>
    </row>
    <row r="50" spans="1:12" s="9" customFormat="1" ht="85.15" customHeight="1">
      <c r="A50" s="11" t="s">
        <v>85</v>
      </c>
      <c r="B50" s="2" t="s">
        <v>233</v>
      </c>
      <c r="C50" s="11" t="s">
        <v>33</v>
      </c>
      <c r="D50" s="122">
        <v>260</v>
      </c>
      <c r="E50" s="12"/>
      <c r="F50" s="13" t="e">
        <f t="shared" si="0"/>
        <v>#DIV/0!</v>
      </c>
      <c r="G50" s="14"/>
      <c r="H50" s="83" t="e">
        <f t="shared" si="1"/>
        <v>#DIV/0!</v>
      </c>
      <c r="I50" s="16">
        <v>0</v>
      </c>
      <c r="J50" s="15" t="e">
        <f t="shared" si="2"/>
        <v>#DIV/0!</v>
      </c>
      <c r="K50" s="18"/>
      <c r="L50" s="18"/>
    </row>
    <row r="51" spans="1:12" s="9" customFormat="1" ht="49.15" customHeight="1">
      <c r="A51" s="11" t="s">
        <v>68</v>
      </c>
      <c r="B51" s="2" t="s">
        <v>234</v>
      </c>
      <c r="C51" s="11" t="s">
        <v>33</v>
      </c>
      <c r="D51" s="122">
        <v>90</v>
      </c>
      <c r="E51" s="12"/>
      <c r="F51" s="13" t="e">
        <f t="shared" si="0"/>
        <v>#DIV/0!</v>
      </c>
      <c r="G51" s="14"/>
      <c r="H51" s="83" t="e">
        <f t="shared" si="1"/>
        <v>#DIV/0!</v>
      </c>
      <c r="I51" s="16">
        <v>0.08</v>
      </c>
      <c r="J51" s="15" t="e">
        <f t="shared" si="2"/>
        <v>#DIV/0!</v>
      </c>
      <c r="K51" s="18"/>
      <c r="L51" s="18"/>
    </row>
    <row r="52" spans="1:12" s="9" customFormat="1" ht="28.9" customHeight="1">
      <c r="A52" s="11" t="s">
        <v>69</v>
      </c>
      <c r="B52" s="2" t="s">
        <v>235</v>
      </c>
      <c r="C52" s="11" t="s">
        <v>33</v>
      </c>
      <c r="D52" s="122">
        <v>40</v>
      </c>
      <c r="E52" s="12"/>
      <c r="F52" s="13" t="e">
        <f t="shared" si="0"/>
        <v>#DIV/0!</v>
      </c>
      <c r="G52" s="14"/>
      <c r="H52" s="83" t="e">
        <f t="shared" si="1"/>
        <v>#DIV/0!</v>
      </c>
      <c r="I52" s="16">
        <v>0.08</v>
      </c>
      <c r="J52" s="15" t="e">
        <f t="shared" si="2"/>
        <v>#DIV/0!</v>
      </c>
      <c r="K52" s="17"/>
      <c r="L52" s="17"/>
    </row>
    <row r="53" spans="1:12" s="9" customFormat="1" ht="193.5" customHeight="1">
      <c r="A53" s="11" t="s">
        <v>70</v>
      </c>
      <c r="B53" s="2" t="s">
        <v>236</v>
      </c>
      <c r="C53" s="11" t="s">
        <v>32</v>
      </c>
      <c r="D53" s="122">
        <v>3292</v>
      </c>
      <c r="E53" s="12"/>
      <c r="F53" s="13" t="e">
        <f t="shared" si="0"/>
        <v>#DIV/0!</v>
      </c>
      <c r="G53" s="14"/>
      <c r="H53" s="83" t="e">
        <f t="shared" si="1"/>
        <v>#DIV/0!</v>
      </c>
      <c r="I53" s="16">
        <v>0</v>
      </c>
      <c r="J53" s="15" t="e">
        <f t="shared" si="2"/>
        <v>#DIV/0!</v>
      </c>
      <c r="K53" s="18"/>
      <c r="L53" s="18"/>
    </row>
    <row r="54" spans="1:12" s="9" customFormat="1" ht="70.150000000000006" customHeight="1">
      <c r="A54" s="11" t="s">
        <v>71</v>
      </c>
      <c r="B54" s="19" t="s">
        <v>237</v>
      </c>
      <c r="C54" s="11" t="s">
        <v>34</v>
      </c>
      <c r="D54" s="122">
        <v>4992</v>
      </c>
      <c r="E54" s="12"/>
      <c r="F54" s="13" t="e">
        <f t="shared" si="0"/>
        <v>#DIV/0!</v>
      </c>
      <c r="G54" s="14"/>
      <c r="H54" s="83" t="e">
        <f t="shared" si="1"/>
        <v>#DIV/0!</v>
      </c>
      <c r="I54" s="16">
        <v>0</v>
      </c>
      <c r="J54" s="15" t="e">
        <f t="shared" si="2"/>
        <v>#DIV/0!</v>
      </c>
      <c r="K54" s="18"/>
      <c r="L54" s="18"/>
    </row>
    <row r="55" spans="1:12" s="9" customFormat="1" ht="70.150000000000006" customHeight="1">
      <c r="A55" s="11" t="s">
        <v>72</v>
      </c>
      <c r="B55" s="2" t="s">
        <v>238</v>
      </c>
      <c r="C55" s="11" t="s">
        <v>32</v>
      </c>
      <c r="D55" s="122">
        <v>3300</v>
      </c>
      <c r="E55" s="12"/>
      <c r="F55" s="13" t="e">
        <f t="shared" si="0"/>
        <v>#DIV/0!</v>
      </c>
      <c r="G55" s="14"/>
      <c r="H55" s="83" t="e">
        <f t="shared" si="1"/>
        <v>#DIV/0!</v>
      </c>
      <c r="I55" s="16">
        <v>0</v>
      </c>
      <c r="J55" s="15" t="e">
        <f t="shared" si="2"/>
        <v>#DIV/0!</v>
      </c>
      <c r="K55" s="18"/>
      <c r="L55" s="18"/>
    </row>
    <row r="56" spans="1:12" s="9" customFormat="1" ht="136.15" customHeight="1">
      <c r="A56" s="11" t="s">
        <v>73</v>
      </c>
      <c r="B56" s="2" t="s">
        <v>239</v>
      </c>
      <c r="C56" s="11" t="s">
        <v>32</v>
      </c>
      <c r="D56" s="122">
        <v>720</v>
      </c>
      <c r="E56" s="12"/>
      <c r="F56" s="13" t="e">
        <f t="shared" si="0"/>
        <v>#DIV/0!</v>
      </c>
      <c r="G56" s="14"/>
      <c r="H56" s="83" t="e">
        <f t="shared" si="1"/>
        <v>#DIV/0!</v>
      </c>
      <c r="I56" s="16">
        <v>0</v>
      </c>
      <c r="J56" s="15" t="e">
        <f t="shared" si="2"/>
        <v>#DIV/0!</v>
      </c>
      <c r="K56" s="18"/>
      <c r="L56" s="18"/>
    </row>
    <row r="57" spans="1:12" s="9" customFormat="1" ht="48" customHeight="1">
      <c r="A57" s="11" t="s">
        <v>74</v>
      </c>
      <c r="B57" s="2" t="s">
        <v>280</v>
      </c>
      <c r="C57" s="11" t="s">
        <v>33</v>
      </c>
      <c r="D57" s="122">
        <v>1</v>
      </c>
      <c r="E57" s="12"/>
      <c r="F57" s="13" t="e">
        <f t="shared" si="0"/>
        <v>#DIV/0!</v>
      </c>
      <c r="G57" s="14"/>
      <c r="H57" s="83" t="e">
        <f t="shared" si="1"/>
        <v>#DIV/0!</v>
      </c>
      <c r="I57" s="16">
        <v>0</v>
      </c>
      <c r="J57" s="15" t="e">
        <f t="shared" si="2"/>
        <v>#DIV/0!</v>
      </c>
      <c r="K57" s="17"/>
      <c r="L57" s="17"/>
    </row>
    <row r="58" spans="1:12" s="9" customFormat="1" ht="47.25" customHeight="1">
      <c r="A58" s="11" t="s">
        <v>75</v>
      </c>
      <c r="B58" s="2" t="s">
        <v>240</v>
      </c>
      <c r="C58" s="11" t="s">
        <v>33</v>
      </c>
      <c r="D58" s="122">
        <v>9</v>
      </c>
      <c r="E58" s="12"/>
      <c r="F58" s="13" t="e">
        <f t="shared" si="0"/>
        <v>#DIV/0!</v>
      </c>
      <c r="G58" s="14"/>
      <c r="H58" s="83" t="e">
        <f t="shared" si="1"/>
        <v>#DIV/0!</v>
      </c>
      <c r="I58" s="16">
        <v>0.08</v>
      </c>
      <c r="J58" s="15" t="e">
        <f t="shared" si="2"/>
        <v>#DIV/0!</v>
      </c>
      <c r="K58" s="18"/>
      <c r="L58" s="18"/>
    </row>
    <row r="59" spans="1:12" s="9" customFormat="1" ht="39.75" customHeight="1">
      <c r="A59" s="11" t="s">
        <v>76</v>
      </c>
      <c r="B59" s="19" t="s">
        <v>241</v>
      </c>
      <c r="C59" s="11" t="s">
        <v>33</v>
      </c>
      <c r="D59" s="122">
        <v>13</v>
      </c>
      <c r="E59" s="12"/>
      <c r="F59" s="13" t="e">
        <f t="shared" si="0"/>
        <v>#DIV/0!</v>
      </c>
      <c r="G59" s="14"/>
      <c r="H59" s="83" t="e">
        <f t="shared" si="1"/>
        <v>#DIV/0!</v>
      </c>
      <c r="I59" s="16">
        <v>0.08</v>
      </c>
      <c r="J59" s="15" t="e">
        <f t="shared" si="2"/>
        <v>#DIV/0!</v>
      </c>
      <c r="K59" s="18"/>
      <c r="L59" s="18"/>
    </row>
    <row r="60" spans="1:12" s="9" customFormat="1" ht="33.75" customHeight="1">
      <c r="A60" s="11" t="s">
        <v>77</v>
      </c>
      <c r="B60" s="19" t="s">
        <v>242</v>
      </c>
      <c r="C60" s="11" t="s">
        <v>33</v>
      </c>
      <c r="D60" s="122">
        <v>20</v>
      </c>
      <c r="E60" s="12"/>
      <c r="F60" s="13" t="e">
        <f t="shared" si="0"/>
        <v>#DIV/0!</v>
      </c>
      <c r="G60" s="14"/>
      <c r="H60" s="83" t="e">
        <f t="shared" si="1"/>
        <v>#DIV/0!</v>
      </c>
      <c r="I60" s="16">
        <v>0.08</v>
      </c>
      <c r="J60" s="15" t="e">
        <f t="shared" si="2"/>
        <v>#DIV/0!</v>
      </c>
      <c r="K60" s="18"/>
      <c r="L60" s="18"/>
    </row>
    <row r="61" spans="1:12" s="9" customFormat="1" ht="31.5" customHeight="1">
      <c r="A61" s="11" t="s">
        <v>78</v>
      </c>
      <c r="B61" s="2" t="s">
        <v>243</v>
      </c>
      <c r="C61" s="11" t="s">
        <v>33</v>
      </c>
      <c r="D61" s="122">
        <v>6</v>
      </c>
      <c r="E61" s="12"/>
      <c r="F61" s="13" t="e">
        <f t="shared" si="0"/>
        <v>#DIV/0!</v>
      </c>
      <c r="G61" s="14"/>
      <c r="H61" s="83" t="e">
        <f t="shared" si="1"/>
        <v>#DIV/0!</v>
      </c>
      <c r="I61" s="16">
        <v>0.08</v>
      </c>
      <c r="J61" s="15" t="e">
        <f t="shared" si="2"/>
        <v>#DIV/0!</v>
      </c>
      <c r="K61" s="18"/>
      <c r="L61" s="18"/>
    </row>
    <row r="62" spans="1:12" s="9" customFormat="1" ht="48.75" customHeight="1">
      <c r="A62" s="11" t="s">
        <v>79</v>
      </c>
      <c r="B62" s="2" t="s">
        <v>281</v>
      </c>
      <c r="C62" s="11" t="s">
        <v>32</v>
      </c>
      <c r="D62" s="122">
        <v>1096</v>
      </c>
      <c r="E62" s="12"/>
      <c r="F62" s="13" t="e">
        <f t="shared" si="0"/>
        <v>#DIV/0!</v>
      </c>
      <c r="G62" s="14"/>
      <c r="H62" s="83" t="e">
        <f t="shared" si="1"/>
        <v>#DIV/0!</v>
      </c>
      <c r="I62" s="16">
        <v>0</v>
      </c>
      <c r="J62" s="15" t="e">
        <f t="shared" si="2"/>
        <v>#DIV/0!</v>
      </c>
      <c r="K62" s="18"/>
      <c r="L62" s="18"/>
    </row>
    <row r="63" spans="1:12" s="9" customFormat="1" ht="68.25" customHeight="1">
      <c r="A63" s="11" t="s">
        <v>94</v>
      </c>
      <c r="B63" s="2" t="s">
        <v>282</v>
      </c>
      <c r="C63" s="11" t="s">
        <v>32</v>
      </c>
      <c r="D63" s="122">
        <v>150</v>
      </c>
      <c r="E63" s="12"/>
      <c r="F63" s="13" t="e">
        <f t="shared" si="0"/>
        <v>#DIV/0!</v>
      </c>
      <c r="G63" s="14"/>
      <c r="H63" s="83" t="e">
        <f t="shared" si="1"/>
        <v>#DIV/0!</v>
      </c>
      <c r="I63" s="16">
        <v>0</v>
      </c>
      <c r="J63" s="15" t="e">
        <f t="shared" si="2"/>
        <v>#DIV/0!</v>
      </c>
      <c r="K63" s="17"/>
      <c r="L63" s="17"/>
    </row>
    <row r="64" spans="1:12" s="9" customFormat="1" ht="40.15" customHeight="1">
      <c r="A64" s="11" t="s">
        <v>96</v>
      </c>
      <c r="B64" s="2" t="s">
        <v>244</v>
      </c>
      <c r="C64" s="11" t="s">
        <v>33</v>
      </c>
      <c r="D64" s="122">
        <v>160</v>
      </c>
      <c r="E64" s="12"/>
      <c r="F64" s="13" t="e">
        <f t="shared" si="0"/>
        <v>#DIV/0!</v>
      </c>
      <c r="G64" s="14"/>
      <c r="H64" s="83" t="e">
        <f t="shared" si="1"/>
        <v>#DIV/0!</v>
      </c>
      <c r="I64" s="16">
        <v>0.08</v>
      </c>
      <c r="J64" s="15" t="e">
        <f t="shared" si="2"/>
        <v>#DIV/0!</v>
      </c>
      <c r="K64" s="18"/>
      <c r="L64" s="18"/>
    </row>
    <row r="65" spans="1:12" s="9" customFormat="1" ht="25.15" customHeight="1">
      <c r="A65" s="11" t="s">
        <v>97</v>
      </c>
      <c r="B65" s="19" t="s">
        <v>138</v>
      </c>
      <c r="C65" s="11" t="s">
        <v>34</v>
      </c>
      <c r="D65" s="122">
        <v>18720</v>
      </c>
      <c r="E65" s="12"/>
      <c r="F65" s="13" t="e">
        <f t="shared" si="0"/>
        <v>#DIV/0!</v>
      </c>
      <c r="G65" s="14"/>
      <c r="H65" s="83" t="e">
        <f t="shared" si="1"/>
        <v>#DIV/0!</v>
      </c>
      <c r="I65" s="16">
        <v>0.08</v>
      </c>
      <c r="J65" s="15" t="e">
        <f t="shared" si="2"/>
        <v>#DIV/0!</v>
      </c>
      <c r="K65" s="18"/>
      <c r="L65" s="18"/>
    </row>
    <row r="66" spans="1:12" s="9" customFormat="1" ht="60" customHeight="1">
      <c r="A66" s="11" t="s">
        <v>98</v>
      </c>
      <c r="B66" s="19" t="s">
        <v>245</v>
      </c>
      <c r="C66" s="11" t="s">
        <v>34</v>
      </c>
      <c r="D66" s="122">
        <v>50</v>
      </c>
      <c r="E66" s="12"/>
      <c r="F66" s="13" t="e">
        <f t="shared" si="0"/>
        <v>#DIV/0!</v>
      </c>
      <c r="G66" s="14"/>
      <c r="H66" s="83" t="e">
        <f t="shared" si="1"/>
        <v>#DIV/0!</v>
      </c>
      <c r="I66" s="16">
        <v>0.08</v>
      </c>
      <c r="J66" s="15" t="e">
        <f t="shared" si="2"/>
        <v>#DIV/0!</v>
      </c>
      <c r="K66" s="18"/>
      <c r="L66" s="18"/>
    </row>
    <row r="67" spans="1:12" s="9" customFormat="1" ht="17.45" customHeight="1">
      <c r="A67" s="24" t="s">
        <v>19</v>
      </c>
      <c r="B67" s="129" t="s">
        <v>215</v>
      </c>
      <c r="C67" s="20"/>
      <c r="D67" s="21"/>
      <c r="E67" s="21"/>
      <c r="G67" s="21" t="s">
        <v>18</v>
      </c>
      <c r="H67" s="84" t="e">
        <f>SUM(H5:H66)</f>
        <v>#DIV/0!</v>
      </c>
      <c r="I67" s="23"/>
      <c r="J67" s="22" t="e">
        <f>SUM(J5:J66)</f>
        <v>#DIV/0!</v>
      </c>
      <c r="K67" s="21"/>
      <c r="L67" s="21"/>
    </row>
    <row r="68" spans="1:12" s="9" customFormat="1" ht="17.45" customHeight="1">
      <c r="A68" s="24" t="s">
        <v>19</v>
      </c>
      <c r="B68" s="129" t="s">
        <v>216</v>
      </c>
      <c r="C68" s="20"/>
      <c r="D68" s="21"/>
      <c r="E68" s="21"/>
      <c r="G68" s="21" t="s">
        <v>18</v>
      </c>
      <c r="H68" s="89" t="e">
        <f>H67*180%</f>
        <v>#DIV/0!</v>
      </c>
      <c r="I68" s="85"/>
      <c r="J68" s="93" t="e">
        <f>J67*180%</f>
        <v>#DIV/0!</v>
      </c>
      <c r="K68" s="21"/>
      <c r="L68" s="21"/>
    </row>
    <row r="69" spans="1:12" s="9" customFormat="1" ht="15" customHeight="1">
      <c r="A69" s="24" t="s">
        <v>19</v>
      </c>
      <c r="B69" s="25" t="s">
        <v>160</v>
      </c>
      <c r="C69" s="21"/>
      <c r="D69" s="100"/>
      <c r="E69" s="27"/>
      <c r="F69" s="26"/>
      <c r="G69" s="21"/>
      <c r="H69" s="85"/>
      <c r="I69" s="28"/>
    </row>
    <row r="70" spans="1:12" s="9" customFormat="1" ht="61.15" customHeight="1">
      <c r="A70" s="24"/>
      <c r="B70" s="132" t="s">
        <v>214</v>
      </c>
      <c r="C70" s="7" t="s">
        <v>82</v>
      </c>
      <c r="D70" s="7" t="s">
        <v>141</v>
      </c>
      <c r="E70" s="109"/>
      <c r="F70" s="113" t="s">
        <v>142</v>
      </c>
      <c r="G70" s="110"/>
      <c r="H70" s="114" t="s">
        <v>143</v>
      </c>
      <c r="I70" s="115"/>
      <c r="J70" s="107" t="s">
        <v>144</v>
      </c>
      <c r="K70" s="108" t="s">
        <v>145</v>
      </c>
      <c r="L70" s="108" t="s">
        <v>149</v>
      </c>
    </row>
    <row r="71" spans="1:12" s="9" customFormat="1" ht="31.15" customHeight="1">
      <c r="A71" s="24"/>
      <c r="B71" s="112" t="s">
        <v>213</v>
      </c>
      <c r="C71" s="11" t="s">
        <v>34</v>
      </c>
      <c r="D71" s="81">
        <v>53</v>
      </c>
      <c r="E71" s="109"/>
      <c r="F71" s="111">
        <v>0</v>
      </c>
      <c r="G71" s="110"/>
      <c r="H71" s="116">
        <f>D71*F71</f>
        <v>0</v>
      </c>
      <c r="I71" s="115"/>
      <c r="J71" s="107"/>
      <c r="K71" s="108"/>
      <c r="L71" s="108"/>
    </row>
    <row r="72" spans="1:12" s="9" customFormat="1" ht="15" customHeight="1">
      <c r="A72" s="24" t="s">
        <v>19</v>
      </c>
      <c r="B72" s="25" t="s">
        <v>86</v>
      </c>
      <c r="C72" s="21"/>
      <c r="D72" s="100"/>
      <c r="E72" s="27"/>
      <c r="F72" s="26"/>
      <c r="G72" s="21"/>
      <c r="H72" s="85"/>
      <c r="I72" s="28"/>
    </row>
    <row r="73" spans="1:12" s="9" customFormat="1" ht="15" customHeight="1">
      <c r="A73" s="175" t="s">
        <v>153</v>
      </c>
      <c r="B73" s="176"/>
      <c r="C73" s="176"/>
      <c r="D73" s="176"/>
      <c r="E73" s="176"/>
      <c r="F73" s="176"/>
      <c r="G73" s="176"/>
      <c r="H73" s="176"/>
      <c r="I73" s="176"/>
      <c r="J73" s="177"/>
      <c r="K73" s="29"/>
      <c r="L73" s="30" t="s">
        <v>148</v>
      </c>
    </row>
    <row r="74" spans="1:12" s="9" customFormat="1" ht="15" customHeight="1">
      <c r="A74" s="175" t="s">
        <v>154</v>
      </c>
      <c r="B74" s="176"/>
      <c r="C74" s="176"/>
      <c r="D74" s="176"/>
      <c r="E74" s="176"/>
      <c r="F74" s="176"/>
      <c r="G74" s="176"/>
      <c r="H74" s="176"/>
      <c r="I74" s="176"/>
      <c r="J74" s="177"/>
      <c r="K74" s="29"/>
      <c r="L74" s="30" t="s">
        <v>87</v>
      </c>
    </row>
    <row r="75" spans="1:12" s="9" customFormat="1" ht="15" customHeight="1">
      <c r="A75" s="138" t="s">
        <v>19</v>
      </c>
      <c r="B75" s="139" t="s">
        <v>389</v>
      </c>
      <c r="C75" s="139"/>
      <c r="D75" s="139"/>
      <c r="E75" s="139"/>
      <c r="F75" s="139"/>
      <c r="G75" s="139"/>
      <c r="H75" s="139"/>
      <c r="I75" s="139"/>
      <c r="J75" s="139"/>
      <c r="K75" s="140"/>
      <c r="L75" s="141"/>
    </row>
    <row r="76" spans="1:12" s="9" customFormat="1" ht="22.5" customHeight="1">
      <c r="A76" s="142" t="s">
        <v>16</v>
      </c>
      <c r="B76" s="178" t="s">
        <v>392</v>
      </c>
      <c r="C76" s="178"/>
      <c r="D76" s="178"/>
      <c r="E76" s="178"/>
      <c r="F76" s="178"/>
      <c r="G76" s="178"/>
      <c r="H76" s="178"/>
      <c r="I76" s="178"/>
      <c r="J76" s="178"/>
      <c r="K76" s="178"/>
      <c r="L76" s="178"/>
    </row>
    <row r="77" spans="1:12" s="9" customFormat="1" ht="22.5" customHeight="1">
      <c r="A77" s="142" t="s">
        <v>21</v>
      </c>
      <c r="B77" s="178" t="s">
        <v>393</v>
      </c>
      <c r="C77" s="178"/>
      <c r="D77" s="178"/>
      <c r="E77" s="178"/>
      <c r="F77" s="178"/>
      <c r="G77" s="178"/>
      <c r="H77" s="178"/>
      <c r="I77" s="178"/>
      <c r="J77" s="178"/>
      <c r="K77" s="178"/>
      <c r="L77" s="178"/>
    </row>
    <row r="78" spans="1:12" s="9" customFormat="1" ht="22.5" customHeight="1">
      <c r="A78" s="142" t="s">
        <v>22</v>
      </c>
      <c r="B78" s="178" t="s">
        <v>394</v>
      </c>
      <c r="C78" s="178"/>
      <c r="D78" s="178"/>
      <c r="E78" s="178"/>
      <c r="F78" s="178"/>
      <c r="G78" s="178"/>
      <c r="H78" s="178"/>
      <c r="I78" s="178"/>
      <c r="J78" s="178"/>
      <c r="K78" s="178"/>
      <c r="L78" s="178"/>
    </row>
    <row r="79" spans="1:12" s="9" customFormat="1" ht="22.5" customHeight="1">
      <c r="A79" s="142" t="s">
        <v>23</v>
      </c>
      <c r="B79" s="178" t="s">
        <v>395</v>
      </c>
      <c r="C79" s="178"/>
      <c r="D79" s="178"/>
      <c r="E79" s="178"/>
      <c r="F79" s="178"/>
      <c r="G79" s="178"/>
      <c r="H79" s="178"/>
      <c r="I79" s="178"/>
      <c r="J79" s="178"/>
      <c r="K79" s="178"/>
      <c r="L79" s="178"/>
    </row>
    <row r="80" spans="1:12" s="9" customFormat="1" ht="22.5" customHeight="1">
      <c r="A80" s="142" t="s">
        <v>25</v>
      </c>
      <c r="B80" s="178" t="s">
        <v>396</v>
      </c>
      <c r="C80" s="178"/>
      <c r="D80" s="178"/>
      <c r="E80" s="178"/>
      <c r="F80" s="178"/>
      <c r="G80" s="178"/>
      <c r="H80" s="178"/>
      <c r="I80" s="178"/>
      <c r="J80" s="178"/>
      <c r="K80" s="178"/>
      <c r="L80" s="178"/>
    </row>
    <row r="81" spans="1:12" s="9" customFormat="1" ht="22.5" customHeight="1">
      <c r="A81" s="142" t="s">
        <v>26</v>
      </c>
      <c r="B81" s="178" t="s">
        <v>397</v>
      </c>
      <c r="C81" s="178"/>
      <c r="D81" s="178"/>
      <c r="E81" s="178"/>
      <c r="F81" s="178"/>
      <c r="G81" s="178"/>
      <c r="H81" s="178"/>
      <c r="I81" s="178"/>
      <c r="J81" s="178"/>
      <c r="K81" s="178"/>
      <c r="L81" s="178"/>
    </row>
    <row r="82" spans="1:12" s="9" customFormat="1" ht="22.5" customHeight="1">
      <c r="A82" s="142" t="s">
        <v>27</v>
      </c>
      <c r="B82" s="178" t="s">
        <v>398</v>
      </c>
      <c r="C82" s="178"/>
      <c r="D82" s="178"/>
      <c r="E82" s="178"/>
      <c r="F82" s="178"/>
      <c r="G82" s="178"/>
      <c r="H82" s="178"/>
      <c r="I82" s="178"/>
      <c r="J82" s="178"/>
      <c r="K82" s="178"/>
      <c r="L82" s="178"/>
    </row>
    <row r="83" spans="1:12" s="9" customFormat="1" ht="22.5" customHeight="1">
      <c r="A83" s="142" t="s">
        <v>28</v>
      </c>
      <c r="B83" s="179" t="s">
        <v>399</v>
      </c>
      <c r="C83" s="180"/>
      <c r="D83" s="180"/>
      <c r="E83" s="180"/>
      <c r="F83" s="180"/>
      <c r="G83" s="180"/>
      <c r="H83" s="180"/>
      <c r="I83" s="180"/>
      <c r="J83" s="180"/>
      <c r="K83" s="180"/>
      <c r="L83" s="181"/>
    </row>
    <row r="84" spans="1:12" s="9" customFormat="1" ht="15" customHeight="1">
      <c r="A84" s="31"/>
      <c r="B84" s="20" t="s">
        <v>17</v>
      </c>
      <c r="C84" s="31"/>
      <c r="D84" s="101"/>
      <c r="E84" s="31"/>
      <c r="F84" s="31"/>
      <c r="G84" s="31"/>
      <c r="H84" s="86"/>
      <c r="I84" s="31"/>
      <c r="J84" s="31"/>
      <c r="K84" s="32"/>
      <c r="L84" s="26"/>
    </row>
    <row r="85" spans="1:12" s="9" customFormat="1">
      <c r="A85" s="33" t="s">
        <v>19</v>
      </c>
      <c r="B85" s="34" t="s">
        <v>24</v>
      </c>
      <c r="C85" s="34"/>
      <c r="D85" s="33"/>
      <c r="E85" s="34"/>
      <c r="F85" s="34"/>
      <c r="G85" s="33"/>
      <c r="H85" s="69"/>
    </row>
    <row r="86" spans="1:12" s="9" customFormat="1">
      <c r="A86" s="33" t="s">
        <v>19</v>
      </c>
      <c r="B86" s="34" t="s">
        <v>90</v>
      </c>
      <c r="C86" s="34"/>
      <c r="D86" s="33"/>
      <c r="E86" s="34"/>
      <c r="F86" s="34"/>
      <c r="G86" s="33"/>
      <c r="H86" s="69"/>
    </row>
    <row r="87" spans="1:12" s="9" customFormat="1">
      <c r="A87" s="33" t="s">
        <v>19</v>
      </c>
      <c r="B87" s="34" t="s">
        <v>147</v>
      </c>
      <c r="C87" s="34"/>
      <c r="D87" s="33"/>
      <c r="E87" s="34"/>
      <c r="F87" s="34"/>
      <c r="G87" s="33"/>
      <c r="H87" s="69"/>
      <c r="K87" s="34"/>
      <c r="L87" s="34"/>
    </row>
    <row r="88" spans="1:12" s="9" customFormat="1">
      <c r="A88" s="33" t="s">
        <v>19</v>
      </c>
      <c r="B88" s="35" t="s">
        <v>20</v>
      </c>
      <c r="C88" s="35"/>
      <c r="D88" s="37"/>
      <c r="E88" s="36"/>
      <c r="F88" s="36"/>
      <c r="G88" s="37"/>
      <c r="H88" s="87"/>
      <c r="I88" s="38"/>
      <c r="J88" s="38"/>
      <c r="K88" s="36"/>
      <c r="L88" s="36"/>
    </row>
    <row r="89" spans="1:12" s="9" customFormat="1">
      <c r="B89" s="38" t="s">
        <v>217</v>
      </c>
      <c r="C89" s="38"/>
      <c r="D89" s="39"/>
      <c r="E89" s="38"/>
      <c r="F89" s="38"/>
      <c r="G89" s="39"/>
      <c r="H89" s="87"/>
      <c r="I89" s="38"/>
      <c r="J89" s="38"/>
      <c r="K89" s="38"/>
      <c r="L89" s="38"/>
    </row>
    <row r="90" spans="1:12" s="9" customFormat="1" ht="18" customHeight="1">
      <c r="A90" s="33"/>
      <c r="B90" s="40"/>
      <c r="C90" s="40"/>
      <c r="D90" s="41"/>
      <c r="E90" s="40"/>
      <c r="F90" s="40"/>
      <c r="G90" s="41"/>
      <c r="H90" s="88"/>
      <c r="I90" s="42"/>
      <c r="J90" s="42"/>
      <c r="K90" s="42"/>
      <c r="L90" s="42"/>
    </row>
    <row r="91" spans="1:12" s="9" customFormat="1">
      <c r="D91" s="33"/>
      <c r="E91" s="43"/>
      <c r="F91" s="43"/>
      <c r="G91" s="44"/>
      <c r="H91" s="45" t="s">
        <v>89</v>
      </c>
      <c r="I91" s="43"/>
      <c r="J91" s="43"/>
      <c r="K91" s="43"/>
      <c r="L91" s="43"/>
    </row>
    <row r="92" spans="1:12" s="48" customFormat="1">
      <c r="A92" s="9"/>
      <c r="B92" s="70" t="s">
        <v>140</v>
      </c>
      <c r="C92" s="70"/>
      <c r="D92" s="105"/>
      <c r="E92" s="74"/>
      <c r="F92" s="74"/>
      <c r="G92" s="75"/>
      <c r="H92" s="76"/>
      <c r="I92" s="68"/>
      <c r="J92" s="51"/>
      <c r="K92" s="106"/>
      <c r="L92" s="106"/>
    </row>
    <row r="93" spans="1:12" s="9" customFormat="1" ht="73.900000000000006" customHeight="1">
      <c r="A93" s="7" t="s">
        <v>0</v>
      </c>
      <c r="B93" s="7" t="s">
        <v>83</v>
      </c>
      <c r="C93" s="7" t="s">
        <v>82</v>
      </c>
      <c r="D93" s="7" t="s">
        <v>95</v>
      </c>
      <c r="E93" s="7" t="s">
        <v>1</v>
      </c>
      <c r="F93" s="7" t="s">
        <v>139</v>
      </c>
      <c r="G93" s="8" t="s">
        <v>92</v>
      </c>
      <c r="H93" s="8" t="s">
        <v>146</v>
      </c>
      <c r="I93" s="7" t="s">
        <v>2</v>
      </c>
      <c r="J93" s="7" t="s">
        <v>80</v>
      </c>
      <c r="K93" s="7" t="s">
        <v>81</v>
      </c>
      <c r="L93" s="7" t="s">
        <v>3</v>
      </c>
    </row>
    <row r="94" spans="1:12" s="9" customFormat="1">
      <c r="A94" s="7" t="s">
        <v>4</v>
      </c>
      <c r="B94" s="7" t="s">
        <v>5</v>
      </c>
      <c r="C94" s="7" t="s">
        <v>6</v>
      </c>
      <c r="D94" s="7" t="s">
        <v>7</v>
      </c>
      <c r="E94" s="7" t="s">
        <v>8</v>
      </c>
      <c r="F94" s="7" t="s">
        <v>9</v>
      </c>
      <c r="G94" s="7" t="s">
        <v>10</v>
      </c>
      <c r="H94" s="7" t="s">
        <v>11</v>
      </c>
      <c r="I94" s="7" t="s">
        <v>12</v>
      </c>
      <c r="J94" s="7" t="s">
        <v>13</v>
      </c>
      <c r="K94" s="7" t="s">
        <v>14</v>
      </c>
      <c r="L94" s="7" t="s">
        <v>15</v>
      </c>
    </row>
    <row r="95" spans="1:12" s="9" customFormat="1" ht="45" customHeight="1">
      <c r="A95" s="10" t="s">
        <v>16</v>
      </c>
      <c r="B95" s="3" t="s">
        <v>150</v>
      </c>
      <c r="C95" s="49" t="s">
        <v>34</v>
      </c>
      <c r="D95" s="102">
        <v>505</v>
      </c>
      <c r="E95" s="12"/>
      <c r="F95" s="13" t="e">
        <f>ROUND(D95/E95,2)</f>
        <v>#DIV/0!</v>
      </c>
      <c r="G95" s="14"/>
      <c r="H95" s="83" t="e">
        <f t="shared" ref="H95:H97" si="3">ROUND(F95*G95,2)</f>
        <v>#DIV/0!</v>
      </c>
      <c r="I95" s="16">
        <v>0.08</v>
      </c>
      <c r="J95" s="15" t="e">
        <f t="shared" ref="J95:J97" si="4">ROUND(H95*I95+H95,2)</f>
        <v>#DIV/0!</v>
      </c>
      <c r="K95" s="17"/>
      <c r="L95" s="17"/>
    </row>
    <row r="96" spans="1:12" s="9" customFormat="1" ht="45" customHeight="1">
      <c r="A96" s="10" t="s">
        <v>21</v>
      </c>
      <c r="B96" s="3" t="s">
        <v>283</v>
      </c>
      <c r="C96" s="49" t="s">
        <v>34</v>
      </c>
      <c r="D96" s="102">
        <v>800</v>
      </c>
      <c r="E96" s="12"/>
      <c r="F96" s="13" t="e">
        <f>ROUND(D96/E96,2)</f>
        <v>#DIV/0!</v>
      </c>
      <c r="G96" s="14"/>
      <c r="H96" s="83" t="e">
        <f t="shared" si="3"/>
        <v>#DIV/0!</v>
      </c>
      <c r="I96" s="16">
        <v>0.08</v>
      </c>
      <c r="J96" s="15" t="e">
        <f t="shared" si="4"/>
        <v>#DIV/0!</v>
      </c>
      <c r="K96" s="17"/>
      <c r="L96" s="17"/>
    </row>
    <row r="97" spans="1:12" s="9" customFormat="1" ht="45" customHeight="1">
      <c r="A97" s="10" t="s">
        <v>22</v>
      </c>
      <c r="B97" s="3" t="s">
        <v>284</v>
      </c>
      <c r="C97" s="49" t="s">
        <v>34</v>
      </c>
      <c r="D97" s="102">
        <v>20</v>
      </c>
      <c r="E97" s="12"/>
      <c r="F97" s="13" t="e">
        <f t="shared" ref="F97" si="5">ROUND(D97/E97,2)</f>
        <v>#DIV/0!</v>
      </c>
      <c r="G97" s="14"/>
      <c r="H97" s="83" t="e">
        <f t="shared" si="3"/>
        <v>#DIV/0!</v>
      </c>
      <c r="I97" s="16">
        <v>0.08</v>
      </c>
      <c r="J97" s="15" t="e">
        <f t="shared" si="4"/>
        <v>#DIV/0!</v>
      </c>
      <c r="K97" s="17"/>
      <c r="L97" s="17"/>
    </row>
    <row r="98" spans="1:12" s="9" customFormat="1" ht="53.25" customHeight="1">
      <c r="A98" s="10" t="s">
        <v>23</v>
      </c>
      <c r="B98" s="3" t="s">
        <v>285</v>
      </c>
      <c r="C98" s="49" t="s">
        <v>34</v>
      </c>
      <c r="D98" s="102">
        <v>25</v>
      </c>
      <c r="E98" s="12"/>
      <c r="F98" s="13" t="e">
        <f>ROUND(D98/E98,2)</f>
        <v>#DIV/0!</v>
      </c>
      <c r="G98" s="14"/>
      <c r="H98" s="83" t="e">
        <f>ROUND(F98*G98,2)</f>
        <v>#DIV/0!</v>
      </c>
      <c r="I98" s="16">
        <v>0.08</v>
      </c>
      <c r="J98" s="15" t="e">
        <f>ROUND(H98*I98+H98,2)</f>
        <v>#DIV/0!</v>
      </c>
      <c r="K98" s="17"/>
      <c r="L98" s="17"/>
    </row>
    <row r="99" spans="1:12" s="9" customFormat="1" ht="57.75" customHeight="1">
      <c r="A99" s="10" t="s">
        <v>25</v>
      </c>
      <c r="B99" s="3" t="s">
        <v>286</v>
      </c>
      <c r="C99" s="49" t="s">
        <v>34</v>
      </c>
      <c r="D99" s="102">
        <v>20</v>
      </c>
      <c r="E99" s="12"/>
      <c r="F99" s="13" t="e">
        <f>ROUND(D99/E99,2)</f>
        <v>#DIV/0!</v>
      </c>
      <c r="G99" s="14"/>
      <c r="H99" s="83" t="e">
        <f t="shared" ref="H99:H106" si="6">ROUND(F99*G99,2)</f>
        <v>#DIV/0!</v>
      </c>
      <c r="I99" s="16">
        <v>0.08</v>
      </c>
      <c r="J99" s="15" t="e">
        <f t="shared" ref="J99:J106" si="7">ROUND(H99*I99+H99,2)</f>
        <v>#DIV/0!</v>
      </c>
      <c r="K99" s="17"/>
      <c r="L99" s="17"/>
    </row>
    <row r="100" spans="1:12" s="9" customFormat="1" ht="25.15" customHeight="1">
      <c r="A100" s="10" t="s">
        <v>26</v>
      </c>
      <c r="B100" s="96" t="s">
        <v>287</v>
      </c>
      <c r="C100" s="49" t="s">
        <v>34</v>
      </c>
      <c r="D100" s="102">
        <v>1000</v>
      </c>
      <c r="E100" s="12"/>
      <c r="F100" s="13" t="e">
        <f t="shared" ref="F100:F102" si="8">ROUND(D100/E100,2)</f>
        <v>#DIV/0!</v>
      </c>
      <c r="G100" s="14"/>
      <c r="H100" s="83" t="e">
        <f t="shared" si="6"/>
        <v>#DIV/0!</v>
      </c>
      <c r="I100" s="16">
        <v>0.08</v>
      </c>
      <c r="J100" s="15" t="e">
        <f t="shared" si="7"/>
        <v>#DIV/0!</v>
      </c>
      <c r="K100" s="17"/>
      <c r="L100" s="17"/>
    </row>
    <row r="101" spans="1:12" s="9" customFormat="1" ht="57.75" customHeight="1">
      <c r="A101" s="10" t="s">
        <v>27</v>
      </c>
      <c r="B101" s="3" t="s">
        <v>288</v>
      </c>
      <c r="C101" s="49" t="s">
        <v>34</v>
      </c>
      <c r="D101" s="102">
        <v>420</v>
      </c>
      <c r="E101" s="12"/>
      <c r="F101" s="13" t="e">
        <f t="shared" si="8"/>
        <v>#DIV/0!</v>
      </c>
      <c r="G101" s="14"/>
      <c r="H101" s="83" t="e">
        <f t="shared" si="6"/>
        <v>#DIV/0!</v>
      </c>
      <c r="I101" s="16">
        <v>0.08</v>
      </c>
      <c r="J101" s="15" t="e">
        <f t="shared" si="7"/>
        <v>#DIV/0!</v>
      </c>
      <c r="K101" s="17"/>
      <c r="L101" s="17"/>
    </row>
    <row r="102" spans="1:12" s="9" customFormat="1" ht="45" customHeight="1">
      <c r="A102" s="10" t="s">
        <v>28</v>
      </c>
      <c r="B102" s="3" t="s">
        <v>289</v>
      </c>
      <c r="C102" s="11" t="s">
        <v>34</v>
      </c>
      <c r="D102" s="102">
        <v>10</v>
      </c>
      <c r="E102" s="12"/>
      <c r="F102" s="13" t="e">
        <f t="shared" si="8"/>
        <v>#DIV/0!</v>
      </c>
      <c r="G102" s="14"/>
      <c r="H102" s="83" t="e">
        <f t="shared" si="6"/>
        <v>#DIV/0!</v>
      </c>
      <c r="I102" s="16">
        <v>0.08</v>
      </c>
      <c r="J102" s="15" t="e">
        <f t="shared" si="7"/>
        <v>#DIV/0!</v>
      </c>
      <c r="K102" s="17"/>
      <c r="L102" s="17"/>
    </row>
    <row r="103" spans="1:12" s="9" customFormat="1" ht="55.15" customHeight="1">
      <c r="A103" s="10" t="s">
        <v>29</v>
      </c>
      <c r="B103" s="3" t="s">
        <v>151</v>
      </c>
      <c r="C103" s="49" t="s">
        <v>33</v>
      </c>
      <c r="D103" s="102">
        <v>30</v>
      </c>
      <c r="E103" s="12"/>
      <c r="F103" s="13" t="e">
        <f>ROUND(D103/E103,2)</f>
        <v>#DIV/0!</v>
      </c>
      <c r="G103" s="14"/>
      <c r="H103" s="83" t="e">
        <f t="shared" si="6"/>
        <v>#DIV/0!</v>
      </c>
      <c r="I103" s="16">
        <v>0.08</v>
      </c>
      <c r="J103" s="15" t="e">
        <f t="shared" si="7"/>
        <v>#DIV/0!</v>
      </c>
      <c r="K103" s="17"/>
      <c r="L103" s="17"/>
    </row>
    <row r="104" spans="1:12" s="9" customFormat="1" ht="25.15" customHeight="1">
      <c r="A104" s="10" t="s">
        <v>30</v>
      </c>
      <c r="B104" s="3" t="s">
        <v>290</v>
      </c>
      <c r="C104" s="49" t="s">
        <v>33</v>
      </c>
      <c r="D104" s="102">
        <v>26</v>
      </c>
      <c r="E104" s="12"/>
      <c r="F104" s="13" t="e">
        <f t="shared" ref="F104:F106" si="9">ROUND(D104/E104,2)</f>
        <v>#DIV/0!</v>
      </c>
      <c r="G104" s="14"/>
      <c r="H104" s="83" t="e">
        <f t="shared" si="6"/>
        <v>#DIV/0!</v>
      </c>
      <c r="I104" s="16">
        <v>0.08</v>
      </c>
      <c r="J104" s="15" t="e">
        <f t="shared" si="7"/>
        <v>#DIV/0!</v>
      </c>
      <c r="K104" s="17"/>
      <c r="L104" s="17"/>
    </row>
    <row r="105" spans="1:12" s="9" customFormat="1" ht="49.9" customHeight="1">
      <c r="A105" s="10" t="s">
        <v>31</v>
      </c>
      <c r="B105" s="96" t="s">
        <v>291</v>
      </c>
      <c r="C105" s="49" t="s">
        <v>32</v>
      </c>
      <c r="D105" s="102">
        <v>27</v>
      </c>
      <c r="E105" s="12"/>
      <c r="F105" s="13" t="e">
        <f t="shared" si="9"/>
        <v>#DIV/0!</v>
      </c>
      <c r="G105" s="14"/>
      <c r="H105" s="83" t="e">
        <f t="shared" si="6"/>
        <v>#DIV/0!</v>
      </c>
      <c r="I105" s="16">
        <v>0</v>
      </c>
      <c r="J105" s="15" t="e">
        <f t="shared" si="7"/>
        <v>#DIV/0!</v>
      </c>
      <c r="K105" s="17"/>
      <c r="L105" s="17"/>
    </row>
    <row r="106" spans="1:12" s="9" customFormat="1" ht="85.15" customHeight="1">
      <c r="A106" s="10" t="s">
        <v>35</v>
      </c>
      <c r="B106" s="3" t="s">
        <v>292</v>
      </c>
      <c r="C106" s="49" t="s">
        <v>32</v>
      </c>
      <c r="D106" s="102">
        <v>12</v>
      </c>
      <c r="E106" s="12"/>
      <c r="F106" s="13" t="e">
        <f t="shared" si="9"/>
        <v>#DIV/0!</v>
      </c>
      <c r="G106" s="14"/>
      <c r="H106" s="83" t="e">
        <f t="shared" si="6"/>
        <v>#DIV/0!</v>
      </c>
      <c r="I106" s="16">
        <v>0</v>
      </c>
      <c r="J106" s="15" t="e">
        <f t="shared" si="7"/>
        <v>#DIV/0!</v>
      </c>
      <c r="K106" s="17"/>
      <c r="L106" s="17"/>
    </row>
    <row r="107" spans="1:12" s="9" customFormat="1" ht="49.9" customHeight="1">
      <c r="A107" s="10" t="s">
        <v>36</v>
      </c>
      <c r="B107" s="3" t="s">
        <v>293</v>
      </c>
      <c r="C107" s="49" t="s">
        <v>32</v>
      </c>
      <c r="D107" s="102">
        <v>27</v>
      </c>
      <c r="E107" s="12"/>
      <c r="F107" s="13" t="e">
        <f>ROUND(D107/E107,2)</f>
        <v>#DIV/0!</v>
      </c>
      <c r="G107" s="14"/>
      <c r="H107" s="83" t="e">
        <f>ROUND(F107*G107,2)</f>
        <v>#DIV/0!</v>
      </c>
      <c r="I107" s="16">
        <v>0</v>
      </c>
      <c r="J107" s="15" t="e">
        <f>ROUND(H107*I107+H107,2)</f>
        <v>#DIV/0!</v>
      </c>
      <c r="K107" s="17"/>
      <c r="L107" s="17"/>
    </row>
    <row r="108" spans="1:12" s="9" customFormat="1" ht="64.5" customHeight="1">
      <c r="A108" s="10" t="s">
        <v>37</v>
      </c>
      <c r="B108" s="3" t="s">
        <v>294</v>
      </c>
      <c r="C108" s="49" t="s">
        <v>32</v>
      </c>
      <c r="D108" s="102">
        <v>27</v>
      </c>
      <c r="E108" s="12"/>
      <c r="F108" s="13" t="e">
        <f>ROUND(D108/E108,2)</f>
        <v>#DIV/0!</v>
      </c>
      <c r="G108" s="14"/>
      <c r="H108" s="83" t="e">
        <f>ROUND(F108*G108,2)</f>
        <v>#DIV/0!</v>
      </c>
      <c r="I108" s="16">
        <v>0</v>
      </c>
      <c r="J108" s="15" t="e">
        <f>ROUND(H108*I108+H108,2)</f>
        <v>#DIV/0!</v>
      </c>
      <c r="K108" s="17"/>
      <c r="L108" s="17"/>
    </row>
    <row r="109" spans="1:12" s="9" customFormat="1" ht="30" customHeight="1">
      <c r="A109" s="10" t="s">
        <v>38</v>
      </c>
      <c r="B109" s="3" t="s">
        <v>295</v>
      </c>
      <c r="C109" s="49" t="s">
        <v>32</v>
      </c>
      <c r="D109" s="102">
        <v>20</v>
      </c>
      <c r="E109" s="12"/>
      <c r="F109" s="13" t="e">
        <f>ROUND(D109/E109,2)</f>
        <v>#DIV/0!</v>
      </c>
      <c r="G109" s="14"/>
      <c r="H109" s="83" t="e">
        <f t="shared" ref="H109:H111" si="10">ROUND(F109*G109,2)</f>
        <v>#DIV/0!</v>
      </c>
      <c r="I109" s="16">
        <v>0.08</v>
      </c>
      <c r="J109" s="15" t="e">
        <f t="shared" ref="J109:J111" si="11">ROUND(H109*I109+H109,2)</f>
        <v>#DIV/0!</v>
      </c>
      <c r="K109" s="17"/>
      <c r="L109" s="17"/>
    </row>
    <row r="110" spans="1:12" s="9" customFormat="1" ht="45" customHeight="1">
      <c r="A110" s="10" t="s">
        <v>39</v>
      </c>
      <c r="B110" s="3" t="s">
        <v>296</v>
      </c>
      <c r="C110" s="49" t="s">
        <v>32</v>
      </c>
      <c r="D110" s="102">
        <v>50</v>
      </c>
      <c r="E110" s="12"/>
      <c r="F110" s="13" t="e">
        <f>ROUND(D110/E110,2)</f>
        <v>#DIV/0!</v>
      </c>
      <c r="G110" s="14"/>
      <c r="H110" s="83" t="e">
        <f t="shared" si="10"/>
        <v>#DIV/0!</v>
      </c>
      <c r="I110" s="16">
        <v>0.08</v>
      </c>
      <c r="J110" s="15" t="e">
        <f t="shared" si="11"/>
        <v>#DIV/0!</v>
      </c>
      <c r="K110" s="17"/>
      <c r="L110" s="17"/>
    </row>
    <row r="111" spans="1:12" s="9" customFormat="1" ht="78" customHeight="1">
      <c r="A111" s="10" t="s">
        <v>40</v>
      </c>
      <c r="B111" s="3" t="s">
        <v>195</v>
      </c>
      <c r="C111" s="49" t="s">
        <v>34</v>
      </c>
      <c r="D111" s="102">
        <v>102</v>
      </c>
      <c r="E111" s="12"/>
      <c r="F111" s="13" t="e">
        <f t="shared" ref="F111" si="12">ROUND(D111/E111,2)</f>
        <v>#DIV/0!</v>
      </c>
      <c r="G111" s="14"/>
      <c r="H111" s="83" t="e">
        <f t="shared" si="10"/>
        <v>#DIV/0!</v>
      </c>
      <c r="I111" s="16">
        <v>0</v>
      </c>
      <c r="J111" s="15" t="e">
        <f t="shared" si="11"/>
        <v>#DIV/0!</v>
      </c>
      <c r="K111" s="17"/>
      <c r="L111" s="17"/>
    </row>
    <row r="112" spans="1:12" s="9" customFormat="1" ht="59.25" customHeight="1">
      <c r="A112" s="10" t="s">
        <v>41</v>
      </c>
      <c r="B112" s="3" t="s">
        <v>196</v>
      </c>
      <c r="C112" s="49" t="s">
        <v>34</v>
      </c>
      <c r="D112" s="102">
        <v>102</v>
      </c>
      <c r="E112" s="12"/>
      <c r="F112" s="13" t="e">
        <f>ROUND(D112/E112,2)</f>
        <v>#DIV/0!</v>
      </c>
      <c r="G112" s="14"/>
      <c r="H112" s="83" t="e">
        <f>ROUND(F112*G112,2)</f>
        <v>#DIV/0!</v>
      </c>
      <c r="I112" s="16">
        <v>0</v>
      </c>
      <c r="J112" s="15" t="e">
        <f>ROUND(H112*I112+H112,2)</f>
        <v>#DIV/0!</v>
      </c>
      <c r="K112" s="17"/>
      <c r="L112" s="17"/>
    </row>
    <row r="113" spans="1:16" s="9" customFormat="1" ht="17.45" customHeight="1">
      <c r="A113" s="24" t="s">
        <v>19</v>
      </c>
      <c r="B113" s="129" t="s">
        <v>215</v>
      </c>
      <c r="C113" s="20"/>
      <c r="D113" s="21"/>
      <c r="E113" s="21"/>
      <c r="G113" s="21" t="s">
        <v>18</v>
      </c>
      <c r="H113" s="84" t="e">
        <f>SUM(H95:H112)</f>
        <v>#DIV/0!</v>
      </c>
      <c r="I113" s="23"/>
      <c r="J113" s="22" t="e">
        <f>SUM(J95:J112)</f>
        <v>#DIV/0!</v>
      </c>
      <c r="K113" s="21"/>
      <c r="L113" s="21"/>
      <c r="N113" s="131"/>
      <c r="O113" s="131"/>
      <c r="P113" s="131"/>
    </row>
    <row r="114" spans="1:16" s="9" customFormat="1" ht="17.45" customHeight="1">
      <c r="A114" s="24" t="s">
        <v>19</v>
      </c>
      <c r="B114" s="129" t="s">
        <v>216</v>
      </c>
      <c r="C114" s="20"/>
      <c r="D114" s="21"/>
      <c r="E114" s="21"/>
      <c r="G114" s="21" t="s">
        <v>18</v>
      </c>
      <c r="H114" s="89" t="e">
        <f>H113*180%</f>
        <v>#DIV/0!</v>
      </c>
      <c r="I114" s="85"/>
      <c r="J114" s="93" t="e">
        <f>J113*180%</f>
        <v>#DIV/0!</v>
      </c>
      <c r="K114" s="21"/>
      <c r="L114" s="21"/>
    </row>
    <row r="115" spans="1:16" s="9" customFormat="1" ht="15" customHeight="1">
      <c r="A115" s="24" t="s">
        <v>19</v>
      </c>
      <c r="B115" s="25" t="s">
        <v>86</v>
      </c>
      <c r="C115" s="21"/>
      <c r="D115" s="100"/>
      <c r="E115" s="27"/>
      <c r="F115" s="26"/>
      <c r="G115" s="21"/>
      <c r="H115" s="85"/>
      <c r="I115" s="28"/>
    </row>
    <row r="116" spans="1:16" s="9" customFormat="1" ht="15" customHeight="1">
      <c r="A116" s="175" t="s">
        <v>152</v>
      </c>
      <c r="B116" s="176"/>
      <c r="C116" s="176"/>
      <c r="D116" s="176"/>
      <c r="E116" s="176"/>
      <c r="F116" s="176"/>
      <c r="G116" s="176"/>
      <c r="H116" s="176"/>
      <c r="I116" s="176"/>
      <c r="J116" s="177"/>
      <c r="K116" s="29"/>
      <c r="L116" s="30" t="s">
        <v>148</v>
      </c>
    </row>
    <row r="117" spans="1:16" s="9" customFormat="1" ht="15" customHeight="1">
      <c r="A117" s="175" t="s">
        <v>154</v>
      </c>
      <c r="B117" s="176"/>
      <c r="C117" s="176"/>
      <c r="D117" s="176"/>
      <c r="E117" s="176"/>
      <c r="F117" s="176"/>
      <c r="G117" s="176"/>
      <c r="H117" s="176"/>
      <c r="I117" s="176"/>
      <c r="J117" s="177"/>
      <c r="K117" s="29"/>
      <c r="L117" s="30" t="s">
        <v>87</v>
      </c>
    </row>
    <row r="118" spans="1:16" s="9" customFormat="1" ht="11.45" customHeight="1">
      <c r="A118" s="31"/>
      <c r="B118" s="20" t="s">
        <v>17</v>
      </c>
      <c r="C118" s="31"/>
      <c r="D118" s="101"/>
      <c r="E118" s="31"/>
      <c r="F118" s="31"/>
      <c r="G118" s="31"/>
      <c r="H118" s="86"/>
      <c r="I118" s="31"/>
      <c r="J118" s="31"/>
      <c r="K118" s="32"/>
      <c r="L118" s="26"/>
    </row>
    <row r="119" spans="1:16" s="9" customFormat="1">
      <c r="A119" s="33" t="s">
        <v>19</v>
      </c>
      <c r="B119" s="34" t="s">
        <v>24</v>
      </c>
      <c r="C119" s="34"/>
      <c r="D119" s="33"/>
      <c r="E119" s="34"/>
      <c r="F119" s="34"/>
      <c r="G119" s="33"/>
      <c r="H119" s="69"/>
    </row>
    <row r="120" spans="1:16" s="9" customFormat="1">
      <c r="A120" s="33" t="s">
        <v>19</v>
      </c>
      <c r="B120" s="34" t="s">
        <v>90</v>
      </c>
      <c r="C120" s="34"/>
      <c r="D120" s="33"/>
      <c r="E120" s="34"/>
      <c r="F120" s="34"/>
      <c r="G120" s="33"/>
      <c r="H120" s="69"/>
    </row>
    <row r="121" spans="1:16" s="9" customFormat="1">
      <c r="A121" s="33" t="s">
        <v>19</v>
      </c>
      <c r="B121" s="34" t="s">
        <v>147</v>
      </c>
      <c r="C121" s="34"/>
      <c r="D121" s="33"/>
      <c r="E121" s="34"/>
      <c r="F121" s="34"/>
      <c r="G121" s="33"/>
      <c r="H121" s="69"/>
      <c r="K121" s="34"/>
      <c r="L121" s="34"/>
    </row>
    <row r="122" spans="1:16" s="9" customFormat="1">
      <c r="A122" s="33" t="s">
        <v>19</v>
      </c>
      <c r="B122" s="35" t="s">
        <v>20</v>
      </c>
      <c r="C122" s="35"/>
      <c r="D122" s="37"/>
      <c r="E122" s="36"/>
      <c r="F122" s="36"/>
      <c r="G122" s="37"/>
      <c r="H122" s="87"/>
      <c r="I122" s="38"/>
      <c r="J122" s="38"/>
      <c r="K122" s="36"/>
      <c r="L122" s="36"/>
    </row>
    <row r="123" spans="1:16" s="9" customFormat="1">
      <c r="B123" s="38" t="s">
        <v>217</v>
      </c>
      <c r="C123" s="38"/>
      <c r="D123" s="39"/>
      <c r="E123" s="38"/>
      <c r="F123" s="38"/>
      <c r="G123" s="39"/>
      <c r="H123" s="87"/>
      <c r="I123" s="38"/>
      <c r="J123" s="38"/>
      <c r="K123" s="38"/>
      <c r="L123" s="38"/>
    </row>
    <row r="124" spans="1:16" s="9" customFormat="1" ht="9.6" customHeight="1">
      <c r="A124" s="33"/>
      <c r="B124" s="40"/>
      <c r="C124" s="40"/>
      <c r="D124" s="41"/>
      <c r="E124" s="40"/>
      <c r="F124" s="40"/>
      <c r="G124" s="41"/>
      <c r="H124" s="88"/>
      <c r="I124" s="42"/>
      <c r="J124" s="42"/>
      <c r="K124" s="42"/>
      <c r="L124" s="42"/>
    </row>
    <row r="125" spans="1:16" s="9" customFormat="1">
      <c r="D125" s="33"/>
      <c r="E125" s="43"/>
      <c r="F125" s="43"/>
      <c r="G125" s="44"/>
      <c r="H125" s="45" t="s">
        <v>89</v>
      </c>
      <c r="I125" s="43"/>
      <c r="J125" s="43"/>
      <c r="K125" s="43"/>
      <c r="L125" s="43"/>
    </row>
    <row r="126" spans="1:16" s="54" customFormat="1">
      <c r="A126" s="133"/>
      <c r="B126" s="70" t="s">
        <v>297</v>
      </c>
      <c r="C126" s="95"/>
      <c r="D126" s="134"/>
      <c r="E126" s="117"/>
      <c r="F126" s="117"/>
      <c r="G126" s="118"/>
      <c r="H126" s="119"/>
      <c r="I126" s="68"/>
      <c r="J126" s="135"/>
      <c r="K126" s="136"/>
      <c r="L126" s="136"/>
    </row>
    <row r="127" spans="1:16" s="9" customFormat="1" ht="73.900000000000006" customHeight="1">
      <c r="A127" s="7" t="s">
        <v>0</v>
      </c>
      <c r="B127" s="7" t="s">
        <v>83</v>
      </c>
      <c r="C127" s="7" t="s">
        <v>82</v>
      </c>
      <c r="D127" s="7" t="s">
        <v>95</v>
      </c>
      <c r="E127" s="7" t="s">
        <v>1</v>
      </c>
      <c r="F127" s="7" t="s">
        <v>139</v>
      </c>
      <c r="G127" s="8" t="s">
        <v>92</v>
      </c>
      <c r="H127" s="8" t="s">
        <v>146</v>
      </c>
      <c r="I127" s="7" t="s">
        <v>2</v>
      </c>
      <c r="J127" s="7" t="s">
        <v>80</v>
      </c>
      <c r="K127" s="7" t="s">
        <v>81</v>
      </c>
      <c r="L127" s="7" t="s">
        <v>3</v>
      </c>
    </row>
    <row r="128" spans="1:16" s="9" customFormat="1">
      <c r="A128" s="7" t="s">
        <v>4</v>
      </c>
      <c r="B128" s="7" t="s">
        <v>5</v>
      </c>
      <c r="C128" s="7" t="s">
        <v>6</v>
      </c>
      <c r="D128" s="7" t="s">
        <v>7</v>
      </c>
      <c r="E128" s="7" t="s">
        <v>8</v>
      </c>
      <c r="F128" s="7" t="s">
        <v>9</v>
      </c>
      <c r="G128" s="7" t="s">
        <v>10</v>
      </c>
      <c r="H128" s="7" t="s">
        <v>11</v>
      </c>
      <c r="I128" s="7" t="s">
        <v>12</v>
      </c>
      <c r="J128" s="7" t="s">
        <v>13</v>
      </c>
      <c r="K128" s="7" t="s">
        <v>14</v>
      </c>
      <c r="L128" s="7" t="s">
        <v>15</v>
      </c>
    </row>
    <row r="129" spans="1:12" s="9" customFormat="1" ht="65.25" customHeight="1">
      <c r="A129" s="10" t="s">
        <v>16</v>
      </c>
      <c r="B129" s="2" t="s">
        <v>298</v>
      </c>
      <c r="C129" s="55" t="s">
        <v>32</v>
      </c>
      <c r="D129" s="103">
        <v>272</v>
      </c>
      <c r="E129" s="12"/>
      <c r="F129" s="13" t="e">
        <f>ROUND(D129/E129,2)</f>
        <v>#DIV/0!</v>
      </c>
      <c r="G129" s="56"/>
      <c r="H129" s="83" t="e">
        <f>ROUND(F129*G129,2)</f>
        <v>#DIV/0!</v>
      </c>
      <c r="I129" s="16">
        <v>0.08</v>
      </c>
      <c r="J129" s="15" t="e">
        <f>ROUND(H129*I129+H129,2)</f>
        <v>#DIV/0!</v>
      </c>
      <c r="K129" s="18"/>
      <c r="L129" s="18"/>
    </row>
    <row r="130" spans="1:12" s="9" customFormat="1" ht="61.5" customHeight="1">
      <c r="A130" s="10" t="s">
        <v>21</v>
      </c>
      <c r="B130" s="2" t="s">
        <v>299</v>
      </c>
      <c r="C130" s="55" t="s">
        <v>32</v>
      </c>
      <c r="D130" s="103">
        <v>12</v>
      </c>
      <c r="E130" s="12"/>
      <c r="F130" s="13" t="e">
        <f t="shared" ref="F130:F143" si="13">ROUND(D130/E130,2)</f>
        <v>#DIV/0!</v>
      </c>
      <c r="G130" s="56"/>
      <c r="H130" s="83" t="e">
        <f t="shared" ref="H130:H143" si="14">ROUND(F130*G130,2)</f>
        <v>#DIV/0!</v>
      </c>
      <c r="I130" s="16">
        <v>0.08</v>
      </c>
      <c r="J130" s="15" t="e">
        <f t="shared" ref="J130:J143" si="15">ROUND(H130*I130+H130,2)</f>
        <v>#DIV/0!</v>
      </c>
      <c r="K130" s="18"/>
      <c r="L130" s="18"/>
    </row>
    <row r="131" spans="1:12" s="9" customFormat="1" ht="61.5" customHeight="1">
      <c r="A131" s="10" t="s">
        <v>22</v>
      </c>
      <c r="B131" s="2" t="s">
        <v>300</v>
      </c>
      <c r="C131" s="55" t="s">
        <v>32</v>
      </c>
      <c r="D131" s="103">
        <v>240</v>
      </c>
      <c r="E131" s="12"/>
      <c r="F131" s="13" t="e">
        <f t="shared" si="13"/>
        <v>#DIV/0!</v>
      </c>
      <c r="G131" s="99"/>
      <c r="H131" s="83" t="e">
        <f t="shared" si="14"/>
        <v>#DIV/0!</v>
      </c>
      <c r="I131" s="16">
        <v>0.08</v>
      </c>
      <c r="J131" s="15" t="e">
        <f t="shared" si="15"/>
        <v>#DIV/0!</v>
      </c>
      <c r="K131" s="18"/>
      <c r="L131" s="18"/>
    </row>
    <row r="132" spans="1:12" s="9" customFormat="1" ht="61.5" customHeight="1">
      <c r="A132" s="10" t="s">
        <v>23</v>
      </c>
      <c r="B132" s="2" t="s">
        <v>301</v>
      </c>
      <c r="C132" s="55" t="s">
        <v>32</v>
      </c>
      <c r="D132" s="103">
        <v>12</v>
      </c>
      <c r="E132" s="12"/>
      <c r="F132" s="13" t="e">
        <f t="shared" si="13"/>
        <v>#DIV/0!</v>
      </c>
      <c r="G132" s="56"/>
      <c r="H132" s="83" t="e">
        <f t="shared" si="14"/>
        <v>#DIV/0!</v>
      </c>
      <c r="I132" s="16">
        <v>0.08</v>
      </c>
      <c r="J132" s="15" t="e">
        <f t="shared" si="15"/>
        <v>#DIV/0!</v>
      </c>
      <c r="K132" s="18"/>
      <c r="L132" s="18"/>
    </row>
    <row r="133" spans="1:12" s="9" customFormat="1" ht="64.5" customHeight="1">
      <c r="A133" s="10" t="s">
        <v>25</v>
      </c>
      <c r="B133" s="2" t="s">
        <v>302</v>
      </c>
      <c r="C133" s="55" t="s">
        <v>32</v>
      </c>
      <c r="D133" s="103">
        <v>80</v>
      </c>
      <c r="E133" s="12"/>
      <c r="F133" s="13" t="e">
        <f t="shared" si="13"/>
        <v>#DIV/0!</v>
      </c>
      <c r="G133" s="99"/>
      <c r="H133" s="83" t="e">
        <f t="shared" si="14"/>
        <v>#DIV/0!</v>
      </c>
      <c r="I133" s="16">
        <v>0.08</v>
      </c>
      <c r="J133" s="15" t="e">
        <f t="shared" si="15"/>
        <v>#DIV/0!</v>
      </c>
      <c r="K133" s="18"/>
      <c r="L133" s="18"/>
    </row>
    <row r="134" spans="1:12" s="9" customFormat="1" ht="64.900000000000006" customHeight="1">
      <c r="A134" s="10" t="s">
        <v>26</v>
      </c>
      <c r="B134" s="2" t="s">
        <v>303</v>
      </c>
      <c r="C134" s="55" t="s">
        <v>32</v>
      </c>
      <c r="D134" s="103">
        <v>100</v>
      </c>
      <c r="E134" s="12"/>
      <c r="F134" s="13" t="e">
        <f t="shared" si="13"/>
        <v>#DIV/0!</v>
      </c>
      <c r="G134" s="99"/>
      <c r="H134" s="83" t="e">
        <f t="shared" si="14"/>
        <v>#DIV/0!</v>
      </c>
      <c r="I134" s="16">
        <v>0.08</v>
      </c>
      <c r="J134" s="15" t="e">
        <f t="shared" si="15"/>
        <v>#DIV/0!</v>
      </c>
      <c r="K134" s="18"/>
      <c r="L134" s="18"/>
    </row>
    <row r="135" spans="1:12" s="9" customFormat="1" ht="34.9" customHeight="1">
      <c r="A135" s="10" t="s">
        <v>27</v>
      </c>
      <c r="B135" s="2" t="s">
        <v>155</v>
      </c>
      <c r="C135" s="55" t="s">
        <v>32</v>
      </c>
      <c r="D135" s="103">
        <v>20</v>
      </c>
      <c r="E135" s="12"/>
      <c r="F135" s="13" t="e">
        <f t="shared" si="13"/>
        <v>#DIV/0!</v>
      </c>
      <c r="G135" s="99"/>
      <c r="H135" s="83" t="e">
        <f t="shared" si="14"/>
        <v>#DIV/0!</v>
      </c>
      <c r="I135" s="16">
        <v>0.08</v>
      </c>
      <c r="J135" s="15" t="e">
        <f t="shared" si="15"/>
        <v>#DIV/0!</v>
      </c>
      <c r="K135" s="18"/>
      <c r="L135" s="18"/>
    </row>
    <row r="136" spans="1:12" s="9" customFormat="1" ht="70.150000000000006" customHeight="1">
      <c r="A136" s="10" t="s">
        <v>28</v>
      </c>
      <c r="B136" s="2" t="s">
        <v>304</v>
      </c>
      <c r="C136" s="55" t="s">
        <v>33</v>
      </c>
      <c r="D136" s="103">
        <v>705</v>
      </c>
      <c r="E136" s="12"/>
      <c r="F136" s="13" t="e">
        <f t="shared" si="13"/>
        <v>#DIV/0!</v>
      </c>
      <c r="G136" s="56"/>
      <c r="H136" s="83" t="e">
        <f t="shared" si="14"/>
        <v>#DIV/0!</v>
      </c>
      <c r="I136" s="16">
        <v>0.08</v>
      </c>
      <c r="J136" s="15" t="e">
        <f t="shared" si="15"/>
        <v>#DIV/0!</v>
      </c>
      <c r="K136" s="18"/>
      <c r="L136" s="18"/>
    </row>
    <row r="137" spans="1:12" s="9" customFormat="1" ht="60" customHeight="1">
      <c r="A137" s="10" t="s">
        <v>29</v>
      </c>
      <c r="B137" s="3" t="s">
        <v>156</v>
      </c>
      <c r="C137" s="55" t="s">
        <v>32</v>
      </c>
      <c r="D137" s="103">
        <v>3900</v>
      </c>
      <c r="E137" s="12"/>
      <c r="F137" s="13" t="e">
        <f t="shared" si="13"/>
        <v>#DIV/0!</v>
      </c>
      <c r="G137" s="99"/>
      <c r="H137" s="83" t="e">
        <f t="shared" si="14"/>
        <v>#DIV/0!</v>
      </c>
      <c r="I137" s="16">
        <v>0.08</v>
      </c>
      <c r="J137" s="15" t="e">
        <f t="shared" si="15"/>
        <v>#DIV/0!</v>
      </c>
      <c r="K137" s="18"/>
      <c r="L137" s="18"/>
    </row>
    <row r="138" spans="1:12" s="9" customFormat="1" ht="60" customHeight="1">
      <c r="A138" s="10" t="s">
        <v>30</v>
      </c>
      <c r="B138" s="2" t="s">
        <v>157</v>
      </c>
      <c r="C138" s="55" t="s">
        <v>32</v>
      </c>
      <c r="D138" s="103">
        <v>240</v>
      </c>
      <c r="E138" s="12"/>
      <c r="F138" s="13" t="e">
        <f t="shared" si="13"/>
        <v>#DIV/0!</v>
      </c>
      <c r="G138" s="56"/>
      <c r="H138" s="83" t="e">
        <f t="shared" si="14"/>
        <v>#DIV/0!</v>
      </c>
      <c r="I138" s="16">
        <v>0.08</v>
      </c>
      <c r="J138" s="15" t="e">
        <f t="shared" si="15"/>
        <v>#DIV/0!</v>
      </c>
      <c r="K138" s="18"/>
      <c r="L138" s="18"/>
    </row>
    <row r="139" spans="1:12" s="9" customFormat="1" ht="134.25" customHeight="1">
      <c r="A139" s="10" t="s">
        <v>31</v>
      </c>
      <c r="B139" s="94" t="s">
        <v>158</v>
      </c>
      <c r="C139" s="55" t="s">
        <v>33</v>
      </c>
      <c r="D139" s="103">
        <v>324</v>
      </c>
      <c r="E139" s="12"/>
      <c r="F139" s="13" t="e">
        <f t="shared" si="13"/>
        <v>#DIV/0!</v>
      </c>
      <c r="G139" s="56"/>
      <c r="H139" s="83" t="e">
        <f t="shared" si="14"/>
        <v>#DIV/0!</v>
      </c>
      <c r="I139" s="16">
        <v>0.08</v>
      </c>
      <c r="J139" s="15" t="e">
        <f t="shared" si="15"/>
        <v>#DIV/0!</v>
      </c>
      <c r="K139" s="18"/>
      <c r="L139" s="18"/>
    </row>
    <row r="140" spans="1:12" s="9" customFormat="1" ht="47.25" customHeight="1">
      <c r="A140" s="10" t="s">
        <v>35</v>
      </c>
      <c r="B140" s="2" t="s">
        <v>247</v>
      </c>
      <c r="C140" s="55" t="s">
        <v>32</v>
      </c>
      <c r="D140" s="137">
        <v>300</v>
      </c>
      <c r="E140" s="12"/>
      <c r="F140" s="13" t="e">
        <f t="shared" si="13"/>
        <v>#DIV/0!</v>
      </c>
      <c r="G140" s="56"/>
      <c r="H140" s="83" t="e">
        <f t="shared" si="14"/>
        <v>#DIV/0!</v>
      </c>
      <c r="I140" s="16">
        <v>0.08</v>
      </c>
      <c r="J140" s="15" t="e">
        <f t="shared" si="15"/>
        <v>#DIV/0!</v>
      </c>
      <c r="K140" s="18"/>
      <c r="L140" s="18"/>
    </row>
    <row r="141" spans="1:12" s="9" customFormat="1" ht="60" customHeight="1">
      <c r="A141" s="10" t="s">
        <v>36</v>
      </c>
      <c r="B141" s="2" t="s">
        <v>159</v>
      </c>
      <c r="C141" s="55" t="s">
        <v>88</v>
      </c>
      <c r="D141" s="103">
        <v>100</v>
      </c>
      <c r="E141" s="12"/>
      <c r="F141" s="13" t="e">
        <f t="shared" si="13"/>
        <v>#DIV/0!</v>
      </c>
      <c r="G141" s="99"/>
      <c r="H141" s="83" t="e">
        <f t="shared" si="14"/>
        <v>#DIV/0!</v>
      </c>
      <c r="I141" s="16">
        <v>0.08</v>
      </c>
      <c r="J141" s="15" t="e">
        <f t="shared" si="15"/>
        <v>#DIV/0!</v>
      </c>
      <c r="K141" s="18"/>
      <c r="L141" s="18"/>
    </row>
    <row r="142" spans="1:12" s="9" customFormat="1" ht="63.75" customHeight="1">
      <c r="A142" s="10" t="s">
        <v>37</v>
      </c>
      <c r="B142" s="2" t="s">
        <v>305</v>
      </c>
      <c r="C142" s="55" t="s">
        <v>32</v>
      </c>
      <c r="D142" s="103">
        <v>852</v>
      </c>
      <c r="E142" s="12"/>
      <c r="F142" s="13" t="e">
        <f t="shared" si="13"/>
        <v>#DIV/0!</v>
      </c>
      <c r="G142" s="56"/>
      <c r="H142" s="83" t="e">
        <f t="shared" si="14"/>
        <v>#DIV/0!</v>
      </c>
      <c r="I142" s="16">
        <v>0.08</v>
      </c>
      <c r="J142" s="15" t="e">
        <f t="shared" si="15"/>
        <v>#DIV/0!</v>
      </c>
      <c r="K142" s="18"/>
      <c r="L142" s="18"/>
    </row>
    <row r="143" spans="1:12" s="9" customFormat="1" ht="55.15" customHeight="1">
      <c r="A143" s="10" t="s">
        <v>38</v>
      </c>
      <c r="B143" s="3" t="s">
        <v>306</v>
      </c>
      <c r="C143" s="55" t="s">
        <v>32</v>
      </c>
      <c r="D143" s="103">
        <v>900</v>
      </c>
      <c r="E143" s="12"/>
      <c r="F143" s="13" t="e">
        <f t="shared" si="13"/>
        <v>#DIV/0!</v>
      </c>
      <c r="G143" s="99"/>
      <c r="H143" s="83" t="e">
        <f t="shared" si="14"/>
        <v>#DIV/0!</v>
      </c>
      <c r="I143" s="16">
        <v>0.08</v>
      </c>
      <c r="J143" s="15" t="e">
        <f t="shared" si="15"/>
        <v>#DIV/0!</v>
      </c>
      <c r="K143" s="18"/>
      <c r="L143" s="18"/>
    </row>
    <row r="144" spans="1:12" s="9" customFormat="1" ht="43.5" customHeight="1">
      <c r="A144" s="10" t="s">
        <v>39</v>
      </c>
      <c r="B144" s="2" t="s">
        <v>307</v>
      </c>
      <c r="C144" s="55" t="s">
        <v>308</v>
      </c>
      <c r="D144" s="103">
        <v>20</v>
      </c>
      <c r="E144" s="12"/>
      <c r="F144" s="13" t="e">
        <f>ROUND(D144/E144,2)</f>
        <v>#DIV/0!</v>
      </c>
      <c r="G144" s="56"/>
      <c r="H144" s="83" t="e">
        <f>ROUND(F144*G144,2)</f>
        <v>#DIV/0!</v>
      </c>
      <c r="I144" s="16">
        <v>0.08</v>
      </c>
      <c r="J144" s="15" t="e">
        <f>ROUND(H144*I144+H144,2)</f>
        <v>#DIV/0!</v>
      </c>
      <c r="K144" s="18"/>
      <c r="L144" s="18"/>
    </row>
    <row r="145" spans="1:16" s="9" customFormat="1" ht="62.25" customHeight="1">
      <c r="A145" s="10" t="s">
        <v>40</v>
      </c>
      <c r="B145" s="2" t="s">
        <v>309</v>
      </c>
      <c r="C145" s="55" t="s">
        <v>32</v>
      </c>
      <c r="D145" s="103">
        <v>710</v>
      </c>
      <c r="E145" s="12"/>
      <c r="F145" s="13" t="e">
        <f t="shared" ref="F145:F147" si="16">ROUND(D145/E145,2)</f>
        <v>#DIV/0!</v>
      </c>
      <c r="G145" s="56"/>
      <c r="H145" s="83" t="e">
        <f t="shared" ref="H145:H147" si="17">ROUND(F145*G145,2)</f>
        <v>#DIV/0!</v>
      </c>
      <c r="I145" s="16">
        <v>0.08</v>
      </c>
      <c r="J145" s="15" t="e">
        <f t="shared" ref="J145:J147" si="18">ROUND(H145*I145+H145,2)</f>
        <v>#DIV/0!</v>
      </c>
      <c r="K145" s="18"/>
      <c r="L145" s="18"/>
    </row>
    <row r="146" spans="1:16" s="9" customFormat="1" ht="66.75" customHeight="1">
      <c r="A146" s="10" t="s">
        <v>41</v>
      </c>
      <c r="B146" s="2" t="s">
        <v>310</v>
      </c>
      <c r="C146" s="55" t="s">
        <v>32</v>
      </c>
      <c r="D146" s="103">
        <v>206</v>
      </c>
      <c r="E146" s="12"/>
      <c r="F146" s="13" t="e">
        <f t="shared" si="16"/>
        <v>#DIV/0!</v>
      </c>
      <c r="G146" s="99"/>
      <c r="H146" s="83" t="e">
        <f t="shared" si="17"/>
        <v>#DIV/0!</v>
      </c>
      <c r="I146" s="16">
        <v>0.08</v>
      </c>
      <c r="J146" s="15" t="e">
        <f t="shared" si="18"/>
        <v>#DIV/0!</v>
      </c>
      <c r="K146" s="18"/>
      <c r="L146" s="18"/>
    </row>
    <row r="147" spans="1:16" s="9" customFormat="1" ht="66.75" customHeight="1">
      <c r="A147" s="10" t="s">
        <v>42</v>
      </c>
      <c r="B147" s="2" t="s">
        <v>311</v>
      </c>
      <c r="C147" s="55" t="s">
        <v>32</v>
      </c>
      <c r="D147" s="103">
        <v>34</v>
      </c>
      <c r="E147" s="12"/>
      <c r="F147" s="13" t="e">
        <f t="shared" si="16"/>
        <v>#DIV/0!</v>
      </c>
      <c r="G147" s="56"/>
      <c r="H147" s="83" t="e">
        <f t="shared" si="17"/>
        <v>#DIV/0!</v>
      </c>
      <c r="I147" s="16">
        <v>0.08</v>
      </c>
      <c r="J147" s="15" t="e">
        <f t="shared" si="18"/>
        <v>#DIV/0!</v>
      </c>
      <c r="K147" s="18"/>
      <c r="L147" s="18"/>
    </row>
    <row r="148" spans="1:16" s="9" customFormat="1" ht="18" customHeight="1">
      <c r="A148" s="24" t="s">
        <v>19</v>
      </c>
      <c r="B148" s="129" t="s">
        <v>215</v>
      </c>
      <c r="C148" s="20"/>
      <c r="D148" s="21"/>
      <c r="E148" s="21"/>
      <c r="G148" s="21" t="s">
        <v>18</v>
      </c>
      <c r="H148" s="84" t="e">
        <f>SUM(H129:H147)</f>
        <v>#DIV/0!</v>
      </c>
      <c r="I148" s="23"/>
      <c r="J148" s="22" t="e">
        <f>SUM(J129:J147)</f>
        <v>#DIV/0!</v>
      </c>
      <c r="K148" s="21"/>
      <c r="L148" s="21"/>
      <c r="N148" s="131"/>
      <c r="O148" s="131"/>
      <c r="P148" s="131"/>
    </row>
    <row r="149" spans="1:16" s="9" customFormat="1" ht="18" customHeight="1">
      <c r="A149" s="24" t="s">
        <v>19</v>
      </c>
      <c r="B149" s="129" t="s">
        <v>216</v>
      </c>
      <c r="C149" s="20"/>
      <c r="D149" s="21"/>
      <c r="E149" s="21"/>
      <c r="G149" s="21" t="s">
        <v>18</v>
      </c>
      <c r="H149" s="89" t="e">
        <f>H148*180%</f>
        <v>#DIV/0!</v>
      </c>
      <c r="I149" s="85"/>
      <c r="J149" s="93" t="e">
        <f>J148*180%</f>
        <v>#DIV/0!</v>
      </c>
      <c r="K149" s="21"/>
      <c r="L149" s="21"/>
    </row>
    <row r="150" spans="1:16" s="9" customFormat="1" ht="15" customHeight="1">
      <c r="A150" s="24" t="s">
        <v>19</v>
      </c>
      <c r="B150" s="25" t="s">
        <v>86</v>
      </c>
      <c r="C150" s="21"/>
      <c r="D150" s="100"/>
      <c r="E150" s="27"/>
      <c r="F150" s="26"/>
      <c r="G150" s="21"/>
      <c r="H150" s="85"/>
      <c r="I150" s="28"/>
    </row>
    <row r="151" spans="1:16" s="9" customFormat="1" ht="15" customHeight="1">
      <c r="A151" s="175" t="s">
        <v>152</v>
      </c>
      <c r="B151" s="176"/>
      <c r="C151" s="176"/>
      <c r="D151" s="176"/>
      <c r="E151" s="176"/>
      <c r="F151" s="176"/>
      <c r="G151" s="176"/>
      <c r="H151" s="176"/>
      <c r="I151" s="176"/>
      <c r="J151" s="177"/>
      <c r="K151" s="29"/>
      <c r="L151" s="30" t="s">
        <v>148</v>
      </c>
    </row>
    <row r="152" spans="1:16" s="9" customFormat="1" ht="15" customHeight="1">
      <c r="A152" s="175" t="s">
        <v>154</v>
      </c>
      <c r="B152" s="176"/>
      <c r="C152" s="176"/>
      <c r="D152" s="176"/>
      <c r="E152" s="176"/>
      <c r="F152" s="176"/>
      <c r="G152" s="176"/>
      <c r="H152" s="176"/>
      <c r="I152" s="176"/>
      <c r="J152" s="177"/>
      <c r="K152" s="29"/>
      <c r="L152" s="30" t="s">
        <v>87</v>
      </c>
    </row>
    <row r="153" spans="1:16" s="9" customFormat="1" ht="15" customHeight="1">
      <c r="A153" s="31"/>
      <c r="B153" s="20" t="s">
        <v>17</v>
      </c>
      <c r="C153" s="31"/>
      <c r="D153" s="101"/>
      <c r="E153" s="31"/>
      <c r="F153" s="31"/>
      <c r="G153" s="31"/>
      <c r="H153" s="86"/>
      <c r="I153" s="31"/>
      <c r="J153" s="31"/>
      <c r="K153" s="32"/>
      <c r="L153" s="26"/>
    </row>
    <row r="154" spans="1:16" s="9" customFormat="1">
      <c r="A154" s="33" t="s">
        <v>19</v>
      </c>
      <c r="B154" s="34" t="s">
        <v>24</v>
      </c>
      <c r="C154" s="34"/>
      <c r="D154" s="33"/>
      <c r="E154" s="34"/>
      <c r="F154" s="34"/>
      <c r="G154" s="33"/>
      <c r="H154" s="69"/>
    </row>
    <row r="155" spans="1:16" s="9" customFormat="1">
      <c r="A155" s="33" t="s">
        <v>19</v>
      </c>
      <c r="B155" s="34" t="s">
        <v>90</v>
      </c>
      <c r="C155" s="34"/>
      <c r="D155" s="33"/>
      <c r="E155" s="34"/>
      <c r="F155" s="34"/>
      <c r="G155" s="33"/>
      <c r="H155" s="69"/>
    </row>
    <row r="156" spans="1:16" s="9" customFormat="1">
      <c r="A156" s="33" t="s">
        <v>19</v>
      </c>
      <c r="B156" s="34" t="s">
        <v>147</v>
      </c>
      <c r="C156" s="34"/>
      <c r="D156" s="33"/>
      <c r="E156" s="34"/>
      <c r="F156" s="34"/>
      <c r="G156" s="33"/>
      <c r="H156" s="69"/>
      <c r="K156" s="34"/>
      <c r="L156" s="34"/>
    </row>
    <row r="157" spans="1:16" s="9" customFormat="1">
      <c r="A157" s="33" t="s">
        <v>19</v>
      </c>
      <c r="B157" s="35" t="s">
        <v>20</v>
      </c>
      <c r="C157" s="35"/>
      <c r="D157" s="37"/>
      <c r="E157" s="36"/>
      <c r="F157" s="36"/>
      <c r="G157" s="37"/>
      <c r="H157" s="87"/>
      <c r="I157" s="38"/>
      <c r="J157" s="38"/>
      <c r="K157" s="36"/>
      <c r="L157" s="36"/>
    </row>
    <row r="158" spans="1:16" s="9" customFormat="1">
      <c r="B158" s="38" t="s">
        <v>217</v>
      </c>
      <c r="C158" s="38"/>
      <c r="D158" s="39"/>
      <c r="E158" s="38"/>
      <c r="F158" s="38"/>
      <c r="G158" s="39"/>
      <c r="H158" s="87"/>
      <c r="I158" s="38"/>
      <c r="J158" s="38"/>
      <c r="K158" s="38"/>
      <c r="L158" s="38"/>
    </row>
    <row r="159" spans="1:16" s="9" customFormat="1" ht="18" customHeight="1">
      <c r="A159" s="33"/>
      <c r="B159" s="40"/>
      <c r="C159" s="40"/>
      <c r="D159" s="41"/>
      <c r="E159" s="40"/>
      <c r="F159" s="40"/>
      <c r="G159" s="41"/>
      <c r="H159" s="88"/>
      <c r="I159" s="42"/>
      <c r="J159" s="42"/>
      <c r="K159" s="42"/>
      <c r="L159" s="42"/>
    </row>
    <row r="160" spans="1:16" s="9" customFormat="1">
      <c r="D160" s="33"/>
      <c r="E160" s="43"/>
      <c r="F160" s="43"/>
      <c r="G160" s="44"/>
      <c r="H160" s="45" t="s">
        <v>89</v>
      </c>
      <c r="I160" s="43"/>
      <c r="J160" s="43"/>
      <c r="K160" s="43"/>
      <c r="L160" s="43"/>
    </row>
    <row r="161" spans="1:12" s="57" customFormat="1">
      <c r="A161" s="169"/>
      <c r="B161" s="144" t="s">
        <v>312</v>
      </c>
      <c r="C161" s="161"/>
      <c r="D161" s="170"/>
      <c r="E161" s="171"/>
      <c r="F161" s="171"/>
      <c r="G161" s="172"/>
      <c r="H161" s="173"/>
      <c r="I161" s="171"/>
      <c r="J161" s="174"/>
      <c r="K161" s="152"/>
      <c r="L161" s="152"/>
    </row>
    <row r="162" spans="1:12" s="9" customFormat="1" ht="73.900000000000006" customHeight="1">
      <c r="A162" s="7" t="s">
        <v>0</v>
      </c>
      <c r="B162" s="7" t="s">
        <v>83</v>
      </c>
      <c r="C162" s="7" t="s">
        <v>82</v>
      </c>
      <c r="D162" s="7" t="s">
        <v>95</v>
      </c>
      <c r="E162" s="7" t="s">
        <v>1</v>
      </c>
      <c r="F162" s="7" t="s">
        <v>139</v>
      </c>
      <c r="G162" s="8" t="s">
        <v>92</v>
      </c>
      <c r="H162" s="8" t="s">
        <v>146</v>
      </c>
      <c r="I162" s="7" t="s">
        <v>2</v>
      </c>
      <c r="J162" s="7" t="s">
        <v>80</v>
      </c>
      <c r="K162" s="7" t="s">
        <v>81</v>
      </c>
      <c r="L162" s="7" t="s">
        <v>3</v>
      </c>
    </row>
    <row r="163" spans="1:12" s="9" customFormat="1">
      <c r="A163" s="7" t="s">
        <v>4</v>
      </c>
      <c r="B163" s="7" t="s">
        <v>5</v>
      </c>
      <c r="C163" s="7" t="s">
        <v>6</v>
      </c>
      <c r="D163" s="7" t="s">
        <v>7</v>
      </c>
      <c r="E163" s="7" t="s">
        <v>8</v>
      </c>
      <c r="F163" s="7" t="s">
        <v>9</v>
      </c>
      <c r="G163" s="7" t="s">
        <v>10</v>
      </c>
      <c r="H163" s="7" t="s">
        <v>11</v>
      </c>
      <c r="I163" s="7" t="s">
        <v>12</v>
      </c>
      <c r="J163" s="7" t="s">
        <v>13</v>
      </c>
      <c r="K163" s="7" t="s">
        <v>14</v>
      </c>
      <c r="L163" s="7" t="s">
        <v>15</v>
      </c>
    </row>
    <row r="164" spans="1:12" s="9" customFormat="1" ht="60" customHeight="1">
      <c r="A164" s="11" t="s">
        <v>16</v>
      </c>
      <c r="B164" s="2" t="s">
        <v>101</v>
      </c>
      <c r="C164" s="11" t="s">
        <v>32</v>
      </c>
      <c r="D164" s="122">
        <v>1830</v>
      </c>
      <c r="E164" s="12"/>
      <c r="F164" s="13" t="e">
        <f t="shared" ref="F164:F224" si="19">ROUND(D164/E164,2)</f>
        <v>#DIV/0!</v>
      </c>
      <c r="G164" s="14"/>
      <c r="H164" s="83" t="e">
        <f t="shared" ref="H164:H224" si="20">ROUND(F164*G164,2)</f>
        <v>#DIV/0!</v>
      </c>
      <c r="I164" s="16">
        <v>0</v>
      </c>
      <c r="J164" s="15" t="e">
        <f t="shared" ref="J164:J224" si="21">ROUND(H164*I164+H164,2)</f>
        <v>#DIV/0!</v>
      </c>
      <c r="K164" s="17"/>
      <c r="L164" s="17"/>
    </row>
    <row r="165" spans="1:12" s="9" customFormat="1" ht="72" customHeight="1">
      <c r="A165" s="11" t="s">
        <v>21</v>
      </c>
      <c r="B165" s="2" t="s">
        <v>102</v>
      </c>
      <c r="C165" s="11" t="s">
        <v>32</v>
      </c>
      <c r="D165" s="122">
        <v>390</v>
      </c>
      <c r="E165" s="12"/>
      <c r="F165" s="13" t="e">
        <f t="shared" si="19"/>
        <v>#DIV/0!</v>
      </c>
      <c r="G165" s="14"/>
      <c r="H165" s="83" t="e">
        <f t="shared" si="20"/>
        <v>#DIV/0!</v>
      </c>
      <c r="I165" s="16">
        <v>0</v>
      </c>
      <c r="J165" s="15" t="e">
        <f t="shared" si="21"/>
        <v>#DIV/0!</v>
      </c>
      <c r="K165" s="18"/>
      <c r="L165" s="18"/>
    </row>
    <row r="166" spans="1:12" s="9" customFormat="1" ht="60" customHeight="1">
      <c r="A166" s="11" t="s">
        <v>22</v>
      </c>
      <c r="B166" s="19" t="s">
        <v>314</v>
      </c>
      <c r="C166" s="11" t="s">
        <v>32</v>
      </c>
      <c r="D166" s="122">
        <v>390</v>
      </c>
      <c r="E166" s="12"/>
      <c r="F166" s="13" t="e">
        <f t="shared" si="19"/>
        <v>#DIV/0!</v>
      </c>
      <c r="G166" s="14"/>
      <c r="H166" s="83" t="e">
        <f t="shared" si="20"/>
        <v>#DIV/0!</v>
      </c>
      <c r="I166" s="16">
        <v>0</v>
      </c>
      <c r="J166" s="15" t="e">
        <f t="shared" si="21"/>
        <v>#DIV/0!</v>
      </c>
      <c r="K166" s="18"/>
      <c r="L166" s="18"/>
    </row>
    <row r="167" spans="1:12" s="9" customFormat="1" ht="60" customHeight="1">
      <c r="A167" s="11" t="s">
        <v>23</v>
      </c>
      <c r="B167" s="19" t="s">
        <v>103</v>
      </c>
      <c r="C167" s="11" t="s">
        <v>32</v>
      </c>
      <c r="D167" s="122">
        <v>390</v>
      </c>
      <c r="E167" s="12"/>
      <c r="F167" s="13" t="e">
        <f t="shared" si="19"/>
        <v>#DIV/0!</v>
      </c>
      <c r="G167" s="14"/>
      <c r="H167" s="83" t="e">
        <f t="shared" si="20"/>
        <v>#DIV/0!</v>
      </c>
      <c r="I167" s="16">
        <v>0</v>
      </c>
      <c r="J167" s="15" t="e">
        <f t="shared" si="21"/>
        <v>#DIV/0!</v>
      </c>
      <c r="K167" s="18"/>
      <c r="L167" s="18"/>
    </row>
    <row r="168" spans="1:12" s="9" customFormat="1" ht="55.15" customHeight="1">
      <c r="A168" s="11" t="s">
        <v>25</v>
      </c>
      <c r="B168" s="2" t="s">
        <v>104</v>
      </c>
      <c r="C168" s="11" t="s">
        <v>32</v>
      </c>
      <c r="D168" s="122">
        <v>5500</v>
      </c>
      <c r="E168" s="12"/>
      <c r="F168" s="13" t="e">
        <f t="shared" si="19"/>
        <v>#DIV/0!</v>
      </c>
      <c r="G168" s="14"/>
      <c r="H168" s="83" t="e">
        <f t="shared" si="20"/>
        <v>#DIV/0!</v>
      </c>
      <c r="I168" s="16">
        <v>0</v>
      </c>
      <c r="J168" s="15" t="e">
        <f t="shared" si="21"/>
        <v>#DIV/0!</v>
      </c>
      <c r="K168" s="18"/>
      <c r="L168" s="18"/>
    </row>
    <row r="169" spans="1:12" s="9" customFormat="1" ht="55.15" customHeight="1">
      <c r="A169" s="11" t="s">
        <v>26</v>
      </c>
      <c r="B169" s="2" t="s">
        <v>315</v>
      </c>
      <c r="C169" s="11" t="s">
        <v>88</v>
      </c>
      <c r="D169" s="122">
        <v>3</v>
      </c>
      <c r="E169" s="12"/>
      <c r="F169" s="13" t="e">
        <f t="shared" si="19"/>
        <v>#DIV/0!</v>
      </c>
      <c r="G169" s="14"/>
      <c r="H169" s="83" t="e">
        <f t="shared" si="20"/>
        <v>#DIV/0!</v>
      </c>
      <c r="I169" s="16">
        <v>0</v>
      </c>
      <c r="J169" s="15" t="e">
        <f t="shared" si="21"/>
        <v>#DIV/0!</v>
      </c>
      <c r="K169" s="18"/>
      <c r="L169" s="18"/>
    </row>
    <row r="170" spans="1:12" s="9" customFormat="1" ht="55.15" customHeight="1">
      <c r="A170" s="11" t="s">
        <v>27</v>
      </c>
      <c r="B170" s="2" t="s">
        <v>105</v>
      </c>
      <c r="C170" s="11" t="s">
        <v>88</v>
      </c>
      <c r="D170" s="122">
        <v>2840</v>
      </c>
      <c r="E170" s="12"/>
      <c r="F170" s="13" t="e">
        <f t="shared" si="19"/>
        <v>#DIV/0!</v>
      </c>
      <c r="G170" s="14"/>
      <c r="H170" s="83" t="e">
        <f t="shared" si="20"/>
        <v>#DIV/0!</v>
      </c>
      <c r="I170" s="16">
        <v>0</v>
      </c>
      <c r="J170" s="15" t="e">
        <f t="shared" si="21"/>
        <v>#DIV/0!</v>
      </c>
      <c r="K170" s="17"/>
      <c r="L170" s="17"/>
    </row>
    <row r="171" spans="1:12" s="9" customFormat="1" ht="60" customHeight="1">
      <c r="A171" s="11" t="s">
        <v>28</v>
      </c>
      <c r="B171" s="2" t="s">
        <v>106</v>
      </c>
      <c r="C171" s="11" t="s">
        <v>32</v>
      </c>
      <c r="D171" s="122">
        <v>24</v>
      </c>
      <c r="E171" s="12"/>
      <c r="F171" s="13" t="e">
        <f t="shared" si="19"/>
        <v>#DIV/0!</v>
      </c>
      <c r="G171" s="14"/>
      <c r="H171" s="83" t="e">
        <f t="shared" si="20"/>
        <v>#DIV/0!</v>
      </c>
      <c r="I171" s="16">
        <v>0</v>
      </c>
      <c r="J171" s="15" t="e">
        <f t="shared" si="21"/>
        <v>#DIV/0!</v>
      </c>
      <c r="K171" s="18"/>
      <c r="L171" s="18"/>
    </row>
    <row r="172" spans="1:12" s="9" customFormat="1" ht="126.75" customHeight="1">
      <c r="A172" s="11" t="s">
        <v>29</v>
      </c>
      <c r="B172" s="19" t="s">
        <v>316</v>
      </c>
      <c r="C172" s="11" t="s">
        <v>32</v>
      </c>
      <c r="D172" s="122">
        <v>24</v>
      </c>
      <c r="E172" s="12"/>
      <c r="F172" s="13" t="e">
        <f t="shared" si="19"/>
        <v>#DIV/0!</v>
      </c>
      <c r="G172" s="14"/>
      <c r="H172" s="83" t="e">
        <f t="shared" si="20"/>
        <v>#DIV/0!</v>
      </c>
      <c r="I172" s="16">
        <v>0</v>
      </c>
      <c r="J172" s="15" t="e">
        <f t="shared" si="21"/>
        <v>#DIV/0!</v>
      </c>
      <c r="K172" s="18"/>
      <c r="L172" s="18"/>
    </row>
    <row r="173" spans="1:12" s="9" customFormat="1" ht="49.9" customHeight="1">
      <c r="A173" s="11" t="s">
        <v>30</v>
      </c>
      <c r="B173" s="19" t="s">
        <v>317</v>
      </c>
      <c r="C173" s="11" t="s">
        <v>32</v>
      </c>
      <c r="D173" s="122">
        <v>2988</v>
      </c>
      <c r="E173" s="12"/>
      <c r="F173" s="13" t="e">
        <f t="shared" si="19"/>
        <v>#DIV/0!</v>
      </c>
      <c r="G173" s="14"/>
      <c r="H173" s="83" t="e">
        <f t="shared" si="20"/>
        <v>#DIV/0!</v>
      </c>
      <c r="I173" s="16">
        <v>0</v>
      </c>
      <c r="J173" s="15" t="e">
        <f t="shared" si="21"/>
        <v>#DIV/0!</v>
      </c>
      <c r="K173" s="18"/>
      <c r="L173" s="18"/>
    </row>
    <row r="174" spans="1:12" s="9" customFormat="1" ht="45" customHeight="1">
      <c r="A174" s="11" t="s">
        <v>31</v>
      </c>
      <c r="B174" s="2" t="s">
        <v>318</v>
      </c>
      <c r="C174" s="11" t="s">
        <v>32</v>
      </c>
      <c r="D174" s="122">
        <v>1740</v>
      </c>
      <c r="E174" s="12"/>
      <c r="F174" s="13" t="e">
        <f t="shared" si="19"/>
        <v>#DIV/0!</v>
      </c>
      <c r="G174" s="14"/>
      <c r="H174" s="83" t="e">
        <f t="shared" si="20"/>
        <v>#DIV/0!</v>
      </c>
      <c r="I174" s="16">
        <v>0</v>
      </c>
      <c r="J174" s="15" t="e">
        <f t="shared" si="21"/>
        <v>#DIV/0!</v>
      </c>
      <c r="K174" s="18"/>
      <c r="L174" s="18"/>
    </row>
    <row r="175" spans="1:12" s="9" customFormat="1" ht="135" customHeight="1">
      <c r="A175" s="11" t="s">
        <v>35</v>
      </c>
      <c r="B175" s="2" t="s">
        <v>107</v>
      </c>
      <c r="C175" s="11" t="s">
        <v>32</v>
      </c>
      <c r="D175" s="122">
        <v>15</v>
      </c>
      <c r="E175" s="12"/>
      <c r="F175" s="13" t="e">
        <f t="shared" si="19"/>
        <v>#DIV/0!</v>
      </c>
      <c r="G175" s="14"/>
      <c r="H175" s="83" t="e">
        <f t="shared" si="20"/>
        <v>#DIV/0!</v>
      </c>
      <c r="I175" s="16">
        <v>0</v>
      </c>
      <c r="J175" s="15" t="e">
        <f t="shared" si="21"/>
        <v>#DIV/0!</v>
      </c>
      <c r="K175" s="18"/>
      <c r="L175" s="18"/>
    </row>
    <row r="176" spans="1:12" s="9" customFormat="1" ht="49.9" customHeight="1">
      <c r="A176" s="11" t="s">
        <v>36</v>
      </c>
      <c r="B176" s="2" t="s">
        <v>108</v>
      </c>
      <c r="C176" s="11" t="s">
        <v>32</v>
      </c>
      <c r="D176" s="122">
        <v>384</v>
      </c>
      <c r="E176" s="12"/>
      <c r="F176" s="13" t="e">
        <f t="shared" si="19"/>
        <v>#DIV/0!</v>
      </c>
      <c r="G176" s="14"/>
      <c r="H176" s="83" t="e">
        <f t="shared" si="20"/>
        <v>#DIV/0!</v>
      </c>
      <c r="I176" s="16">
        <v>0</v>
      </c>
      <c r="J176" s="15" t="e">
        <f t="shared" si="21"/>
        <v>#DIV/0!</v>
      </c>
      <c r="K176" s="17"/>
      <c r="L176" s="17"/>
    </row>
    <row r="177" spans="1:12" s="9" customFormat="1" ht="60" customHeight="1">
      <c r="A177" s="11" t="s">
        <v>37</v>
      </c>
      <c r="B177" s="2" t="s">
        <v>109</v>
      </c>
      <c r="C177" s="11" t="s">
        <v>32</v>
      </c>
      <c r="D177" s="122">
        <v>384</v>
      </c>
      <c r="E177" s="12"/>
      <c r="F177" s="13" t="e">
        <f t="shared" si="19"/>
        <v>#DIV/0!</v>
      </c>
      <c r="G177" s="14"/>
      <c r="H177" s="83" t="e">
        <f t="shared" si="20"/>
        <v>#DIV/0!</v>
      </c>
      <c r="I177" s="16">
        <v>0</v>
      </c>
      <c r="J177" s="15" t="e">
        <f t="shared" si="21"/>
        <v>#DIV/0!</v>
      </c>
      <c r="K177" s="18"/>
      <c r="L177" s="18"/>
    </row>
    <row r="178" spans="1:12" s="9" customFormat="1" ht="60" customHeight="1">
      <c r="A178" s="11" t="s">
        <v>38</v>
      </c>
      <c r="B178" s="19" t="s">
        <v>110</v>
      </c>
      <c r="C178" s="11" t="s">
        <v>32</v>
      </c>
      <c r="D178" s="122">
        <v>2904</v>
      </c>
      <c r="E178" s="12"/>
      <c r="F178" s="13" t="e">
        <f t="shared" si="19"/>
        <v>#DIV/0!</v>
      </c>
      <c r="G178" s="14"/>
      <c r="H178" s="83" t="e">
        <f t="shared" si="20"/>
        <v>#DIV/0!</v>
      </c>
      <c r="I178" s="16">
        <v>0</v>
      </c>
      <c r="J178" s="15" t="e">
        <f t="shared" si="21"/>
        <v>#DIV/0!</v>
      </c>
      <c r="K178" s="18"/>
      <c r="L178" s="18"/>
    </row>
    <row r="179" spans="1:12" s="9" customFormat="1" ht="60" customHeight="1">
      <c r="A179" s="11" t="s">
        <v>39</v>
      </c>
      <c r="B179" s="19" t="s">
        <v>111</v>
      </c>
      <c r="C179" s="11" t="s">
        <v>32</v>
      </c>
      <c r="D179" s="122">
        <v>2136</v>
      </c>
      <c r="E179" s="12"/>
      <c r="F179" s="13" t="e">
        <f t="shared" si="19"/>
        <v>#DIV/0!</v>
      </c>
      <c r="G179" s="14"/>
      <c r="H179" s="83" t="e">
        <f t="shared" si="20"/>
        <v>#DIV/0!</v>
      </c>
      <c r="I179" s="16">
        <v>0</v>
      </c>
      <c r="J179" s="15" t="e">
        <f t="shared" si="21"/>
        <v>#DIV/0!</v>
      </c>
      <c r="K179" s="18"/>
      <c r="L179" s="18"/>
    </row>
    <row r="180" spans="1:12" s="9" customFormat="1" ht="49.9" customHeight="1">
      <c r="A180" s="11" t="s">
        <v>40</v>
      </c>
      <c r="B180" s="2" t="s">
        <v>112</v>
      </c>
      <c r="C180" s="11" t="s">
        <v>32</v>
      </c>
      <c r="D180" s="122">
        <v>15216</v>
      </c>
      <c r="E180" s="12"/>
      <c r="F180" s="13" t="e">
        <f t="shared" si="19"/>
        <v>#DIV/0!</v>
      </c>
      <c r="G180" s="14"/>
      <c r="H180" s="83" t="e">
        <f t="shared" si="20"/>
        <v>#DIV/0!</v>
      </c>
      <c r="I180" s="16">
        <v>0</v>
      </c>
      <c r="J180" s="15" t="e">
        <f t="shared" si="21"/>
        <v>#DIV/0!</v>
      </c>
      <c r="K180" s="18"/>
      <c r="L180" s="18"/>
    </row>
    <row r="181" spans="1:12" s="9" customFormat="1" ht="60" customHeight="1">
      <c r="A181" s="11" t="s">
        <v>41</v>
      </c>
      <c r="B181" s="2" t="s">
        <v>113</v>
      </c>
      <c r="C181" s="11" t="s">
        <v>32</v>
      </c>
      <c r="D181" s="122">
        <v>36</v>
      </c>
      <c r="E181" s="12"/>
      <c r="F181" s="13" t="e">
        <f t="shared" si="19"/>
        <v>#DIV/0!</v>
      </c>
      <c r="G181" s="14"/>
      <c r="H181" s="83" t="e">
        <f t="shared" si="20"/>
        <v>#DIV/0!</v>
      </c>
      <c r="I181" s="16">
        <v>0</v>
      </c>
      <c r="J181" s="15" t="e">
        <f t="shared" si="21"/>
        <v>#DIV/0!</v>
      </c>
      <c r="K181" s="18"/>
      <c r="L181" s="18"/>
    </row>
    <row r="182" spans="1:12" s="9" customFormat="1" ht="60" customHeight="1">
      <c r="A182" s="11" t="s">
        <v>42</v>
      </c>
      <c r="B182" s="2" t="s">
        <v>114</v>
      </c>
      <c r="C182" s="11" t="s">
        <v>32</v>
      </c>
      <c r="D182" s="122">
        <v>32</v>
      </c>
      <c r="E182" s="12"/>
      <c r="F182" s="13" t="e">
        <f t="shared" si="19"/>
        <v>#DIV/0!</v>
      </c>
      <c r="G182" s="14"/>
      <c r="H182" s="83" t="e">
        <f t="shared" si="20"/>
        <v>#DIV/0!</v>
      </c>
      <c r="I182" s="16">
        <v>0</v>
      </c>
      <c r="J182" s="15" t="e">
        <f t="shared" si="21"/>
        <v>#DIV/0!</v>
      </c>
      <c r="K182" s="17"/>
      <c r="L182" s="17"/>
    </row>
    <row r="183" spans="1:12" s="9" customFormat="1" ht="60" customHeight="1">
      <c r="A183" s="11" t="s">
        <v>43</v>
      </c>
      <c r="B183" s="2" t="s">
        <v>115</v>
      </c>
      <c r="C183" s="11" t="s">
        <v>32</v>
      </c>
      <c r="D183" s="122">
        <v>32</v>
      </c>
      <c r="E183" s="12"/>
      <c r="F183" s="13" t="e">
        <f t="shared" si="19"/>
        <v>#DIV/0!</v>
      </c>
      <c r="G183" s="14"/>
      <c r="H183" s="83" t="e">
        <f t="shared" si="20"/>
        <v>#DIV/0!</v>
      </c>
      <c r="I183" s="16">
        <v>0</v>
      </c>
      <c r="J183" s="15" t="e">
        <f t="shared" si="21"/>
        <v>#DIV/0!</v>
      </c>
      <c r="K183" s="18"/>
      <c r="L183" s="18"/>
    </row>
    <row r="184" spans="1:12" s="9" customFormat="1" ht="49.9" customHeight="1">
      <c r="A184" s="11" t="s">
        <v>44</v>
      </c>
      <c r="B184" s="19" t="s">
        <v>319</v>
      </c>
      <c r="C184" s="11" t="s">
        <v>32</v>
      </c>
      <c r="D184" s="122">
        <v>384</v>
      </c>
      <c r="E184" s="12"/>
      <c r="F184" s="13" t="e">
        <f t="shared" si="19"/>
        <v>#DIV/0!</v>
      </c>
      <c r="G184" s="14"/>
      <c r="H184" s="83" t="e">
        <f t="shared" si="20"/>
        <v>#DIV/0!</v>
      </c>
      <c r="I184" s="16">
        <v>0</v>
      </c>
      <c r="J184" s="15" t="e">
        <f t="shared" si="21"/>
        <v>#DIV/0!</v>
      </c>
      <c r="K184" s="18"/>
      <c r="L184" s="18"/>
    </row>
    <row r="185" spans="1:12" s="9" customFormat="1" ht="60" customHeight="1">
      <c r="A185" s="11" t="s">
        <v>45</v>
      </c>
      <c r="B185" s="19" t="s">
        <v>320</v>
      </c>
      <c r="C185" s="11" t="s">
        <v>32</v>
      </c>
      <c r="D185" s="122">
        <v>384</v>
      </c>
      <c r="E185" s="12"/>
      <c r="F185" s="13" t="e">
        <f t="shared" si="19"/>
        <v>#DIV/0!</v>
      </c>
      <c r="G185" s="14"/>
      <c r="H185" s="83" t="e">
        <f t="shared" si="20"/>
        <v>#DIV/0!</v>
      </c>
      <c r="I185" s="16">
        <v>0</v>
      </c>
      <c r="J185" s="15" t="e">
        <f t="shared" si="21"/>
        <v>#DIV/0!</v>
      </c>
      <c r="K185" s="18"/>
      <c r="L185" s="18"/>
    </row>
    <row r="186" spans="1:12" s="9" customFormat="1" ht="45" customHeight="1">
      <c r="A186" s="11" t="s">
        <v>46</v>
      </c>
      <c r="B186" s="2" t="s">
        <v>116</v>
      </c>
      <c r="C186" s="11" t="s">
        <v>32</v>
      </c>
      <c r="D186" s="122">
        <v>458</v>
      </c>
      <c r="E186" s="12"/>
      <c r="F186" s="13" t="e">
        <f t="shared" si="19"/>
        <v>#DIV/0!</v>
      </c>
      <c r="G186" s="14"/>
      <c r="H186" s="83" t="e">
        <f t="shared" si="20"/>
        <v>#DIV/0!</v>
      </c>
      <c r="I186" s="16">
        <v>0</v>
      </c>
      <c r="J186" s="15" t="e">
        <f t="shared" si="21"/>
        <v>#DIV/0!</v>
      </c>
      <c r="K186" s="18"/>
      <c r="L186" s="18"/>
    </row>
    <row r="187" spans="1:12" s="9" customFormat="1" ht="49.9" customHeight="1">
      <c r="A187" s="11" t="s">
        <v>47</v>
      </c>
      <c r="B187" s="2" t="s">
        <v>117</v>
      </c>
      <c r="C187" s="11" t="s">
        <v>32</v>
      </c>
      <c r="D187" s="122">
        <v>120</v>
      </c>
      <c r="E187" s="12"/>
      <c r="F187" s="13" t="e">
        <f t="shared" si="19"/>
        <v>#DIV/0!</v>
      </c>
      <c r="G187" s="14"/>
      <c r="H187" s="83" t="e">
        <f t="shared" si="20"/>
        <v>#DIV/0!</v>
      </c>
      <c r="I187" s="16">
        <v>0.08</v>
      </c>
      <c r="J187" s="15" t="e">
        <f t="shared" si="21"/>
        <v>#DIV/0!</v>
      </c>
      <c r="K187" s="18"/>
      <c r="L187" s="18"/>
    </row>
    <row r="188" spans="1:12" s="9" customFormat="1" ht="49.9" customHeight="1">
      <c r="A188" s="11" t="s">
        <v>48</v>
      </c>
      <c r="B188" s="2" t="s">
        <v>118</v>
      </c>
      <c r="C188" s="11" t="s">
        <v>32</v>
      </c>
      <c r="D188" s="122">
        <v>1000</v>
      </c>
      <c r="E188" s="12"/>
      <c r="F188" s="13" t="e">
        <f t="shared" si="19"/>
        <v>#DIV/0!</v>
      </c>
      <c r="G188" s="14"/>
      <c r="H188" s="83" t="e">
        <f t="shared" si="20"/>
        <v>#DIV/0!</v>
      </c>
      <c r="I188" s="16">
        <v>0.08</v>
      </c>
      <c r="J188" s="15" t="e">
        <f t="shared" si="21"/>
        <v>#DIV/0!</v>
      </c>
      <c r="K188" s="17"/>
      <c r="L188" s="17"/>
    </row>
    <row r="189" spans="1:12" s="9" customFormat="1" ht="49.9" customHeight="1">
      <c r="A189" s="11" t="s">
        <v>49</v>
      </c>
      <c r="B189" s="2" t="s">
        <v>119</v>
      </c>
      <c r="C189" s="11" t="s">
        <v>32</v>
      </c>
      <c r="D189" s="122">
        <v>900</v>
      </c>
      <c r="E189" s="12"/>
      <c r="F189" s="13" t="e">
        <f t="shared" si="19"/>
        <v>#DIV/0!</v>
      </c>
      <c r="G189" s="14"/>
      <c r="H189" s="83" t="e">
        <f t="shared" si="20"/>
        <v>#DIV/0!</v>
      </c>
      <c r="I189" s="16">
        <v>0.08</v>
      </c>
      <c r="J189" s="15" t="e">
        <f t="shared" si="21"/>
        <v>#DIV/0!</v>
      </c>
      <c r="K189" s="18"/>
      <c r="L189" s="18"/>
    </row>
    <row r="190" spans="1:12" s="9" customFormat="1" ht="19.899999999999999" customHeight="1">
      <c r="A190" s="11" t="s">
        <v>50</v>
      </c>
      <c r="B190" s="19" t="s">
        <v>120</v>
      </c>
      <c r="C190" s="11" t="s">
        <v>88</v>
      </c>
      <c r="D190" s="122">
        <v>134</v>
      </c>
      <c r="E190" s="12"/>
      <c r="F190" s="13" t="e">
        <f t="shared" si="19"/>
        <v>#DIV/0!</v>
      </c>
      <c r="G190" s="14"/>
      <c r="H190" s="83" t="e">
        <f t="shared" si="20"/>
        <v>#DIV/0!</v>
      </c>
      <c r="I190" s="16">
        <v>0.08</v>
      </c>
      <c r="J190" s="15" t="e">
        <f t="shared" si="21"/>
        <v>#DIV/0!</v>
      </c>
      <c r="K190" s="18"/>
      <c r="L190" s="18"/>
    </row>
    <row r="191" spans="1:12" s="9" customFormat="1" ht="19.899999999999999" customHeight="1">
      <c r="A191" s="11" t="s">
        <v>51</v>
      </c>
      <c r="B191" s="19" t="s">
        <v>121</v>
      </c>
      <c r="C191" s="11" t="s">
        <v>88</v>
      </c>
      <c r="D191" s="122">
        <v>105</v>
      </c>
      <c r="E191" s="12"/>
      <c r="F191" s="13" t="e">
        <f t="shared" si="19"/>
        <v>#DIV/0!</v>
      </c>
      <c r="G191" s="14"/>
      <c r="H191" s="83" t="e">
        <f t="shared" si="20"/>
        <v>#DIV/0!</v>
      </c>
      <c r="I191" s="16"/>
      <c r="J191" s="15" t="e">
        <f t="shared" si="21"/>
        <v>#DIV/0!</v>
      </c>
      <c r="K191" s="18"/>
      <c r="L191" s="18"/>
    </row>
    <row r="192" spans="1:12" s="9" customFormat="1" ht="19.899999999999999" customHeight="1">
      <c r="A192" s="11" t="s">
        <v>52</v>
      </c>
      <c r="B192" s="2" t="s">
        <v>321</v>
      </c>
      <c r="C192" s="11" t="s">
        <v>32</v>
      </c>
      <c r="D192" s="122">
        <v>710</v>
      </c>
      <c r="E192" s="12"/>
      <c r="F192" s="13" t="e">
        <f t="shared" si="19"/>
        <v>#DIV/0!</v>
      </c>
      <c r="G192" s="14"/>
      <c r="H192" s="83" t="e">
        <f t="shared" si="20"/>
        <v>#DIV/0!</v>
      </c>
      <c r="I192" s="16">
        <v>0.08</v>
      </c>
      <c r="J192" s="15" t="e">
        <f t="shared" si="21"/>
        <v>#DIV/0!</v>
      </c>
      <c r="K192" s="18"/>
      <c r="L192" s="18"/>
    </row>
    <row r="193" spans="1:12" s="9" customFormat="1" ht="57" customHeight="1">
      <c r="A193" s="11" t="s">
        <v>53</v>
      </c>
      <c r="B193" s="2" t="s">
        <v>122</v>
      </c>
      <c r="C193" s="11" t="s">
        <v>32</v>
      </c>
      <c r="D193" s="122">
        <v>30</v>
      </c>
      <c r="E193" s="12"/>
      <c r="F193" s="13" t="e">
        <f t="shared" si="19"/>
        <v>#DIV/0!</v>
      </c>
      <c r="G193" s="14"/>
      <c r="H193" s="83" t="e">
        <f t="shared" si="20"/>
        <v>#DIV/0!</v>
      </c>
      <c r="I193" s="16">
        <v>0.08</v>
      </c>
      <c r="J193" s="15" t="e">
        <f t="shared" si="21"/>
        <v>#DIV/0!</v>
      </c>
      <c r="K193" s="18"/>
      <c r="L193" s="18"/>
    </row>
    <row r="194" spans="1:12" s="9" customFormat="1" ht="66.75" customHeight="1">
      <c r="A194" s="11" t="s">
        <v>54</v>
      </c>
      <c r="B194" s="2" t="s">
        <v>123</v>
      </c>
      <c r="C194" s="11" t="s">
        <v>32</v>
      </c>
      <c r="D194" s="122">
        <v>4220</v>
      </c>
      <c r="E194" s="12"/>
      <c r="F194" s="13" t="e">
        <f t="shared" si="19"/>
        <v>#DIV/0!</v>
      </c>
      <c r="G194" s="14"/>
      <c r="H194" s="83" t="e">
        <f t="shared" si="20"/>
        <v>#DIV/0!</v>
      </c>
      <c r="I194" s="16">
        <v>0.08</v>
      </c>
      <c r="J194" s="15" t="e">
        <f t="shared" si="21"/>
        <v>#DIV/0!</v>
      </c>
      <c r="K194" s="17"/>
      <c r="L194" s="17"/>
    </row>
    <row r="195" spans="1:12" s="9" customFormat="1" ht="49.9" customHeight="1">
      <c r="A195" s="11" t="s">
        <v>55</v>
      </c>
      <c r="B195" s="2" t="s">
        <v>322</v>
      </c>
      <c r="C195" s="11" t="s">
        <v>32</v>
      </c>
      <c r="D195" s="122">
        <v>600</v>
      </c>
      <c r="E195" s="12"/>
      <c r="F195" s="13" t="e">
        <f t="shared" si="19"/>
        <v>#DIV/0!</v>
      </c>
      <c r="G195" s="14"/>
      <c r="H195" s="83" t="e">
        <f t="shared" si="20"/>
        <v>#DIV/0!</v>
      </c>
      <c r="I195" s="16">
        <v>0.08</v>
      </c>
      <c r="J195" s="15" t="e">
        <f t="shared" si="21"/>
        <v>#DIV/0!</v>
      </c>
      <c r="K195" s="18"/>
      <c r="L195" s="18"/>
    </row>
    <row r="196" spans="1:12" s="9" customFormat="1" ht="49.9" customHeight="1">
      <c r="A196" s="11" t="s">
        <v>56</v>
      </c>
      <c r="B196" s="19" t="s">
        <v>124</v>
      </c>
      <c r="C196" s="11" t="s">
        <v>32</v>
      </c>
      <c r="D196" s="122">
        <v>6960</v>
      </c>
      <c r="E196" s="12"/>
      <c r="F196" s="13" t="e">
        <f t="shared" si="19"/>
        <v>#DIV/0!</v>
      </c>
      <c r="G196" s="14"/>
      <c r="H196" s="83" t="e">
        <f t="shared" si="20"/>
        <v>#DIV/0!</v>
      </c>
      <c r="I196" s="16">
        <v>0.08</v>
      </c>
      <c r="J196" s="15" t="e">
        <f t="shared" si="21"/>
        <v>#DIV/0!</v>
      </c>
      <c r="K196" s="18"/>
      <c r="L196" s="18"/>
    </row>
    <row r="197" spans="1:12" s="9" customFormat="1" ht="38.25" customHeight="1">
      <c r="A197" s="11" t="s">
        <v>57</v>
      </c>
      <c r="B197" s="19" t="s">
        <v>125</v>
      </c>
      <c r="C197" s="11" t="s">
        <v>32</v>
      </c>
      <c r="D197" s="122">
        <v>11</v>
      </c>
      <c r="E197" s="12"/>
      <c r="F197" s="13" t="e">
        <f t="shared" si="19"/>
        <v>#DIV/0!</v>
      </c>
      <c r="G197" s="14"/>
      <c r="H197" s="83" t="e">
        <f t="shared" si="20"/>
        <v>#DIV/0!</v>
      </c>
      <c r="I197" s="16">
        <v>0.08</v>
      </c>
      <c r="J197" s="15" t="e">
        <f t="shared" si="21"/>
        <v>#DIV/0!</v>
      </c>
      <c r="K197" s="18"/>
      <c r="L197" s="18"/>
    </row>
    <row r="198" spans="1:12" s="9" customFormat="1" ht="34.9" customHeight="1">
      <c r="A198" s="11" t="s">
        <v>58</v>
      </c>
      <c r="B198" s="2" t="s">
        <v>323</v>
      </c>
      <c r="C198" s="11" t="s">
        <v>32</v>
      </c>
      <c r="D198" s="122">
        <v>3</v>
      </c>
      <c r="E198" s="12"/>
      <c r="F198" s="13" t="e">
        <f t="shared" si="19"/>
        <v>#DIV/0!</v>
      </c>
      <c r="G198" s="14"/>
      <c r="H198" s="83" t="e">
        <f t="shared" si="20"/>
        <v>#DIV/0!</v>
      </c>
      <c r="I198" s="16">
        <v>0.08</v>
      </c>
      <c r="J198" s="15" t="e">
        <f t="shared" si="21"/>
        <v>#DIV/0!</v>
      </c>
      <c r="K198" s="18"/>
      <c r="L198" s="18"/>
    </row>
    <row r="199" spans="1:12" s="9" customFormat="1" ht="34.9" customHeight="1">
      <c r="A199" s="11" t="s">
        <v>59</v>
      </c>
      <c r="B199" s="19" t="s">
        <v>324</v>
      </c>
      <c r="C199" s="11" t="s">
        <v>34</v>
      </c>
      <c r="D199" s="122">
        <v>30</v>
      </c>
      <c r="E199" s="12"/>
      <c r="F199" s="13" t="e">
        <f t="shared" si="19"/>
        <v>#DIV/0!</v>
      </c>
      <c r="G199" s="14"/>
      <c r="H199" s="83" t="e">
        <f t="shared" si="20"/>
        <v>#DIV/0!</v>
      </c>
      <c r="I199" s="16">
        <v>0.08</v>
      </c>
      <c r="J199" s="15" t="e">
        <f t="shared" si="21"/>
        <v>#DIV/0!</v>
      </c>
      <c r="K199" s="18"/>
      <c r="L199" s="18"/>
    </row>
    <row r="200" spans="1:12" s="9" customFormat="1" ht="50.25" customHeight="1">
      <c r="A200" s="11" t="s">
        <v>60</v>
      </c>
      <c r="B200" s="2" t="s">
        <v>325</v>
      </c>
      <c r="C200" s="11" t="s">
        <v>34</v>
      </c>
      <c r="D200" s="122">
        <v>620</v>
      </c>
      <c r="E200" s="12"/>
      <c r="F200" s="13" t="e">
        <f t="shared" si="19"/>
        <v>#DIV/0!</v>
      </c>
      <c r="G200" s="14"/>
      <c r="H200" s="83" t="e">
        <f t="shared" si="20"/>
        <v>#DIV/0!</v>
      </c>
      <c r="I200" s="16">
        <v>0.08</v>
      </c>
      <c r="J200" s="15" t="e">
        <f t="shared" si="21"/>
        <v>#DIV/0!</v>
      </c>
      <c r="K200" s="18"/>
      <c r="L200" s="18"/>
    </row>
    <row r="201" spans="1:12" s="9" customFormat="1" ht="138.75" customHeight="1">
      <c r="A201" s="11" t="s">
        <v>61</v>
      </c>
      <c r="B201" s="2" t="s">
        <v>326</v>
      </c>
      <c r="C201" s="11" t="s">
        <v>33</v>
      </c>
      <c r="D201" s="122">
        <v>305</v>
      </c>
      <c r="E201" s="12"/>
      <c r="F201" s="13" t="e">
        <f t="shared" si="19"/>
        <v>#DIV/0!</v>
      </c>
      <c r="G201" s="14"/>
      <c r="H201" s="83" t="e">
        <f t="shared" si="20"/>
        <v>#DIV/0!</v>
      </c>
      <c r="I201" s="16">
        <v>0.08</v>
      </c>
      <c r="J201" s="15" t="e">
        <f t="shared" si="21"/>
        <v>#DIV/0!</v>
      </c>
      <c r="K201" s="18"/>
      <c r="L201" s="18"/>
    </row>
    <row r="202" spans="1:12" s="9" customFormat="1" ht="54" customHeight="1">
      <c r="A202" s="11" t="s">
        <v>62</v>
      </c>
      <c r="B202" s="2" t="s">
        <v>327</v>
      </c>
      <c r="C202" s="82" t="s">
        <v>88</v>
      </c>
      <c r="D202" s="122">
        <v>65</v>
      </c>
      <c r="E202" s="12"/>
      <c r="F202" s="13" t="e">
        <f t="shared" si="19"/>
        <v>#DIV/0!</v>
      </c>
      <c r="G202" s="14"/>
      <c r="H202" s="83" t="e">
        <f t="shared" si="20"/>
        <v>#DIV/0!</v>
      </c>
      <c r="I202" s="16">
        <v>0.08</v>
      </c>
      <c r="J202" s="15" t="e">
        <f t="shared" si="21"/>
        <v>#DIV/0!</v>
      </c>
      <c r="K202" s="17"/>
      <c r="L202" s="17"/>
    </row>
    <row r="203" spans="1:12" s="9" customFormat="1" ht="40.15" customHeight="1">
      <c r="A203" s="11" t="s">
        <v>63</v>
      </c>
      <c r="B203" s="2" t="s">
        <v>328</v>
      </c>
      <c r="C203" s="11" t="s">
        <v>32</v>
      </c>
      <c r="D203" s="122">
        <v>300</v>
      </c>
      <c r="E203" s="12"/>
      <c r="F203" s="13" t="e">
        <f t="shared" si="19"/>
        <v>#DIV/0!</v>
      </c>
      <c r="G203" s="14"/>
      <c r="H203" s="83" t="e">
        <f t="shared" si="20"/>
        <v>#DIV/0!</v>
      </c>
      <c r="I203" s="16">
        <v>0.08</v>
      </c>
      <c r="J203" s="15" t="e">
        <f t="shared" si="21"/>
        <v>#DIV/0!</v>
      </c>
      <c r="K203" s="18"/>
      <c r="L203" s="18"/>
    </row>
    <row r="204" spans="1:12" s="9" customFormat="1" ht="25.15" customHeight="1">
      <c r="A204" s="11" t="s">
        <v>64</v>
      </c>
      <c r="B204" s="19" t="s">
        <v>329</v>
      </c>
      <c r="C204" s="11" t="s">
        <v>32</v>
      </c>
      <c r="D204" s="122">
        <v>600</v>
      </c>
      <c r="E204" s="12"/>
      <c r="F204" s="13" t="e">
        <f t="shared" si="19"/>
        <v>#DIV/0!</v>
      </c>
      <c r="G204" s="14"/>
      <c r="H204" s="83" t="e">
        <f t="shared" si="20"/>
        <v>#DIV/0!</v>
      </c>
      <c r="I204" s="16">
        <v>0.08</v>
      </c>
      <c r="J204" s="15" t="e">
        <f t="shared" si="21"/>
        <v>#DIV/0!</v>
      </c>
      <c r="K204" s="18"/>
      <c r="L204" s="18"/>
    </row>
    <row r="205" spans="1:12" s="9" customFormat="1" ht="40.15" customHeight="1">
      <c r="A205" s="11" t="s">
        <v>65</v>
      </c>
      <c r="B205" s="19" t="s">
        <v>330</v>
      </c>
      <c r="C205" s="11" t="s">
        <v>32</v>
      </c>
      <c r="D205" s="122">
        <v>80</v>
      </c>
      <c r="E205" s="12"/>
      <c r="F205" s="13" t="e">
        <f t="shared" si="19"/>
        <v>#DIV/0!</v>
      </c>
      <c r="G205" s="14"/>
      <c r="H205" s="83" t="e">
        <f t="shared" si="20"/>
        <v>#DIV/0!</v>
      </c>
      <c r="I205" s="16">
        <v>0.08</v>
      </c>
      <c r="J205" s="15" t="e">
        <f t="shared" si="21"/>
        <v>#DIV/0!</v>
      </c>
      <c r="K205" s="18"/>
      <c r="L205" s="18"/>
    </row>
    <row r="206" spans="1:12" s="9" customFormat="1" ht="63" customHeight="1">
      <c r="A206" s="11" t="s">
        <v>66</v>
      </c>
      <c r="B206" s="2" t="s">
        <v>126</v>
      </c>
      <c r="C206" s="11" t="s">
        <v>34</v>
      </c>
      <c r="D206" s="122">
        <v>12</v>
      </c>
      <c r="E206" s="12"/>
      <c r="F206" s="13" t="e">
        <f t="shared" si="19"/>
        <v>#DIV/0!</v>
      </c>
      <c r="G206" s="14"/>
      <c r="H206" s="83" t="e">
        <f t="shared" si="20"/>
        <v>#DIV/0!</v>
      </c>
      <c r="I206" s="16">
        <v>0.08</v>
      </c>
      <c r="J206" s="15" t="e">
        <f t="shared" si="21"/>
        <v>#DIV/0!</v>
      </c>
      <c r="K206" s="18"/>
      <c r="L206" s="18"/>
    </row>
    <row r="207" spans="1:12" s="9" customFormat="1" ht="55.5" customHeight="1">
      <c r="A207" s="11" t="s">
        <v>67</v>
      </c>
      <c r="B207" s="2" t="s">
        <v>127</v>
      </c>
      <c r="C207" s="11" t="s">
        <v>34</v>
      </c>
      <c r="D207" s="122">
        <v>244</v>
      </c>
      <c r="E207" s="12"/>
      <c r="F207" s="13" t="e">
        <f t="shared" si="19"/>
        <v>#DIV/0!</v>
      </c>
      <c r="G207" s="14"/>
      <c r="H207" s="83" t="e">
        <f t="shared" si="20"/>
        <v>#DIV/0!</v>
      </c>
      <c r="I207" s="16">
        <v>0.08</v>
      </c>
      <c r="J207" s="15" t="e">
        <f t="shared" si="21"/>
        <v>#DIV/0!</v>
      </c>
      <c r="K207" s="18"/>
      <c r="L207" s="18"/>
    </row>
    <row r="208" spans="1:12" s="9" customFormat="1" ht="52.5" customHeight="1">
      <c r="A208" s="11" t="s">
        <v>84</v>
      </c>
      <c r="B208" s="2" t="s">
        <v>128</v>
      </c>
      <c r="C208" s="11" t="s">
        <v>34</v>
      </c>
      <c r="D208" s="122">
        <v>16</v>
      </c>
      <c r="E208" s="12"/>
      <c r="F208" s="13" t="e">
        <f t="shared" si="19"/>
        <v>#DIV/0!</v>
      </c>
      <c r="G208" s="14"/>
      <c r="H208" s="83" t="e">
        <f t="shared" si="20"/>
        <v>#DIV/0!</v>
      </c>
      <c r="I208" s="16">
        <v>0.08</v>
      </c>
      <c r="J208" s="15" t="e">
        <f t="shared" si="21"/>
        <v>#DIV/0!</v>
      </c>
      <c r="K208" s="17"/>
      <c r="L208" s="17"/>
    </row>
    <row r="209" spans="1:12" s="9" customFormat="1" ht="60" customHeight="1">
      <c r="A209" s="11" t="s">
        <v>85</v>
      </c>
      <c r="B209" s="19" t="s">
        <v>129</v>
      </c>
      <c r="C209" s="11" t="s">
        <v>34</v>
      </c>
      <c r="D209" s="122">
        <v>410</v>
      </c>
      <c r="E209" s="12"/>
      <c r="F209" s="13" t="e">
        <f t="shared" si="19"/>
        <v>#DIV/0!</v>
      </c>
      <c r="G209" s="14"/>
      <c r="H209" s="83" t="e">
        <f t="shared" si="20"/>
        <v>#DIV/0!</v>
      </c>
      <c r="I209" s="16">
        <v>0.08</v>
      </c>
      <c r="J209" s="15" t="e">
        <f t="shared" si="21"/>
        <v>#DIV/0!</v>
      </c>
      <c r="K209" s="18"/>
      <c r="L209" s="18"/>
    </row>
    <row r="210" spans="1:12" s="9" customFormat="1" ht="63" customHeight="1">
      <c r="A210" s="11" t="s">
        <v>68</v>
      </c>
      <c r="B210" s="2" t="s">
        <v>130</v>
      </c>
      <c r="C210" s="11" t="s">
        <v>34</v>
      </c>
      <c r="D210" s="122">
        <v>16</v>
      </c>
      <c r="E210" s="12"/>
      <c r="F210" s="13" t="e">
        <f t="shared" si="19"/>
        <v>#DIV/0!</v>
      </c>
      <c r="G210" s="14"/>
      <c r="H210" s="83" t="e">
        <f t="shared" si="20"/>
        <v>#DIV/0!</v>
      </c>
      <c r="I210" s="16">
        <v>0.08</v>
      </c>
      <c r="J210" s="15" t="e">
        <f t="shared" si="21"/>
        <v>#DIV/0!</v>
      </c>
      <c r="K210" s="18"/>
      <c r="L210" s="18"/>
    </row>
    <row r="211" spans="1:12" s="9" customFormat="1" ht="60" customHeight="1">
      <c r="A211" s="11" t="s">
        <v>69</v>
      </c>
      <c r="B211" s="2" t="s">
        <v>331</v>
      </c>
      <c r="C211" s="11" t="s">
        <v>34</v>
      </c>
      <c r="D211" s="122">
        <v>708</v>
      </c>
      <c r="E211" s="12"/>
      <c r="F211" s="13" t="e">
        <f t="shared" si="19"/>
        <v>#DIV/0!</v>
      </c>
      <c r="G211" s="14"/>
      <c r="H211" s="83" t="e">
        <f t="shared" si="20"/>
        <v>#DIV/0!</v>
      </c>
      <c r="I211" s="16">
        <v>0.08</v>
      </c>
      <c r="J211" s="15" t="e">
        <f t="shared" si="21"/>
        <v>#DIV/0!</v>
      </c>
      <c r="K211" s="18"/>
      <c r="L211" s="18"/>
    </row>
    <row r="212" spans="1:12" s="9" customFormat="1" ht="60" customHeight="1">
      <c r="A212" s="11" t="s">
        <v>70</v>
      </c>
      <c r="B212" s="2" t="s">
        <v>131</v>
      </c>
      <c r="C212" s="11" t="s">
        <v>34</v>
      </c>
      <c r="D212" s="122">
        <v>504</v>
      </c>
      <c r="E212" s="12"/>
      <c r="F212" s="13" t="e">
        <f t="shared" si="19"/>
        <v>#DIV/0!</v>
      </c>
      <c r="G212" s="14"/>
      <c r="H212" s="83" t="e">
        <f t="shared" si="20"/>
        <v>#DIV/0!</v>
      </c>
      <c r="I212" s="16">
        <v>0.08</v>
      </c>
      <c r="J212" s="15" t="e">
        <f t="shared" si="21"/>
        <v>#DIV/0!</v>
      </c>
      <c r="K212" s="17"/>
      <c r="L212" s="17"/>
    </row>
    <row r="213" spans="1:12" s="9" customFormat="1" ht="60" customHeight="1">
      <c r="A213" s="11" t="s">
        <v>71</v>
      </c>
      <c r="B213" s="2" t="s">
        <v>132</v>
      </c>
      <c r="C213" s="11" t="s">
        <v>34</v>
      </c>
      <c r="D213" s="122">
        <v>504</v>
      </c>
      <c r="E213" s="12"/>
      <c r="F213" s="13" t="e">
        <f t="shared" si="19"/>
        <v>#DIV/0!</v>
      </c>
      <c r="G213" s="14"/>
      <c r="H213" s="83" t="e">
        <f t="shared" si="20"/>
        <v>#DIV/0!</v>
      </c>
      <c r="I213" s="16">
        <v>0.08</v>
      </c>
      <c r="J213" s="15" t="e">
        <f t="shared" si="21"/>
        <v>#DIV/0!</v>
      </c>
      <c r="K213" s="18"/>
      <c r="L213" s="18"/>
    </row>
    <row r="214" spans="1:12" s="9" customFormat="1" ht="55.15" customHeight="1">
      <c r="A214" s="11" t="s">
        <v>72</v>
      </c>
      <c r="B214" s="19" t="s">
        <v>332</v>
      </c>
      <c r="C214" s="11" t="s">
        <v>34</v>
      </c>
      <c r="D214" s="122">
        <v>16</v>
      </c>
      <c r="E214" s="12"/>
      <c r="F214" s="13" t="e">
        <f t="shared" si="19"/>
        <v>#DIV/0!</v>
      </c>
      <c r="G214" s="14"/>
      <c r="H214" s="83" t="e">
        <f t="shared" si="20"/>
        <v>#DIV/0!</v>
      </c>
      <c r="I214" s="16">
        <v>0.08</v>
      </c>
      <c r="J214" s="15" t="e">
        <f t="shared" si="21"/>
        <v>#DIV/0!</v>
      </c>
      <c r="K214" s="18"/>
      <c r="L214" s="18"/>
    </row>
    <row r="215" spans="1:12" s="9" customFormat="1" ht="66" customHeight="1">
      <c r="A215" s="11" t="s">
        <v>73</v>
      </c>
      <c r="B215" s="2" t="s">
        <v>133</v>
      </c>
      <c r="C215" s="11" t="s">
        <v>32</v>
      </c>
      <c r="D215" s="122">
        <v>600</v>
      </c>
      <c r="E215" s="12"/>
      <c r="F215" s="13" t="e">
        <f t="shared" si="19"/>
        <v>#DIV/0!</v>
      </c>
      <c r="G215" s="14"/>
      <c r="H215" s="83" t="e">
        <f t="shared" si="20"/>
        <v>#DIV/0!</v>
      </c>
      <c r="I215" s="16">
        <v>0.08</v>
      </c>
      <c r="J215" s="15" t="e">
        <f t="shared" si="21"/>
        <v>#DIV/0!</v>
      </c>
      <c r="K215" s="18"/>
      <c r="L215" s="18"/>
    </row>
    <row r="216" spans="1:12" s="9" customFormat="1" ht="66.75" customHeight="1">
      <c r="A216" s="11" t="s">
        <v>74</v>
      </c>
      <c r="B216" s="2" t="s">
        <v>134</v>
      </c>
      <c r="C216" s="11" t="s">
        <v>32</v>
      </c>
      <c r="D216" s="122">
        <v>12</v>
      </c>
      <c r="E216" s="12"/>
      <c r="F216" s="13" t="e">
        <f t="shared" si="19"/>
        <v>#DIV/0!</v>
      </c>
      <c r="G216" s="14"/>
      <c r="H216" s="83" t="e">
        <f t="shared" si="20"/>
        <v>#DIV/0!</v>
      </c>
      <c r="I216" s="16">
        <v>0.08</v>
      </c>
      <c r="J216" s="15" t="e">
        <f t="shared" si="21"/>
        <v>#DIV/0!</v>
      </c>
      <c r="K216" s="17"/>
      <c r="L216" s="17"/>
    </row>
    <row r="217" spans="1:12" s="9" customFormat="1" ht="49.9" customHeight="1">
      <c r="A217" s="11" t="s">
        <v>75</v>
      </c>
      <c r="B217" s="2" t="s">
        <v>135</v>
      </c>
      <c r="C217" s="11" t="s">
        <v>32</v>
      </c>
      <c r="D217" s="122">
        <v>12</v>
      </c>
      <c r="E217" s="12"/>
      <c r="F217" s="13" t="e">
        <f t="shared" si="19"/>
        <v>#DIV/0!</v>
      </c>
      <c r="G217" s="14"/>
      <c r="H217" s="83" t="e">
        <f t="shared" si="20"/>
        <v>#DIV/0!</v>
      </c>
      <c r="I217" s="16">
        <v>0.08</v>
      </c>
      <c r="J217" s="15" t="e">
        <f t="shared" si="21"/>
        <v>#DIV/0!</v>
      </c>
      <c r="K217" s="18"/>
      <c r="L217" s="18"/>
    </row>
    <row r="218" spans="1:12" s="9" customFormat="1" ht="60" customHeight="1">
      <c r="A218" s="11" t="s">
        <v>76</v>
      </c>
      <c r="B218" s="19" t="s">
        <v>136</v>
      </c>
      <c r="C218" s="11" t="s">
        <v>32</v>
      </c>
      <c r="D218" s="122">
        <v>12</v>
      </c>
      <c r="E218" s="12"/>
      <c r="F218" s="13" t="e">
        <f t="shared" si="19"/>
        <v>#DIV/0!</v>
      </c>
      <c r="G218" s="14"/>
      <c r="H218" s="83" t="e">
        <f t="shared" si="20"/>
        <v>#DIV/0!</v>
      </c>
      <c r="I218" s="16">
        <v>0.08</v>
      </c>
      <c r="J218" s="15" t="e">
        <f t="shared" si="21"/>
        <v>#DIV/0!</v>
      </c>
      <c r="K218" s="18"/>
      <c r="L218" s="18"/>
    </row>
    <row r="219" spans="1:12" s="9" customFormat="1" ht="34.5" customHeight="1">
      <c r="A219" s="11" t="s">
        <v>77</v>
      </c>
      <c r="B219" s="19" t="s">
        <v>333</v>
      </c>
      <c r="C219" s="11" t="s">
        <v>33</v>
      </c>
      <c r="D219" s="122">
        <v>604</v>
      </c>
      <c r="E219" s="12"/>
      <c r="F219" s="13" t="e">
        <f t="shared" si="19"/>
        <v>#DIV/0!</v>
      </c>
      <c r="G219" s="14"/>
      <c r="H219" s="83" t="e">
        <f t="shared" si="20"/>
        <v>#DIV/0!</v>
      </c>
      <c r="I219" s="16">
        <v>0.08</v>
      </c>
      <c r="J219" s="15" t="e">
        <f t="shared" si="21"/>
        <v>#DIV/0!</v>
      </c>
      <c r="K219" s="18"/>
      <c r="L219" s="18"/>
    </row>
    <row r="220" spans="1:12" s="9" customFormat="1" ht="30" customHeight="1">
      <c r="A220" s="11" t="s">
        <v>78</v>
      </c>
      <c r="B220" s="2" t="s">
        <v>334</v>
      </c>
      <c r="C220" s="11" t="s">
        <v>33</v>
      </c>
      <c r="D220" s="122">
        <v>504</v>
      </c>
      <c r="E220" s="12"/>
      <c r="F220" s="13" t="e">
        <f t="shared" si="19"/>
        <v>#DIV/0!</v>
      </c>
      <c r="G220" s="14"/>
      <c r="H220" s="83" t="e">
        <f t="shared" si="20"/>
        <v>#DIV/0!</v>
      </c>
      <c r="I220" s="16">
        <v>0.08</v>
      </c>
      <c r="J220" s="15" t="e">
        <f t="shared" si="21"/>
        <v>#DIV/0!</v>
      </c>
      <c r="K220" s="18"/>
      <c r="L220" s="18"/>
    </row>
    <row r="221" spans="1:12" s="9" customFormat="1" ht="36" customHeight="1">
      <c r="A221" s="11" t="s">
        <v>79</v>
      </c>
      <c r="B221" s="2" t="s">
        <v>335</v>
      </c>
      <c r="C221" s="11" t="s">
        <v>33</v>
      </c>
      <c r="D221" s="122">
        <v>200</v>
      </c>
      <c r="E221" s="12"/>
      <c r="F221" s="13" t="e">
        <f t="shared" si="19"/>
        <v>#DIV/0!</v>
      </c>
      <c r="G221" s="14"/>
      <c r="H221" s="83" t="e">
        <f t="shared" si="20"/>
        <v>#DIV/0!</v>
      </c>
      <c r="I221" s="16">
        <v>0.08</v>
      </c>
      <c r="J221" s="15" t="e">
        <f t="shared" si="21"/>
        <v>#DIV/0!</v>
      </c>
      <c r="K221" s="18"/>
      <c r="L221" s="18"/>
    </row>
    <row r="222" spans="1:12" s="9" customFormat="1" ht="52.5" customHeight="1">
      <c r="A222" s="11" t="s">
        <v>94</v>
      </c>
      <c r="B222" s="2" t="s">
        <v>336</v>
      </c>
      <c r="C222" s="11" t="s">
        <v>32</v>
      </c>
      <c r="D222" s="122">
        <v>360</v>
      </c>
      <c r="E222" s="12"/>
      <c r="F222" s="13" t="e">
        <f t="shared" si="19"/>
        <v>#DIV/0!</v>
      </c>
      <c r="G222" s="14"/>
      <c r="H222" s="83" t="e">
        <f t="shared" si="20"/>
        <v>#DIV/0!</v>
      </c>
      <c r="I222" s="16">
        <v>0</v>
      </c>
      <c r="J222" s="15" t="e">
        <f t="shared" si="21"/>
        <v>#DIV/0!</v>
      </c>
      <c r="K222" s="17"/>
      <c r="L222" s="17"/>
    </row>
    <row r="223" spans="1:12" s="9" customFormat="1" ht="46.5" customHeight="1">
      <c r="A223" s="11" t="s">
        <v>96</v>
      </c>
      <c r="B223" s="2" t="s">
        <v>137</v>
      </c>
      <c r="C223" s="11" t="s">
        <v>88</v>
      </c>
      <c r="D223" s="122">
        <v>80</v>
      </c>
      <c r="E223" s="12"/>
      <c r="F223" s="13" t="e">
        <f t="shared" si="19"/>
        <v>#DIV/0!</v>
      </c>
      <c r="G223" s="14"/>
      <c r="H223" s="83" t="e">
        <f t="shared" si="20"/>
        <v>#DIV/0!</v>
      </c>
      <c r="I223" s="16">
        <v>0.08</v>
      </c>
      <c r="J223" s="15" t="e">
        <f t="shared" si="21"/>
        <v>#DIV/0!</v>
      </c>
      <c r="K223" s="18"/>
      <c r="L223" s="18"/>
    </row>
    <row r="224" spans="1:12" s="9" customFormat="1" ht="19.899999999999999" customHeight="1">
      <c r="A224" s="11" t="s">
        <v>97</v>
      </c>
      <c r="B224" s="19" t="s">
        <v>138</v>
      </c>
      <c r="C224" s="11" t="s">
        <v>34</v>
      </c>
      <c r="D224" s="122">
        <v>7920</v>
      </c>
      <c r="E224" s="12"/>
      <c r="F224" s="13" t="e">
        <f t="shared" si="19"/>
        <v>#DIV/0!</v>
      </c>
      <c r="G224" s="14"/>
      <c r="H224" s="83" t="e">
        <f t="shared" si="20"/>
        <v>#DIV/0!</v>
      </c>
      <c r="I224" s="16">
        <v>0.08</v>
      </c>
      <c r="J224" s="15" t="e">
        <f t="shared" si="21"/>
        <v>#DIV/0!</v>
      </c>
      <c r="K224" s="18"/>
      <c r="L224" s="18"/>
    </row>
    <row r="225" spans="1:16" s="9" customFormat="1" ht="28.5" customHeight="1">
      <c r="A225" s="11" t="s">
        <v>98</v>
      </c>
      <c r="B225" s="19" t="s">
        <v>246</v>
      </c>
      <c r="C225" s="11" t="s">
        <v>34</v>
      </c>
      <c r="D225" s="122">
        <v>30</v>
      </c>
      <c r="E225" s="12"/>
      <c r="F225" s="13" t="e">
        <f t="shared" ref="F225:F227" si="22">ROUND(D225/E225,2)</f>
        <v>#DIV/0!</v>
      </c>
      <c r="G225" s="14"/>
      <c r="H225" s="83" t="e">
        <f t="shared" ref="H225:H227" si="23">ROUND(F225*G225,2)</f>
        <v>#DIV/0!</v>
      </c>
      <c r="I225" s="16">
        <v>0.08</v>
      </c>
      <c r="J225" s="15" t="e">
        <f t="shared" ref="J225:J227" si="24">ROUND(H225*I225+H225,2)</f>
        <v>#DIV/0!</v>
      </c>
      <c r="K225" s="18"/>
      <c r="L225" s="18"/>
    </row>
    <row r="226" spans="1:16" s="9" customFormat="1" ht="51.75" customHeight="1">
      <c r="A226" s="11" t="s">
        <v>99</v>
      </c>
      <c r="B226" s="2" t="s">
        <v>337</v>
      </c>
      <c r="C226" s="11" t="s">
        <v>34</v>
      </c>
      <c r="D226" s="122">
        <v>840</v>
      </c>
      <c r="E226" s="12"/>
      <c r="F226" s="13" t="e">
        <f t="shared" si="22"/>
        <v>#DIV/0!</v>
      </c>
      <c r="G226" s="14"/>
      <c r="H226" s="83" t="e">
        <f t="shared" si="23"/>
        <v>#DIV/0!</v>
      </c>
      <c r="I226" s="16">
        <v>0.08</v>
      </c>
      <c r="J226" s="15" t="e">
        <f t="shared" si="24"/>
        <v>#DIV/0!</v>
      </c>
      <c r="K226" s="18"/>
      <c r="L226" s="18"/>
    </row>
    <row r="227" spans="1:16" s="9" customFormat="1" ht="40.9" customHeight="1">
      <c r="A227" s="11" t="s">
        <v>100</v>
      </c>
      <c r="B227" s="2" t="s">
        <v>338</v>
      </c>
      <c r="C227" s="11" t="s">
        <v>32</v>
      </c>
      <c r="D227" s="122">
        <v>800</v>
      </c>
      <c r="E227" s="12"/>
      <c r="F227" s="13" t="e">
        <f t="shared" si="22"/>
        <v>#DIV/0!</v>
      </c>
      <c r="G227" s="14"/>
      <c r="H227" s="83" t="e">
        <f t="shared" si="23"/>
        <v>#DIV/0!</v>
      </c>
      <c r="I227" s="16">
        <v>0.08</v>
      </c>
      <c r="J227" s="15" t="e">
        <f t="shared" si="24"/>
        <v>#DIV/0!</v>
      </c>
      <c r="K227" s="18"/>
      <c r="L227" s="18"/>
    </row>
    <row r="228" spans="1:16" s="9" customFormat="1" ht="40.9" customHeight="1">
      <c r="A228" s="11" t="s">
        <v>313</v>
      </c>
      <c r="B228" s="2" t="s">
        <v>339</v>
      </c>
      <c r="C228" s="11" t="s">
        <v>32</v>
      </c>
      <c r="D228" s="122">
        <v>20</v>
      </c>
      <c r="E228" s="12"/>
      <c r="F228" s="13" t="e">
        <f t="shared" ref="F228" si="25">ROUND(D228/E228,2)</f>
        <v>#DIV/0!</v>
      </c>
      <c r="G228" s="14"/>
      <c r="H228" s="83" t="e">
        <f t="shared" ref="H228" si="26">ROUND(F228*G228,2)</f>
        <v>#DIV/0!</v>
      </c>
      <c r="I228" s="16">
        <v>0.08</v>
      </c>
      <c r="J228" s="15" t="e">
        <f t="shared" ref="J228" si="27">ROUND(H228*I228+H228,2)</f>
        <v>#DIV/0!</v>
      </c>
      <c r="K228" s="18"/>
      <c r="L228" s="18"/>
    </row>
    <row r="229" spans="1:16" s="9" customFormat="1" ht="17.45" customHeight="1">
      <c r="A229" s="24" t="s">
        <v>19</v>
      </c>
      <c r="B229" s="129" t="s">
        <v>215</v>
      </c>
      <c r="C229" s="20"/>
      <c r="D229" s="21"/>
      <c r="E229" s="21"/>
      <c r="G229" s="21" t="s">
        <v>18</v>
      </c>
      <c r="H229" s="84" t="e">
        <f>SUM(H164:H228)</f>
        <v>#DIV/0!</v>
      </c>
      <c r="I229" s="23"/>
      <c r="J229" s="22" t="e">
        <f>SUM(J164:J228)</f>
        <v>#DIV/0!</v>
      </c>
      <c r="K229" s="21"/>
      <c r="L229" s="21"/>
      <c r="N229" s="131"/>
      <c r="O229" s="131"/>
      <c r="P229" s="131"/>
    </row>
    <row r="230" spans="1:16" s="9" customFormat="1" ht="17.45" customHeight="1">
      <c r="A230" s="24" t="s">
        <v>19</v>
      </c>
      <c r="B230" s="129" t="s">
        <v>216</v>
      </c>
      <c r="C230" s="20"/>
      <c r="D230" s="21"/>
      <c r="E230" s="21"/>
      <c r="G230" s="21" t="s">
        <v>18</v>
      </c>
      <c r="H230" s="89" t="e">
        <f>H229*180%</f>
        <v>#DIV/0!</v>
      </c>
      <c r="I230" s="85"/>
      <c r="J230" s="93" t="e">
        <f>J229*180%</f>
        <v>#DIV/0!</v>
      </c>
      <c r="K230" s="21"/>
      <c r="L230" s="21"/>
    </row>
    <row r="231" spans="1:16" s="9" customFormat="1" ht="15" customHeight="1">
      <c r="A231" s="24" t="s">
        <v>19</v>
      </c>
      <c r="B231" s="25" t="s">
        <v>160</v>
      </c>
      <c r="C231" s="21"/>
      <c r="D231" s="100"/>
      <c r="E231" s="27"/>
      <c r="F231" s="26"/>
      <c r="G231" s="21"/>
      <c r="H231" s="85"/>
      <c r="I231" s="28"/>
    </row>
    <row r="232" spans="1:16" s="9" customFormat="1" ht="56.45" customHeight="1">
      <c r="A232" s="24"/>
      <c r="B232" s="2" t="s">
        <v>214</v>
      </c>
      <c r="C232" s="7" t="s">
        <v>82</v>
      </c>
      <c r="D232" s="7" t="s">
        <v>141</v>
      </c>
      <c r="E232" s="109"/>
      <c r="F232" s="113" t="s">
        <v>142</v>
      </c>
      <c r="G232" s="110"/>
      <c r="H232" s="114" t="s">
        <v>143</v>
      </c>
      <c r="I232" s="115"/>
      <c r="J232" s="107" t="s">
        <v>144</v>
      </c>
      <c r="K232" s="108" t="s">
        <v>145</v>
      </c>
      <c r="L232" s="108" t="s">
        <v>149</v>
      </c>
    </row>
    <row r="233" spans="1:16" s="9" customFormat="1" ht="31.15" customHeight="1">
      <c r="A233" s="24"/>
      <c r="B233" s="128" t="s">
        <v>213</v>
      </c>
      <c r="C233" s="11" t="s">
        <v>34</v>
      </c>
      <c r="D233" s="81">
        <v>62</v>
      </c>
      <c r="E233" s="109"/>
      <c r="F233" s="111">
        <v>0</v>
      </c>
      <c r="G233" s="110"/>
      <c r="H233" s="116">
        <f>D233*F233</f>
        <v>0</v>
      </c>
      <c r="I233" s="115"/>
      <c r="J233" s="108"/>
      <c r="K233" s="108"/>
      <c r="L233" s="108"/>
    </row>
    <row r="234" spans="1:16" s="9" customFormat="1" ht="15" customHeight="1">
      <c r="A234" s="24" t="s">
        <v>19</v>
      </c>
      <c r="B234" s="25" t="s">
        <v>86</v>
      </c>
      <c r="C234" s="21"/>
      <c r="D234" s="100"/>
      <c r="E234" s="27"/>
      <c r="F234" s="26"/>
      <c r="G234" s="21"/>
      <c r="H234" s="85"/>
      <c r="I234" s="28"/>
    </row>
    <row r="235" spans="1:16" s="9" customFormat="1" ht="15" customHeight="1">
      <c r="A235" s="175" t="s">
        <v>152</v>
      </c>
      <c r="B235" s="176"/>
      <c r="C235" s="176"/>
      <c r="D235" s="176"/>
      <c r="E235" s="176"/>
      <c r="F235" s="176"/>
      <c r="G235" s="176"/>
      <c r="H235" s="176"/>
      <c r="I235" s="176"/>
      <c r="J235" s="177"/>
      <c r="K235" s="29"/>
      <c r="L235" s="30" t="s">
        <v>148</v>
      </c>
    </row>
    <row r="236" spans="1:16" s="9" customFormat="1" ht="15" customHeight="1">
      <c r="A236" s="175" t="s">
        <v>154</v>
      </c>
      <c r="B236" s="176"/>
      <c r="C236" s="176"/>
      <c r="D236" s="176"/>
      <c r="E236" s="176"/>
      <c r="F236" s="176"/>
      <c r="G236" s="176"/>
      <c r="H236" s="176"/>
      <c r="I236" s="176"/>
      <c r="J236" s="177"/>
      <c r="K236" s="29"/>
      <c r="L236" s="30" t="s">
        <v>87</v>
      </c>
    </row>
    <row r="237" spans="1:16" s="9" customFormat="1" ht="15" customHeight="1">
      <c r="A237" s="138" t="s">
        <v>19</v>
      </c>
      <c r="B237" s="139" t="s">
        <v>389</v>
      </c>
      <c r="C237" s="139"/>
      <c r="D237" s="139"/>
      <c r="E237" s="139"/>
      <c r="F237" s="139"/>
      <c r="G237" s="139"/>
      <c r="H237" s="139"/>
      <c r="I237" s="139"/>
      <c r="J237" s="139"/>
      <c r="K237" s="140"/>
      <c r="L237" s="141"/>
    </row>
    <row r="238" spans="1:16" s="9" customFormat="1" ht="36.75" customHeight="1">
      <c r="A238" s="142" t="s">
        <v>16</v>
      </c>
      <c r="B238" s="178" t="s">
        <v>402</v>
      </c>
      <c r="C238" s="178"/>
      <c r="D238" s="178"/>
      <c r="E238" s="178"/>
      <c r="F238" s="178"/>
      <c r="G238" s="178"/>
      <c r="H238" s="178"/>
      <c r="I238" s="178"/>
      <c r="J238" s="178"/>
      <c r="K238" s="178"/>
      <c r="L238" s="178"/>
    </row>
    <row r="239" spans="1:16" s="9" customFormat="1" ht="22.5" customHeight="1">
      <c r="A239" s="142" t="s">
        <v>21</v>
      </c>
      <c r="B239" s="178" t="s">
        <v>403</v>
      </c>
      <c r="C239" s="178"/>
      <c r="D239" s="178"/>
      <c r="E239" s="178"/>
      <c r="F239" s="178"/>
      <c r="G239" s="178"/>
      <c r="H239" s="178"/>
      <c r="I239" s="178"/>
      <c r="J239" s="178"/>
      <c r="K239" s="178"/>
      <c r="L239" s="178"/>
    </row>
    <row r="240" spans="1:16" s="9" customFormat="1" ht="22.5" customHeight="1">
      <c r="A240" s="142" t="s">
        <v>22</v>
      </c>
      <c r="B240" s="178" t="s">
        <v>404</v>
      </c>
      <c r="C240" s="178"/>
      <c r="D240" s="178"/>
      <c r="E240" s="178"/>
      <c r="F240" s="178"/>
      <c r="G240" s="178"/>
      <c r="H240" s="178"/>
      <c r="I240" s="178"/>
      <c r="J240" s="178"/>
      <c r="K240" s="178"/>
      <c r="L240" s="178"/>
    </row>
    <row r="241" spans="1:12" s="9" customFormat="1" ht="22.5" customHeight="1">
      <c r="A241" s="142" t="s">
        <v>23</v>
      </c>
      <c r="B241" s="178" t="s">
        <v>405</v>
      </c>
      <c r="C241" s="178"/>
      <c r="D241" s="178"/>
      <c r="E241" s="178"/>
      <c r="F241" s="178"/>
      <c r="G241" s="178"/>
      <c r="H241" s="178"/>
      <c r="I241" s="178"/>
      <c r="J241" s="178"/>
      <c r="K241" s="178"/>
      <c r="L241" s="178"/>
    </row>
    <row r="242" spans="1:12" s="9" customFormat="1" ht="22.5" customHeight="1">
      <c r="A242" s="142" t="s">
        <v>25</v>
      </c>
      <c r="B242" s="178" t="s">
        <v>406</v>
      </c>
      <c r="C242" s="178"/>
      <c r="D242" s="178"/>
      <c r="E242" s="178"/>
      <c r="F242" s="178"/>
      <c r="G242" s="178"/>
      <c r="H242" s="178"/>
      <c r="I242" s="178"/>
      <c r="J242" s="178"/>
      <c r="K242" s="178"/>
      <c r="L242" s="178"/>
    </row>
    <row r="243" spans="1:12" s="9" customFormat="1" ht="22.5" customHeight="1">
      <c r="A243" s="142" t="s">
        <v>26</v>
      </c>
      <c r="B243" s="178" t="s">
        <v>407</v>
      </c>
      <c r="C243" s="178"/>
      <c r="D243" s="178"/>
      <c r="E243" s="178"/>
      <c r="F243" s="178"/>
      <c r="G243" s="178"/>
      <c r="H243" s="178"/>
      <c r="I243" s="178"/>
      <c r="J243" s="178"/>
      <c r="K243" s="178"/>
      <c r="L243" s="178"/>
    </row>
    <row r="244" spans="1:12" s="9" customFormat="1" ht="22.5" customHeight="1">
      <c r="A244" s="142" t="s">
        <v>27</v>
      </c>
      <c r="B244" s="178" t="s">
        <v>408</v>
      </c>
      <c r="C244" s="178"/>
      <c r="D244" s="178"/>
      <c r="E244" s="178"/>
      <c r="F244" s="178"/>
      <c r="G244" s="178"/>
      <c r="H244" s="178"/>
      <c r="I244" s="178"/>
      <c r="J244" s="178"/>
      <c r="K244" s="178"/>
      <c r="L244" s="178"/>
    </row>
    <row r="245" spans="1:12" s="9" customFormat="1" ht="22.5" customHeight="1">
      <c r="A245" s="142" t="s">
        <v>28</v>
      </c>
      <c r="B245" s="179" t="s">
        <v>409</v>
      </c>
      <c r="C245" s="180"/>
      <c r="D245" s="180"/>
      <c r="E245" s="180"/>
      <c r="F245" s="180"/>
      <c r="G245" s="180"/>
      <c r="H245" s="180"/>
      <c r="I245" s="180"/>
      <c r="J245" s="180"/>
      <c r="K245" s="180"/>
      <c r="L245" s="181"/>
    </row>
    <row r="246" spans="1:12" s="9" customFormat="1" ht="22.5" customHeight="1">
      <c r="A246" s="142" t="s">
        <v>29</v>
      </c>
      <c r="B246" s="178" t="s">
        <v>410</v>
      </c>
      <c r="C246" s="178"/>
      <c r="D246" s="178"/>
      <c r="E246" s="178"/>
      <c r="F246" s="178"/>
      <c r="G246" s="178"/>
      <c r="H246" s="178"/>
      <c r="I246" s="178"/>
      <c r="J246" s="178"/>
      <c r="K246" s="178"/>
      <c r="L246" s="178"/>
    </row>
    <row r="247" spans="1:12" s="9" customFormat="1" ht="22.5" customHeight="1">
      <c r="A247" s="142" t="s">
        <v>30</v>
      </c>
      <c r="B247" s="178" t="s">
        <v>411</v>
      </c>
      <c r="C247" s="178"/>
      <c r="D247" s="178"/>
      <c r="E247" s="178"/>
      <c r="F247" s="178"/>
      <c r="G247" s="178"/>
      <c r="H247" s="178"/>
      <c r="I247" s="178"/>
      <c r="J247" s="178"/>
      <c r="K247" s="178"/>
      <c r="L247" s="178"/>
    </row>
    <row r="248" spans="1:12" s="9" customFormat="1" ht="22.5" customHeight="1">
      <c r="A248" s="142" t="s">
        <v>31</v>
      </c>
      <c r="B248" s="178" t="s">
        <v>412</v>
      </c>
      <c r="C248" s="178"/>
      <c r="D248" s="178"/>
      <c r="E248" s="178"/>
      <c r="F248" s="178"/>
      <c r="G248" s="178"/>
      <c r="H248" s="178"/>
      <c r="I248" s="178"/>
      <c r="J248" s="178"/>
      <c r="K248" s="178"/>
      <c r="L248" s="178"/>
    </row>
    <row r="249" spans="1:12" s="9" customFormat="1" ht="22.5" customHeight="1">
      <c r="A249" s="142" t="s">
        <v>35</v>
      </c>
      <c r="B249" s="178" t="s">
        <v>413</v>
      </c>
      <c r="C249" s="178"/>
      <c r="D249" s="178"/>
      <c r="E249" s="178"/>
      <c r="F249" s="178"/>
      <c r="G249" s="178"/>
      <c r="H249" s="178"/>
      <c r="I249" s="178"/>
      <c r="J249" s="178"/>
      <c r="K249" s="178"/>
      <c r="L249" s="178"/>
    </row>
    <row r="250" spans="1:12" s="9" customFormat="1" ht="22.5" customHeight="1">
      <c r="A250" s="142" t="s">
        <v>36</v>
      </c>
      <c r="B250" s="178" t="s">
        <v>414</v>
      </c>
      <c r="C250" s="178"/>
      <c r="D250" s="178"/>
      <c r="E250" s="178"/>
      <c r="F250" s="178"/>
      <c r="G250" s="178"/>
      <c r="H250" s="178"/>
      <c r="I250" s="178"/>
      <c r="J250" s="178"/>
      <c r="K250" s="178"/>
      <c r="L250" s="178"/>
    </row>
    <row r="251" spans="1:12" s="9" customFormat="1" ht="22.5" customHeight="1">
      <c r="A251" s="142" t="s">
        <v>37</v>
      </c>
      <c r="B251" s="178" t="s">
        <v>415</v>
      </c>
      <c r="C251" s="178"/>
      <c r="D251" s="178"/>
      <c r="E251" s="178"/>
      <c r="F251" s="178"/>
      <c r="G251" s="178"/>
      <c r="H251" s="178"/>
      <c r="I251" s="178"/>
      <c r="J251" s="178"/>
      <c r="K251" s="178"/>
      <c r="L251" s="178"/>
    </row>
    <row r="252" spans="1:12" s="9" customFormat="1" ht="22.5" customHeight="1">
      <c r="A252" s="142" t="s">
        <v>38</v>
      </c>
      <c r="B252" s="178" t="s">
        <v>416</v>
      </c>
      <c r="C252" s="178"/>
      <c r="D252" s="178"/>
      <c r="E252" s="178"/>
      <c r="F252" s="178"/>
      <c r="G252" s="178"/>
      <c r="H252" s="178"/>
      <c r="I252" s="178"/>
      <c r="J252" s="178"/>
      <c r="K252" s="178"/>
      <c r="L252" s="178"/>
    </row>
    <row r="253" spans="1:12" s="9" customFormat="1" ht="22.5" customHeight="1">
      <c r="A253" s="142" t="s">
        <v>39</v>
      </c>
      <c r="B253" s="179" t="s">
        <v>417</v>
      </c>
      <c r="C253" s="180"/>
      <c r="D253" s="180"/>
      <c r="E253" s="180"/>
      <c r="F253" s="180"/>
      <c r="G253" s="180"/>
      <c r="H253" s="180"/>
      <c r="I253" s="180"/>
      <c r="J253" s="180"/>
      <c r="K253" s="180"/>
      <c r="L253" s="181"/>
    </row>
    <row r="254" spans="1:12" s="9" customFormat="1" ht="22.5" customHeight="1">
      <c r="A254" s="142" t="s">
        <v>40</v>
      </c>
      <c r="B254" s="178" t="s">
        <v>418</v>
      </c>
      <c r="C254" s="178"/>
      <c r="D254" s="178"/>
      <c r="E254" s="178"/>
      <c r="F254" s="178"/>
      <c r="G254" s="178"/>
      <c r="H254" s="178"/>
      <c r="I254" s="178"/>
      <c r="J254" s="178"/>
      <c r="K254" s="178"/>
      <c r="L254" s="178"/>
    </row>
    <row r="255" spans="1:12" s="9" customFormat="1" ht="22.5" customHeight="1">
      <c r="A255" s="142" t="s">
        <v>41</v>
      </c>
      <c r="B255" s="178" t="s">
        <v>419</v>
      </c>
      <c r="C255" s="178"/>
      <c r="D255" s="178"/>
      <c r="E255" s="178"/>
      <c r="F255" s="178"/>
      <c r="G255" s="178"/>
      <c r="H255" s="178"/>
      <c r="I255" s="178"/>
      <c r="J255" s="178"/>
      <c r="K255" s="178"/>
      <c r="L255" s="178"/>
    </row>
    <row r="256" spans="1:12" s="9" customFormat="1" ht="22.5" customHeight="1">
      <c r="A256" s="142" t="s">
        <v>42</v>
      </c>
      <c r="B256" s="178" t="s">
        <v>420</v>
      </c>
      <c r="C256" s="178"/>
      <c r="D256" s="178"/>
      <c r="E256" s="178"/>
      <c r="F256" s="178"/>
      <c r="G256" s="178"/>
      <c r="H256" s="178"/>
      <c r="I256" s="178"/>
      <c r="J256" s="178"/>
      <c r="K256" s="178"/>
      <c r="L256" s="178"/>
    </row>
    <row r="257" spans="1:12" s="9" customFormat="1" ht="22.5" customHeight="1">
      <c r="A257" s="142" t="s">
        <v>43</v>
      </c>
      <c r="B257" s="178" t="s">
        <v>421</v>
      </c>
      <c r="C257" s="178"/>
      <c r="D257" s="178"/>
      <c r="E257" s="178"/>
      <c r="F257" s="178"/>
      <c r="G257" s="178"/>
      <c r="H257" s="178"/>
      <c r="I257" s="178"/>
      <c r="J257" s="178"/>
      <c r="K257" s="178"/>
      <c r="L257" s="178"/>
    </row>
    <row r="258" spans="1:12" s="9" customFormat="1" ht="15" customHeight="1">
      <c r="A258" s="31"/>
      <c r="B258" s="20" t="s">
        <v>17</v>
      </c>
      <c r="C258" s="31"/>
      <c r="D258" s="101"/>
      <c r="E258" s="31"/>
      <c r="F258" s="31"/>
      <c r="G258" s="31"/>
      <c r="H258" s="86"/>
      <c r="I258" s="31"/>
      <c r="J258" s="31"/>
      <c r="K258" s="32"/>
      <c r="L258" s="26"/>
    </row>
    <row r="259" spans="1:12" s="9" customFormat="1">
      <c r="A259" s="33" t="s">
        <v>19</v>
      </c>
      <c r="B259" s="34" t="s">
        <v>24</v>
      </c>
      <c r="C259" s="34"/>
      <c r="D259" s="33"/>
      <c r="E259" s="34"/>
      <c r="F259" s="34"/>
      <c r="G259" s="33"/>
      <c r="H259" s="69"/>
    </row>
    <row r="260" spans="1:12" s="9" customFormat="1">
      <c r="A260" s="33" t="s">
        <v>19</v>
      </c>
      <c r="B260" s="34" t="s">
        <v>90</v>
      </c>
      <c r="C260" s="34"/>
      <c r="D260" s="33"/>
      <c r="E260" s="34"/>
      <c r="F260" s="34"/>
      <c r="G260" s="33"/>
      <c r="H260" s="69"/>
    </row>
    <row r="261" spans="1:12" s="9" customFormat="1">
      <c r="A261" s="33" t="s">
        <v>19</v>
      </c>
      <c r="B261" s="34" t="s">
        <v>147</v>
      </c>
      <c r="C261" s="34"/>
      <c r="D261" s="33"/>
      <c r="E261" s="34"/>
      <c r="F261" s="34"/>
      <c r="G261" s="33"/>
      <c r="H261" s="69"/>
      <c r="K261" s="34"/>
      <c r="L261" s="34"/>
    </row>
    <row r="262" spans="1:12" s="9" customFormat="1">
      <c r="A262" s="33" t="s">
        <v>19</v>
      </c>
      <c r="B262" s="35" t="s">
        <v>20</v>
      </c>
      <c r="C262" s="35"/>
      <c r="D262" s="37"/>
      <c r="E262" s="36"/>
      <c r="F262" s="36"/>
      <c r="G262" s="37"/>
      <c r="H262" s="87"/>
      <c r="I262" s="38"/>
      <c r="J262" s="38"/>
      <c r="K262" s="36"/>
      <c r="L262" s="36"/>
    </row>
    <row r="263" spans="1:12" s="9" customFormat="1">
      <c r="B263" s="38" t="s">
        <v>217</v>
      </c>
      <c r="C263" s="38"/>
      <c r="D263" s="39"/>
      <c r="E263" s="38"/>
      <c r="F263" s="38"/>
      <c r="G263" s="39"/>
      <c r="H263" s="87"/>
      <c r="I263" s="38"/>
      <c r="J263" s="38"/>
      <c r="K263" s="38"/>
      <c r="L263" s="38"/>
    </row>
    <row r="264" spans="1:12" s="9" customFormat="1" ht="18" customHeight="1">
      <c r="A264" s="33"/>
      <c r="B264" s="40"/>
      <c r="C264" s="40"/>
      <c r="D264" s="41"/>
      <c r="E264" s="40"/>
      <c r="F264" s="40"/>
      <c r="G264" s="41"/>
      <c r="H264" s="88"/>
      <c r="I264" s="42"/>
      <c r="J264" s="42"/>
      <c r="K264" s="42"/>
      <c r="L264" s="42"/>
    </row>
    <row r="265" spans="1:12" s="9" customFormat="1">
      <c r="D265" s="33"/>
      <c r="E265" s="43"/>
      <c r="F265" s="43"/>
      <c r="G265" s="44"/>
      <c r="H265" s="45" t="s">
        <v>89</v>
      </c>
      <c r="I265" s="43"/>
      <c r="J265" s="43"/>
      <c r="K265" s="43"/>
      <c r="L265" s="43"/>
    </row>
    <row r="266" spans="1:12">
      <c r="A266" s="143"/>
      <c r="B266" s="144" t="s">
        <v>175</v>
      </c>
      <c r="C266" s="145"/>
      <c r="D266" s="146"/>
      <c r="E266" s="147"/>
      <c r="F266" s="147"/>
      <c r="G266" s="148"/>
      <c r="H266" s="149"/>
      <c r="I266" s="150"/>
      <c r="J266" s="151"/>
      <c r="K266" s="152"/>
      <c r="L266" s="152"/>
    </row>
    <row r="267" spans="1:12" s="9" customFormat="1" ht="73.900000000000006" customHeight="1">
      <c r="A267" s="7" t="s">
        <v>0</v>
      </c>
      <c r="B267" s="7" t="s">
        <v>83</v>
      </c>
      <c r="C267" s="7" t="s">
        <v>82</v>
      </c>
      <c r="D267" s="7" t="s">
        <v>95</v>
      </c>
      <c r="E267" s="7" t="s">
        <v>1</v>
      </c>
      <c r="F267" s="7" t="s">
        <v>139</v>
      </c>
      <c r="G267" s="8" t="s">
        <v>92</v>
      </c>
      <c r="H267" s="8" t="s">
        <v>146</v>
      </c>
      <c r="I267" s="7" t="s">
        <v>2</v>
      </c>
      <c r="J267" s="7" t="s">
        <v>80</v>
      </c>
      <c r="K267" s="7" t="s">
        <v>81</v>
      </c>
      <c r="L267" s="7" t="s">
        <v>3</v>
      </c>
    </row>
    <row r="268" spans="1:12" s="9" customFormat="1">
      <c r="A268" s="7" t="s">
        <v>4</v>
      </c>
      <c r="B268" s="7" t="s">
        <v>5</v>
      </c>
      <c r="C268" s="7" t="s">
        <v>6</v>
      </c>
      <c r="D268" s="7" t="s">
        <v>7</v>
      </c>
      <c r="E268" s="7" t="s">
        <v>8</v>
      </c>
      <c r="F268" s="7" t="s">
        <v>9</v>
      </c>
      <c r="G268" s="7" t="s">
        <v>10</v>
      </c>
      <c r="H268" s="7" t="s">
        <v>11</v>
      </c>
      <c r="I268" s="7" t="s">
        <v>12</v>
      </c>
      <c r="J268" s="7" t="s">
        <v>13</v>
      </c>
      <c r="K268" s="7" t="s">
        <v>14</v>
      </c>
      <c r="L268" s="7" t="s">
        <v>15</v>
      </c>
    </row>
    <row r="269" spans="1:12" s="9" customFormat="1" ht="68.25" customHeight="1">
      <c r="A269" s="10" t="s">
        <v>16</v>
      </c>
      <c r="B269" s="96" t="s">
        <v>161</v>
      </c>
      <c r="C269" s="11" t="s">
        <v>34</v>
      </c>
      <c r="D269" s="102">
        <v>100</v>
      </c>
      <c r="E269" s="12"/>
      <c r="F269" s="13" t="e">
        <f t="shared" ref="F269:F278" si="28">D269/E269</f>
        <v>#DIV/0!</v>
      </c>
      <c r="G269" s="99"/>
      <c r="H269" s="83" t="e">
        <f t="shared" ref="H269:H282" si="29">ROUND(F269*G269,2)</f>
        <v>#DIV/0!</v>
      </c>
      <c r="I269" s="16">
        <v>0.05</v>
      </c>
      <c r="J269" s="15" t="e">
        <f t="shared" ref="J269:J282" si="30">ROUND(H269*I269+H269,2)</f>
        <v>#DIV/0!</v>
      </c>
      <c r="K269" s="17"/>
      <c r="L269" s="17"/>
    </row>
    <row r="270" spans="1:12" s="9" customFormat="1" ht="64.900000000000006" customHeight="1">
      <c r="A270" s="10" t="s">
        <v>21</v>
      </c>
      <c r="B270" s="96" t="s">
        <v>162</v>
      </c>
      <c r="C270" s="11" t="s">
        <v>34</v>
      </c>
      <c r="D270" s="102">
        <v>21000</v>
      </c>
      <c r="E270" s="12"/>
      <c r="F270" s="13" t="e">
        <f t="shared" si="28"/>
        <v>#DIV/0!</v>
      </c>
      <c r="G270" s="99"/>
      <c r="H270" s="90" t="e">
        <f t="shared" si="29"/>
        <v>#DIV/0!</v>
      </c>
      <c r="I270" s="16">
        <v>0.05</v>
      </c>
      <c r="J270" s="91" t="e">
        <f t="shared" si="30"/>
        <v>#DIV/0!</v>
      </c>
      <c r="K270" s="1"/>
      <c r="L270" s="1"/>
    </row>
    <row r="271" spans="1:12" s="9" customFormat="1" ht="60" customHeight="1">
      <c r="A271" s="10" t="s">
        <v>22</v>
      </c>
      <c r="B271" s="96" t="s">
        <v>163</v>
      </c>
      <c r="C271" s="11" t="s">
        <v>34</v>
      </c>
      <c r="D271" s="102">
        <v>1000</v>
      </c>
      <c r="E271" s="12"/>
      <c r="F271" s="13" t="e">
        <f t="shared" si="28"/>
        <v>#DIV/0!</v>
      </c>
      <c r="G271" s="99"/>
      <c r="H271" s="83" t="e">
        <f t="shared" si="29"/>
        <v>#DIV/0!</v>
      </c>
      <c r="I271" s="16">
        <v>0.05</v>
      </c>
      <c r="J271" s="15" t="e">
        <f t="shared" si="30"/>
        <v>#DIV/0!</v>
      </c>
      <c r="K271" s="17"/>
      <c r="L271" s="17"/>
    </row>
    <row r="272" spans="1:12" s="9" customFormat="1" ht="60" customHeight="1">
      <c r="A272" s="10" t="s">
        <v>23</v>
      </c>
      <c r="B272" s="96" t="s">
        <v>164</v>
      </c>
      <c r="C272" s="11" t="s">
        <v>34</v>
      </c>
      <c r="D272" s="102">
        <v>800</v>
      </c>
      <c r="E272" s="12"/>
      <c r="F272" s="13" t="e">
        <f t="shared" si="28"/>
        <v>#DIV/0!</v>
      </c>
      <c r="G272" s="62"/>
      <c r="H272" s="83" t="e">
        <f t="shared" si="29"/>
        <v>#DIV/0!</v>
      </c>
      <c r="I272" s="16">
        <v>0.05</v>
      </c>
      <c r="J272" s="15" t="e">
        <f t="shared" si="30"/>
        <v>#DIV/0!</v>
      </c>
      <c r="K272" s="17"/>
      <c r="L272" s="17"/>
    </row>
    <row r="273" spans="1:16" s="9" customFormat="1" ht="30" customHeight="1">
      <c r="A273" s="10" t="s">
        <v>25</v>
      </c>
      <c r="B273" s="96" t="s">
        <v>165</v>
      </c>
      <c r="C273" s="11" t="s">
        <v>34</v>
      </c>
      <c r="D273" s="102">
        <v>800</v>
      </c>
      <c r="E273" s="12"/>
      <c r="F273" s="13" t="e">
        <f t="shared" si="28"/>
        <v>#DIV/0!</v>
      </c>
      <c r="G273" s="99"/>
      <c r="H273" s="83" t="e">
        <f t="shared" si="29"/>
        <v>#DIV/0!</v>
      </c>
      <c r="I273" s="16">
        <v>0.23</v>
      </c>
      <c r="J273" s="15" t="e">
        <f t="shared" si="30"/>
        <v>#DIV/0!</v>
      </c>
      <c r="K273" s="17"/>
      <c r="L273" s="17"/>
    </row>
    <row r="274" spans="1:16" s="9" customFormat="1" ht="49.9" customHeight="1">
      <c r="A274" s="10" t="s">
        <v>26</v>
      </c>
      <c r="B274" s="96" t="s">
        <v>166</v>
      </c>
      <c r="C274" s="11" t="s">
        <v>34</v>
      </c>
      <c r="D274" s="102">
        <v>800</v>
      </c>
      <c r="E274" s="12"/>
      <c r="F274" s="13" t="e">
        <f t="shared" si="28"/>
        <v>#DIV/0!</v>
      </c>
      <c r="G274" s="99"/>
      <c r="H274" s="83" t="e">
        <f t="shared" si="29"/>
        <v>#DIV/0!</v>
      </c>
      <c r="I274" s="16">
        <v>0.05</v>
      </c>
      <c r="J274" s="15" t="e">
        <f t="shared" si="30"/>
        <v>#DIV/0!</v>
      </c>
      <c r="K274" s="17"/>
      <c r="L274" s="17"/>
    </row>
    <row r="275" spans="1:16" s="9" customFormat="1" ht="60" customHeight="1">
      <c r="A275" s="10" t="s">
        <v>27</v>
      </c>
      <c r="B275" s="96" t="s">
        <v>167</v>
      </c>
      <c r="C275" s="11" t="s">
        <v>34</v>
      </c>
      <c r="D275" s="102">
        <v>50</v>
      </c>
      <c r="E275" s="12"/>
      <c r="F275" s="13" t="e">
        <f t="shared" si="28"/>
        <v>#DIV/0!</v>
      </c>
      <c r="G275" s="99"/>
      <c r="H275" s="83" t="e">
        <f t="shared" si="29"/>
        <v>#DIV/0!</v>
      </c>
      <c r="I275" s="16">
        <v>0.05</v>
      </c>
      <c r="J275" s="15" t="e">
        <f t="shared" si="30"/>
        <v>#DIV/0!</v>
      </c>
      <c r="K275" s="17"/>
      <c r="L275" s="17"/>
    </row>
    <row r="276" spans="1:16" s="9" customFormat="1" ht="64.900000000000006" customHeight="1">
      <c r="A276" s="10" t="s">
        <v>28</v>
      </c>
      <c r="B276" s="96" t="s">
        <v>168</v>
      </c>
      <c r="C276" s="11" t="s">
        <v>34</v>
      </c>
      <c r="D276" s="102">
        <v>50</v>
      </c>
      <c r="E276" s="12"/>
      <c r="F276" s="13" t="e">
        <f t="shared" si="28"/>
        <v>#DIV/0!</v>
      </c>
      <c r="G276" s="99"/>
      <c r="H276" s="83" t="e">
        <f t="shared" si="29"/>
        <v>#DIV/0!</v>
      </c>
      <c r="I276" s="16">
        <v>0.05</v>
      </c>
      <c r="J276" s="15" t="e">
        <f t="shared" si="30"/>
        <v>#DIV/0!</v>
      </c>
      <c r="K276" s="17"/>
      <c r="L276" s="17"/>
    </row>
    <row r="277" spans="1:16" s="9" customFormat="1" ht="64.900000000000006" customHeight="1">
      <c r="A277" s="10" t="s">
        <v>29</v>
      </c>
      <c r="B277" s="96" t="s">
        <v>169</v>
      </c>
      <c r="C277" s="11" t="s">
        <v>34</v>
      </c>
      <c r="D277" s="102">
        <v>400</v>
      </c>
      <c r="E277" s="12"/>
      <c r="F277" s="13" t="e">
        <f t="shared" si="28"/>
        <v>#DIV/0!</v>
      </c>
      <c r="G277" s="56"/>
      <c r="H277" s="83" t="e">
        <f t="shared" si="29"/>
        <v>#DIV/0!</v>
      </c>
      <c r="I277" s="16">
        <v>0.05</v>
      </c>
      <c r="J277" s="15" t="e">
        <f t="shared" si="30"/>
        <v>#DIV/0!</v>
      </c>
      <c r="K277" s="17"/>
      <c r="L277" s="17"/>
    </row>
    <row r="278" spans="1:16" s="9" customFormat="1" ht="64.900000000000006" customHeight="1">
      <c r="A278" s="10" t="s">
        <v>30</v>
      </c>
      <c r="B278" s="96" t="s">
        <v>170</v>
      </c>
      <c r="C278" s="11" t="s">
        <v>34</v>
      </c>
      <c r="D278" s="102">
        <v>100</v>
      </c>
      <c r="E278" s="12"/>
      <c r="F278" s="13" t="e">
        <f t="shared" si="28"/>
        <v>#DIV/0!</v>
      </c>
      <c r="G278" s="99"/>
      <c r="H278" s="83" t="e">
        <f t="shared" si="29"/>
        <v>#DIV/0!</v>
      </c>
      <c r="I278" s="16">
        <v>0.05</v>
      </c>
      <c r="J278" s="15" t="e">
        <f t="shared" si="30"/>
        <v>#DIV/0!</v>
      </c>
      <c r="K278" s="17"/>
      <c r="L278" s="17"/>
    </row>
    <row r="279" spans="1:16" s="9" customFormat="1" ht="60" customHeight="1">
      <c r="A279" s="10" t="s">
        <v>31</v>
      </c>
      <c r="B279" s="98" t="s">
        <v>171</v>
      </c>
      <c r="C279" s="11" t="s">
        <v>34</v>
      </c>
      <c r="D279" s="102">
        <v>100</v>
      </c>
      <c r="E279" s="12"/>
      <c r="F279" s="13" t="e">
        <f>ROUND(D279/E279,2)</f>
        <v>#DIV/0!</v>
      </c>
      <c r="G279" s="56"/>
      <c r="H279" s="83" t="e">
        <f t="shared" si="29"/>
        <v>#DIV/0!</v>
      </c>
      <c r="I279" s="16">
        <v>0.05</v>
      </c>
      <c r="J279" s="15" t="e">
        <f t="shared" si="30"/>
        <v>#DIV/0!</v>
      </c>
      <c r="K279" s="58"/>
      <c r="L279" s="18"/>
    </row>
    <row r="280" spans="1:16" s="9" customFormat="1" ht="22.5" customHeight="1">
      <c r="A280" s="10" t="s">
        <v>35</v>
      </c>
      <c r="B280" s="96" t="s">
        <v>172</v>
      </c>
      <c r="C280" s="11" t="s">
        <v>34</v>
      </c>
      <c r="D280" s="102">
        <v>50</v>
      </c>
      <c r="E280" s="12"/>
      <c r="F280" s="13" t="e">
        <f t="shared" ref="F280:F281" si="31">D280/E280</f>
        <v>#DIV/0!</v>
      </c>
      <c r="G280" s="56"/>
      <c r="H280" s="83" t="e">
        <f t="shared" si="29"/>
        <v>#DIV/0!</v>
      </c>
      <c r="I280" s="16">
        <v>0.05</v>
      </c>
      <c r="J280" s="15" t="e">
        <f t="shared" si="30"/>
        <v>#DIV/0!</v>
      </c>
      <c r="K280" s="17"/>
      <c r="L280" s="17"/>
    </row>
    <row r="281" spans="1:16" s="9" customFormat="1" ht="60" customHeight="1">
      <c r="A281" s="10" t="s">
        <v>36</v>
      </c>
      <c r="B281" s="96" t="s">
        <v>173</v>
      </c>
      <c r="C281" s="11" t="s">
        <v>34</v>
      </c>
      <c r="D281" s="102">
        <v>400</v>
      </c>
      <c r="E281" s="12"/>
      <c r="F281" s="13" t="e">
        <f t="shared" si="31"/>
        <v>#DIV/0!</v>
      </c>
      <c r="G281" s="99"/>
      <c r="H281" s="83" t="e">
        <f t="shared" si="29"/>
        <v>#DIV/0!</v>
      </c>
      <c r="I281" s="16">
        <v>0.05</v>
      </c>
      <c r="J281" s="15" t="e">
        <f t="shared" si="30"/>
        <v>#DIV/0!</v>
      </c>
      <c r="K281" s="17"/>
      <c r="L281" s="17"/>
    </row>
    <row r="282" spans="1:16" s="9" customFormat="1" ht="30" customHeight="1">
      <c r="A282" s="10" t="s">
        <v>37</v>
      </c>
      <c r="B282" s="98" t="s">
        <v>174</v>
      </c>
      <c r="C282" s="11" t="s">
        <v>34</v>
      </c>
      <c r="D282" s="102">
        <v>50</v>
      </c>
      <c r="E282" s="12"/>
      <c r="F282" s="13" t="e">
        <f>ROUND(D282/E282,2)</f>
        <v>#DIV/0!</v>
      </c>
      <c r="G282" s="56"/>
      <c r="H282" s="83" t="e">
        <f t="shared" si="29"/>
        <v>#DIV/0!</v>
      </c>
      <c r="I282" s="16">
        <v>0.05</v>
      </c>
      <c r="J282" s="15" t="e">
        <f t="shared" si="30"/>
        <v>#DIV/0!</v>
      </c>
      <c r="K282" s="58"/>
      <c r="L282" s="18"/>
    </row>
    <row r="283" spans="1:16" s="9" customFormat="1" ht="17.45" customHeight="1">
      <c r="A283" s="24" t="s">
        <v>19</v>
      </c>
      <c r="B283" s="129" t="s">
        <v>215</v>
      </c>
      <c r="C283" s="71"/>
      <c r="D283" s="67"/>
      <c r="E283" s="67"/>
      <c r="F283" s="59"/>
      <c r="G283" s="67" t="s">
        <v>18</v>
      </c>
      <c r="H283" s="84" t="e">
        <f>SUM(H269:H282)</f>
        <v>#DIV/0!</v>
      </c>
      <c r="I283" s="92"/>
      <c r="J283" s="22" t="e">
        <f>SUM(J269:J282)</f>
        <v>#DIV/0!</v>
      </c>
      <c r="K283" s="21"/>
      <c r="L283" s="21"/>
      <c r="N283" s="131"/>
      <c r="O283" s="131"/>
      <c r="P283" s="131"/>
    </row>
    <row r="284" spans="1:16" s="9" customFormat="1" ht="17.45" customHeight="1">
      <c r="A284" s="24" t="s">
        <v>19</v>
      </c>
      <c r="B284" s="129" t="s">
        <v>216</v>
      </c>
      <c r="C284" s="71"/>
      <c r="D284" s="67"/>
      <c r="E284" s="67"/>
      <c r="F284" s="59"/>
      <c r="G284" s="67" t="s">
        <v>18</v>
      </c>
      <c r="H284" s="89" t="e">
        <f>H283*180%</f>
        <v>#DIV/0!</v>
      </c>
      <c r="I284" s="85"/>
      <c r="J284" s="93" t="e">
        <f>J283*180%</f>
        <v>#DIV/0!</v>
      </c>
      <c r="K284" s="21"/>
      <c r="L284" s="21"/>
    </row>
    <row r="285" spans="1:16" s="9" customFormat="1" ht="15" customHeight="1">
      <c r="A285" s="24" t="s">
        <v>19</v>
      </c>
      <c r="B285" s="25" t="s">
        <v>86</v>
      </c>
      <c r="C285" s="21"/>
      <c r="D285" s="100"/>
      <c r="E285" s="27"/>
      <c r="F285" s="26"/>
      <c r="G285" s="21"/>
      <c r="H285" s="85"/>
      <c r="I285" s="28"/>
    </row>
    <row r="286" spans="1:16" s="9" customFormat="1" ht="15" customHeight="1">
      <c r="A286" s="175" t="s">
        <v>152</v>
      </c>
      <c r="B286" s="176"/>
      <c r="C286" s="176"/>
      <c r="D286" s="176"/>
      <c r="E286" s="176"/>
      <c r="F286" s="176"/>
      <c r="G286" s="176"/>
      <c r="H286" s="176"/>
      <c r="I286" s="176"/>
      <c r="J286" s="177"/>
      <c r="K286" s="29"/>
      <c r="L286" s="30" t="s">
        <v>148</v>
      </c>
    </row>
    <row r="287" spans="1:16" s="9" customFormat="1" ht="15" customHeight="1">
      <c r="A287" s="175" t="s">
        <v>154</v>
      </c>
      <c r="B287" s="176"/>
      <c r="C287" s="176"/>
      <c r="D287" s="176"/>
      <c r="E287" s="176"/>
      <c r="F287" s="176"/>
      <c r="G287" s="176"/>
      <c r="H287" s="176"/>
      <c r="I287" s="176"/>
      <c r="J287" s="177"/>
      <c r="K287" s="29"/>
      <c r="L287" s="30" t="s">
        <v>87</v>
      </c>
    </row>
    <row r="288" spans="1:16" s="9" customFormat="1" ht="15" customHeight="1">
      <c r="A288" s="138" t="s">
        <v>19</v>
      </c>
      <c r="B288" s="139" t="s">
        <v>389</v>
      </c>
      <c r="C288" s="139"/>
      <c r="D288" s="139"/>
      <c r="E288" s="139"/>
      <c r="F288" s="139"/>
      <c r="G288" s="139"/>
      <c r="H288" s="139"/>
      <c r="I288" s="139"/>
      <c r="J288" s="139"/>
      <c r="K288" s="140"/>
      <c r="L288" s="141"/>
    </row>
    <row r="289" spans="1:12" s="9" customFormat="1" ht="22.5" customHeight="1">
      <c r="A289" s="142" t="s">
        <v>16</v>
      </c>
      <c r="B289" s="178" t="s">
        <v>390</v>
      </c>
      <c r="C289" s="178"/>
      <c r="D289" s="178"/>
      <c r="E289" s="178"/>
      <c r="F289" s="178"/>
      <c r="G289" s="178"/>
      <c r="H289" s="178"/>
      <c r="I289" s="178"/>
      <c r="J289" s="178"/>
      <c r="K289" s="178"/>
      <c r="L289" s="178"/>
    </row>
    <row r="290" spans="1:12" s="9" customFormat="1" ht="22.5" customHeight="1">
      <c r="A290" s="142" t="s">
        <v>21</v>
      </c>
      <c r="B290" s="178" t="s">
        <v>391</v>
      </c>
      <c r="C290" s="178"/>
      <c r="D290" s="178"/>
      <c r="E290" s="178"/>
      <c r="F290" s="178"/>
      <c r="G290" s="178"/>
      <c r="H290" s="178"/>
      <c r="I290" s="178"/>
      <c r="J290" s="178"/>
      <c r="K290" s="178"/>
      <c r="L290" s="178"/>
    </row>
    <row r="291" spans="1:12" s="9" customFormat="1" ht="15" customHeight="1">
      <c r="A291" s="31"/>
      <c r="B291" s="20" t="s">
        <v>17</v>
      </c>
      <c r="C291" s="31"/>
      <c r="D291" s="101"/>
      <c r="E291" s="31"/>
      <c r="F291" s="31"/>
      <c r="G291" s="31"/>
      <c r="H291" s="86"/>
      <c r="I291" s="31"/>
      <c r="J291" s="31"/>
      <c r="K291" s="32"/>
      <c r="L291" s="26"/>
    </row>
    <row r="292" spans="1:12" s="9" customFormat="1">
      <c r="A292" s="33" t="s">
        <v>19</v>
      </c>
      <c r="B292" s="34" t="s">
        <v>24</v>
      </c>
      <c r="C292" s="34"/>
      <c r="D292" s="33"/>
      <c r="E292" s="34"/>
      <c r="F292" s="34"/>
      <c r="G292" s="33"/>
      <c r="H292" s="69"/>
    </row>
    <row r="293" spans="1:12" s="9" customFormat="1">
      <c r="A293" s="33" t="s">
        <v>19</v>
      </c>
      <c r="B293" s="34" t="s">
        <v>90</v>
      </c>
      <c r="C293" s="34"/>
      <c r="D293" s="33"/>
      <c r="E293" s="34"/>
      <c r="F293" s="34"/>
      <c r="G293" s="33"/>
      <c r="H293" s="69"/>
    </row>
    <row r="294" spans="1:12" s="9" customFormat="1">
      <c r="A294" s="33" t="s">
        <v>19</v>
      </c>
      <c r="B294" s="34" t="s">
        <v>147</v>
      </c>
      <c r="C294" s="34"/>
      <c r="D294" s="33"/>
      <c r="E294" s="34"/>
      <c r="F294" s="34"/>
      <c r="G294" s="33"/>
      <c r="H294" s="69"/>
      <c r="K294" s="34"/>
      <c r="L294" s="34"/>
    </row>
    <row r="295" spans="1:12" s="9" customFormat="1">
      <c r="A295" s="33" t="s">
        <v>19</v>
      </c>
      <c r="B295" s="35" t="s">
        <v>20</v>
      </c>
      <c r="C295" s="35"/>
      <c r="D295" s="37"/>
      <c r="E295" s="36"/>
      <c r="F295" s="36"/>
      <c r="G295" s="37"/>
      <c r="H295" s="87"/>
      <c r="I295" s="38"/>
      <c r="J295" s="38"/>
      <c r="K295" s="36"/>
      <c r="L295" s="36"/>
    </row>
    <row r="296" spans="1:12" s="9" customFormat="1">
      <c r="B296" s="38" t="s">
        <v>217</v>
      </c>
      <c r="C296" s="38"/>
      <c r="D296" s="39"/>
      <c r="E296" s="38"/>
      <c r="F296" s="38"/>
      <c r="G296" s="39"/>
      <c r="H296" s="87"/>
      <c r="I296" s="38"/>
      <c r="J296" s="38"/>
      <c r="K296" s="38"/>
      <c r="L296" s="38"/>
    </row>
    <row r="297" spans="1:12" s="9" customFormat="1">
      <c r="D297" s="33"/>
      <c r="E297" s="43"/>
      <c r="F297" s="43"/>
      <c r="G297" s="44"/>
      <c r="H297" s="45" t="s">
        <v>89</v>
      </c>
      <c r="I297" s="43"/>
      <c r="J297" s="43"/>
      <c r="K297" s="43"/>
      <c r="L297" s="43"/>
    </row>
    <row r="298" spans="1:12" s="6" customFormat="1">
      <c r="A298" s="155"/>
      <c r="B298" s="163" t="s">
        <v>340</v>
      </c>
      <c r="C298" s="164"/>
      <c r="D298" s="146"/>
      <c r="E298" s="165"/>
      <c r="F298" s="165"/>
      <c r="G298" s="166"/>
      <c r="H298" s="167"/>
      <c r="I298" s="168"/>
      <c r="J298" s="161"/>
      <c r="K298" s="162"/>
      <c r="L298" s="162"/>
    </row>
    <row r="299" spans="1:12" s="9" customFormat="1" ht="73.900000000000006" customHeight="1">
      <c r="A299" s="7" t="s">
        <v>0</v>
      </c>
      <c r="B299" s="7" t="s">
        <v>83</v>
      </c>
      <c r="C299" s="7" t="s">
        <v>82</v>
      </c>
      <c r="D299" s="7" t="s">
        <v>95</v>
      </c>
      <c r="E299" s="7" t="s">
        <v>1</v>
      </c>
      <c r="F299" s="7" t="s">
        <v>139</v>
      </c>
      <c r="G299" s="8" t="s">
        <v>92</v>
      </c>
      <c r="H299" s="8" t="s">
        <v>146</v>
      </c>
      <c r="I299" s="7" t="s">
        <v>2</v>
      </c>
      <c r="J299" s="7" t="s">
        <v>80</v>
      </c>
      <c r="K299" s="7" t="s">
        <v>81</v>
      </c>
      <c r="L299" s="7" t="s">
        <v>3</v>
      </c>
    </row>
    <row r="300" spans="1:12" s="9" customFormat="1">
      <c r="A300" s="7" t="s">
        <v>4</v>
      </c>
      <c r="B300" s="7" t="s">
        <v>5</v>
      </c>
      <c r="C300" s="7" t="s">
        <v>6</v>
      </c>
      <c r="D300" s="7" t="s">
        <v>7</v>
      </c>
      <c r="E300" s="7" t="s">
        <v>8</v>
      </c>
      <c r="F300" s="7" t="s">
        <v>9</v>
      </c>
      <c r="G300" s="7" t="s">
        <v>10</v>
      </c>
      <c r="H300" s="7" t="s">
        <v>11</v>
      </c>
      <c r="I300" s="7" t="s">
        <v>12</v>
      </c>
      <c r="J300" s="7" t="s">
        <v>13</v>
      </c>
      <c r="K300" s="7" t="s">
        <v>14</v>
      </c>
      <c r="L300" s="7" t="s">
        <v>15</v>
      </c>
    </row>
    <row r="301" spans="1:12" s="9" customFormat="1" ht="25.15" customHeight="1">
      <c r="A301" s="10" t="s">
        <v>16</v>
      </c>
      <c r="B301" s="2" t="s">
        <v>176</v>
      </c>
      <c r="C301" s="11" t="s">
        <v>34</v>
      </c>
      <c r="D301" s="122">
        <v>80</v>
      </c>
      <c r="E301" s="12"/>
      <c r="F301" s="13" t="e">
        <f t="shared" ref="F301:F351" si="32">ROUND(D301/E301,2)</f>
        <v>#DIV/0!</v>
      </c>
      <c r="G301" s="14"/>
      <c r="H301" s="83" t="e">
        <f t="shared" ref="H301:H351" si="33">ROUND(F301*G301,2)</f>
        <v>#DIV/0!</v>
      </c>
      <c r="I301" s="16">
        <v>0</v>
      </c>
      <c r="J301" s="15" t="e">
        <f t="shared" ref="J301:J351" si="34">ROUND(H301*I301+H301,2)</f>
        <v>#DIV/0!</v>
      </c>
      <c r="K301" s="17"/>
      <c r="L301" s="17"/>
    </row>
    <row r="302" spans="1:12" s="9" customFormat="1" ht="25.15" customHeight="1">
      <c r="A302" s="10" t="s">
        <v>21</v>
      </c>
      <c r="B302" s="2" t="s">
        <v>341</v>
      </c>
      <c r="C302" s="11" t="s">
        <v>33</v>
      </c>
      <c r="D302" s="122">
        <v>300</v>
      </c>
      <c r="E302" s="12"/>
      <c r="F302" s="13" t="e">
        <f t="shared" si="32"/>
        <v>#DIV/0!</v>
      </c>
      <c r="G302" s="14"/>
      <c r="H302" s="83" t="e">
        <f t="shared" si="33"/>
        <v>#DIV/0!</v>
      </c>
      <c r="I302" s="16">
        <v>0</v>
      </c>
      <c r="J302" s="15" t="e">
        <f t="shared" si="34"/>
        <v>#DIV/0!</v>
      </c>
      <c r="K302" s="18"/>
      <c r="L302" s="18"/>
    </row>
    <row r="303" spans="1:12" s="9" customFormat="1" ht="25.15" customHeight="1">
      <c r="A303" s="10" t="s">
        <v>22</v>
      </c>
      <c r="B303" s="19" t="s">
        <v>177</v>
      </c>
      <c r="C303" s="11" t="s">
        <v>34</v>
      </c>
      <c r="D303" s="122">
        <v>150</v>
      </c>
      <c r="E303" s="12"/>
      <c r="F303" s="13" t="e">
        <f t="shared" si="32"/>
        <v>#DIV/0!</v>
      </c>
      <c r="G303" s="14"/>
      <c r="H303" s="83" t="e">
        <f t="shared" si="33"/>
        <v>#DIV/0!</v>
      </c>
      <c r="I303" s="16">
        <v>0</v>
      </c>
      <c r="J303" s="15" t="e">
        <f t="shared" si="34"/>
        <v>#DIV/0!</v>
      </c>
      <c r="K303" s="18"/>
      <c r="L303" s="18"/>
    </row>
    <row r="304" spans="1:12" s="9" customFormat="1" ht="25.15" customHeight="1">
      <c r="A304" s="10" t="s">
        <v>23</v>
      </c>
      <c r="B304" s="19" t="s">
        <v>178</v>
      </c>
      <c r="C304" s="11" t="s">
        <v>34</v>
      </c>
      <c r="D304" s="122">
        <v>150</v>
      </c>
      <c r="E304" s="12"/>
      <c r="F304" s="13" t="e">
        <f t="shared" si="32"/>
        <v>#DIV/0!</v>
      </c>
      <c r="G304" s="14"/>
      <c r="H304" s="83" t="e">
        <f t="shared" si="33"/>
        <v>#DIV/0!</v>
      </c>
      <c r="I304" s="16">
        <v>0</v>
      </c>
      <c r="J304" s="15" t="e">
        <f t="shared" si="34"/>
        <v>#DIV/0!</v>
      </c>
      <c r="K304" s="18"/>
      <c r="L304" s="18"/>
    </row>
    <row r="305" spans="1:12" s="9" customFormat="1" ht="25.15" customHeight="1">
      <c r="A305" s="10" t="s">
        <v>25</v>
      </c>
      <c r="B305" s="2" t="s">
        <v>179</v>
      </c>
      <c r="C305" s="11" t="s">
        <v>34</v>
      </c>
      <c r="D305" s="122">
        <v>5</v>
      </c>
      <c r="E305" s="12"/>
      <c r="F305" s="13" t="e">
        <f t="shared" si="32"/>
        <v>#DIV/0!</v>
      </c>
      <c r="G305" s="14"/>
      <c r="H305" s="83" t="e">
        <f t="shared" si="33"/>
        <v>#DIV/0!</v>
      </c>
      <c r="I305" s="16">
        <v>0</v>
      </c>
      <c r="J305" s="15" t="e">
        <f t="shared" si="34"/>
        <v>#DIV/0!</v>
      </c>
      <c r="K305" s="18"/>
      <c r="L305" s="18"/>
    </row>
    <row r="306" spans="1:12" s="9" customFormat="1" ht="25.15" customHeight="1">
      <c r="A306" s="10" t="s">
        <v>26</v>
      </c>
      <c r="B306" s="2" t="s">
        <v>180</v>
      </c>
      <c r="C306" s="11" t="s">
        <v>34</v>
      </c>
      <c r="D306" s="122">
        <v>5</v>
      </c>
      <c r="E306" s="12"/>
      <c r="F306" s="13" t="e">
        <f t="shared" si="32"/>
        <v>#DIV/0!</v>
      </c>
      <c r="G306" s="14"/>
      <c r="H306" s="83" t="e">
        <f t="shared" si="33"/>
        <v>#DIV/0!</v>
      </c>
      <c r="I306" s="16">
        <v>0</v>
      </c>
      <c r="J306" s="15" t="e">
        <f t="shared" si="34"/>
        <v>#DIV/0!</v>
      </c>
      <c r="K306" s="18"/>
      <c r="L306" s="18"/>
    </row>
    <row r="307" spans="1:12" s="9" customFormat="1" ht="25.15" customHeight="1">
      <c r="A307" s="10" t="s">
        <v>27</v>
      </c>
      <c r="B307" s="2" t="s">
        <v>181</v>
      </c>
      <c r="C307" s="11" t="s">
        <v>34</v>
      </c>
      <c r="D307" s="122">
        <v>100</v>
      </c>
      <c r="E307" s="12"/>
      <c r="F307" s="13" t="e">
        <f t="shared" si="32"/>
        <v>#DIV/0!</v>
      </c>
      <c r="G307" s="14"/>
      <c r="H307" s="83" t="e">
        <f t="shared" si="33"/>
        <v>#DIV/0!</v>
      </c>
      <c r="I307" s="16">
        <v>0</v>
      </c>
      <c r="J307" s="15" t="e">
        <f t="shared" si="34"/>
        <v>#DIV/0!</v>
      </c>
      <c r="K307" s="17"/>
      <c r="L307" s="17"/>
    </row>
    <row r="308" spans="1:12" s="9" customFormat="1" ht="25.15" customHeight="1">
      <c r="A308" s="10" t="s">
        <v>28</v>
      </c>
      <c r="B308" s="2" t="s">
        <v>182</v>
      </c>
      <c r="C308" s="11" t="s">
        <v>34</v>
      </c>
      <c r="D308" s="122">
        <v>220</v>
      </c>
      <c r="E308" s="12"/>
      <c r="F308" s="13" t="e">
        <f t="shared" si="32"/>
        <v>#DIV/0!</v>
      </c>
      <c r="G308" s="14"/>
      <c r="H308" s="83" t="e">
        <f t="shared" si="33"/>
        <v>#DIV/0!</v>
      </c>
      <c r="I308" s="16">
        <v>0</v>
      </c>
      <c r="J308" s="15" t="e">
        <f t="shared" si="34"/>
        <v>#DIV/0!</v>
      </c>
      <c r="K308" s="18"/>
      <c r="L308" s="18"/>
    </row>
    <row r="309" spans="1:12" s="9" customFormat="1" ht="25.15" customHeight="1">
      <c r="A309" s="10" t="s">
        <v>29</v>
      </c>
      <c r="B309" s="19" t="s">
        <v>183</v>
      </c>
      <c r="C309" s="11" t="s">
        <v>34</v>
      </c>
      <c r="D309" s="122">
        <v>150</v>
      </c>
      <c r="E309" s="12"/>
      <c r="F309" s="13" t="e">
        <f t="shared" si="32"/>
        <v>#DIV/0!</v>
      </c>
      <c r="G309" s="14"/>
      <c r="H309" s="83" t="e">
        <f t="shared" si="33"/>
        <v>#DIV/0!</v>
      </c>
      <c r="I309" s="16">
        <v>0</v>
      </c>
      <c r="J309" s="15" t="e">
        <f t="shared" si="34"/>
        <v>#DIV/0!</v>
      </c>
      <c r="K309" s="18"/>
      <c r="L309" s="18"/>
    </row>
    <row r="310" spans="1:12" s="9" customFormat="1" ht="25.15" customHeight="1">
      <c r="A310" s="10" t="s">
        <v>30</v>
      </c>
      <c r="B310" s="19" t="s">
        <v>342</v>
      </c>
      <c r="C310" s="11" t="s">
        <v>34</v>
      </c>
      <c r="D310" s="122">
        <v>100</v>
      </c>
      <c r="E310" s="12"/>
      <c r="F310" s="13" t="e">
        <f t="shared" si="32"/>
        <v>#DIV/0!</v>
      </c>
      <c r="G310" s="14"/>
      <c r="H310" s="83" t="e">
        <f t="shared" si="33"/>
        <v>#DIV/0!</v>
      </c>
      <c r="I310" s="16">
        <v>0</v>
      </c>
      <c r="J310" s="15" t="e">
        <f t="shared" si="34"/>
        <v>#DIV/0!</v>
      </c>
      <c r="K310" s="18"/>
      <c r="L310" s="18"/>
    </row>
    <row r="311" spans="1:12" s="9" customFormat="1" ht="25.15" customHeight="1">
      <c r="A311" s="10" t="s">
        <v>31</v>
      </c>
      <c r="B311" s="2" t="s">
        <v>184</v>
      </c>
      <c r="C311" s="11" t="s">
        <v>34</v>
      </c>
      <c r="D311" s="122">
        <v>50</v>
      </c>
      <c r="E311" s="12"/>
      <c r="F311" s="13" t="e">
        <f t="shared" si="32"/>
        <v>#DIV/0!</v>
      </c>
      <c r="G311" s="14"/>
      <c r="H311" s="83" t="e">
        <f t="shared" si="33"/>
        <v>#DIV/0!</v>
      </c>
      <c r="I311" s="16">
        <v>0</v>
      </c>
      <c r="J311" s="15" t="e">
        <f t="shared" si="34"/>
        <v>#DIV/0!</v>
      </c>
      <c r="K311" s="18"/>
      <c r="L311" s="18"/>
    </row>
    <row r="312" spans="1:12" s="9" customFormat="1" ht="25.15" customHeight="1">
      <c r="A312" s="10" t="s">
        <v>35</v>
      </c>
      <c r="B312" s="2" t="s">
        <v>185</v>
      </c>
      <c r="C312" s="11" t="s">
        <v>34</v>
      </c>
      <c r="D312" s="122">
        <v>30</v>
      </c>
      <c r="E312" s="12"/>
      <c r="F312" s="13" t="e">
        <f t="shared" si="32"/>
        <v>#DIV/0!</v>
      </c>
      <c r="G312" s="14"/>
      <c r="H312" s="83" t="e">
        <f t="shared" si="33"/>
        <v>#DIV/0!</v>
      </c>
      <c r="I312" s="16">
        <v>0</v>
      </c>
      <c r="J312" s="15" t="e">
        <f t="shared" si="34"/>
        <v>#DIV/0!</v>
      </c>
      <c r="K312" s="18"/>
      <c r="L312" s="18"/>
    </row>
    <row r="313" spans="1:12" s="9" customFormat="1" ht="25.15" customHeight="1">
      <c r="A313" s="10" t="s">
        <v>36</v>
      </c>
      <c r="B313" s="2" t="s">
        <v>343</v>
      </c>
      <c r="C313" s="11" t="s">
        <v>34</v>
      </c>
      <c r="D313" s="122">
        <v>60</v>
      </c>
      <c r="E313" s="12"/>
      <c r="F313" s="13" t="e">
        <f t="shared" si="32"/>
        <v>#DIV/0!</v>
      </c>
      <c r="G313" s="14"/>
      <c r="H313" s="83" t="e">
        <f t="shared" si="33"/>
        <v>#DIV/0!</v>
      </c>
      <c r="I313" s="16">
        <v>0</v>
      </c>
      <c r="J313" s="15" t="e">
        <f t="shared" si="34"/>
        <v>#DIV/0!</v>
      </c>
      <c r="K313" s="17"/>
      <c r="L313" s="17"/>
    </row>
    <row r="314" spans="1:12" s="9" customFormat="1" ht="25.15" customHeight="1">
      <c r="A314" s="10" t="s">
        <v>37</v>
      </c>
      <c r="B314" s="2" t="s">
        <v>344</v>
      </c>
      <c r="C314" s="11" t="s">
        <v>34</v>
      </c>
      <c r="D314" s="122">
        <v>50</v>
      </c>
      <c r="E314" s="12"/>
      <c r="F314" s="13" t="e">
        <f t="shared" si="32"/>
        <v>#DIV/0!</v>
      </c>
      <c r="G314" s="14"/>
      <c r="H314" s="83" t="e">
        <f t="shared" si="33"/>
        <v>#DIV/0!</v>
      </c>
      <c r="I314" s="16">
        <v>0</v>
      </c>
      <c r="J314" s="15" t="e">
        <f t="shared" si="34"/>
        <v>#DIV/0!</v>
      </c>
      <c r="K314" s="18"/>
      <c r="L314" s="18"/>
    </row>
    <row r="315" spans="1:12" s="9" customFormat="1" ht="25.15" customHeight="1">
      <c r="A315" s="10" t="s">
        <v>38</v>
      </c>
      <c r="B315" s="19" t="s">
        <v>345</v>
      </c>
      <c r="C315" s="11" t="s">
        <v>33</v>
      </c>
      <c r="D315" s="122">
        <v>150</v>
      </c>
      <c r="E315" s="12"/>
      <c r="F315" s="13" t="e">
        <f t="shared" si="32"/>
        <v>#DIV/0!</v>
      </c>
      <c r="G315" s="14"/>
      <c r="H315" s="83" t="e">
        <f t="shared" si="33"/>
        <v>#DIV/0!</v>
      </c>
      <c r="I315" s="16">
        <v>0</v>
      </c>
      <c r="J315" s="15" t="e">
        <f t="shared" si="34"/>
        <v>#DIV/0!</v>
      </c>
      <c r="K315" s="18"/>
      <c r="L315" s="18"/>
    </row>
    <row r="316" spans="1:12" s="9" customFormat="1" ht="25.15" customHeight="1">
      <c r="A316" s="10" t="s">
        <v>39</v>
      </c>
      <c r="B316" s="19" t="s">
        <v>186</v>
      </c>
      <c r="C316" s="11" t="s">
        <v>33</v>
      </c>
      <c r="D316" s="122">
        <v>70</v>
      </c>
      <c r="E316" s="12"/>
      <c r="F316" s="13" t="e">
        <f t="shared" si="32"/>
        <v>#DIV/0!</v>
      </c>
      <c r="G316" s="14"/>
      <c r="H316" s="83" t="e">
        <f t="shared" si="33"/>
        <v>#DIV/0!</v>
      </c>
      <c r="I316" s="16">
        <v>0</v>
      </c>
      <c r="J316" s="15" t="e">
        <f t="shared" si="34"/>
        <v>#DIV/0!</v>
      </c>
      <c r="K316" s="18"/>
      <c r="L316" s="18"/>
    </row>
    <row r="317" spans="1:12" s="9" customFormat="1" ht="35.25" customHeight="1">
      <c r="A317" s="10" t="s">
        <v>40</v>
      </c>
      <c r="B317" s="2" t="s">
        <v>346</v>
      </c>
      <c r="C317" s="11" t="s">
        <v>33</v>
      </c>
      <c r="D317" s="122">
        <v>200</v>
      </c>
      <c r="E317" s="12"/>
      <c r="F317" s="13" t="e">
        <f t="shared" si="32"/>
        <v>#DIV/0!</v>
      </c>
      <c r="G317" s="14"/>
      <c r="H317" s="83" t="e">
        <f t="shared" si="33"/>
        <v>#DIV/0!</v>
      </c>
      <c r="I317" s="16">
        <v>0</v>
      </c>
      <c r="J317" s="15" t="e">
        <f t="shared" si="34"/>
        <v>#DIV/0!</v>
      </c>
      <c r="K317" s="18"/>
      <c r="L317" s="18"/>
    </row>
    <row r="318" spans="1:12" s="9" customFormat="1" ht="25.15" customHeight="1">
      <c r="A318" s="10" t="s">
        <v>41</v>
      </c>
      <c r="B318" s="2" t="s">
        <v>187</v>
      </c>
      <c r="C318" s="11" t="s">
        <v>34</v>
      </c>
      <c r="D318" s="122">
        <v>10</v>
      </c>
      <c r="E318" s="12"/>
      <c r="F318" s="13" t="e">
        <f t="shared" si="32"/>
        <v>#DIV/0!</v>
      </c>
      <c r="G318" s="14"/>
      <c r="H318" s="83" t="e">
        <f t="shared" si="33"/>
        <v>#DIV/0!</v>
      </c>
      <c r="I318" s="16">
        <v>0</v>
      </c>
      <c r="J318" s="15" t="e">
        <f t="shared" si="34"/>
        <v>#DIV/0!</v>
      </c>
      <c r="K318" s="18"/>
      <c r="L318" s="18"/>
    </row>
    <row r="319" spans="1:12" s="9" customFormat="1" ht="25.15" customHeight="1">
      <c r="A319" s="10" t="s">
        <v>42</v>
      </c>
      <c r="B319" s="2" t="s">
        <v>188</v>
      </c>
      <c r="C319" s="11" t="s">
        <v>34</v>
      </c>
      <c r="D319" s="122">
        <v>70</v>
      </c>
      <c r="E319" s="12"/>
      <c r="F319" s="13" t="e">
        <f t="shared" si="32"/>
        <v>#DIV/0!</v>
      </c>
      <c r="G319" s="14"/>
      <c r="H319" s="83" t="e">
        <f t="shared" si="33"/>
        <v>#DIV/0!</v>
      </c>
      <c r="I319" s="16">
        <v>0</v>
      </c>
      <c r="J319" s="15" t="e">
        <f t="shared" si="34"/>
        <v>#DIV/0!</v>
      </c>
      <c r="K319" s="17"/>
      <c r="L319" s="17"/>
    </row>
    <row r="320" spans="1:12" s="9" customFormat="1" ht="25.15" customHeight="1">
      <c r="A320" s="10" t="s">
        <v>43</v>
      </c>
      <c r="B320" s="2" t="s">
        <v>347</v>
      </c>
      <c r="C320" s="11" t="s">
        <v>34</v>
      </c>
      <c r="D320" s="122">
        <v>130</v>
      </c>
      <c r="E320" s="12"/>
      <c r="F320" s="13" t="e">
        <f t="shared" si="32"/>
        <v>#DIV/0!</v>
      </c>
      <c r="G320" s="14"/>
      <c r="H320" s="83" t="e">
        <f t="shared" si="33"/>
        <v>#DIV/0!</v>
      </c>
      <c r="I320" s="16">
        <v>0</v>
      </c>
      <c r="J320" s="15" t="e">
        <f t="shared" si="34"/>
        <v>#DIV/0!</v>
      </c>
      <c r="K320" s="18"/>
      <c r="L320" s="18"/>
    </row>
    <row r="321" spans="1:12" s="9" customFormat="1" ht="25.15" customHeight="1">
      <c r="A321" s="10" t="s">
        <v>44</v>
      </c>
      <c r="B321" s="19" t="s">
        <v>348</v>
      </c>
      <c r="C321" s="11" t="s">
        <v>34</v>
      </c>
      <c r="D321" s="122">
        <v>180</v>
      </c>
      <c r="E321" s="12"/>
      <c r="F321" s="13" t="e">
        <f t="shared" si="32"/>
        <v>#DIV/0!</v>
      </c>
      <c r="G321" s="14"/>
      <c r="H321" s="83" t="e">
        <f t="shared" si="33"/>
        <v>#DIV/0!</v>
      </c>
      <c r="I321" s="16">
        <v>0</v>
      </c>
      <c r="J321" s="15" t="e">
        <f t="shared" si="34"/>
        <v>#DIV/0!</v>
      </c>
      <c r="K321" s="18"/>
      <c r="L321" s="18"/>
    </row>
    <row r="322" spans="1:12" s="9" customFormat="1" ht="25.15" customHeight="1">
      <c r="A322" s="10" t="s">
        <v>45</v>
      </c>
      <c r="B322" s="19" t="s">
        <v>349</v>
      </c>
      <c r="C322" s="11" t="s">
        <v>34</v>
      </c>
      <c r="D322" s="122">
        <v>250</v>
      </c>
      <c r="E322" s="12"/>
      <c r="F322" s="13" t="e">
        <f t="shared" si="32"/>
        <v>#DIV/0!</v>
      </c>
      <c r="G322" s="14"/>
      <c r="H322" s="83" t="e">
        <f t="shared" si="33"/>
        <v>#DIV/0!</v>
      </c>
      <c r="I322" s="16">
        <v>0</v>
      </c>
      <c r="J322" s="15" t="e">
        <f t="shared" si="34"/>
        <v>#DIV/0!</v>
      </c>
      <c r="K322" s="18"/>
      <c r="L322" s="18"/>
    </row>
    <row r="323" spans="1:12" s="9" customFormat="1" ht="25.15" customHeight="1">
      <c r="A323" s="10" t="s">
        <v>46</v>
      </c>
      <c r="B323" s="2" t="s">
        <v>350</v>
      </c>
      <c r="C323" s="11" t="s">
        <v>33</v>
      </c>
      <c r="D323" s="122">
        <v>120</v>
      </c>
      <c r="E323" s="12"/>
      <c r="F323" s="13" t="e">
        <f t="shared" si="32"/>
        <v>#DIV/0!</v>
      </c>
      <c r="G323" s="14"/>
      <c r="H323" s="83" t="e">
        <f t="shared" si="33"/>
        <v>#DIV/0!</v>
      </c>
      <c r="I323" s="16">
        <v>0</v>
      </c>
      <c r="J323" s="15" t="e">
        <f t="shared" si="34"/>
        <v>#DIV/0!</v>
      </c>
      <c r="K323" s="18"/>
      <c r="L323" s="18"/>
    </row>
    <row r="324" spans="1:12" s="9" customFormat="1" ht="25.15" customHeight="1">
      <c r="A324" s="10" t="s">
        <v>47</v>
      </c>
      <c r="B324" s="2" t="s">
        <v>351</v>
      </c>
      <c r="C324" s="11" t="s">
        <v>33</v>
      </c>
      <c r="D324" s="122">
        <v>640</v>
      </c>
      <c r="E324" s="12"/>
      <c r="F324" s="13" t="e">
        <f t="shared" si="32"/>
        <v>#DIV/0!</v>
      </c>
      <c r="G324" s="14"/>
      <c r="H324" s="83" t="e">
        <f t="shared" si="33"/>
        <v>#DIV/0!</v>
      </c>
      <c r="I324" s="16">
        <v>0</v>
      </c>
      <c r="J324" s="15" t="e">
        <f t="shared" si="34"/>
        <v>#DIV/0!</v>
      </c>
      <c r="K324" s="18"/>
      <c r="L324" s="18"/>
    </row>
    <row r="325" spans="1:12" s="9" customFormat="1" ht="25.15" customHeight="1">
      <c r="A325" s="10" t="s">
        <v>48</v>
      </c>
      <c r="B325" s="2" t="s">
        <v>189</v>
      </c>
      <c r="C325" s="11" t="s">
        <v>34</v>
      </c>
      <c r="D325" s="122">
        <v>2300</v>
      </c>
      <c r="E325" s="12"/>
      <c r="F325" s="13" t="e">
        <f t="shared" si="32"/>
        <v>#DIV/0!</v>
      </c>
      <c r="G325" s="14"/>
      <c r="H325" s="83" t="e">
        <f t="shared" si="33"/>
        <v>#DIV/0!</v>
      </c>
      <c r="I325" s="16">
        <v>0</v>
      </c>
      <c r="J325" s="15" t="e">
        <f t="shared" si="34"/>
        <v>#DIV/0!</v>
      </c>
      <c r="K325" s="17"/>
      <c r="L325" s="17"/>
    </row>
    <row r="326" spans="1:12" s="9" customFormat="1" ht="25.15" customHeight="1">
      <c r="A326" s="10" t="s">
        <v>49</v>
      </c>
      <c r="B326" s="2" t="s">
        <v>352</v>
      </c>
      <c r="C326" s="11" t="s">
        <v>34</v>
      </c>
      <c r="D326" s="122">
        <v>40</v>
      </c>
      <c r="E326" s="12"/>
      <c r="F326" s="13" t="e">
        <f t="shared" si="32"/>
        <v>#DIV/0!</v>
      </c>
      <c r="G326" s="14"/>
      <c r="H326" s="83" t="e">
        <f t="shared" si="33"/>
        <v>#DIV/0!</v>
      </c>
      <c r="I326" s="16">
        <v>0</v>
      </c>
      <c r="J326" s="15" t="e">
        <f t="shared" si="34"/>
        <v>#DIV/0!</v>
      </c>
      <c r="K326" s="18"/>
      <c r="L326" s="18"/>
    </row>
    <row r="327" spans="1:12" s="9" customFormat="1" ht="25.15" customHeight="1">
      <c r="A327" s="10" t="s">
        <v>50</v>
      </c>
      <c r="B327" s="19" t="s">
        <v>353</v>
      </c>
      <c r="C327" s="11" t="s">
        <v>34</v>
      </c>
      <c r="D327" s="122">
        <v>3</v>
      </c>
      <c r="E327" s="12"/>
      <c r="F327" s="13" t="e">
        <f t="shared" si="32"/>
        <v>#DIV/0!</v>
      </c>
      <c r="G327" s="14"/>
      <c r="H327" s="83" t="e">
        <f t="shared" si="33"/>
        <v>#DIV/0!</v>
      </c>
      <c r="I327" s="16">
        <v>0</v>
      </c>
      <c r="J327" s="15" t="e">
        <f t="shared" si="34"/>
        <v>#DIV/0!</v>
      </c>
      <c r="K327" s="18"/>
      <c r="L327" s="18"/>
    </row>
    <row r="328" spans="1:12" s="9" customFormat="1" ht="25.15" customHeight="1">
      <c r="A328" s="10" t="s">
        <v>51</v>
      </c>
      <c r="B328" s="19" t="s">
        <v>190</v>
      </c>
      <c r="C328" s="11" t="s">
        <v>34</v>
      </c>
      <c r="D328" s="122">
        <v>500</v>
      </c>
      <c r="E328" s="12"/>
      <c r="F328" s="13" t="e">
        <f t="shared" si="32"/>
        <v>#DIV/0!</v>
      </c>
      <c r="G328" s="14"/>
      <c r="H328" s="83" t="e">
        <f t="shared" si="33"/>
        <v>#DIV/0!</v>
      </c>
      <c r="I328" s="16">
        <v>0</v>
      </c>
      <c r="J328" s="15" t="e">
        <f t="shared" si="34"/>
        <v>#DIV/0!</v>
      </c>
      <c r="K328" s="18"/>
      <c r="L328" s="18"/>
    </row>
    <row r="329" spans="1:12" s="9" customFormat="1" ht="25.15" customHeight="1">
      <c r="A329" s="10" t="s">
        <v>52</v>
      </c>
      <c r="B329" s="2" t="s">
        <v>191</v>
      </c>
      <c r="C329" s="11" t="s">
        <v>34</v>
      </c>
      <c r="D329" s="122">
        <v>500</v>
      </c>
      <c r="E329" s="12"/>
      <c r="F329" s="13" t="e">
        <f t="shared" si="32"/>
        <v>#DIV/0!</v>
      </c>
      <c r="G329" s="14"/>
      <c r="H329" s="83" t="e">
        <f t="shared" si="33"/>
        <v>#DIV/0!</v>
      </c>
      <c r="I329" s="16">
        <v>0</v>
      </c>
      <c r="J329" s="15" t="e">
        <f t="shared" si="34"/>
        <v>#DIV/0!</v>
      </c>
      <c r="K329" s="18"/>
      <c r="L329" s="18"/>
    </row>
    <row r="330" spans="1:12" s="9" customFormat="1" ht="25.15" customHeight="1">
      <c r="A330" s="10" t="s">
        <v>53</v>
      </c>
      <c r="B330" s="2" t="s">
        <v>354</v>
      </c>
      <c r="C330" s="11" t="s">
        <v>34</v>
      </c>
      <c r="D330" s="122">
        <v>100</v>
      </c>
      <c r="E330" s="12"/>
      <c r="F330" s="13" t="e">
        <f t="shared" si="32"/>
        <v>#DIV/0!</v>
      </c>
      <c r="G330" s="14"/>
      <c r="H330" s="83" t="e">
        <f t="shared" si="33"/>
        <v>#DIV/0!</v>
      </c>
      <c r="I330" s="16">
        <v>0</v>
      </c>
      <c r="J330" s="15" t="e">
        <f t="shared" si="34"/>
        <v>#DIV/0!</v>
      </c>
      <c r="K330" s="18"/>
      <c r="L330" s="18"/>
    </row>
    <row r="331" spans="1:12" s="9" customFormat="1" ht="25.15" customHeight="1">
      <c r="A331" s="10" t="s">
        <v>54</v>
      </c>
      <c r="B331" s="2" t="s">
        <v>355</v>
      </c>
      <c r="C331" s="11" t="s">
        <v>34</v>
      </c>
      <c r="D331" s="122">
        <v>5</v>
      </c>
      <c r="E331" s="12"/>
      <c r="F331" s="13" t="e">
        <f t="shared" si="32"/>
        <v>#DIV/0!</v>
      </c>
      <c r="G331" s="14"/>
      <c r="H331" s="83" t="e">
        <f t="shared" si="33"/>
        <v>#DIV/0!</v>
      </c>
      <c r="I331" s="16">
        <v>0</v>
      </c>
      <c r="J331" s="15" t="e">
        <f t="shared" si="34"/>
        <v>#DIV/0!</v>
      </c>
      <c r="K331" s="17"/>
      <c r="L331" s="17"/>
    </row>
    <row r="332" spans="1:12" s="9" customFormat="1" ht="25.15" customHeight="1">
      <c r="A332" s="10" t="s">
        <v>55</v>
      </c>
      <c r="B332" s="2" t="s">
        <v>248</v>
      </c>
      <c r="C332" s="11" t="s">
        <v>34</v>
      </c>
      <c r="D332" s="122">
        <v>3</v>
      </c>
      <c r="E332" s="12"/>
      <c r="F332" s="13" t="e">
        <f t="shared" si="32"/>
        <v>#DIV/0!</v>
      </c>
      <c r="G332" s="14"/>
      <c r="H332" s="83" t="e">
        <f t="shared" si="33"/>
        <v>#DIV/0!</v>
      </c>
      <c r="I332" s="16">
        <v>0</v>
      </c>
      <c r="J332" s="15" t="e">
        <f t="shared" si="34"/>
        <v>#DIV/0!</v>
      </c>
      <c r="K332" s="18"/>
      <c r="L332" s="18"/>
    </row>
    <row r="333" spans="1:12" s="9" customFormat="1" ht="25.15" customHeight="1">
      <c r="A333" s="10" t="s">
        <v>56</v>
      </c>
      <c r="B333" s="19" t="s">
        <v>249</v>
      </c>
      <c r="C333" s="11" t="s">
        <v>33</v>
      </c>
      <c r="D333" s="122">
        <v>500</v>
      </c>
      <c r="E333" s="12"/>
      <c r="F333" s="13" t="e">
        <f t="shared" si="32"/>
        <v>#DIV/0!</v>
      </c>
      <c r="G333" s="14"/>
      <c r="H333" s="83" t="e">
        <f t="shared" si="33"/>
        <v>#DIV/0!</v>
      </c>
      <c r="I333" s="16">
        <v>0</v>
      </c>
      <c r="J333" s="15" t="e">
        <f t="shared" si="34"/>
        <v>#DIV/0!</v>
      </c>
      <c r="K333" s="18"/>
      <c r="L333" s="18"/>
    </row>
    <row r="334" spans="1:12" s="9" customFormat="1" ht="25.15" customHeight="1">
      <c r="A334" s="10" t="s">
        <v>57</v>
      </c>
      <c r="B334" s="19" t="s">
        <v>356</v>
      </c>
      <c r="C334" s="11" t="s">
        <v>34</v>
      </c>
      <c r="D334" s="122">
        <v>80</v>
      </c>
      <c r="E334" s="12"/>
      <c r="F334" s="13" t="e">
        <f t="shared" si="32"/>
        <v>#DIV/0!</v>
      </c>
      <c r="G334" s="14"/>
      <c r="H334" s="83" t="e">
        <f t="shared" si="33"/>
        <v>#DIV/0!</v>
      </c>
      <c r="I334" s="16">
        <v>0</v>
      </c>
      <c r="J334" s="15" t="e">
        <f t="shared" si="34"/>
        <v>#DIV/0!</v>
      </c>
      <c r="K334" s="18"/>
      <c r="L334" s="18"/>
    </row>
    <row r="335" spans="1:12" s="9" customFormat="1" ht="25.15" customHeight="1">
      <c r="A335" s="10" t="s">
        <v>58</v>
      </c>
      <c r="B335" s="2" t="s">
        <v>357</v>
      </c>
      <c r="C335" s="11" t="s">
        <v>33</v>
      </c>
      <c r="D335" s="122">
        <v>150</v>
      </c>
      <c r="E335" s="12"/>
      <c r="F335" s="13" t="e">
        <f t="shared" si="32"/>
        <v>#DIV/0!</v>
      </c>
      <c r="G335" s="14"/>
      <c r="H335" s="83" t="e">
        <f t="shared" si="33"/>
        <v>#DIV/0!</v>
      </c>
      <c r="I335" s="16">
        <v>0</v>
      </c>
      <c r="J335" s="15" t="e">
        <f t="shared" si="34"/>
        <v>#DIV/0!</v>
      </c>
      <c r="K335" s="18"/>
      <c r="L335" s="18"/>
    </row>
    <row r="336" spans="1:12" s="9" customFormat="1" ht="25.15" customHeight="1">
      <c r="A336" s="10" t="s">
        <v>59</v>
      </c>
      <c r="B336" s="2" t="s">
        <v>358</v>
      </c>
      <c r="C336" s="11" t="s">
        <v>34</v>
      </c>
      <c r="D336" s="122">
        <v>15</v>
      </c>
      <c r="E336" s="12"/>
      <c r="F336" s="13" t="e">
        <f t="shared" si="32"/>
        <v>#DIV/0!</v>
      </c>
      <c r="G336" s="14"/>
      <c r="H336" s="83" t="e">
        <f t="shared" si="33"/>
        <v>#DIV/0!</v>
      </c>
      <c r="I336" s="16">
        <v>0</v>
      </c>
      <c r="J336" s="15" t="e">
        <f t="shared" si="34"/>
        <v>#DIV/0!</v>
      </c>
      <c r="K336" s="18"/>
      <c r="L336" s="18"/>
    </row>
    <row r="337" spans="1:17" s="9" customFormat="1" ht="25.15" customHeight="1">
      <c r="A337" s="10" t="s">
        <v>60</v>
      </c>
      <c r="B337" s="2" t="s">
        <v>359</v>
      </c>
      <c r="C337" s="11" t="s">
        <v>34</v>
      </c>
      <c r="D337" s="122">
        <v>15</v>
      </c>
      <c r="E337" s="12"/>
      <c r="F337" s="13" t="e">
        <f t="shared" si="32"/>
        <v>#DIV/0!</v>
      </c>
      <c r="G337" s="14"/>
      <c r="H337" s="83" t="e">
        <f t="shared" si="33"/>
        <v>#DIV/0!</v>
      </c>
      <c r="I337" s="16">
        <v>0</v>
      </c>
      <c r="J337" s="15" t="e">
        <f t="shared" si="34"/>
        <v>#DIV/0!</v>
      </c>
      <c r="K337" s="17"/>
      <c r="L337" s="17"/>
    </row>
    <row r="338" spans="1:17" s="9" customFormat="1" ht="25.15" customHeight="1">
      <c r="A338" s="10" t="s">
        <v>61</v>
      </c>
      <c r="B338" s="2" t="s">
        <v>360</v>
      </c>
      <c r="C338" s="11" t="s">
        <v>34</v>
      </c>
      <c r="D338" s="122">
        <v>100</v>
      </c>
      <c r="E338" s="12"/>
      <c r="F338" s="13" t="e">
        <f t="shared" si="32"/>
        <v>#DIV/0!</v>
      </c>
      <c r="G338" s="14"/>
      <c r="H338" s="83" t="e">
        <f t="shared" si="33"/>
        <v>#DIV/0!</v>
      </c>
      <c r="I338" s="16">
        <v>0</v>
      </c>
      <c r="J338" s="15" t="e">
        <f t="shared" si="34"/>
        <v>#DIV/0!</v>
      </c>
      <c r="K338" s="18"/>
      <c r="L338" s="18"/>
    </row>
    <row r="339" spans="1:17" s="9" customFormat="1" ht="41.25" customHeight="1">
      <c r="A339" s="10" t="s">
        <v>62</v>
      </c>
      <c r="B339" s="19" t="s">
        <v>361</v>
      </c>
      <c r="C339" s="11" t="s">
        <v>34</v>
      </c>
      <c r="D339" s="122">
        <v>80</v>
      </c>
      <c r="E339" s="12"/>
      <c r="F339" s="13" t="e">
        <f t="shared" si="32"/>
        <v>#DIV/0!</v>
      </c>
      <c r="G339" s="14"/>
      <c r="H339" s="83" t="e">
        <f t="shared" si="33"/>
        <v>#DIV/0!</v>
      </c>
      <c r="I339" s="16">
        <v>0</v>
      </c>
      <c r="J339" s="15" t="e">
        <f t="shared" si="34"/>
        <v>#DIV/0!</v>
      </c>
      <c r="K339" s="18"/>
      <c r="L339" s="18"/>
    </row>
    <row r="340" spans="1:17" s="9" customFormat="1" ht="54.75" customHeight="1">
      <c r="A340" s="10" t="s">
        <v>63</v>
      </c>
      <c r="B340" s="19" t="s">
        <v>362</v>
      </c>
      <c r="C340" s="11" t="s">
        <v>34</v>
      </c>
      <c r="D340" s="122">
        <v>250</v>
      </c>
      <c r="E340" s="12"/>
      <c r="F340" s="13" t="e">
        <f t="shared" si="32"/>
        <v>#DIV/0!</v>
      </c>
      <c r="G340" s="14"/>
      <c r="H340" s="83" t="e">
        <f t="shared" si="33"/>
        <v>#DIV/0!</v>
      </c>
      <c r="I340" s="16">
        <v>0</v>
      </c>
      <c r="J340" s="15" t="e">
        <f t="shared" si="34"/>
        <v>#DIV/0!</v>
      </c>
      <c r="K340" s="18"/>
      <c r="L340" s="18"/>
    </row>
    <row r="341" spans="1:17" s="9" customFormat="1" ht="25.15" customHeight="1">
      <c r="A341" s="10" t="s">
        <v>64</v>
      </c>
      <c r="B341" s="2" t="s">
        <v>192</v>
      </c>
      <c r="C341" s="11" t="s">
        <v>34</v>
      </c>
      <c r="D341" s="122">
        <v>10</v>
      </c>
      <c r="E341" s="12"/>
      <c r="F341" s="13" t="e">
        <f t="shared" si="32"/>
        <v>#DIV/0!</v>
      </c>
      <c r="G341" s="14"/>
      <c r="H341" s="83" t="e">
        <f t="shared" si="33"/>
        <v>#DIV/0!</v>
      </c>
      <c r="I341" s="16">
        <v>0</v>
      </c>
      <c r="J341" s="15" t="e">
        <f t="shared" si="34"/>
        <v>#DIV/0!</v>
      </c>
      <c r="K341" s="18"/>
      <c r="L341" s="18"/>
    </row>
    <row r="342" spans="1:17" s="9" customFormat="1" ht="25.15" customHeight="1">
      <c r="A342" s="10" t="s">
        <v>65</v>
      </c>
      <c r="B342" s="2" t="s">
        <v>193</v>
      </c>
      <c r="C342" s="11" t="s">
        <v>33</v>
      </c>
      <c r="D342" s="122">
        <v>80</v>
      </c>
      <c r="E342" s="12"/>
      <c r="F342" s="13" t="e">
        <f t="shared" si="32"/>
        <v>#DIV/0!</v>
      </c>
      <c r="G342" s="14"/>
      <c r="H342" s="83" t="e">
        <f t="shared" si="33"/>
        <v>#DIV/0!</v>
      </c>
      <c r="I342" s="16">
        <v>0</v>
      </c>
      <c r="J342" s="15" t="e">
        <f t="shared" si="34"/>
        <v>#DIV/0!</v>
      </c>
      <c r="K342" s="18"/>
      <c r="L342" s="18"/>
    </row>
    <row r="343" spans="1:17" s="9" customFormat="1" ht="25.15" customHeight="1">
      <c r="A343" s="10" t="s">
        <v>66</v>
      </c>
      <c r="B343" s="2" t="s">
        <v>363</v>
      </c>
      <c r="C343" s="82" t="s">
        <v>34</v>
      </c>
      <c r="D343" s="122">
        <v>1500</v>
      </c>
      <c r="E343" s="12"/>
      <c r="F343" s="13" t="e">
        <f t="shared" si="32"/>
        <v>#DIV/0!</v>
      </c>
      <c r="G343" s="14"/>
      <c r="H343" s="83" t="e">
        <f t="shared" si="33"/>
        <v>#DIV/0!</v>
      </c>
      <c r="I343" s="16">
        <v>0</v>
      </c>
      <c r="J343" s="15" t="e">
        <f t="shared" si="34"/>
        <v>#DIV/0!</v>
      </c>
      <c r="K343" s="17"/>
      <c r="L343" s="17"/>
    </row>
    <row r="344" spans="1:17" s="9" customFormat="1" ht="25.15" customHeight="1">
      <c r="A344" s="10" t="s">
        <v>67</v>
      </c>
      <c r="B344" s="2" t="s">
        <v>364</v>
      </c>
      <c r="C344" s="11" t="s">
        <v>34</v>
      </c>
      <c r="D344" s="122">
        <v>500</v>
      </c>
      <c r="E344" s="12"/>
      <c r="F344" s="13" t="e">
        <f t="shared" si="32"/>
        <v>#DIV/0!</v>
      </c>
      <c r="G344" s="14"/>
      <c r="H344" s="83" t="e">
        <f t="shared" si="33"/>
        <v>#DIV/0!</v>
      </c>
      <c r="I344" s="16">
        <v>0</v>
      </c>
      <c r="J344" s="15" t="e">
        <f t="shared" si="34"/>
        <v>#DIV/0!</v>
      </c>
      <c r="K344" s="18"/>
      <c r="L344" s="18"/>
    </row>
    <row r="345" spans="1:17" s="9" customFormat="1" ht="25.15" customHeight="1">
      <c r="A345" s="10" t="s">
        <v>84</v>
      </c>
      <c r="B345" s="19" t="s">
        <v>365</v>
      </c>
      <c r="C345" s="11" t="s">
        <v>34</v>
      </c>
      <c r="D345" s="122">
        <v>1000</v>
      </c>
      <c r="E345" s="12"/>
      <c r="F345" s="13" t="e">
        <f t="shared" si="32"/>
        <v>#DIV/0!</v>
      </c>
      <c r="G345" s="14"/>
      <c r="H345" s="83" t="e">
        <f t="shared" si="33"/>
        <v>#DIV/0!</v>
      </c>
      <c r="I345" s="16">
        <v>0</v>
      </c>
      <c r="J345" s="15" t="e">
        <f t="shared" si="34"/>
        <v>#DIV/0!</v>
      </c>
      <c r="K345" s="18"/>
      <c r="L345" s="18"/>
    </row>
    <row r="346" spans="1:17" s="9" customFormat="1" ht="25.15" customHeight="1">
      <c r="A346" s="10" t="s">
        <v>85</v>
      </c>
      <c r="B346" s="19" t="s">
        <v>366</v>
      </c>
      <c r="C346" s="11" t="s">
        <v>34</v>
      </c>
      <c r="D346" s="122">
        <v>1000</v>
      </c>
      <c r="E346" s="12"/>
      <c r="F346" s="13" t="e">
        <f t="shared" si="32"/>
        <v>#DIV/0!</v>
      </c>
      <c r="G346" s="14"/>
      <c r="H346" s="83" t="e">
        <f t="shared" si="33"/>
        <v>#DIV/0!</v>
      </c>
      <c r="I346" s="16">
        <v>0</v>
      </c>
      <c r="J346" s="15" t="e">
        <f t="shared" si="34"/>
        <v>#DIV/0!</v>
      </c>
      <c r="K346" s="18"/>
      <c r="L346" s="18"/>
    </row>
    <row r="347" spans="1:17" s="9" customFormat="1" ht="24.75" customHeight="1">
      <c r="A347" s="10" t="s">
        <v>68</v>
      </c>
      <c r="B347" s="2" t="s">
        <v>367</v>
      </c>
      <c r="C347" s="11" t="s">
        <v>34</v>
      </c>
      <c r="D347" s="122">
        <v>1000</v>
      </c>
      <c r="E347" s="12"/>
      <c r="F347" s="13" t="e">
        <f t="shared" si="32"/>
        <v>#DIV/0!</v>
      </c>
      <c r="G347" s="14"/>
      <c r="H347" s="83" t="e">
        <f t="shared" si="33"/>
        <v>#DIV/0!</v>
      </c>
      <c r="I347" s="16">
        <v>0</v>
      </c>
      <c r="J347" s="15" t="e">
        <f t="shared" si="34"/>
        <v>#DIV/0!</v>
      </c>
      <c r="K347" s="18"/>
      <c r="L347" s="18"/>
    </row>
    <row r="348" spans="1:17" s="9" customFormat="1" ht="27.75" customHeight="1">
      <c r="A348" s="10" t="s">
        <v>69</v>
      </c>
      <c r="B348" s="2" t="s">
        <v>368</v>
      </c>
      <c r="C348" s="11" t="s">
        <v>34</v>
      </c>
      <c r="D348" s="122">
        <v>20</v>
      </c>
      <c r="E348" s="12"/>
      <c r="F348" s="13" t="e">
        <f t="shared" si="32"/>
        <v>#DIV/0!</v>
      </c>
      <c r="G348" s="14"/>
      <c r="H348" s="83" t="e">
        <f t="shared" si="33"/>
        <v>#DIV/0!</v>
      </c>
      <c r="I348" s="16">
        <v>0</v>
      </c>
      <c r="J348" s="15" t="e">
        <f t="shared" si="34"/>
        <v>#DIV/0!</v>
      </c>
      <c r="K348" s="18"/>
      <c r="L348" s="18"/>
    </row>
    <row r="349" spans="1:17" s="9" customFormat="1" ht="25.15" customHeight="1">
      <c r="A349" s="10" t="s">
        <v>70</v>
      </c>
      <c r="B349" s="2" t="s">
        <v>369</v>
      </c>
      <c r="C349" s="11" t="s">
        <v>34</v>
      </c>
      <c r="D349" s="122">
        <v>50</v>
      </c>
      <c r="E349" s="12"/>
      <c r="F349" s="13" t="e">
        <f t="shared" si="32"/>
        <v>#DIV/0!</v>
      </c>
      <c r="G349" s="14"/>
      <c r="H349" s="83" t="e">
        <f t="shared" si="33"/>
        <v>#DIV/0!</v>
      </c>
      <c r="I349" s="16">
        <v>0</v>
      </c>
      <c r="J349" s="15" t="e">
        <f t="shared" si="34"/>
        <v>#DIV/0!</v>
      </c>
      <c r="K349" s="17"/>
      <c r="L349" s="17"/>
    </row>
    <row r="350" spans="1:17" s="9" customFormat="1" ht="25.15" customHeight="1">
      <c r="A350" s="10" t="s">
        <v>71</v>
      </c>
      <c r="B350" s="2" t="s">
        <v>370</v>
      </c>
      <c r="C350" s="11" t="s">
        <v>34</v>
      </c>
      <c r="D350" s="122">
        <v>120</v>
      </c>
      <c r="E350" s="12"/>
      <c r="F350" s="13" t="e">
        <f t="shared" si="32"/>
        <v>#DIV/0!</v>
      </c>
      <c r="G350" s="14"/>
      <c r="H350" s="83" t="e">
        <f t="shared" si="33"/>
        <v>#DIV/0!</v>
      </c>
      <c r="I350" s="16">
        <v>0</v>
      </c>
      <c r="J350" s="15" t="e">
        <f t="shared" si="34"/>
        <v>#DIV/0!</v>
      </c>
      <c r="K350" s="18"/>
      <c r="L350" s="18"/>
    </row>
    <row r="351" spans="1:17" s="9" customFormat="1" ht="25.15" customHeight="1">
      <c r="A351" s="10" t="s">
        <v>72</v>
      </c>
      <c r="B351" s="19" t="s">
        <v>371</v>
      </c>
      <c r="C351" s="11" t="s">
        <v>34</v>
      </c>
      <c r="D351" s="122">
        <v>120</v>
      </c>
      <c r="E351" s="12"/>
      <c r="F351" s="13" t="e">
        <f t="shared" si="32"/>
        <v>#DIV/0!</v>
      </c>
      <c r="G351" s="14"/>
      <c r="H351" s="83" t="e">
        <f t="shared" si="33"/>
        <v>#DIV/0!</v>
      </c>
      <c r="I351" s="16">
        <v>0</v>
      </c>
      <c r="J351" s="15" t="e">
        <f t="shared" si="34"/>
        <v>#DIV/0!</v>
      </c>
      <c r="K351" s="18"/>
      <c r="L351" s="18"/>
    </row>
    <row r="352" spans="1:17" s="9" customFormat="1" ht="17.45" customHeight="1">
      <c r="A352" s="24" t="s">
        <v>19</v>
      </c>
      <c r="B352" s="129" t="s">
        <v>215</v>
      </c>
      <c r="C352" s="20"/>
      <c r="D352" s="21"/>
      <c r="E352" s="21"/>
      <c r="G352" s="21" t="s">
        <v>18</v>
      </c>
      <c r="H352" s="84" t="e">
        <f>SUM(H301:H351)</f>
        <v>#DIV/0!</v>
      </c>
      <c r="I352" s="23"/>
      <c r="J352" s="22" t="e">
        <f>SUM(J301:J351)</f>
        <v>#DIV/0!</v>
      </c>
      <c r="K352" s="21"/>
      <c r="L352" s="21"/>
      <c r="O352" s="131"/>
      <c r="P352" s="131"/>
      <c r="Q352" s="131"/>
    </row>
    <row r="353" spans="1:12" s="9" customFormat="1" ht="17.45" customHeight="1">
      <c r="A353" s="24" t="s">
        <v>19</v>
      </c>
      <c r="B353" s="129" t="s">
        <v>216</v>
      </c>
      <c r="C353" s="20"/>
      <c r="D353" s="21"/>
      <c r="E353" s="21"/>
      <c r="G353" s="21" t="s">
        <v>18</v>
      </c>
      <c r="H353" s="89" t="e">
        <f>H352*180%</f>
        <v>#DIV/0!</v>
      </c>
      <c r="I353" s="85"/>
      <c r="J353" s="93" t="e">
        <f>J352*180%</f>
        <v>#DIV/0!</v>
      </c>
      <c r="K353" s="21"/>
      <c r="L353" s="21"/>
    </row>
    <row r="354" spans="1:12" s="9" customFormat="1" ht="15" customHeight="1">
      <c r="A354" s="24" t="s">
        <v>19</v>
      </c>
      <c r="B354" s="25" t="s">
        <v>86</v>
      </c>
      <c r="C354" s="21"/>
      <c r="D354" s="100"/>
      <c r="E354" s="27"/>
      <c r="F354" s="26"/>
      <c r="G354" s="21"/>
      <c r="H354" s="85"/>
      <c r="I354" s="28"/>
    </row>
    <row r="355" spans="1:12" s="9" customFormat="1" ht="15" customHeight="1">
      <c r="A355" s="175" t="s">
        <v>152</v>
      </c>
      <c r="B355" s="176"/>
      <c r="C355" s="176"/>
      <c r="D355" s="176"/>
      <c r="E355" s="176"/>
      <c r="F355" s="176"/>
      <c r="G355" s="176"/>
      <c r="H355" s="176"/>
      <c r="I355" s="176"/>
      <c r="J355" s="177"/>
      <c r="K355" s="29"/>
      <c r="L355" s="30" t="s">
        <v>148</v>
      </c>
    </row>
    <row r="356" spans="1:12" s="9" customFormat="1" ht="15" customHeight="1">
      <c r="A356" s="175" t="s">
        <v>154</v>
      </c>
      <c r="B356" s="176"/>
      <c r="C356" s="176"/>
      <c r="D356" s="176"/>
      <c r="E356" s="176"/>
      <c r="F356" s="176"/>
      <c r="G356" s="176"/>
      <c r="H356" s="176"/>
      <c r="I356" s="176"/>
      <c r="J356" s="177"/>
      <c r="K356" s="29"/>
      <c r="L356" s="30" t="s">
        <v>87</v>
      </c>
    </row>
    <row r="357" spans="1:12" s="9" customFormat="1" ht="15" customHeight="1">
      <c r="A357" s="138" t="s">
        <v>19</v>
      </c>
      <c r="B357" s="139" t="s">
        <v>389</v>
      </c>
      <c r="C357" s="139"/>
      <c r="D357" s="139"/>
      <c r="E357" s="139"/>
      <c r="F357" s="139"/>
      <c r="G357" s="139"/>
      <c r="H357" s="139"/>
      <c r="I357" s="139"/>
      <c r="J357" s="139"/>
      <c r="K357" s="140"/>
      <c r="L357" s="141"/>
    </row>
    <row r="358" spans="1:12" s="9" customFormat="1" ht="22.5" customHeight="1">
      <c r="A358" s="142" t="s">
        <v>16</v>
      </c>
      <c r="B358" s="178" t="s">
        <v>401</v>
      </c>
      <c r="C358" s="178"/>
      <c r="D358" s="178"/>
      <c r="E358" s="178"/>
      <c r="F358" s="178"/>
      <c r="G358" s="178"/>
      <c r="H358" s="178"/>
      <c r="I358" s="178"/>
      <c r="J358" s="178"/>
      <c r="K358" s="178"/>
      <c r="L358" s="178"/>
    </row>
    <row r="359" spans="1:12" s="9" customFormat="1" ht="15" customHeight="1">
      <c r="A359" s="31"/>
      <c r="B359" s="20" t="s">
        <v>17</v>
      </c>
      <c r="C359" s="31"/>
      <c r="D359" s="101"/>
      <c r="E359" s="31"/>
      <c r="F359" s="31"/>
      <c r="G359" s="31"/>
      <c r="H359" s="86"/>
      <c r="I359" s="31"/>
      <c r="J359" s="31"/>
      <c r="K359" s="32"/>
      <c r="L359" s="26"/>
    </row>
    <row r="360" spans="1:12" s="9" customFormat="1">
      <c r="A360" s="33" t="s">
        <v>19</v>
      </c>
      <c r="B360" s="34" t="s">
        <v>24</v>
      </c>
      <c r="C360" s="34"/>
      <c r="D360" s="33"/>
      <c r="E360" s="34"/>
      <c r="F360" s="34"/>
      <c r="G360" s="33"/>
      <c r="H360" s="69"/>
    </row>
    <row r="361" spans="1:12" s="9" customFormat="1">
      <c r="A361" s="33" t="s">
        <v>19</v>
      </c>
      <c r="B361" s="34" t="s">
        <v>90</v>
      </c>
      <c r="C361" s="34"/>
      <c r="D361" s="33"/>
      <c r="E361" s="34"/>
      <c r="F361" s="34"/>
      <c r="G361" s="33"/>
      <c r="H361" s="69"/>
    </row>
    <row r="362" spans="1:12" s="9" customFormat="1">
      <c r="A362" s="33" t="s">
        <v>19</v>
      </c>
      <c r="B362" s="34" t="s">
        <v>147</v>
      </c>
      <c r="C362" s="34"/>
      <c r="D362" s="33"/>
      <c r="E362" s="34"/>
      <c r="F362" s="34"/>
      <c r="G362" s="33"/>
      <c r="H362" s="69"/>
      <c r="K362" s="34"/>
      <c r="L362" s="34"/>
    </row>
    <row r="363" spans="1:12" s="9" customFormat="1">
      <c r="A363" s="33" t="s">
        <v>19</v>
      </c>
      <c r="B363" s="35" t="s">
        <v>20</v>
      </c>
      <c r="C363" s="35"/>
      <c r="D363" s="37"/>
      <c r="E363" s="36"/>
      <c r="F363" s="36"/>
      <c r="G363" s="37"/>
      <c r="H363" s="87"/>
      <c r="I363" s="38"/>
      <c r="J363" s="38"/>
      <c r="K363" s="36"/>
      <c r="L363" s="36"/>
    </row>
    <row r="364" spans="1:12" s="9" customFormat="1">
      <c r="B364" s="38" t="s">
        <v>217</v>
      </c>
      <c r="C364" s="38"/>
      <c r="D364" s="39"/>
      <c r="E364" s="38"/>
      <c r="F364" s="38"/>
      <c r="G364" s="39"/>
      <c r="H364" s="87"/>
      <c r="I364" s="38"/>
      <c r="J364" s="38"/>
      <c r="K364" s="38"/>
      <c r="L364" s="38"/>
    </row>
    <row r="365" spans="1:12" s="9" customFormat="1" ht="18" customHeight="1">
      <c r="A365" s="33"/>
      <c r="B365" s="40"/>
      <c r="C365" s="40"/>
      <c r="D365" s="41"/>
      <c r="E365" s="40"/>
      <c r="F365" s="40"/>
      <c r="G365" s="41"/>
      <c r="H365" s="88"/>
      <c r="I365" s="42"/>
      <c r="J365" s="42"/>
      <c r="K365" s="42"/>
      <c r="L365" s="42"/>
    </row>
    <row r="366" spans="1:12" s="9" customFormat="1">
      <c r="D366" s="33"/>
      <c r="E366" s="43"/>
      <c r="F366" s="43"/>
      <c r="G366" s="44"/>
      <c r="H366" s="45" t="s">
        <v>89</v>
      </c>
      <c r="I366" s="43"/>
      <c r="J366" s="43"/>
      <c r="K366" s="43"/>
      <c r="L366" s="43"/>
    </row>
    <row r="367" spans="1:12" s="63" customFormat="1">
      <c r="A367" s="5"/>
      <c r="B367" s="95" t="s">
        <v>194</v>
      </c>
      <c r="C367" s="73"/>
      <c r="D367" s="105"/>
      <c r="E367" s="77"/>
      <c r="F367" s="77"/>
      <c r="G367" s="78"/>
      <c r="H367" s="79"/>
      <c r="I367" s="80"/>
      <c r="J367" s="95"/>
      <c r="K367" s="124"/>
      <c r="L367" s="124"/>
    </row>
    <row r="368" spans="1:12" s="9" customFormat="1" ht="73.900000000000006" customHeight="1">
      <c r="A368" s="7" t="s">
        <v>0</v>
      </c>
      <c r="B368" s="7" t="s">
        <v>83</v>
      </c>
      <c r="C368" s="7" t="s">
        <v>82</v>
      </c>
      <c r="D368" s="7" t="s">
        <v>95</v>
      </c>
      <c r="E368" s="7" t="s">
        <v>1</v>
      </c>
      <c r="F368" s="7" t="s">
        <v>139</v>
      </c>
      <c r="G368" s="8" t="s">
        <v>92</v>
      </c>
      <c r="H368" s="8" t="s">
        <v>146</v>
      </c>
      <c r="I368" s="7" t="s">
        <v>2</v>
      </c>
      <c r="J368" s="7" t="s">
        <v>80</v>
      </c>
      <c r="K368" s="7" t="s">
        <v>81</v>
      </c>
      <c r="L368" s="7" t="s">
        <v>3</v>
      </c>
    </row>
    <row r="369" spans="1:12" s="9" customFormat="1">
      <c r="A369" s="7" t="s">
        <v>4</v>
      </c>
      <c r="B369" s="7" t="s">
        <v>5</v>
      </c>
      <c r="C369" s="7" t="s">
        <v>6</v>
      </c>
      <c r="D369" s="7" t="s">
        <v>7</v>
      </c>
      <c r="E369" s="7" t="s">
        <v>8</v>
      </c>
      <c r="F369" s="7" t="s">
        <v>9</v>
      </c>
      <c r="G369" s="7" t="s">
        <v>10</v>
      </c>
      <c r="H369" s="7" t="s">
        <v>11</v>
      </c>
      <c r="I369" s="7" t="s">
        <v>12</v>
      </c>
      <c r="J369" s="7" t="s">
        <v>13</v>
      </c>
      <c r="K369" s="7" t="s">
        <v>14</v>
      </c>
      <c r="L369" s="7" t="s">
        <v>15</v>
      </c>
    </row>
    <row r="370" spans="1:12" s="9" customFormat="1" ht="105.75" customHeight="1">
      <c r="A370" s="10" t="s">
        <v>16</v>
      </c>
      <c r="B370" s="123" t="s">
        <v>197</v>
      </c>
      <c r="C370" s="55" t="s">
        <v>32</v>
      </c>
      <c r="D370" s="102">
        <v>12</v>
      </c>
      <c r="E370" s="12"/>
      <c r="F370" s="13" t="e">
        <f>ROUND(D370/E370,2)</f>
        <v>#DIV/0!</v>
      </c>
      <c r="G370" s="64"/>
      <c r="H370" s="83" t="e">
        <f t="shared" ref="H370:H386" si="35">ROUND(F370*G370,2)</f>
        <v>#DIV/0!</v>
      </c>
      <c r="I370" s="16">
        <v>0</v>
      </c>
      <c r="J370" s="15" t="e">
        <f t="shared" ref="J370:J386" si="36">ROUND(H370*I370+H370,2)</f>
        <v>#DIV/0!</v>
      </c>
      <c r="K370" s="17"/>
      <c r="L370" s="17"/>
    </row>
    <row r="371" spans="1:12" s="9" customFormat="1" ht="86.25" customHeight="1">
      <c r="A371" s="11" t="s">
        <v>21</v>
      </c>
      <c r="B371" s="3" t="s">
        <v>198</v>
      </c>
      <c r="C371" s="55" t="s">
        <v>32</v>
      </c>
      <c r="D371" s="102">
        <v>12</v>
      </c>
      <c r="E371" s="12"/>
      <c r="F371" s="13" t="e">
        <f t="shared" ref="F371:F386" si="37">ROUND(D371/E371,2)</f>
        <v>#DIV/0!</v>
      </c>
      <c r="G371" s="65"/>
      <c r="H371" s="83" t="e">
        <f t="shared" si="35"/>
        <v>#DIV/0!</v>
      </c>
      <c r="I371" s="16">
        <v>0</v>
      </c>
      <c r="J371" s="15" t="e">
        <f t="shared" si="36"/>
        <v>#DIV/0!</v>
      </c>
      <c r="K371" s="17"/>
      <c r="L371" s="17"/>
    </row>
    <row r="372" spans="1:12" s="9" customFormat="1" ht="114" customHeight="1">
      <c r="A372" s="10" t="s">
        <v>22</v>
      </c>
      <c r="B372" s="2" t="s">
        <v>199</v>
      </c>
      <c r="C372" s="11" t="s">
        <v>32</v>
      </c>
      <c r="D372" s="122">
        <v>12</v>
      </c>
      <c r="E372" s="12"/>
      <c r="F372" s="13" t="e">
        <f t="shared" si="37"/>
        <v>#DIV/0!</v>
      </c>
      <c r="G372" s="14"/>
      <c r="H372" s="83" t="e">
        <f t="shared" si="35"/>
        <v>#DIV/0!</v>
      </c>
      <c r="I372" s="16">
        <v>0</v>
      </c>
      <c r="J372" s="15" t="e">
        <f t="shared" si="36"/>
        <v>#DIV/0!</v>
      </c>
      <c r="K372" s="17"/>
      <c r="L372" s="17"/>
    </row>
    <row r="373" spans="1:12" s="9" customFormat="1" ht="114" customHeight="1">
      <c r="A373" s="11" t="s">
        <v>23</v>
      </c>
      <c r="B373" s="2" t="s">
        <v>200</v>
      </c>
      <c r="C373" s="11" t="s">
        <v>32</v>
      </c>
      <c r="D373" s="122">
        <v>12</v>
      </c>
      <c r="E373" s="12"/>
      <c r="F373" s="13" t="e">
        <f t="shared" si="37"/>
        <v>#DIV/0!</v>
      </c>
      <c r="G373" s="14"/>
      <c r="H373" s="83" t="e">
        <f t="shared" si="35"/>
        <v>#DIV/0!</v>
      </c>
      <c r="I373" s="16">
        <v>0</v>
      </c>
      <c r="J373" s="15" t="e">
        <f t="shared" si="36"/>
        <v>#DIV/0!</v>
      </c>
      <c r="K373" s="18"/>
      <c r="L373" s="18"/>
    </row>
    <row r="374" spans="1:12" s="9" customFormat="1" ht="102" customHeight="1">
      <c r="A374" s="10" t="s">
        <v>25</v>
      </c>
      <c r="B374" s="19" t="s">
        <v>201</v>
      </c>
      <c r="C374" s="11" t="s">
        <v>33</v>
      </c>
      <c r="D374" s="122">
        <v>5</v>
      </c>
      <c r="E374" s="12"/>
      <c r="F374" s="13" t="e">
        <f t="shared" si="37"/>
        <v>#DIV/0!</v>
      </c>
      <c r="G374" s="14"/>
      <c r="H374" s="83" t="e">
        <f t="shared" si="35"/>
        <v>#DIV/0!</v>
      </c>
      <c r="I374" s="16">
        <v>0</v>
      </c>
      <c r="J374" s="15" t="e">
        <f t="shared" si="36"/>
        <v>#DIV/0!</v>
      </c>
      <c r="K374" s="18"/>
      <c r="L374" s="18"/>
    </row>
    <row r="375" spans="1:12" s="9" customFormat="1" ht="91.5" customHeight="1">
      <c r="A375" s="11" t="s">
        <v>26</v>
      </c>
      <c r="B375" s="19" t="s">
        <v>202</v>
      </c>
      <c r="C375" s="11" t="s">
        <v>33</v>
      </c>
      <c r="D375" s="122">
        <v>5</v>
      </c>
      <c r="E375" s="12"/>
      <c r="F375" s="13" t="e">
        <f t="shared" si="37"/>
        <v>#DIV/0!</v>
      </c>
      <c r="G375" s="14"/>
      <c r="H375" s="83" t="e">
        <f t="shared" si="35"/>
        <v>#DIV/0!</v>
      </c>
      <c r="I375" s="16">
        <v>0</v>
      </c>
      <c r="J375" s="15" t="e">
        <f t="shared" si="36"/>
        <v>#DIV/0!</v>
      </c>
      <c r="K375" s="18"/>
      <c r="L375" s="18"/>
    </row>
    <row r="376" spans="1:12" s="9" customFormat="1" ht="60.75" customHeight="1">
      <c r="A376" s="10" t="s">
        <v>27</v>
      </c>
      <c r="B376" s="2" t="s">
        <v>203</v>
      </c>
      <c r="C376" s="11" t="s">
        <v>32</v>
      </c>
      <c r="D376" s="122">
        <v>2</v>
      </c>
      <c r="E376" s="12"/>
      <c r="F376" s="13" t="e">
        <f t="shared" si="37"/>
        <v>#DIV/0!</v>
      </c>
      <c r="G376" s="14"/>
      <c r="H376" s="83" t="e">
        <f t="shared" si="35"/>
        <v>#DIV/0!</v>
      </c>
      <c r="I376" s="16">
        <v>0</v>
      </c>
      <c r="J376" s="15" t="e">
        <f t="shared" si="36"/>
        <v>#DIV/0!</v>
      </c>
      <c r="K376" s="18"/>
      <c r="L376" s="18"/>
    </row>
    <row r="377" spans="1:12" s="9" customFormat="1" ht="98.25" customHeight="1">
      <c r="A377" s="11" t="s">
        <v>28</v>
      </c>
      <c r="B377" s="2" t="s">
        <v>204</v>
      </c>
      <c r="C377" s="11" t="s">
        <v>33</v>
      </c>
      <c r="D377" s="122">
        <v>2</v>
      </c>
      <c r="E377" s="12"/>
      <c r="F377" s="13" t="e">
        <f t="shared" si="37"/>
        <v>#DIV/0!</v>
      </c>
      <c r="G377" s="14"/>
      <c r="H377" s="83" t="e">
        <f t="shared" si="35"/>
        <v>#DIV/0!</v>
      </c>
      <c r="I377" s="16">
        <v>0</v>
      </c>
      <c r="J377" s="15" t="e">
        <f t="shared" si="36"/>
        <v>#DIV/0!</v>
      </c>
      <c r="K377" s="18"/>
      <c r="L377" s="18"/>
    </row>
    <row r="378" spans="1:12" s="9" customFormat="1" ht="75" customHeight="1">
      <c r="A378" s="10" t="s">
        <v>29</v>
      </c>
      <c r="B378" s="2" t="s">
        <v>205</v>
      </c>
      <c r="C378" s="11" t="s">
        <v>33</v>
      </c>
      <c r="D378" s="122">
        <v>2</v>
      </c>
      <c r="E378" s="12"/>
      <c r="F378" s="13" t="e">
        <f t="shared" si="37"/>
        <v>#DIV/0!</v>
      </c>
      <c r="G378" s="14"/>
      <c r="H378" s="83" t="e">
        <f t="shared" si="35"/>
        <v>#DIV/0!</v>
      </c>
      <c r="I378" s="16">
        <v>0</v>
      </c>
      <c r="J378" s="15" t="e">
        <f t="shared" si="36"/>
        <v>#DIV/0!</v>
      </c>
      <c r="K378" s="17"/>
      <c r="L378" s="17"/>
    </row>
    <row r="379" spans="1:12" s="9" customFormat="1" ht="142.5" customHeight="1">
      <c r="A379" s="11" t="s">
        <v>30</v>
      </c>
      <c r="B379" s="2" t="s">
        <v>206</v>
      </c>
      <c r="C379" s="11" t="s">
        <v>32</v>
      </c>
      <c r="D379" s="122">
        <v>390</v>
      </c>
      <c r="E379" s="12"/>
      <c r="F379" s="13" t="e">
        <f t="shared" si="37"/>
        <v>#DIV/0!</v>
      </c>
      <c r="G379" s="14"/>
      <c r="H379" s="83" t="e">
        <f t="shared" si="35"/>
        <v>#DIV/0!</v>
      </c>
      <c r="I379" s="16">
        <v>0.08</v>
      </c>
      <c r="J379" s="15" t="e">
        <f t="shared" si="36"/>
        <v>#DIV/0!</v>
      </c>
      <c r="K379" s="18"/>
      <c r="L379" s="18"/>
    </row>
    <row r="380" spans="1:12" s="9" customFormat="1" ht="162" customHeight="1">
      <c r="A380" s="10" t="s">
        <v>31</v>
      </c>
      <c r="B380" s="19" t="s">
        <v>207</v>
      </c>
      <c r="C380" s="11" t="s">
        <v>32</v>
      </c>
      <c r="D380" s="122">
        <v>390</v>
      </c>
      <c r="E380" s="12"/>
      <c r="F380" s="13" t="e">
        <f t="shared" si="37"/>
        <v>#DIV/0!</v>
      </c>
      <c r="G380" s="14"/>
      <c r="H380" s="83" t="e">
        <f t="shared" si="35"/>
        <v>#DIV/0!</v>
      </c>
      <c r="I380" s="16">
        <v>0.08</v>
      </c>
      <c r="J380" s="15" t="e">
        <f t="shared" si="36"/>
        <v>#DIV/0!</v>
      </c>
      <c r="K380" s="18"/>
      <c r="L380" s="18"/>
    </row>
    <row r="381" spans="1:12" s="9" customFormat="1" ht="75.75" customHeight="1">
      <c r="A381" s="11" t="s">
        <v>35</v>
      </c>
      <c r="B381" s="19" t="s">
        <v>208</v>
      </c>
      <c r="C381" s="11" t="s">
        <v>32</v>
      </c>
      <c r="D381" s="122">
        <v>450</v>
      </c>
      <c r="E381" s="12"/>
      <c r="F381" s="13" t="e">
        <f t="shared" si="37"/>
        <v>#DIV/0!</v>
      </c>
      <c r="G381" s="14"/>
      <c r="H381" s="83" t="e">
        <f t="shared" si="35"/>
        <v>#DIV/0!</v>
      </c>
      <c r="I381" s="16">
        <v>0</v>
      </c>
      <c r="J381" s="15" t="e">
        <f t="shared" si="36"/>
        <v>#DIV/0!</v>
      </c>
      <c r="K381" s="18"/>
      <c r="L381" s="18"/>
    </row>
    <row r="382" spans="1:12" s="9" customFormat="1" ht="72.75" customHeight="1">
      <c r="A382" s="10" t="s">
        <v>36</v>
      </c>
      <c r="B382" s="2" t="s">
        <v>209</v>
      </c>
      <c r="C382" s="11" t="s">
        <v>32</v>
      </c>
      <c r="D382" s="122">
        <v>80</v>
      </c>
      <c r="E382" s="12"/>
      <c r="F382" s="13" t="e">
        <f t="shared" si="37"/>
        <v>#DIV/0!</v>
      </c>
      <c r="G382" s="14"/>
      <c r="H382" s="83" t="e">
        <f t="shared" si="35"/>
        <v>#DIV/0!</v>
      </c>
      <c r="I382" s="16">
        <v>0</v>
      </c>
      <c r="J382" s="15" t="e">
        <f t="shared" si="36"/>
        <v>#DIV/0!</v>
      </c>
      <c r="K382" s="18"/>
      <c r="L382" s="18"/>
    </row>
    <row r="383" spans="1:12" s="9" customFormat="1" ht="58.5" customHeight="1">
      <c r="A383" s="11" t="s">
        <v>37</v>
      </c>
      <c r="B383" s="2" t="s">
        <v>210</v>
      </c>
      <c r="C383" s="11" t="s">
        <v>32</v>
      </c>
      <c r="D383" s="122">
        <v>175</v>
      </c>
      <c r="E383" s="12"/>
      <c r="F383" s="13" t="e">
        <f t="shared" si="37"/>
        <v>#DIV/0!</v>
      </c>
      <c r="G383" s="14"/>
      <c r="H383" s="83" t="e">
        <f t="shared" si="35"/>
        <v>#DIV/0!</v>
      </c>
      <c r="I383" s="16">
        <v>0</v>
      </c>
      <c r="J383" s="15" t="e">
        <f t="shared" si="36"/>
        <v>#DIV/0!</v>
      </c>
      <c r="K383" s="18"/>
      <c r="L383" s="18"/>
    </row>
    <row r="384" spans="1:12" s="9" customFormat="1" ht="83.25" customHeight="1">
      <c r="A384" s="10" t="s">
        <v>38</v>
      </c>
      <c r="B384" s="2" t="s">
        <v>211</v>
      </c>
      <c r="C384" s="11" t="s">
        <v>32</v>
      </c>
      <c r="D384" s="122">
        <v>290</v>
      </c>
      <c r="E384" s="12"/>
      <c r="F384" s="13" t="e">
        <f t="shared" si="37"/>
        <v>#DIV/0!</v>
      </c>
      <c r="G384" s="14"/>
      <c r="H384" s="83" t="e">
        <f t="shared" si="35"/>
        <v>#DIV/0!</v>
      </c>
      <c r="I384" s="16">
        <v>0</v>
      </c>
      <c r="J384" s="15" t="e">
        <f t="shared" si="36"/>
        <v>#DIV/0!</v>
      </c>
      <c r="K384" s="17"/>
      <c r="L384" s="17"/>
    </row>
    <row r="385" spans="1:17" s="9" customFormat="1" ht="81" customHeight="1">
      <c r="A385" s="11" t="s">
        <v>39</v>
      </c>
      <c r="B385" s="2" t="s">
        <v>372</v>
      </c>
      <c r="C385" s="11" t="s">
        <v>32</v>
      </c>
      <c r="D385" s="122">
        <v>360</v>
      </c>
      <c r="E385" s="12"/>
      <c r="F385" s="13" t="e">
        <f t="shared" si="37"/>
        <v>#DIV/0!</v>
      </c>
      <c r="G385" s="14"/>
      <c r="H385" s="83" t="e">
        <f t="shared" si="35"/>
        <v>#DIV/0!</v>
      </c>
      <c r="I385" s="16">
        <v>0</v>
      </c>
      <c r="J385" s="15" t="e">
        <f t="shared" si="36"/>
        <v>#DIV/0!</v>
      </c>
      <c r="K385" s="18"/>
      <c r="L385" s="18"/>
    </row>
    <row r="386" spans="1:17" s="9" customFormat="1" ht="81.75" customHeight="1">
      <c r="A386" s="10" t="s">
        <v>40</v>
      </c>
      <c r="B386" s="19" t="s">
        <v>373</v>
      </c>
      <c r="C386" s="11" t="s">
        <v>32</v>
      </c>
      <c r="D386" s="122">
        <v>360</v>
      </c>
      <c r="E386" s="12"/>
      <c r="F386" s="13" t="e">
        <f t="shared" si="37"/>
        <v>#DIV/0!</v>
      </c>
      <c r="G386" s="14"/>
      <c r="H386" s="83" t="e">
        <f t="shared" si="35"/>
        <v>#DIV/0!</v>
      </c>
      <c r="I386" s="16">
        <v>0</v>
      </c>
      <c r="J386" s="15" t="e">
        <f t="shared" si="36"/>
        <v>#DIV/0!</v>
      </c>
      <c r="K386" s="18"/>
      <c r="L386" s="18"/>
    </row>
    <row r="387" spans="1:17" s="9" customFormat="1" ht="17.45" customHeight="1">
      <c r="A387" s="24" t="s">
        <v>19</v>
      </c>
      <c r="B387" s="129" t="s">
        <v>215</v>
      </c>
      <c r="C387" s="20"/>
      <c r="D387" s="21"/>
      <c r="E387" s="21"/>
      <c r="G387" s="21" t="s">
        <v>18</v>
      </c>
      <c r="H387" s="84" t="e">
        <f>SUM(H370:H386)</f>
        <v>#DIV/0!</v>
      </c>
      <c r="I387" s="23"/>
      <c r="J387" s="22" t="e">
        <f>SUM(J370:J386)</f>
        <v>#DIV/0!</v>
      </c>
      <c r="K387" s="21"/>
      <c r="L387" s="21"/>
      <c r="O387" s="131"/>
      <c r="P387" s="131"/>
      <c r="Q387" s="131"/>
    </row>
    <row r="388" spans="1:17" s="9" customFormat="1" ht="17.45" customHeight="1">
      <c r="A388" s="24" t="s">
        <v>19</v>
      </c>
      <c r="B388" s="129" t="s">
        <v>216</v>
      </c>
      <c r="C388" s="20"/>
      <c r="D388" s="21"/>
      <c r="E388" s="21"/>
      <c r="G388" s="21" t="s">
        <v>18</v>
      </c>
      <c r="H388" s="89" t="e">
        <f>H387*180%</f>
        <v>#DIV/0!</v>
      </c>
      <c r="I388" s="85"/>
      <c r="J388" s="93" t="e">
        <f>J387*180%</f>
        <v>#DIV/0!</v>
      </c>
      <c r="K388" s="21"/>
      <c r="L388" s="21"/>
    </row>
    <row r="389" spans="1:17" s="9" customFormat="1" ht="15" customHeight="1">
      <c r="A389" s="24" t="s">
        <v>19</v>
      </c>
      <c r="B389" s="25" t="s">
        <v>160</v>
      </c>
      <c r="C389" s="21"/>
      <c r="D389" s="100"/>
      <c r="E389" s="27"/>
      <c r="F389" s="26"/>
      <c r="G389" s="21"/>
      <c r="H389" s="85"/>
      <c r="I389" s="28"/>
    </row>
    <row r="390" spans="1:17" s="9" customFormat="1" ht="56.45" customHeight="1">
      <c r="A390" s="24"/>
      <c r="B390" s="2" t="s">
        <v>214</v>
      </c>
      <c r="C390" s="7" t="s">
        <v>82</v>
      </c>
      <c r="D390" s="7" t="s">
        <v>141</v>
      </c>
      <c r="E390" s="109"/>
      <c r="F390" s="113" t="s">
        <v>142</v>
      </c>
      <c r="G390" s="110"/>
      <c r="H390" s="114" t="s">
        <v>143</v>
      </c>
      <c r="I390" s="115"/>
      <c r="J390" s="107" t="s">
        <v>144</v>
      </c>
      <c r="K390" s="108" t="s">
        <v>145</v>
      </c>
      <c r="L390" s="108" t="s">
        <v>149</v>
      </c>
    </row>
    <row r="391" spans="1:17" s="9" customFormat="1" ht="31.15" customHeight="1">
      <c r="A391" s="24"/>
      <c r="B391" s="128" t="s">
        <v>213</v>
      </c>
      <c r="C391" s="11" t="s">
        <v>34</v>
      </c>
      <c r="D391" s="81">
        <v>10</v>
      </c>
      <c r="E391" s="109"/>
      <c r="F391" s="111">
        <v>0</v>
      </c>
      <c r="G391" s="110"/>
      <c r="H391" s="116">
        <f>D391*F391</f>
        <v>0</v>
      </c>
      <c r="I391" s="115"/>
      <c r="J391" s="108"/>
      <c r="K391" s="108"/>
      <c r="L391" s="108"/>
    </row>
    <row r="392" spans="1:17" s="9" customFormat="1" ht="15" customHeight="1">
      <c r="A392" s="24" t="s">
        <v>19</v>
      </c>
      <c r="B392" s="25" t="s">
        <v>86</v>
      </c>
      <c r="C392" s="21"/>
      <c r="D392" s="100"/>
      <c r="E392" s="27"/>
      <c r="F392" s="26"/>
      <c r="G392" s="21"/>
      <c r="H392" s="85"/>
      <c r="I392" s="28"/>
    </row>
    <row r="393" spans="1:17" s="9" customFormat="1" ht="15" customHeight="1">
      <c r="A393" s="175" t="s">
        <v>152</v>
      </c>
      <c r="B393" s="176"/>
      <c r="C393" s="176"/>
      <c r="D393" s="176"/>
      <c r="E393" s="176"/>
      <c r="F393" s="176"/>
      <c r="G393" s="176"/>
      <c r="H393" s="176"/>
      <c r="I393" s="176"/>
      <c r="J393" s="177"/>
      <c r="K393" s="29"/>
      <c r="L393" s="30" t="s">
        <v>148</v>
      </c>
    </row>
    <row r="394" spans="1:17" s="9" customFormat="1" ht="15" customHeight="1">
      <c r="A394" s="175" t="s">
        <v>154</v>
      </c>
      <c r="B394" s="176"/>
      <c r="C394" s="176"/>
      <c r="D394" s="176"/>
      <c r="E394" s="176"/>
      <c r="F394" s="176"/>
      <c r="G394" s="176"/>
      <c r="H394" s="176"/>
      <c r="I394" s="176"/>
      <c r="J394" s="177"/>
      <c r="K394" s="29"/>
      <c r="L394" s="30" t="s">
        <v>87</v>
      </c>
    </row>
    <row r="395" spans="1:17" s="9" customFormat="1" ht="15" customHeight="1">
      <c r="A395" s="31"/>
      <c r="B395" s="20" t="s">
        <v>17</v>
      </c>
      <c r="C395" s="31"/>
      <c r="D395" s="101"/>
      <c r="E395" s="31"/>
      <c r="F395" s="31"/>
      <c r="G395" s="31"/>
      <c r="H395" s="86"/>
      <c r="I395" s="31"/>
      <c r="J395" s="31"/>
      <c r="K395" s="32"/>
      <c r="L395" s="26"/>
    </row>
    <row r="396" spans="1:17" s="9" customFormat="1">
      <c r="A396" s="33" t="s">
        <v>19</v>
      </c>
      <c r="B396" s="34" t="s">
        <v>24</v>
      </c>
      <c r="C396" s="34"/>
      <c r="D396" s="33"/>
      <c r="E396" s="34"/>
      <c r="F396" s="34"/>
      <c r="G396" s="33"/>
      <c r="H396" s="69"/>
    </row>
    <row r="397" spans="1:17" s="9" customFormat="1">
      <c r="A397" s="33" t="s">
        <v>19</v>
      </c>
      <c r="B397" s="34" t="s">
        <v>90</v>
      </c>
      <c r="C397" s="34"/>
      <c r="D397" s="33"/>
      <c r="E397" s="34"/>
      <c r="F397" s="34"/>
      <c r="G397" s="33"/>
      <c r="H397" s="69"/>
    </row>
    <row r="398" spans="1:17" s="9" customFormat="1">
      <c r="A398" s="33" t="s">
        <v>19</v>
      </c>
      <c r="B398" s="34" t="s">
        <v>147</v>
      </c>
      <c r="C398" s="34"/>
      <c r="D398" s="33"/>
      <c r="E398" s="34"/>
      <c r="F398" s="34"/>
      <c r="G398" s="33"/>
      <c r="H398" s="69"/>
      <c r="K398" s="34"/>
      <c r="L398" s="34"/>
    </row>
    <row r="399" spans="1:17" s="9" customFormat="1">
      <c r="A399" s="33" t="s">
        <v>19</v>
      </c>
      <c r="B399" s="35" t="s">
        <v>20</v>
      </c>
      <c r="C399" s="35"/>
      <c r="D399" s="37"/>
      <c r="E399" s="36"/>
      <c r="F399" s="36"/>
      <c r="G399" s="37"/>
      <c r="H399" s="87"/>
      <c r="I399" s="38"/>
      <c r="J399" s="38"/>
      <c r="K399" s="36"/>
      <c r="L399" s="36"/>
    </row>
    <row r="400" spans="1:17" s="9" customFormat="1">
      <c r="B400" s="38" t="s">
        <v>217</v>
      </c>
      <c r="C400" s="38"/>
      <c r="D400" s="39"/>
      <c r="E400" s="38"/>
      <c r="F400" s="38"/>
      <c r="G400" s="39"/>
      <c r="H400" s="87"/>
      <c r="I400" s="38"/>
      <c r="J400" s="38"/>
      <c r="K400" s="38"/>
      <c r="L400" s="38"/>
    </row>
    <row r="401" spans="1:12" s="9" customFormat="1" ht="18" customHeight="1">
      <c r="A401" s="33"/>
      <c r="B401" s="40"/>
      <c r="C401" s="40"/>
      <c r="D401" s="41"/>
      <c r="E401" s="40"/>
      <c r="F401" s="40"/>
      <c r="G401" s="41"/>
      <c r="H401" s="88"/>
      <c r="I401" s="42"/>
      <c r="J401" s="42"/>
      <c r="K401" s="42"/>
      <c r="L401" s="42"/>
    </row>
    <row r="402" spans="1:12" s="9" customFormat="1">
      <c r="D402" s="33"/>
      <c r="E402" s="43"/>
      <c r="F402" s="43"/>
      <c r="G402" s="44"/>
      <c r="H402" s="45" t="s">
        <v>89</v>
      </c>
      <c r="I402" s="43"/>
      <c r="J402" s="43"/>
      <c r="K402" s="43"/>
      <c r="L402" s="43"/>
    </row>
    <row r="403" spans="1:12" s="57" customFormat="1">
      <c r="A403" s="50"/>
      <c r="B403" s="70" t="s">
        <v>374</v>
      </c>
      <c r="C403" s="70"/>
      <c r="D403" s="125"/>
      <c r="E403" s="126"/>
      <c r="F403" s="127"/>
      <c r="G403" s="118"/>
      <c r="H403" s="119"/>
      <c r="I403" s="68"/>
      <c r="J403" s="51"/>
      <c r="K403" s="120"/>
      <c r="L403" s="120"/>
    </row>
    <row r="404" spans="1:12" s="9" customFormat="1" ht="73.900000000000006" customHeight="1">
      <c r="A404" s="7" t="s">
        <v>0</v>
      </c>
      <c r="B404" s="7" t="s">
        <v>83</v>
      </c>
      <c r="C404" s="7" t="s">
        <v>82</v>
      </c>
      <c r="D404" s="7" t="s">
        <v>95</v>
      </c>
      <c r="E404" s="7" t="s">
        <v>1</v>
      </c>
      <c r="F404" s="7" t="s">
        <v>139</v>
      </c>
      <c r="G404" s="8" t="s">
        <v>92</v>
      </c>
      <c r="H404" s="8" t="s">
        <v>146</v>
      </c>
      <c r="I404" s="7" t="s">
        <v>2</v>
      </c>
      <c r="J404" s="7" t="s">
        <v>80</v>
      </c>
      <c r="K404" s="7" t="s">
        <v>81</v>
      </c>
      <c r="L404" s="7" t="s">
        <v>3</v>
      </c>
    </row>
    <row r="405" spans="1:12" s="9" customFormat="1">
      <c r="A405" s="7" t="s">
        <v>4</v>
      </c>
      <c r="B405" s="7" t="s">
        <v>5</v>
      </c>
      <c r="C405" s="7" t="s">
        <v>6</v>
      </c>
      <c r="D405" s="7" t="s">
        <v>7</v>
      </c>
      <c r="E405" s="7" t="s">
        <v>8</v>
      </c>
      <c r="F405" s="7" t="s">
        <v>9</v>
      </c>
      <c r="G405" s="7" t="s">
        <v>10</v>
      </c>
      <c r="H405" s="7" t="s">
        <v>11</v>
      </c>
      <c r="I405" s="7" t="s">
        <v>12</v>
      </c>
      <c r="J405" s="7" t="s">
        <v>13</v>
      </c>
      <c r="K405" s="7" t="s">
        <v>14</v>
      </c>
      <c r="L405" s="7" t="s">
        <v>15</v>
      </c>
    </row>
    <row r="406" spans="1:12" s="9" customFormat="1" ht="138.75" customHeight="1">
      <c r="A406" s="10" t="s">
        <v>16</v>
      </c>
      <c r="B406" s="3" t="s">
        <v>375</v>
      </c>
      <c r="C406" s="55" t="s">
        <v>32</v>
      </c>
      <c r="D406" s="102">
        <v>5000</v>
      </c>
      <c r="E406" s="12"/>
      <c r="F406" s="13" t="e">
        <f t="shared" ref="F406:F407" si="38">ROUND(D406/E406,2)</f>
        <v>#DIV/0!</v>
      </c>
      <c r="G406" s="65"/>
      <c r="H406" s="83" t="e">
        <f>ROUND(F406*G406,2)</f>
        <v>#DIV/0!</v>
      </c>
      <c r="I406" s="16">
        <v>0.05</v>
      </c>
      <c r="J406" s="15" t="e">
        <f>ROUND(H406*I406+H406,2)</f>
        <v>#DIV/0!</v>
      </c>
      <c r="K406" s="17"/>
      <c r="L406" s="17"/>
    </row>
    <row r="407" spans="1:12" s="9" customFormat="1" ht="137.25" customHeight="1">
      <c r="A407" s="10" t="s">
        <v>21</v>
      </c>
      <c r="B407" s="3" t="s">
        <v>212</v>
      </c>
      <c r="C407" s="55" t="s">
        <v>32</v>
      </c>
      <c r="D407" s="102">
        <v>5000</v>
      </c>
      <c r="E407" s="12"/>
      <c r="F407" s="13" t="e">
        <f t="shared" si="38"/>
        <v>#DIV/0!</v>
      </c>
      <c r="G407" s="65"/>
      <c r="H407" s="83" t="e">
        <f t="shared" ref="H407" si="39">ROUND(F407*G407,2)</f>
        <v>#DIV/0!</v>
      </c>
      <c r="I407" s="16">
        <v>0.08</v>
      </c>
      <c r="J407" s="15" t="e">
        <f t="shared" ref="J407" si="40">ROUND(H407*I407+H407,2)</f>
        <v>#DIV/0!</v>
      </c>
      <c r="K407" s="17"/>
      <c r="L407" s="17"/>
    </row>
    <row r="408" spans="1:12" s="9" customFormat="1" ht="17.45" customHeight="1">
      <c r="A408" s="24" t="s">
        <v>19</v>
      </c>
      <c r="B408" s="129" t="s">
        <v>215</v>
      </c>
      <c r="C408" s="20"/>
      <c r="D408" s="21"/>
      <c r="E408" s="21"/>
      <c r="G408" s="21" t="s">
        <v>18</v>
      </c>
      <c r="H408" s="84" t="e">
        <f>SUM(H406:H407)</f>
        <v>#DIV/0!</v>
      </c>
      <c r="I408" s="23"/>
      <c r="J408" s="22" t="e">
        <f>SUM(J406:J407)</f>
        <v>#DIV/0!</v>
      </c>
      <c r="K408" s="21"/>
      <c r="L408" s="21"/>
    </row>
    <row r="409" spans="1:12" s="9" customFormat="1" ht="17.45" customHeight="1">
      <c r="A409" s="24" t="s">
        <v>19</v>
      </c>
      <c r="B409" s="129" t="s">
        <v>216</v>
      </c>
      <c r="C409" s="20"/>
      <c r="D409" s="21"/>
      <c r="E409" s="21"/>
      <c r="G409" s="21" t="s">
        <v>18</v>
      </c>
      <c r="H409" s="89" t="e">
        <f>H408*180%</f>
        <v>#DIV/0!</v>
      </c>
      <c r="I409" s="85"/>
      <c r="J409" s="93" t="e">
        <f>J408*180%</f>
        <v>#DIV/0!</v>
      </c>
      <c r="K409" s="21"/>
      <c r="L409" s="21"/>
    </row>
    <row r="410" spans="1:12" s="9" customFormat="1" ht="15" customHeight="1">
      <c r="A410" s="24" t="s">
        <v>19</v>
      </c>
      <c r="B410" s="25" t="s">
        <v>86</v>
      </c>
      <c r="C410" s="21"/>
      <c r="D410" s="100"/>
      <c r="E410" s="27"/>
      <c r="F410" s="26"/>
      <c r="G410" s="21"/>
      <c r="H410" s="85"/>
      <c r="I410" s="28"/>
    </row>
    <row r="411" spans="1:12" s="9" customFormat="1" ht="15" customHeight="1">
      <c r="A411" s="175" t="s">
        <v>152</v>
      </c>
      <c r="B411" s="176"/>
      <c r="C411" s="176"/>
      <c r="D411" s="176"/>
      <c r="E411" s="176"/>
      <c r="F411" s="176"/>
      <c r="G411" s="176"/>
      <c r="H411" s="176"/>
      <c r="I411" s="176"/>
      <c r="J411" s="177"/>
      <c r="K411" s="29"/>
      <c r="L411" s="30" t="s">
        <v>148</v>
      </c>
    </row>
    <row r="412" spans="1:12" s="9" customFormat="1" ht="15" customHeight="1">
      <c r="A412" s="175" t="s">
        <v>154</v>
      </c>
      <c r="B412" s="176"/>
      <c r="C412" s="176"/>
      <c r="D412" s="176"/>
      <c r="E412" s="176"/>
      <c r="F412" s="176"/>
      <c r="G412" s="176"/>
      <c r="H412" s="176"/>
      <c r="I412" s="176"/>
      <c r="J412" s="177"/>
      <c r="K412" s="29"/>
      <c r="L412" s="30" t="s">
        <v>87</v>
      </c>
    </row>
    <row r="413" spans="1:12" s="9" customFormat="1" ht="15" customHeight="1">
      <c r="A413" s="31"/>
      <c r="B413" s="20" t="s">
        <v>17</v>
      </c>
      <c r="C413" s="31"/>
      <c r="D413" s="101"/>
      <c r="E413" s="31"/>
      <c r="F413" s="31"/>
      <c r="G413" s="31"/>
      <c r="H413" s="86"/>
      <c r="I413" s="31"/>
      <c r="J413" s="31"/>
      <c r="K413" s="32"/>
      <c r="L413" s="26"/>
    </row>
    <row r="414" spans="1:12" s="9" customFormat="1">
      <c r="A414" s="33" t="s">
        <v>19</v>
      </c>
      <c r="B414" s="34" t="s">
        <v>24</v>
      </c>
      <c r="C414" s="34"/>
      <c r="D414" s="33"/>
      <c r="E414" s="34"/>
      <c r="F414" s="34"/>
      <c r="G414" s="33"/>
      <c r="H414" s="69"/>
    </row>
    <row r="415" spans="1:12" s="9" customFormat="1">
      <c r="A415" s="33" t="s">
        <v>19</v>
      </c>
      <c r="B415" s="34" t="s">
        <v>90</v>
      </c>
      <c r="C415" s="34"/>
      <c r="D415" s="33"/>
      <c r="E415" s="34"/>
      <c r="F415" s="34"/>
      <c r="G415" s="33"/>
      <c r="H415" s="69"/>
    </row>
    <row r="416" spans="1:12" s="9" customFormat="1">
      <c r="A416" s="33" t="s">
        <v>19</v>
      </c>
      <c r="B416" s="34" t="s">
        <v>147</v>
      </c>
      <c r="C416" s="34"/>
      <c r="D416" s="33"/>
      <c r="E416" s="34"/>
      <c r="F416" s="34"/>
      <c r="G416" s="33"/>
      <c r="H416" s="69"/>
      <c r="K416" s="34"/>
      <c r="L416" s="34"/>
    </row>
    <row r="417" spans="1:12" s="9" customFormat="1">
      <c r="A417" s="33" t="s">
        <v>19</v>
      </c>
      <c r="B417" s="35" t="s">
        <v>20</v>
      </c>
      <c r="C417" s="35"/>
      <c r="D417" s="37"/>
      <c r="E417" s="36"/>
      <c r="F417" s="36"/>
      <c r="G417" s="37"/>
      <c r="H417" s="87"/>
      <c r="I417" s="38"/>
      <c r="J417" s="38"/>
      <c r="K417" s="36"/>
      <c r="L417" s="36"/>
    </row>
    <row r="418" spans="1:12" s="9" customFormat="1">
      <c r="B418" s="38" t="s">
        <v>217</v>
      </c>
      <c r="C418" s="38"/>
      <c r="D418" s="39"/>
      <c r="E418" s="38"/>
      <c r="F418" s="38"/>
      <c r="G418" s="39"/>
      <c r="H418" s="87"/>
      <c r="I418" s="38"/>
      <c r="J418" s="38"/>
      <c r="K418" s="38"/>
      <c r="L418" s="38"/>
    </row>
    <row r="419" spans="1:12" s="9" customFormat="1" ht="7.9" customHeight="1">
      <c r="A419" s="33"/>
      <c r="B419" s="40"/>
      <c r="C419" s="40"/>
      <c r="D419" s="41"/>
      <c r="E419" s="40"/>
      <c r="F419" s="40"/>
      <c r="G419" s="41"/>
      <c r="H419" s="88"/>
      <c r="I419" s="42"/>
      <c r="J419" s="42"/>
      <c r="K419" s="42"/>
      <c r="L419" s="42"/>
    </row>
    <row r="420" spans="1:12" s="9" customFormat="1">
      <c r="D420" s="33"/>
      <c r="E420" s="43"/>
      <c r="F420" s="43"/>
      <c r="G420" s="44"/>
      <c r="H420" s="45" t="s">
        <v>89</v>
      </c>
      <c r="I420" s="43"/>
      <c r="J420" s="43"/>
      <c r="K420" s="43"/>
      <c r="L420" s="43"/>
    </row>
    <row r="421" spans="1:12" s="57" customFormat="1">
      <c r="A421" s="50"/>
      <c r="B421" s="5" t="s">
        <v>376</v>
      </c>
      <c r="C421" s="47"/>
      <c r="D421" s="104"/>
      <c r="E421" s="52"/>
      <c r="F421" s="52"/>
      <c r="G421" s="66"/>
      <c r="H421" s="53"/>
      <c r="I421" s="46"/>
      <c r="J421" s="60"/>
    </row>
    <row r="422" spans="1:12" s="9" customFormat="1" ht="73.900000000000006" customHeight="1">
      <c r="A422" s="7" t="s">
        <v>0</v>
      </c>
      <c r="B422" s="7" t="s">
        <v>83</v>
      </c>
      <c r="C422" s="7" t="s">
        <v>82</v>
      </c>
      <c r="D422" s="7" t="s">
        <v>95</v>
      </c>
      <c r="E422" s="7" t="s">
        <v>1</v>
      </c>
      <c r="F422" s="7" t="s">
        <v>139</v>
      </c>
      <c r="G422" s="8" t="s">
        <v>92</v>
      </c>
      <c r="H422" s="8" t="s">
        <v>146</v>
      </c>
      <c r="I422" s="7" t="s">
        <v>2</v>
      </c>
      <c r="J422" s="7" t="s">
        <v>80</v>
      </c>
      <c r="K422" s="7" t="s">
        <v>81</v>
      </c>
      <c r="L422" s="7" t="s">
        <v>3</v>
      </c>
    </row>
    <row r="423" spans="1:12" s="9" customFormat="1">
      <c r="A423" s="7" t="s">
        <v>4</v>
      </c>
      <c r="B423" s="7" t="s">
        <v>5</v>
      </c>
      <c r="C423" s="7" t="s">
        <v>6</v>
      </c>
      <c r="D423" s="7" t="s">
        <v>7</v>
      </c>
      <c r="E423" s="7" t="s">
        <v>8</v>
      </c>
      <c r="F423" s="7" t="s">
        <v>9</v>
      </c>
      <c r="G423" s="7" t="s">
        <v>10</v>
      </c>
      <c r="H423" s="7" t="s">
        <v>11</v>
      </c>
      <c r="I423" s="7" t="s">
        <v>12</v>
      </c>
      <c r="J423" s="7" t="s">
        <v>13</v>
      </c>
      <c r="K423" s="7" t="s">
        <v>14</v>
      </c>
      <c r="L423" s="7" t="s">
        <v>15</v>
      </c>
    </row>
    <row r="424" spans="1:12" s="9" customFormat="1" ht="136.5" customHeight="1">
      <c r="A424" s="10" t="s">
        <v>16</v>
      </c>
      <c r="B424" s="4" t="s">
        <v>377</v>
      </c>
      <c r="C424" s="55" t="s">
        <v>93</v>
      </c>
      <c r="D424" s="102">
        <v>1000</v>
      </c>
      <c r="E424" s="12"/>
      <c r="F424" s="13" t="e">
        <f t="shared" ref="F424" si="41">ROUND(D424/E424,2)</f>
        <v>#DIV/0!</v>
      </c>
      <c r="G424" s="99"/>
      <c r="H424" s="83" t="e">
        <f>ROUND(F424*G424,2)</f>
        <v>#DIV/0!</v>
      </c>
      <c r="I424" s="16">
        <v>0.08</v>
      </c>
      <c r="J424" s="15" t="e">
        <f>ROUND(H424*I424+H424,2)</f>
        <v>#DIV/0!</v>
      </c>
      <c r="K424" s="17"/>
      <c r="L424" s="17"/>
    </row>
    <row r="425" spans="1:12" s="9" customFormat="1" ht="17.45" customHeight="1">
      <c r="A425" s="24" t="s">
        <v>19</v>
      </c>
      <c r="B425" s="129" t="s">
        <v>215</v>
      </c>
      <c r="C425" s="20"/>
      <c r="D425" s="21"/>
      <c r="E425" s="21"/>
      <c r="G425" s="21" t="s">
        <v>18</v>
      </c>
      <c r="H425" s="84" t="e">
        <f>SUM(H424:H424)</f>
        <v>#DIV/0!</v>
      </c>
      <c r="I425" s="23"/>
      <c r="J425" s="22" t="e">
        <f>SUM(J424:J424)</f>
        <v>#DIV/0!</v>
      </c>
      <c r="K425" s="21"/>
      <c r="L425" s="21"/>
    </row>
    <row r="426" spans="1:12" s="9" customFormat="1" ht="17.45" customHeight="1">
      <c r="A426" s="24" t="s">
        <v>19</v>
      </c>
      <c r="B426" s="129" t="s">
        <v>216</v>
      </c>
      <c r="C426" s="20"/>
      <c r="D426" s="21"/>
      <c r="E426" s="21"/>
      <c r="G426" s="21" t="s">
        <v>18</v>
      </c>
      <c r="H426" s="89" t="e">
        <f>H425*180%</f>
        <v>#DIV/0!</v>
      </c>
      <c r="I426" s="85"/>
      <c r="J426" s="93" t="e">
        <f>J425*180%</f>
        <v>#DIV/0!</v>
      </c>
      <c r="K426" s="21"/>
      <c r="L426" s="21"/>
    </row>
    <row r="427" spans="1:12" s="9" customFormat="1" ht="15" customHeight="1">
      <c r="A427" s="24" t="s">
        <v>19</v>
      </c>
      <c r="B427" s="25" t="s">
        <v>86</v>
      </c>
      <c r="C427" s="21"/>
      <c r="D427" s="100"/>
      <c r="E427" s="27"/>
      <c r="F427" s="26"/>
      <c r="G427" s="21"/>
      <c r="H427" s="85"/>
      <c r="I427" s="28"/>
    </row>
    <row r="428" spans="1:12" s="9" customFormat="1" ht="15" customHeight="1">
      <c r="A428" s="175" t="s">
        <v>152</v>
      </c>
      <c r="B428" s="176"/>
      <c r="C428" s="176"/>
      <c r="D428" s="176"/>
      <c r="E428" s="176"/>
      <c r="F428" s="176"/>
      <c r="G428" s="176"/>
      <c r="H428" s="176"/>
      <c r="I428" s="176"/>
      <c r="J428" s="177"/>
      <c r="K428" s="29"/>
      <c r="L428" s="30" t="s">
        <v>148</v>
      </c>
    </row>
    <row r="429" spans="1:12" s="9" customFormat="1" ht="15" customHeight="1">
      <c r="A429" s="175" t="s">
        <v>154</v>
      </c>
      <c r="B429" s="176"/>
      <c r="C429" s="176"/>
      <c r="D429" s="176"/>
      <c r="E429" s="176"/>
      <c r="F429" s="176"/>
      <c r="G429" s="176"/>
      <c r="H429" s="176"/>
      <c r="I429" s="176"/>
      <c r="J429" s="177"/>
      <c r="K429" s="29"/>
      <c r="L429" s="30" t="s">
        <v>87</v>
      </c>
    </row>
    <row r="430" spans="1:12" s="9" customFormat="1" ht="15" customHeight="1">
      <c r="A430" s="31"/>
      <c r="B430" s="20" t="s">
        <v>17</v>
      </c>
      <c r="C430" s="31"/>
      <c r="D430" s="101"/>
      <c r="E430" s="31"/>
      <c r="F430" s="31"/>
      <c r="G430" s="31"/>
      <c r="H430" s="86"/>
      <c r="I430" s="31"/>
      <c r="J430" s="31"/>
      <c r="K430" s="32"/>
      <c r="L430" s="26"/>
    </row>
    <row r="431" spans="1:12" s="9" customFormat="1">
      <c r="A431" s="33" t="s">
        <v>19</v>
      </c>
      <c r="B431" s="34" t="s">
        <v>24</v>
      </c>
      <c r="C431" s="34"/>
      <c r="D431" s="33"/>
      <c r="E431" s="34"/>
      <c r="F431" s="34"/>
      <c r="G431" s="33"/>
      <c r="H431" s="69"/>
    </row>
    <row r="432" spans="1:12" s="9" customFormat="1">
      <c r="A432" s="33" t="s">
        <v>19</v>
      </c>
      <c r="B432" s="34" t="s">
        <v>90</v>
      </c>
      <c r="C432" s="34"/>
      <c r="D432" s="33"/>
      <c r="E432" s="34"/>
      <c r="F432" s="34"/>
      <c r="G432" s="33"/>
      <c r="H432" s="69"/>
    </row>
    <row r="433" spans="1:12" s="9" customFormat="1">
      <c r="A433" s="33" t="s">
        <v>19</v>
      </c>
      <c r="B433" s="34" t="s">
        <v>147</v>
      </c>
      <c r="C433" s="34"/>
      <c r="D433" s="33"/>
      <c r="E433" s="34"/>
      <c r="F433" s="34"/>
      <c r="G433" s="33"/>
      <c r="H433" s="69"/>
      <c r="K433" s="34"/>
      <c r="L433" s="34"/>
    </row>
    <row r="434" spans="1:12" s="9" customFormat="1">
      <c r="A434" s="33" t="s">
        <v>19</v>
      </c>
      <c r="B434" s="35" t="s">
        <v>20</v>
      </c>
      <c r="C434" s="35"/>
      <c r="D434" s="37"/>
      <c r="E434" s="36"/>
      <c r="F434" s="36"/>
      <c r="G434" s="37"/>
      <c r="H434" s="87"/>
      <c r="I434" s="38"/>
      <c r="J434" s="38"/>
      <c r="K434" s="36"/>
      <c r="L434" s="36"/>
    </row>
    <row r="435" spans="1:12" s="9" customFormat="1">
      <c r="B435" s="38" t="s">
        <v>217</v>
      </c>
      <c r="C435" s="38"/>
      <c r="D435" s="39"/>
      <c r="E435" s="38"/>
      <c r="F435" s="38"/>
      <c r="G435" s="39"/>
      <c r="H435" s="87"/>
      <c r="I435" s="38"/>
      <c r="J435" s="38"/>
      <c r="K435" s="38"/>
      <c r="L435" s="38"/>
    </row>
    <row r="436" spans="1:12" s="9" customFormat="1" ht="18" customHeight="1">
      <c r="A436" s="33"/>
      <c r="B436" s="40"/>
      <c r="C436" s="40"/>
      <c r="D436" s="41"/>
      <c r="E436" s="40"/>
      <c r="F436" s="40"/>
      <c r="G436" s="41"/>
      <c r="H436" s="88"/>
      <c r="I436" s="42"/>
      <c r="J436" s="42"/>
      <c r="K436" s="42"/>
      <c r="L436" s="42"/>
    </row>
    <row r="437" spans="1:12" s="9" customFormat="1">
      <c r="D437" s="33"/>
      <c r="E437" s="43"/>
      <c r="F437" s="43"/>
      <c r="G437" s="44"/>
      <c r="H437" s="45" t="s">
        <v>89</v>
      </c>
      <c r="I437" s="43"/>
      <c r="J437" s="43"/>
      <c r="K437" s="43"/>
      <c r="L437" s="43"/>
    </row>
    <row r="438" spans="1:12">
      <c r="B438" s="70" t="s">
        <v>378</v>
      </c>
      <c r="C438" s="72"/>
      <c r="D438" s="105"/>
      <c r="E438" s="74"/>
      <c r="F438" s="74"/>
      <c r="G438" s="75"/>
      <c r="H438" s="76"/>
      <c r="I438" s="68"/>
      <c r="J438" s="121"/>
      <c r="K438" s="120"/>
      <c r="L438" s="120"/>
    </row>
    <row r="439" spans="1:12" s="9" customFormat="1" ht="69" customHeight="1">
      <c r="A439" s="7" t="s">
        <v>0</v>
      </c>
      <c r="B439" s="7" t="s">
        <v>83</v>
      </c>
      <c r="C439" s="7" t="s">
        <v>82</v>
      </c>
      <c r="D439" s="7" t="s">
        <v>95</v>
      </c>
      <c r="E439" s="7" t="s">
        <v>1</v>
      </c>
      <c r="F439" s="7" t="s">
        <v>139</v>
      </c>
      <c r="G439" s="8" t="s">
        <v>92</v>
      </c>
      <c r="H439" s="8" t="s">
        <v>146</v>
      </c>
      <c r="I439" s="7" t="s">
        <v>2</v>
      </c>
      <c r="J439" s="7" t="s">
        <v>80</v>
      </c>
      <c r="K439" s="7" t="s">
        <v>81</v>
      </c>
      <c r="L439" s="7" t="s">
        <v>3</v>
      </c>
    </row>
    <row r="440" spans="1:12" s="9" customFormat="1">
      <c r="A440" s="7" t="s">
        <v>4</v>
      </c>
      <c r="B440" s="7" t="s">
        <v>5</v>
      </c>
      <c r="C440" s="7" t="s">
        <v>6</v>
      </c>
      <c r="D440" s="7" t="s">
        <v>7</v>
      </c>
      <c r="E440" s="7" t="s">
        <v>8</v>
      </c>
      <c r="F440" s="7" t="s">
        <v>9</v>
      </c>
      <c r="G440" s="7" t="s">
        <v>10</v>
      </c>
      <c r="H440" s="7" t="s">
        <v>11</v>
      </c>
      <c r="I440" s="7" t="s">
        <v>12</v>
      </c>
      <c r="J440" s="7" t="s">
        <v>13</v>
      </c>
      <c r="K440" s="7" t="s">
        <v>14</v>
      </c>
      <c r="L440" s="7" t="s">
        <v>15</v>
      </c>
    </row>
    <row r="441" spans="1:12" s="9" customFormat="1" ht="93" customHeight="1">
      <c r="A441" s="11" t="s">
        <v>16</v>
      </c>
      <c r="B441" s="130" t="s">
        <v>379</v>
      </c>
      <c r="C441" s="55" t="s">
        <v>32</v>
      </c>
      <c r="D441" s="102">
        <v>120</v>
      </c>
      <c r="E441" s="12"/>
      <c r="F441" s="13" t="e">
        <f>ROUND(D441/E441,2)</f>
        <v>#DIV/0!</v>
      </c>
      <c r="G441" s="65"/>
      <c r="H441" s="83" t="e">
        <f>ROUND(F441*G441,2)</f>
        <v>#DIV/0!</v>
      </c>
      <c r="I441" s="16">
        <v>0.08</v>
      </c>
      <c r="J441" s="15" t="e">
        <f t="shared" ref="J441:J444" si="42">ROUND(H441*I441+H441,2)</f>
        <v>#DIV/0!</v>
      </c>
      <c r="K441" s="17"/>
      <c r="L441" s="17"/>
    </row>
    <row r="442" spans="1:12" s="9" customFormat="1" ht="141" customHeight="1">
      <c r="A442" s="10" t="s">
        <v>21</v>
      </c>
      <c r="B442" s="96" t="s">
        <v>380</v>
      </c>
      <c r="C442" s="55" t="s">
        <v>32</v>
      </c>
      <c r="D442" s="102">
        <v>30</v>
      </c>
      <c r="E442" s="12"/>
      <c r="F442" s="13" t="e">
        <f t="shared" ref="F442:F444" si="43">ROUND(D442/E442,2)</f>
        <v>#DIV/0!</v>
      </c>
      <c r="G442" s="65"/>
      <c r="H442" s="83" t="e">
        <f t="shared" ref="H442:H444" si="44">ROUND(F442*G442,2)</f>
        <v>#DIV/0!</v>
      </c>
      <c r="I442" s="16">
        <v>0.08</v>
      </c>
      <c r="J442" s="15" t="e">
        <f t="shared" si="42"/>
        <v>#DIV/0!</v>
      </c>
      <c r="K442" s="17"/>
      <c r="L442" s="17"/>
    </row>
    <row r="443" spans="1:12" s="9" customFormat="1" ht="48.75" customHeight="1">
      <c r="A443" s="11" t="s">
        <v>22</v>
      </c>
      <c r="B443" s="96" t="s">
        <v>381</v>
      </c>
      <c r="C443" s="55" t="s">
        <v>32</v>
      </c>
      <c r="D443" s="102">
        <v>70</v>
      </c>
      <c r="E443" s="12"/>
      <c r="F443" s="13" t="e">
        <f t="shared" si="43"/>
        <v>#DIV/0!</v>
      </c>
      <c r="G443" s="65"/>
      <c r="H443" s="83" t="e">
        <f t="shared" si="44"/>
        <v>#DIV/0!</v>
      </c>
      <c r="I443" s="16">
        <v>0.08</v>
      </c>
      <c r="J443" s="15" t="e">
        <f t="shared" si="42"/>
        <v>#DIV/0!</v>
      </c>
      <c r="K443" s="17"/>
      <c r="L443" s="17"/>
    </row>
    <row r="444" spans="1:12" s="9" customFormat="1" ht="39" customHeight="1">
      <c r="A444" s="10" t="s">
        <v>23</v>
      </c>
      <c r="B444" s="96" t="s">
        <v>382</v>
      </c>
      <c r="C444" s="55" t="s">
        <v>32</v>
      </c>
      <c r="D444" s="102">
        <v>50</v>
      </c>
      <c r="E444" s="12"/>
      <c r="F444" s="13" t="e">
        <f t="shared" si="43"/>
        <v>#DIV/0!</v>
      </c>
      <c r="G444" s="65"/>
      <c r="H444" s="83" t="e">
        <f t="shared" si="44"/>
        <v>#DIV/0!</v>
      </c>
      <c r="I444" s="16">
        <v>0.08</v>
      </c>
      <c r="J444" s="15" t="e">
        <f t="shared" si="42"/>
        <v>#DIV/0!</v>
      </c>
      <c r="K444" s="17"/>
      <c r="L444" s="17"/>
    </row>
    <row r="445" spans="1:12" s="9" customFormat="1" ht="48.75" customHeight="1">
      <c r="A445" s="11" t="s">
        <v>25</v>
      </c>
      <c r="B445" s="130" t="s">
        <v>383</v>
      </c>
      <c r="C445" s="55" t="s">
        <v>32</v>
      </c>
      <c r="D445" s="102">
        <v>20</v>
      </c>
      <c r="E445" s="12"/>
      <c r="F445" s="13" t="e">
        <f>ROUND(D445/E445,2)</f>
        <v>#DIV/0!</v>
      </c>
      <c r="G445" s="65"/>
      <c r="H445" s="83" t="e">
        <f>ROUND(F445*G445,2)</f>
        <v>#DIV/0!</v>
      </c>
      <c r="I445" s="16">
        <v>0.08</v>
      </c>
      <c r="J445" s="15" t="e">
        <f t="shared" ref="J445:J450" si="45">ROUND(H445*I445+H445,2)</f>
        <v>#DIV/0!</v>
      </c>
      <c r="K445" s="17"/>
      <c r="L445" s="17"/>
    </row>
    <row r="446" spans="1:12" s="9" customFormat="1" ht="64.5" customHeight="1">
      <c r="A446" s="10" t="s">
        <v>26</v>
      </c>
      <c r="B446" s="96" t="s">
        <v>384</v>
      </c>
      <c r="C446" s="55" t="s">
        <v>32</v>
      </c>
      <c r="D446" s="102">
        <v>3</v>
      </c>
      <c r="E446" s="12"/>
      <c r="F446" s="13" t="e">
        <f t="shared" ref="F446:F448" si="46">ROUND(D446/E446,2)</f>
        <v>#DIV/0!</v>
      </c>
      <c r="G446" s="65"/>
      <c r="H446" s="83" t="e">
        <f t="shared" ref="H446:H448" si="47">ROUND(F446*G446,2)</f>
        <v>#DIV/0!</v>
      </c>
      <c r="I446" s="16">
        <v>0.08</v>
      </c>
      <c r="J446" s="15" t="e">
        <f t="shared" si="45"/>
        <v>#DIV/0!</v>
      </c>
      <c r="K446" s="17"/>
      <c r="L446" s="17"/>
    </row>
    <row r="447" spans="1:12" s="9" customFormat="1" ht="30.75" customHeight="1">
      <c r="A447" s="11" t="s">
        <v>27</v>
      </c>
      <c r="B447" s="96" t="s">
        <v>385</v>
      </c>
      <c r="C447" s="55" t="s">
        <v>32</v>
      </c>
      <c r="D447" s="102">
        <v>20</v>
      </c>
      <c r="E447" s="12"/>
      <c r="F447" s="13" t="e">
        <f t="shared" si="46"/>
        <v>#DIV/0!</v>
      </c>
      <c r="G447" s="65"/>
      <c r="H447" s="83" t="e">
        <f t="shared" si="47"/>
        <v>#DIV/0!</v>
      </c>
      <c r="I447" s="16">
        <v>0.08</v>
      </c>
      <c r="J447" s="15" t="e">
        <f t="shared" si="45"/>
        <v>#DIV/0!</v>
      </c>
      <c r="K447" s="17"/>
      <c r="L447" s="17"/>
    </row>
    <row r="448" spans="1:12" s="9" customFormat="1" ht="126.6" customHeight="1">
      <c r="A448" s="10" t="s">
        <v>28</v>
      </c>
      <c r="B448" s="96" t="s">
        <v>386</v>
      </c>
      <c r="C448" s="55" t="s">
        <v>32</v>
      </c>
      <c r="D448" s="102">
        <v>15</v>
      </c>
      <c r="E448" s="12"/>
      <c r="F448" s="13" t="e">
        <f t="shared" si="46"/>
        <v>#DIV/0!</v>
      </c>
      <c r="G448" s="65"/>
      <c r="H448" s="83" t="e">
        <f t="shared" si="47"/>
        <v>#DIV/0!</v>
      </c>
      <c r="I448" s="16">
        <v>0.08</v>
      </c>
      <c r="J448" s="15" t="e">
        <f t="shared" si="45"/>
        <v>#DIV/0!</v>
      </c>
      <c r="K448" s="17"/>
      <c r="L448" s="17"/>
    </row>
    <row r="449" spans="1:17" s="9" customFormat="1" ht="126" customHeight="1">
      <c r="A449" s="11" t="s">
        <v>29</v>
      </c>
      <c r="B449" s="130" t="s">
        <v>387</v>
      </c>
      <c r="C449" s="55" t="s">
        <v>32</v>
      </c>
      <c r="D449" s="102">
        <v>20</v>
      </c>
      <c r="E449" s="12"/>
      <c r="F449" s="13" t="e">
        <f>ROUND(D449/E449,2)</f>
        <v>#DIV/0!</v>
      </c>
      <c r="G449" s="65"/>
      <c r="H449" s="83" t="e">
        <f>ROUND(F449*G449,2)</f>
        <v>#DIV/0!</v>
      </c>
      <c r="I449" s="16">
        <v>0.08</v>
      </c>
      <c r="J449" s="15" t="e">
        <f t="shared" si="45"/>
        <v>#DIV/0!</v>
      </c>
      <c r="K449" s="17"/>
      <c r="L449" s="17"/>
    </row>
    <row r="450" spans="1:17" s="9" customFormat="1" ht="81.75" customHeight="1">
      <c r="A450" s="10" t="s">
        <v>30</v>
      </c>
      <c r="B450" s="96" t="s">
        <v>388</v>
      </c>
      <c r="C450" s="55" t="s">
        <v>32</v>
      </c>
      <c r="D450" s="102">
        <v>1</v>
      </c>
      <c r="E450" s="12"/>
      <c r="F450" s="13" t="e">
        <f t="shared" ref="F450" si="48">ROUND(D450/E450,2)</f>
        <v>#DIV/0!</v>
      </c>
      <c r="G450" s="65"/>
      <c r="H450" s="83" t="e">
        <f t="shared" ref="H450" si="49">ROUND(F450*G450,2)</f>
        <v>#DIV/0!</v>
      </c>
      <c r="I450" s="16">
        <v>0.08</v>
      </c>
      <c r="J450" s="15" t="e">
        <f t="shared" si="45"/>
        <v>#DIV/0!</v>
      </c>
      <c r="K450" s="17"/>
      <c r="L450" s="17"/>
    </row>
    <row r="451" spans="1:17" s="9" customFormat="1" ht="17.45" customHeight="1">
      <c r="A451" s="24" t="s">
        <v>19</v>
      </c>
      <c r="B451" s="129" t="s">
        <v>215</v>
      </c>
      <c r="C451" s="20"/>
      <c r="D451" s="21"/>
      <c r="E451" s="21"/>
      <c r="G451" s="21" t="s">
        <v>18</v>
      </c>
      <c r="H451" s="84" t="e">
        <f>SUM(H441:H450)</f>
        <v>#DIV/0!</v>
      </c>
      <c r="I451" s="23"/>
      <c r="J451" s="22" t="e">
        <f>SUM(J441:J450)</f>
        <v>#DIV/0!</v>
      </c>
      <c r="K451" s="21"/>
      <c r="L451" s="21"/>
      <c r="O451" s="131"/>
      <c r="P451" s="131"/>
      <c r="Q451" s="131"/>
    </row>
    <row r="452" spans="1:17" s="9" customFormat="1" ht="17.45" customHeight="1">
      <c r="A452" s="24" t="s">
        <v>19</v>
      </c>
      <c r="B452" s="129" t="s">
        <v>216</v>
      </c>
      <c r="C452" s="20"/>
      <c r="D452" s="21"/>
      <c r="E452" s="21"/>
      <c r="G452" s="21" t="s">
        <v>18</v>
      </c>
      <c r="H452" s="89" t="e">
        <f>H451*180%</f>
        <v>#DIV/0!</v>
      </c>
      <c r="I452" s="85"/>
      <c r="J452" s="93" t="e">
        <f>J451*180%</f>
        <v>#DIV/0!</v>
      </c>
      <c r="K452" s="21"/>
      <c r="L452" s="21"/>
    </row>
    <row r="453" spans="1:17" s="9" customFormat="1" ht="15" customHeight="1">
      <c r="A453" s="24" t="s">
        <v>19</v>
      </c>
      <c r="B453" s="25" t="s">
        <v>86</v>
      </c>
      <c r="C453" s="21"/>
      <c r="D453" s="100"/>
      <c r="E453" s="27"/>
      <c r="F453" s="26"/>
      <c r="G453" s="21"/>
      <c r="H453" s="85"/>
      <c r="I453" s="28"/>
    </row>
    <row r="454" spans="1:17" s="9" customFormat="1" ht="15" customHeight="1">
      <c r="A454" s="175" t="s">
        <v>152</v>
      </c>
      <c r="B454" s="176"/>
      <c r="C454" s="176"/>
      <c r="D454" s="176"/>
      <c r="E454" s="176"/>
      <c r="F454" s="176"/>
      <c r="G454" s="176"/>
      <c r="H454" s="176"/>
      <c r="I454" s="176"/>
      <c r="J454" s="177"/>
      <c r="K454" s="29"/>
      <c r="L454" s="30" t="s">
        <v>148</v>
      </c>
    </row>
    <row r="455" spans="1:17" s="9" customFormat="1" ht="15" customHeight="1">
      <c r="A455" s="175" t="s">
        <v>154</v>
      </c>
      <c r="B455" s="176"/>
      <c r="C455" s="176"/>
      <c r="D455" s="176"/>
      <c r="E455" s="176"/>
      <c r="F455" s="176"/>
      <c r="G455" s="176"/>
      <c r="H455" s="176"/>
      <c r="I455" s="176"/>
      <c r="J455" s="177"/>
      <c r="K455" s="29"/>
      <c r="L455" s="30" t="s">
        <v>87</v>
      </c>
    </row>
    <row r="456" spans="1:17" s="9" customFormat="1" ht="15" customHeight="1">
      <c r="A456" s="31"/>
      <c r="B456" s="20" t="s">
        <v>17</v>
      </c>
      <c r="C456" s="31"/>
      <c r="D456" s="101"/>
      <c r="E456" s="31"/>
      <c r="F456" s="31"/>
      <c r="G456" s="31"/>
      <c r="H456" s="86"/>
      <c r="I456" s="31"/>
      <c r="J456" s="31"/>
      <c r="K456" s="32"/>
      <c r="L456" s="26"/>
    </row>
    <row r="457" spans="1:17" s="9" customFormat="1">
      <c r="A457" s="33" t="s">
        <v>19</v>
      </c>
      <c r="B457" s="34" t="s">
        <v>24</v>
      </c>
      <c r="C457" s="34"/>
      <c r="D457" s="33"/>
      <c r="E457" s="34"/>
      <c r="F457" s="34"/>
      <c r="G457" s="33"/>
      <c r="H457" s="69"/>
    </row>
    <row r="458" spans="1:17" s="9" customFormat="1">
      <c r="A458" s="33" t="s">
        <v>19</v>
      </c>
      <c r="B458" s="34" t="s">
        <v>90</v>
      </c>
      <c r="C458" s="34"/>
      <c r="D458" s="33"/>
      <c r="E458" s="34"/>
      <c r="F458" s="34"/>
      <c r="G458" s="33"/>
      <c r="H458" s="69"/>
    </row>
    <row r="459" spans="1:17" s="9" customFormat="1">
      <c r="A459" s="33" t="s">
        <v>19</v>
      </c>
      <c r="B459" s="34" t="s">
        <v>147</v>
      </c>
      <c r="C459" s="34"/>
      <c r="D459" s="33"/>
      <c r="E459" s="34"/>
      <c r="F459" s="34"/>
      <c r="G459" s="33"/>
      <c r="H459" s="69"/>
      <c r="K459" s="34"/>
      <c r="L459" s="34"/>
    </row>
    <row r="460" spans="1:17" s="9" customFormat="1">
      <c r="A460" s="33" t="s">
        <v>19</v>
      </c>
      <c r="B460" s="35" t="s">
        <v>20</v>
      </c>
      <c r="C460" s="35"/>
      <c r="D460" s="37"/>
      <c r="E460" s="36"/>
      <c r="F460" s="36"/>
      <c r="G460" s="37"/>
      <c r="H460" s="87"/>
      <c r="I460" s="38"/>
      <c r="J460" s="38"/>
      <c r="K460" s="36"/>
      <c r="L460" s="36"/>
    </row>
    <row r="461" spans="1:17" s="9" customFormat="1">
      <c r="B461" s="38" t="s">
        <v>217</v>
      </c>
      <c r="C461" s="38"/>
      <c r="D461" s="39"/>
      <c r="E461" s="38"/>
      <c r="F461" s="38"/>
      <c r="G461" s="39"/>
      <c r="H461" s="87"/>
      <c r="I461" s="38"/>
      <c r="J461" s="38"/>
      <c r="K461" s="38"/>
      <c r="L461" s="38"/>
    </row>
    <row r="462" spans="1:17" s="9" customFormat="1" ht="18" customHeight="1">
      <c r="A462" s="33"/>
      <c r="B462" s="40"/>
      <c r="C462" s="40"/>
      <c r="D462" s="41"/>
      <c r="E462" s="40"/>
      <c r="F462" s="40"/>
      <c r="G462" s="41"/>
      <c r="H462" s="88"/>
      <c r="I462" s="42"/>
      <c r="J462" s="42"/>
      <c r="K462" s="42"/>
      <c r="L462" s="42"/>
    </row>
    <row r="463" spans="1:17" s="9" customFormat="1">
      <c r="D463" s="33"/>
      <c r="E463" s="43"/>
      <c r="F463" s="43"/>
      <c r="G463" s="44"/>
      <c r="H463" s="45" t="s">
        <v>89</v>
      </c>
      <c r="I463" s="43"/>
      <c r="J463" s="43"/>
      <c r="K463" s="43"/>
      <c r="L463" s="43"/>
    </row>
  </sheetData>
  <mergeCells count="51">
    <mergeCell ref="B238:L238"/>
    <mergeCell ref="B239:L239"/>
    <mergeCell ref="B240:L240"/>
    <mergeCell ref="B241:L241"/>
    <mergeCell ref="B242:L242"/>
    <mergeCell ref="B243:L243"/>
    <mergeCell ref="A355:J355"/>
    <mergeCell ref="A356:J356"/>
    <mergeCell ref="A393:J393"/>
    <mergeCell ref="B358:L358"/>
    <mergeCell ref="B257:L257"/>
    <mergeCell ref="B255:L255"/>
    <mergeCell ref="B256:L256"/>
    <mergeCell ref="B289:L289"/>
    <mergeCell ref="B290:L290"/>
    <mergeCell ref="A454:J454"/>
    <mergeCell ref="A455:J455"/>
    <mergeCell ref="A394:J394"/>
    <mergeCell ref="A411:J411"/>
    <mergeCell ref="A412:J412"/>
    <mergeCell ref="A428:J428"/>
    <mergeCell ref="A429:J429"/>
    <mergeCell ref="A152:J152"/>
    <mergeCell ref="A235:J235"/>
    <mergeCell ref="A236:J236"/>
    <mergeCell ref="A286:J286"/>
    <mergeCell ref="A287:J287"/>
    <mergeCell ref="B244:L244"/>
    <mergeCell ref="B245:L245"/>
    <mergeCell ref="B246:L246"/>
    <mergeCell ref="B247:L247"/>
    <mergeCell ref="B248:L248"/>
    <mergeCell ref="B249:L249"/>
    <mergeCell ref="B250:L250"/>
    <mergeCell ref="B251:L251"/>
    <mergeCell ref="B252:L252"/>
    <mergeCell ref="B253:L253"/>
    <mergeCell ref="B254:L254"/>
    <mergeCell ref="A73:J73"/>
    <mergeCell ref="A74:J74"/>
    <mergeCell ref="A116:J116"/>
    <mergeCell ref="A117:J117"/>
    <mergeCell ref="A151:J151"/>
    <mergeCell ref="B76:L76"/>
    <mergeCell ref="B77:L77"/>
    <mergeCell ref="B78:L78"/>
    <mergeCell ref="B79:L79"/>
    <mergeCell ref="B80:L80"/>
    <mergeCell ref="B81:L81"/>
    <mergeCell ref="B82:L82"/>
    <mergeCell ref="B83:L83"/>
  </mergeCells>
  <conditionalFormatting sqref="K116 K151 K235 K286 K355 K393 K411 K428 K454 K73">
    <cfRule type="cellIs" dxfId="3" priority="39" operator="lessThan">
      <formula>24</formula>
    </cfRule>
    <cfRule type="cellIs" dxfId="2" priority="40" operator="greaterThan">
      <formula>48</formula>
    </cfRule>
  </conditionalFormatting>
  <conditionalFormatting sqref="K117 K152 K236 K287 K356 K394 K412 K429 K455 K74">
    <cfRule type="cellIs" dxfId="1" priority="37" operator="lessThan">
      <formula>45</formula>
    </cfRule>
    <cfRule type="cellIs" dxfId="0" priority="38" operator="greaterThan">
      <formula>60</formula>
    </cfRule>
  </conditionalFormatting>
  <printOptions horizontalCentered="1"/>
  <pageMargins left="0.15748031496062992" right="0.15748031496062992" top="0.55118110236220474" bottom="0.19685039370078741" header="0.31496062992125984" footer="0.31496062992125984"/>
  <pageSetup paperSize="9" orientation="landscape" r:id="rId1"/>
  <headerFooter>
    <oddHeader>&amp;L&amp;"-,Pogrubiony"ZP/4/2024-ŻYWIENIE&amp;R&amp;"-,Kursywa"Załącznik nr &amp;"-,Pogrubiona kursywa"2</oddHeader>
  </headerFooter>
  <rowBreaks count="19" manualBreakCount="19">
    <brk id="1" max="16383" man="1"/>
    <brk id="63" max="11" man="1"/>
    <brk id="71" max="11" man="1"/>
    <brk id="91" max="11" man="1"/>
    <brk id="104" max="11" man="1"/>
    <brk id="111" max="11" man="1"/>
    <brk id="125" max="11" man="1"/>
    <brk id="149" max="11" man="1"/>
    <brk id="160" max="11" man="1"/>
    <brk id="227" max="11" man="1"/>
    <brk id="265" max="11" man="1"/>
    <brk id="275" max="11" man="1"/>
    <brk id="284" max="11" man="1"/>
    <brk id="297" max="11" man="1"/>
    <brk id="366" max="11" man="1"/>
    <brk id="402" max="11" man="1"/>
    <brk id="420" max="11" man="1"/>
    <brk id="437" max="11" man="1"/>
    <brk id="45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ZP-4-2024</vt:lpstr>
      <vt:lpstr>'ZP-4-2024'!Obszar_wydruku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Dopierała</dc:creator>
  <cp:lastModifiedBy>Krzysztof Dopierała</cp:lastModifiedBy>
  <cp:lastPrinted>2024-02-16T07:43:55Z</cp:lastPrinted>
  <dcterms:created xsi:type="dcterms:W3CDTF">2016-11-14T08:12:35Z</dcterms:created>
  <dcterms:modified xsi:type="dcterms:W3CDTF">2024-02-16T07:45:00Z</dcterms:modified>
</cp:coreProperties>
</file>