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<sst xmlns="http://schemas.openxmlformats.org/spreadsheetml/2006/main" count="189" uniqueCount="136">
  <si>
    <t>Nazwa asortymentu</t>
  </si>
  <si>
    <t>L.p.</t>
  </si>
  <si>
    <t>J.m.</t>
  </si>
  <si>
    <t>Ilość</t>
  </si>
  <si>
    <t xml:space="preserve">Proponowana marża:
 - % 
od przeciętnej 
ceny
WR-SRH S.A. Bronisze 
</t>
  </si>
  <si>
    <t xml:space="preserve">Cena jednostkowa netto po 
uwzględnieniu marży
</t>
  </si>
  <si>
    <t xml:space="preserve">Wartość
netto
po uwzględnieniu marży
</t>
  </si>
  <si>
    <t>Stawka VAT</t>
  </si>
  <si>
    <t>Wartość VAT</t>
  </si>
  <si>
    <t xml:space="preserve">Wartość brutto po uwzględnieniu marży
</t>
  </si>
  <si>
    <t>WARZYWA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</si>
  <si>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</si>
  <si>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</si>
  <si>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</si>
  <si>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</si>
  <si>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</si>
  <si>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</si>
  <si>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</si>
  <si>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</si>
  <si>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</si>
  <si>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</si>
  <si>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</si>
  <si>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</si>
  <si>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</si>
  <si>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</si>
  <si>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</si>
  <si>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</si>
  <si>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</si>
  <si>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</si>
  <si>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</si>
  <si>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</si>
  <si>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</si>
  <si>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</si>
  <si>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</si>
  <si>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</si>
  <si>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</si>
  <si>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</si>
  <si>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</si>
  <si>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</si>
  <si>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</si>
  <si>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</si>
  <si>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</si>
  <si>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</si>
  <si>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</si>
  <si>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</si>
  <si>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</si>
  <si>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</si>
  <si>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</si>
  <si>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</si>
  <si>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</si>
  <si>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</si>
  <si>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</si>
  <si>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</si>
  <si>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</si>
  <si>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</si>
  <si>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</si>
  <si>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</si>
  <si>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</si>
  <si>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</si>
  <si>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Kapusta kiszona</t>
  </si>
  <si>
    <t>Ogórek kiszony</t>
  </si>
  <si>
    <t>OWOCE</t>
  </si>
  <si>
    <t>Burak ćwikłowy</t>
  </si>
  <si>
    <t>Cebula</t>
  </si>
  <si>
    <t>Czosnek</t>
  </si>
  <si>
    <t>Kapusta czerwona</t>
  </si>
  <si>
    <t xml:space="preserve">Kapusta pekińska </t>
  </si>
  <si>
    <t>Pietruszka korzeń</t>
  </si>
  <si>
    <t>Pieczarka</t>
  </si>
  <si>
    <t>Pietruszka natka</t>
  </si>
  <si>
    <t>Koper</t>
  </si>
  <si>
    <t>Szczypior</t>
  </si>
  <si>
    <t xml:space="preserve">Kalafior </t>
  </si>
  <si>
    <t>Brukselka</t>
  </si>
  <si>
    <t xml:space="preserve">Rzodkiewka </t>
  </si>
  <si>
    <t>Por</t>
  </si>
  <si>
    <t>Kapusta włoska</t>
  </si>
  <si>
    <t>Szpinak</t>
  </si>
  <si>
    <t>Kalarepa</t>
  </si>
  <si>
    <t>Cukinia</t>
  </si>
  <si>
    <t>Mandarynki</t>
  </si>
  <si>
    <t>Gruszka konferencja</t>
  </si>
  <si>
    <t>Kiwi</t>
  </si>
  <si>
    <t>Banan</t>
  </si>
  <si>
    <t>kg</t>
  </si>
  <si>
    <t>szt</t>
  </si>
  <si>
    <t xml:space="preserve">Cena jednostkowa brutto po 
uwzględnieniu marży
</t>
  </si>
  <si>
    <t xml:space="preserve">Cena jednostkowa netto </t>
  </si>
  <si>
    <t>Suma netto</t>
  </si>
  <si>
    <t>Suma brutto</t>
  </si>
  <si>
    <t xml:space="preserve">Botwina </t>
  </si>
  <si>
    <t xml:space="preserve">Kabaczek </t>
  </si>
  <si>
    <t xml:space="preserve">Rzodkiew biała podłużna </t>
  </si>
  <si>
    <t xml:space="preserve">Brokuły </t>
  </si>
  <si>
    <t xml:space="preserve">Truskawki </t>
  </si>
  <si>
    <t xml:space="preserve">Śliwki </t>
  </si>
  <si>
    <t xml:space="preserve">Arbuz </t>
  </si>
  <si>
    <t xml:space="preserve">Brzoskwinie </t>
  </si>
  <si>
    <t>Nektarynki</t>
  </si>
  <si>
    <t xml:space="preserve">Jagody czarne </t>
  </si>
  <si>
    <t>Kapusta biała świeża</t>
  </si>
  <si>
    <t xml:space="preserve">Marchew </t>
  </si>
  <si>
    <t>Seler korzeń</t>
  </si>
  <si>
    <t>Sałata szklarniowa</t>
  </si>
  <si>
    <t xml:space="preserve">Pomidor  </t>
  </si>
  <si>
    <t xml:space="preserve">Ogórek świeży </t>
  </si>
  <si>
    <t>Kapusta biała wczesna młoda</t>
  </si>
  <si>
    <t xml:space="preserve">Rukola </t>
  </si>
  <si>
    <t>Seler młody</t>
  </si>
  <si>
    <t>Jabłka do przerobu</t>
  </si>
  <si>
    <t>szt.</t>
  </si>
  <si>
    <t>49.</t>
  </si>
  <si>
    <t>50.</t>
  </si>
  <si>
    <t>51.</t>
  </si>
  <si>
    <t>52.</t>
  </si>
  <si>
    <t>53.</t>
  </si>
  <si>
    <t>54.</t>
  </si>
  <si>
    <t>55.</t>
  </si>
  <si>
    <t>Fasolka szparagowa świeża</t>
  </si>
  <si>
    <t xml:space="preserve">Papryka </t>
  </si>
  <si>
    <t>Młody por</t>
  </si>
  <si>
    <t>Szczaw świeży</t>
  </si>
  <si>
    <t>Zestaw do kiszenia ogórków</t>
  </si>
  <si>
    <t>Ziemniaki irga/irys</t>
  </si>
  <si>
    <t>Rabarbar</t>
  </si>
  <si>
    <t xml:space="preserve">Groszek zielony świeży </t>
  </si>
  <si>
    <t>Czereśnie</t>
  </si>
  <si>
    <t>Jabłka deserowe duże typu Gloster</t>
  </si>
  <si>
    <t>41a</t>
  </si>
  <si>
    <t>41b</t>
  </si>
  <si>
    <t>Ciecierzyca</t>
  </si>
  <si>
    <t>Soczewica</t>
  </si>
  <si>
    <t xml:space="preserve">Wartość brutto
wg cen 
WR-SRH S.A. Bronisze 
na dzień …. r.
</t>
  </si>
  <si>
    <r>
      <t>Wzór formularza cenowego (</t>
    </r>
    <r>
      <rPr>
        <b/>
        <sz val="18"/>
        <color indexed="10"/>
        <rFont val="Arial"/>
        <family val="2"/>
      </rPr>
      <t>Poprawność wypełnienia formularza leży po stronie wykonawcy</t>
    </r>
    <r>
      <rPr>
        <b/>
        <sz val="18"/>
        <color indexed="8"/>
        <rFont val="Arial"/>
        <family val="2"/>
      </rPr>
      <t>)                                                    załącznik  nr 2 do SWZ</t>
    </r>
  </si>
  <si>
    <t xml:space="preserve">Do wyceny należy brać pod uwagę w pierwszej kolejności notowania cenowe WR-SRH S.A.  asortymentu krajowego, chyba że jest wyraźnie zaznaczone inaczej. W przypadku braku w danym dniu ceny określonego asortymentu krajowego należy uwzględnić  do wyceny podaną cenę odpowiednika asortymentu z importu.
W przypadku braku w notowaniach ceny przeciętnej asortymentu występującego sezonowo np. malina, jagoda, fasolka szparagowa itp dany asortyment należy wycenić zgodnie z realną przeciętną ceną z sezonu 2024.
</t>
  </si>
  <si>
    <t xml:space="preserve">Przeciętna
cena jednostkowa 
brutto wg notowań 
WR-SRH S.A. Bronisze 
na dzień 28.06.2024 r.
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</si>
</sst>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Arial"/>
      <family val="2"/>
    </font>
    <font>
      <b/>
      <sz val="16"/>
      <color rgb="FFFF0000"/>
      <name val="Calibri"/>
      <family val="2"/>
    </font>
    <font>
      <b/>
      <sz val="18"/>
      <color theme="1"/>
      <name val="Arial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0" xfId="0" applyAlignment="1">
      <alignment horizontal="center" vertical="top" wrapText="1"/>
    </xf>
    <xf numFmtId="166" fontId="47" fillId="0" borderId="10" xfId="0" applyNumberFormat="1" applyFont="1" applyBorder="1" applyAlignment="1">
      <alignment horizontal="center" vertical="top" wrapText="1"/>
    </xf>
    <xf numFmtId="166" fontId="48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7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49" fillId="0" borderId="10" xfId="0" applyNumberFormat="1" applyFont="1" applyBorder="1" applyAlignment="1">
      <alignment horizontal="left" vertical="top"/>
    </xf>
    <xf numFmtId="166" fontId="48" fillId="0" borderId="10" xfId="0" applyNumberFormat="1" applyFont="1" applyBorder="1" applyAlignment="1">
      <alignment horizontal="center"/>
    </xf>
    <xf numFmtId="9" fontId="48" fillId="0" borderId="10" xfId="0" applyNumberFormat="1" applyFont="1" applyBorder="1" applyAlignment="1">
      <alignment horizontal="center"/>
    </xf>
    <xf numFmtId="166" fontId="48" fillId="33" borderId="10" xfId="0" applyNumberFormat="1" applyFont="1" applyFill="1" applyBorder="1" applyAlignment="1">
      <alignment/>
    </xf>
    <xf numFmtId="166" fontId="48" fillId="33" borderId="10" xfId="0" applyNumberFormat="1" applyFont="1" applyFill="1" applyBorder="1" applyAlignment="1">
      <alignment horizontal="center"/>
    </xf>
    <xf numFmtId="9" fontId="48" fillId="33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/>
    </xf>
    <xf numFmtId="166" fontId="0" fillId="33" borderId="0" xfId="0" applyNumberFormat="1" applyFill="1" applyAlignment="1">
      <alignment/>
    </xf>
    <xf numFmtId="0" fontId="47" fillId="33" borderId="10" xfId="0" applyNumberFormat="1" applyFont="1" applyFill="1" applyBorder="1" applyAlignment="1">
      <alignment horizontal="center" vertical="top" wrapText="1"/>
    </xf>
    <xf numFmtId="0" fontId="0" fillId="33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8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6" fontId="47" fillId="0" borderId="10" xfId="0" applyNumberFormat="1" applyFont="1" applyBorder="1" applyAlignment="1">
      <alignment horizontal="center"/>
    </xf>
    <xf numFmtId="166" fontId="2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6" fillId="0" borderId="10" xfId="0" applyFont="1" applyBorder="1" applyAlignment="1">
      <alignment/>
    </xf>
    <xf numFmtId="166" fontId="50" fillId="33" borderId="10" xfId="0" applyNumberFormat="1" applyFont="1" applyFill="1" applyBorder="1" applyAlignment="1">
      <alignment horizontal="center" vertical="top" wrapText="1"/>
    </xf>
    <xf numFmtId="166" fontId="5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51" fillId="0" borderId="11" xfId="0" applyFont="1" applyBorder="1" applyAlignment="1">
      <alignment horizontal="center" vertical="top"/>
    </xf>
    <xf numFmtId="0" fontId="52" fillId="0" borderId="0" xfId="0" applyFont="1" applyAlignment="1">
      <alignment vertical="justify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tabSelected="1" zoomScale="70" zoomScaleNormal="70" zoomScalePageLayoutView="0" workbookViewId="0" topLeftCell="A1">
      <selection activeCell="D4" sqref="D4"/>
    </sheetView>
  </sheetViews>
  <sheetFormatPr defaultColWidth="9.140625" defaultRowHeight="15"/>
  <cols>
    <col min="1" max="1" width="7.57421875" style="0" customWidth="1"/>
    <col min="2" max="2" width="45.421875" style="0" customWidth="1"/>
    <col min="4" max="4" width="12.28125" style="0" customWidth="1"/>
    <col min="5" max="5" width="19.8515625" style="18" customWidth="1"/>
    <col min="6" max="6" width="19.00390625" style="8" customWidth="1"/>
    <col min="7" max="7" width="24.7109375" style="20" customWidth="1"/>
    <col min="8" max="9" width="21.00390625" style="8" customWidth="1"/>
    <col min="10" max="10" width="27.140625" style="8" customWidth="1"/>
    <col min="11" max="11" width="19.00390625" style="10" customWidth="1"/>
    <col min="12" max="12" width="17.57421875" style="8" customWidth="1"/>
    <col min="13" max="13" width="21.140625" style="8" customWidth="1"/>
    <col min="14" max="14" width="23.57421875" style="8" customWidth="1"/>
  </cols>
  <sheetData>
    <row r="1" spans="2:14" ht="40.5" customHeight="1">
      <c r="B1" s="37" t="s">
        <v>133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5" customFormat="1" ht="219.75" customHeight="1">
      <c r="A2" s="1" t="s">
        <v>1</v>
      </c>
      <c r="B2" s="2" t="s">
        <v>0</v>
      </c>
      <c r="C2" s="2" t="s">
        <v>2</v>
      </c>
      <c r="D2" s="2" t="s">
        <v>3</v>
      </c>
      <c r="E2" s="34" t="s">
        <v>135</v>
      </c>
      <c r="F2" s="35" t="s">
        <v>132</v>
      </c>
      <c r="G2" s="19" t="s">
        <v>4</v>
      </c>
      <c r="H2" s="6" t="s">
        <v>87</v>
      </c>
      <c r="I2" s="6" t="s">
        <v>5</v>
      </c>
      <c r="J2" s="6" t="s">
        <v>6</v>
      </c>
      <c r="K2" s="9" t="s">
        <v>7</v>
      </c>
      <c r="L2" s="6" t="s">
        <v>8</v>
      </c>
      <c r="M2" s="6" t="s">
        <v>86</v>
      </c>
      <c r="N2" s="6" t="s">
        <v>9</v>
      </c>
    </row>
    <row r="3" spans="1:14" ht="21">
      <c r="A3" s="32"/>
      <c r="B3" s="3" t="s">
        <v>10</v>
      </c>
      <c r="C3" s="4"/>
      <c r="D3" s="4"/>
      <c r="E3" s="14"/>
      <c r="F3" s="7"/>
      <c r="G3" s="17"/>
      <c r="H3" s="7"/>
      <c r="I3" s="7"/>
      <c r="J3" s="7"/>
      <c r="K3" s="11"/>
      <c r="L3" s="7"/>
      <c r="M3" s="7"/>
      <c r="N3" s="7"/>
    </row>
    <row r="4" spans="1:14" ht="21">
      <c r="A4" s="32" t="s">
        <v>11</v>
      </c>
      <c r="B4" s="28" t="s">
        <v>62</v>
      </c>
      <c r="C4" s="4" t="s">
        <v>84</v>
      </c>
      <c r="D4" s="39">
        <v>1300</v>
      </c>
      <c r="E4" s="31"/>
      <c r="F4" s="12">
        <f>D4*E4</f>
        <v>0</v>
      </c>
      <c r="G4" s="16">
        <v>0</v>
      </c>
      <c r="H4" s="12">
        <f>E4/1.05</f>
        <v>0</v>
      </c>
      <c r="I4" s="12">
        <f>H4-(H4*G4)</f>
        <v>0</v>
      </c>
      <c r="J4" s="12">
        <f>D4*I4</f>
        <v>0</v>
      </c>
      <c r="K4" s="13">
        <v>0.05</v>
      </c>
      <c r="L4" s="12">
        <f>J4*K4</f>
        <v>0</v>
      </c>
      <c r="M4" s="12">
        <f>I4+K4</f>
        <v>0.05</v>
      </c>
      <c r="N4" s="12">
        <f>J4+L4</f>
        <v>0</v>
      </c>
    </row>
    <row r="5" spans="1:14" ht="21">
      <c r="A5" s="32" t="s">
        <v>12</v>
      </c>
      <c r="B5" s="28" t="s">
        <v>63</v>
      </c>
      <c r="C5" s="4" t="s">
        <v>84</v>
      </c>
      <c r="D5" s="39">
        <v>1100</v>
      </c>
      <c r="E5" s="31"/>
      <c r="F5" s="12">
        <f>D5*E5</f>
        <v>0</v>
      </c>
      <c r="G5" s="16">
        <v>0</v>
      </c>
      <c r="H5" s="12">
        <f aca="true" t="shared" si="0" ref="H5:H55">E5/1.05</f>
        <v>0</v>
      </c>
      <c r="I5" s="12">
        <f aca="true" t="shared" si="1" ref="I5:I55">H5-(H5*G5)</f>
        <v>0</v>
      </c>
      <c r="J5" s="12">
        <f>D5*I5</f>
        <v>0</v>
      </c>
      <c r="K5" s="13">
        <v>0.05</v>
      </c>
      <c r="L5" s="12">
        <f aca="true" t="shared" si="2" ref="L5:L41">J5*K5</f>
        <v>0</v>
      </c>
      <c r="M5" s="12">
        <f aca="true" t="shared" si="3" ref="M5:M41">I5+K5</f>
        <v>0.05</v>
      </c>
      <c r="N5" s="12">
        <f aca="true" t="shared" si="4" ref="N5:N41">J5+L5</f>
        <v>0</v>
      </c>
    </row>
    <row r="6" spans="1:14" ht="21">
      <c r="A6" s="32" t="s">
        <v>13</v>
      </c>
      <c r="B6" s="28" t="s">
        <v>64</v>
      </c>
      <c r="C6" s="4" t="s">
        <v>84</v>
      </c>
      <c r="D6" s="39">
        <v>150</v>
      </c>
      <c r="E6" s="31"/>
      <c r="F6" s="12">
        <f>D6*E6</f>
        <v>0</v>
      </c>
      <c r="G6" s="16">
        <v>0</v>
      </c>
      <c r="H6" s="12">
        <f t="shared" si="0"/>
        <v>0</v>
      </c>
      <c r="I6" s="12">
        <f t="shared" si="1"/>
        <v>0</v>
      </c>
      <c r="J6" s="12">
        <f>D6*I6</f>
        <v>0</v>
      </c>
      <c r="K6" s="13">
        <v>0.05</v>
      </c>
      <c r="L6" s="12">
        <f t="shared" si="2"/>
        <v>0</v>
      </c>
      <c r="M6" s="12">
        <f t="shared" si="3"/>
        <v>0.05</v>
      </c>
      <c r="N6" s="12">
        <f t="shared" si="4"/>
        <v>0</v>
      </c>
    </row>
    <row r="7" spans="1:14" ht="21">
      <c r="A7" s="32" t="s">
        <v>14</v>
      </c>
      <c r="B7" s="28" t="s">
        <v>100</v>
      </c>
      <c r="C7" s="4" t="s">
        <v>84</v>
      </c>
      <c r="D7" s="39">
        <v>1250</v>
      </c>
      <c r="E7" s="31"/>
      <c r="F7" s="12">
        <f>D7*E7</f>
        <v>0</v>
      </c>
      <c r="G7" s="16">
        <v>0</v>
      </c>
      <c r="H7" s="12">
        <f t="shared" si="0"/>
        <v>0</v>
      </c>
      <c r="I7" s="12">
        <f t="shared" si="1"/>
        <v>0</v>
      </c>
      <c r="J7" s="12">
        <f>D7*I7</f>
        <v>0</v>
      </c>
      <c r="K7" s="13">
        <v>0.05</v>
      </c>
      <c r="L7" s="12">
        <f t="shared" si="2"/>
        <v>0</v>
      </c>
      <c r="M7" s="12">
        <f t="shared" si="3"/>
        <v>0.05</v>
      </c>
      <c r="N7" s="12">
        <f t="shared" si="4"/>
        <v>0</v>
      </c>
    </row>
    <row r="8" spans="1:14" ht="21">
      <c r="A8" s="32" t="s">
        <v>15</v>
      </c>
      <c r="B8" s="28" t="s">
        <v>65</v>
      </c>
      <c r="C8" s="4" t="s">
        <v>84</v>
      </c>
      <c r="D8" s="39">
        <v>550</v>
      </c>
      <c r="E8" s="31"/>
      <c r="F8" s="12">
        <f>D8*E8</f>
        <v>0</v>
      </c>
      <c r="G8" s="16">
        <v>0</v>
      </c>
      <c r="H8" s="12">
        <f t="shared" si="0"/>
        <v>0</v>
      </c>
      <c r="I8" s="12">
        <f t="shared" si="1"/>
        <v>0</v>
      </c>
      <c r="J8" s="12">
        <f>D8*I8</f>
        <v>0</v>
      </c>
      <c r="K8" s="13">
        <v>0.05</v>
      </c>
      <c r="L8" s="12">
        <f t="shared" si="2"/>
        <v>0</v>
      </c>
      <c r="M8" s="12">
        <f t="shared" si="3"/>
        <v>0.05</v>
      </c>
      <c r="N8" s="12">
        <f t="shared" si="4"/>
        <v>0</v>
      </c>
    </row>
    <row r="9" spans="1:14" ht="21">
      <c r="A9" s="32" t="s">
        <v>16</v>
      </c>
      <c r="B9" s="28" t="s">
        <v>66</v>
      </c>
      <c r="C9" s="4" t="s">
        <v>84</v>
      </c>
      <c r="D9" s="39">
        <v>700</v>
      </c>
      <c r="E9" s="31"/>
      <c r="F9" s="12">
        <f>D9*E9</f>
        <v>0</v>
      </c>
      <c r="G9" s="16">
        <v>0</v>
      </c>
      <c r="H9" s="12">
        <f t="shared" si="0"/>
        <v>0</v>
      </c>
      <c r="I9" s="12">
        <f t="shared" si="1"/>
        <v>0</v>
      </c>
      <c r="J9" s="12">
        <f>D9*I9</f>
        <v>0</v>
      </c>
      <c r="K9" s="13">
        <v>0.05</v>
      </c>
      <c r="L9" s="12">
        <f t="shared" si="2"/>
        <v>0</v>
      </c>
      <c r="M9" s="12">
        <f t="shared" si="3"/>
        <v>0.05</v>
      </c>
      <c r="N9" s="12">
        <f t="shared" si="4"/>
        <v>0</v>
      </c>
    </row>
    <row r="10" spans="1:14" ht="21">
      <c r="A10" s="32" t="s">
        <v>17</v>
      </c>
      <c r="B10" s="28" t="s">
        <v>101</v>
      </c>
      <c r="C10" s="4" t="s">
        <v>84</v>
      </c>
      <c r="D10" s="39">
        <v>4500</v>
      </c>
      <c r="E10" s="31"/>
      <c r="F10" s="12">
        <f>D10*E10</f>
        <v>0</v>
      </c>
      <c r="G10" s="16">
        <v>0</v>
      </c>
      <c r="H10" s="12">
        <f t="shared" si="0"/>
        <v>0</v>
      </c>
      <c r="I10" s="12">
        <f t="shared" si="1"/>
        <v>0</v>
      </c>
      <c r="J10" s="12">
        <f>D10*I10</f>
        <v>0</v>
      </c>
      <c r="K10" s="13">
        <v>0.05</v>
      </c>
      <c r="L10" s="12">
        <f t="shared" si="2"/>
        <v>0</v>
      </c>
      <c r="M10" s="12">
        <f t="shared" si="3"/>
        <v>0.05</v>
      </c>
      <c r="N10" s="12">
        <f t="shared" si="4"/>
        <v>0</v>
      </c>
    </row>
    <row r="11" spans="1:14" ht="21">
      <c r="A11" s="32" t="s">
        <v>18</v>
      </c>
      <c r="B11" s="28" t="s">
        <v>67</v>
      </c>
      <c r="C11" s="4" t="s">
        <v>84</v>
      </c>
      <c r="D11" s="40">
        <v>550</v>
      </c>
      <c r="E11" s="15"/>
      <c r="F11" s="12">
        <f>D11*E11</f>
        <v>0</v>
      </c>
      <c r="G11" s="16">
        <v>0</v>
      </c>
      <c r="H11" s="12">
        <f t="shared" si="0"/>
        <v>0</v>
      </c>
      <c r="I11" s="12">
        <f t="shared" si="1"/>
        <v>0</v>
      </c>
      <c r="J11" s="12">
        <f>D11*I11</f>
        <v>0</v>
      </c>
      <c r="K11" s="13">
        <v>0.05</v>
      </c>
      <c r="L11" s="12">
        <f t="shared" si="2"/>
        <v>0</v>
      </c>
      <c r="M11" s="12">
        <f t="shared" si="3"/>
        <v>0.05</v>
      </c>
      <c r="N11" s="12">
        <f t="shared" si="4"/>
        <v>0</v>
      </c>
    </row>
    <row r="12" spans="1:14" ht="21">
      <c r="A12" s="32" t="s">
        <v>19</v>
      </c>
      <c r="B12" s="28" t="s">
        <v>68</v>
      </c>
      <c r="C12" s="4" t="s">
        <v>84</v>
      </c>
      <c r="D12" s="40">
        <v>1050</v>
      </c>
      <c r="E12" s="15"/>
      <c r="F12" s="12">
        <f>D12*E12</f>
        <v>0</v>
      </c>
      <c r="G12" s="16">
        <v>0</v>
      </c>
      <c r="H12" s="12">
        <f t="shared" si="0"/>
        <v>0</v>
      </c>
      <c r="I12" s="12">
        <f t="shared" si="1"/>
        <v>0</v>
      </c>
      <c r="J12" s="12">
        <f>D12*I12</f>
        <v>0</v>
      </c>
      <c r="K12" s="13">
        <v>0.05</v>
      </c>
      <c r="L12" s="12">
        <f t="shared" si="2"/>
        <v>0</v>
      </c>
      <c r="M12" s="12">
        <f t="shared" si="3"/>
        <v>0.05</v>
      </c>
      <c r="N12" s="12">
        <f t="shared" si="4"/>
        <v>0</v>
      </c>
    </row>
    <row r="13" spans="1:14" ht="21">
      <c r="A13" s="32" t="s">
        <v>20</v>
      </c>
      <c r="B13" s="28" t="s">
        <v>102</v>
      </c>
      <c r="C13" s="4" t="s">
        <v>84</v>
      </c>
      <c r="D13" s="40">
        <v>1200</v>
      </c>
      <c r="E13" s="15"/>
      <c r="F13" s="12">
        <f>D13*E13</f>
        <v>0</v>
      </c>
      <c r="G13" s="16">
        <v>0</v>
      </c>
      <c r="H13" s="12">
        <f t="shared" si="0"/>
        <v>0</v>
      </c>
      <c r="I13" s="12">
        <f t="shared" si="1"/>
        <v>0</v>
      </c>
      <c r="J13" s="12">
        <f>D13*I13</f>
        <v>0</v>
      </c>
      <c r="K13" s="13">
        <v>0.05</v>
      </c>
      <c r="L13" s="12">
        <f t="shared" si="2"/>
        <v>0</v>
      </c>
      <c r="M13" s="12">
        <f t="shared" si="3"/>
        <v>0.05</v>
      </c>
      <c r="N13" s="12">
        <f t="shared" si="4"/>
        <v>0</v>
      </c>
    </row>
    <row r="14" spans="1:14" ht="21">
      <c r="A14" s="32" t="s">
        <v>21</v>
      </c>
      <c r="B14" s="28" t="s">
        <v>92</v>
      </c>
      <c r="C14" s="4" t="s">
        <v>84</v>
      </c>
      <c r="D14" s="40">
        <v>600</v>
      </c>
      <c r="E14" s="15"/>
      <c r="F14" s="12">
        <f>D14*E14</f>
        <v>0</v>
      </c>
      <c r="G14" s="16">
        <v>0</v>
      </c>
      <c r="H14" s="12">
        <f t="shared" si="0"/>
        <v>0</v>
      </c>
      <c r="I14" s="12">
        <f t="shared" si="1"/>
        <v>0</v>
      </c>
      <c r="J14" s="12">
        <f>D14*I14</f>
        <v>0</v>
      </c>
      <c r="K14" s="13">
        <v>0.05</v>
      </c>
      <c r="L14" s="12">
        <f t="shared" si="2"/>
        <v>0</v>
      </c>
      <c r="M14" s="12">
        <f t="shared" si="3"/>
        <v>0.05</v>
      </c>
      <c r="N14" s="12">
        <f t="shared" si="4"/>
        <v>0</v>
      </c>
    </row>
    <row r="15" spans="1:14" ht="21">
      <c r="A15" s="32" t="s">
        <v>22</v>
      </c>
      <c r="B15" s="28" t="s">
        <v>103</v>
      </c>
      <c r="C15" s="4" t="s">
        <v>84</v>
      </c>
      <c r="D15" s="40">
        <v>1050</v>
      </c>
      <c r="E15" s="15"/>
      <c r="F15" s="12">
        <f>D15*E15</f>
        <v>0</v>
      </c>
      <c r="G15" s="16">
        <v>0</v>
      </c>
      <c r="H15" s="12">
        <f t="shared" si="0"/>
        <v>0</v>
      </c>
      <c r="I15" s="12">
        <f t="shared" si="1"/>
        <v>0</v>
      </c>
      <c r="J15" s="12">
        <f>D15*I15</f>
        <v>0</v>
      </c>
      <c r="K15" s="13">
        <v>0.05</v>
      </c>
      <c r="L15" s="12">
        <f t="shared" si="2"/>
        <v>0</v>
      </c>
      <c r="M15" s="12">
        <f t="shared" si="3"/>
        <v>0.05</v>
      </c>
      <c r="N15" s="12">
        <f t="shared" si="4"/>
        <v>0</v>
      </c>
    </row>
    <row r="16" spans="1:14" ht="21">
      <c r="A16" s="32" t="s">
        <v>23</v>
      </c>
      <c r="B16" s="28" t="s">
        <v>69</v>
      </c>
      <c r="C16" s="4" t="s">
        <v>84</v>
      </c>
      <c r="D16" s="40">
        <v>500</v>
      </c>
      <c r="E16" s="15"/>
      <c r="F16" s="12">
        <f>D16*E16</f>
        <v>0</v>
      </c>
      <c r="G16" s="16">
        <v>0</v>
      </c>
      <c r="H16" s="12">
        <f t="shared" si="0"/>
        <v>0</v>
      </c>
      <c r="I16" s="12">
        <f t="shared" si="1"/>
        <v>0</v>
      </c>
      <c r="J16" s="12">
        <f>D16*I16</f>
        <v>0</v>
      </c>
      <c r="K16" s="13">
        <v>0.05</v>
      </c>
      <c r="L16" s="12">
        <f t="shared" si="2"/>
        <v>0</v>
      </c>
      <c r="M16" s="12">
        <f t="shared" si="3"/>
        <v>0.05</v>
      </c>
      <c r="N16" s="12">
        <f t="shared" si="4"/>
        <v>0</v>
      </c>
    </row>
    <row r="17" spans="1:14" ht="21">
      <c r="A17" s="32" t="s">
        <v>24</v>
      </c>
      <c r="B17" s="28" t="s">
        <v>70</v>
      </c>
      <c r="C17" s="4" t="s">
        <v>84</v>
      </c>
      <c r="D17" s="40">
        <v>250</v>
      </c>
      <c r="E17" s="15"/>
      <c r="F17" s="12">
        <f>D17*E17</f>
        <v>0</v>
      </c>
      <c r="G17" s="16">
        <v>0</v>
      </c>
      <c r="H17" s="12">
        <f t="shared" si="0"/>
        <v>0</v>
      </c>
      <c r="I17" s="12">
        <f t="shared" si="1"/>
        <v>0</v>
      </c>
      <c r="J17" s="12">
        <f>D17*I17</f>
        <v>0</v>
      </c>
      <c r="K17" s="13">
        <v>0.05</v>
      </c>
      <c r="L17" s="12">
        <f t="shared" si="2"/>
        <v>0</v>
      </c>
      <c r="M17" s="12">
        <f t="shared" si="3"/>
        <v>0.05</v>
      </c>
      <c r="N17" s="12">
        <f t="shared" si="4"/>
        <v>0</v>
      </c>
    </row>
    <row r="18" spans="1:14" ht="21">
      <c r="A18" s="32" t="s">
        <v>25</v>
      </c>
      <c r="B18" s="28" t="s">
        <v>71</v>
      </c>
      <c r="C18" s="4" t="s">
        <v>84</v>
      </c>
      <c r="D18" s="40">
        <v>150</v>
      </c>
      <c r="E18" s="15"/>
      <c r="F18" s="12">
        <f>D18*E18</f>
        <v>0</v>
      </c>
      <c r="G18" s="16">
        <v>0</v>
      </c>
      <c r="H18" s="12">
        <f t="shared" si="0"/>
        <v>0</v>
      </c>
      <c r="I18" s="12">
        <f t="shared" si="1"/>
        <v>0</v>
      </c>
      <c r="J18" s="12">
        <f>D18*I18</f>
        <v>0</v>
      </c>
      <c r="K18" s="13">
        <v>0.05</v>
      </c>
      <c r="L18" s="12">
        <f t="shared" si="2"/>
        <v>0</v>
      </c>
      <c r="M18" s="12">
        <f t="shared" si="3"/>
        <v>0.05</v>
      </c>
      <c r="N18" s="12">
        <f t="shared" si="4"/>
        <v>0</v>
      </c>
    </row>
    <row r="19" spans="1:14" ht="21">
      <c r="A19" s="32" t="s">
        <v>26</v>
      </c>
      <c r="B19" s="28" t="s">
        <v>118</v>
      </c>
      <c r="C19" s="4" t="s">
        <v>84</v>
      </c>
      <c r="D19" s="40">
        <v>650</v>
      </c>
      <c r="E19" s="15"/>
      <c r="F19" s="12">
        <f>D19*E19</f>
        <v>0</v>
      </c>
      <c r="G19" s="16">
        <v>0</v>
      </c>
      <c r="H19" s="12">
        <f t="shared" si="0"/>
        <v>0</v>
      </c>
      <c r="I19" s="12">
        <f t="shared" si="1"/>
        <v>0</v>
      </c>
      <c r="J19" s="12">
        <f>D19*I19</f>
        <v>0</v>
      </c>
      <c r="K19" s="13">
        <v>0.05</v>
      </c>
      <c r="L19" s="12">
        <f t="shared" si="2"/>
        <v>0</v>
      </c>
      <c r="M19" s="12">
        <f t="shared" si="3"/>
        <v>0.05</v>
      </c>
      <c r="N19" s="12">
        <f t="shared" si="4"/>
        <v>0</v>
      </c>
    </row>
    <row r="20" spans="1:14" ht="21">
      <c r="A20" s="32" t="s">
        <v>27</v>
      </c>
      <c r="B20" s="28" t="s">
        <v>72</v>
      </c>
      <c r="C20" s="4" t="s">
        <v>84</v>
      </c>
      <c r="D20" s="40">
        <v>700</v>
      </c>
      <c r="E20" s="31"/>
      <c r="F20" s="12">
        <f>D20*E20</f>
        <v>0</v>
      </c>
      <c r="G20" s="16">
        <v>0</v>
      </c>
      <c r="H20" s="12">
        <f t="shared" si="0"/>
        <v>0</v>
      </c>
      <c r="I20" s="12">
        <f t="shared" si="1"/>
        <v>0</v>
      </c>
      <c r="J20" s="12">
        <f>D20*I20</f>
        <v>0</v>
      </c>
      <c r="K20" s="13">
        <v>0.05</v>
      </c>
      <c r="L20" s="12">
        <f t="shared" si="2"/>
        <v>0</v>
      </c>
      <c r="M20" s="12">
        <f t="shared" si="3"/>
        <v>0.05</v>
      </c>
      <c r="N20" s="12">
        <f t="shared" si="4"/>
        <v>0</v>
      </c>
    </row>
    <row r="21" spans="1:14" ht="21">
      <c r="A21" s="32" t="s">
        <v>28</v>
      </c>
      <c r="B21" s="28" t="s">
        <v>73</v>
      </c>
      <c r="C21" s="4" t="s">
        <v>84</v>
      </c>
      <c r="D21" s="41">
        <v>50</v>
      </c>
      <c r="E21" s="31"/>
      <c r="F21" s="12">
        <f>D21*E21</f>
        <v>0</v>
      </c>
      <c r="G21" s="16">
        <v>0</v>
      </c>
      <c r="H21" s="12">
        <f t="shared" si="0"/>
        <v>0</v>
      </c>
      <c r="I21" s="12">
        <f t="shared" si="1"/>
        <v>0</v>
      </c>
      <c r="J21" s="12">
        <f>D21*I21</f>
        <v>0</v>
      </c>
      <c r="K21" s="13">
        <v>0.05</v>
      </c>
      <c r="L21" s="12">
        <f t="shared" si="2"/>
        <v>0</v>
      </c>
      <c r="M21" s="12">
        <f t="shared" si="3"/>
        <v>0.05</v>
      </c>
      <c r="N21" s="12">
        <f t="shared" si="4"/>
        <v>0</v>
      </c>
    </row>
    <row r="22" spans="1:14" ht="21">
      <c r="A22" s="32" t="s">
        <v>29</v>
      </c>
      <c r="B22" s="28" t="s">
        <v>104</v>
      </c>
      <c r="C22" s="4" t="s">
        <v>84</v>
      </c>
      <c r="D22" s="40">
        <v>2100</v>
      </c>
      <c r="E22" s="31"/>
      <c r="F22" s="12">
        <f>D22*E22</f>
        <v>0</v>
      </c>
      <c r="G22" s="16">
        <v>0</v>
      </c>
      <c r="H22" s="12">
        <f t="shared" si="0"/>
        <v>0</v>
      </c>
      <c r="I22" s="12">
        <f t="shared" si="1"/>
        <v>0</v>
      </c>
      <c r="J22" s="12">
        <f>D22*I22</f>
        <v>0</v>
      </c>
      <c r="K22" s="13">
        <v>0.05</v>
      </c>
      <c r="L22" s="12">
        <f t="shared" si="2"/>
        <v>0</v>
      </c>
      <c r="M22" s="12">
        <f t="shared" si="3"/>
        <v>0.05</v>
      </c>
      <c r="N22" s="12">
        <f t="shared" si="4"/>
        <v>0</v>
      </c>
    </row>
    <row r="23" spans="1:14" ht="21">
      <c r="A23" s="32" t="s">
        <v>30</v>
      </c>
      <c r="B23" s="28" t="s">
        <v>74</v>
      </c>
      <c r="C23" s="4" t="s">
        <v>84</v>
      </c>
      <c r="D23" s="40">
        <v>600</v>
      </c>
      <c r="E23" s="31"/>
      <c r="F23" s="12">
        <f>D23*E23</f>
        <v>0</v>
      </c>
      <c r="G23" s="16">
        <v>0</v>
      </c>
      <c r="H23" s="12">
        <f t="shared" si="0"/>
        <v>0</v>
      </c>
      <c r="I23" s="12">
        <f t="shared" si="1"/>
        <v>0</v>
      </c>
      <c r="J23" s="12">
        <f>D23*I23</f>
        <v>0</v>
      </c>
      <c r="K23" s="13">
        <v>0.05</v>
      </c>
      <c r="L23" s="12">
        <f t="shared" si="2"/>
        <v>0</v>
      </c>
      <c r="M23" s="12">
        <f t="shared" si="3"/>
        <v>0.05</v>
      </c>
      <c r="N23" s="12">
        <f t="shared" si="4"/>
        <v>0</v>
      </c>
    </row>
    <row r="24" spans="1:14" ht="21">
      <c r="A24" s="32" t="s">
        <v>31</v>
      </c>
      <c r="B24" s="29" t="s">
        <v>91</v>
      </c>
      <c r="C24" s="4" t="s">
        <v>84</v>
      </c>
      <c r="D24" s="41">
        <v>50</v>
      </c>
      <c r="E24" s="31"/>
      <c r="F24" s="12">
        <f>D24*E24</f>
        <v>0</v>
      </c>
      <c r="G24" s="16">
        <v>0</v>
      </c>
      <c r="H24" s="12">
        <f t="shared" si="0"/>
        <v>0</v>
      </c>
      <c r="I24" s="12">
        <f t="shared" si="1"/>
        <v>0</v>
      </c>
      <c r="J24" s="12">
        <f>D24*I24</f>
        <v>0</v>
      </c>
      <c r="K24" s="13">
        <v>0.05</v>
      </c>
      <c r="L24" s="12">
        <f t="shared" si="2"/>
        <v>0</v>
      </c>
      <c r="M24" s="12">
        <f t="shared" si="3"/>
        <v>0.05</v>
      </c>
      <c r="N24" s="12">
        <f t="shared" si="4"/>
        <v>0</v>
      </c>
    </row>
    <row r="25" spans="1:14" ht="21">
      <c r="A25" s="32" t="s">
        <v>32</v>
      </c>
      <c r="B25" s="28" t="s">
        <v>105</v>
      </c>
      <c r="C25" s="4" t="s">
        <v>84</v>
      </c>
      <c r="D25" s="40">
        <v>2000</v>
      </c>
      <c r="E25" s="31"/>
      <c r="F25" s="12">
        <f>D25*E25</f>
        <v>0</v>
      </c>
      <c r="G25" s="16">
        <v>0</v>
      </c>
      <c r="H25" s="12">
        <f t="shared" si="0"/>
        <v>0</v>
      </c>
      <c r="I25" s="12">
        <f t="shared" si="1"/>
        <v>0</v>
      </c>
      <c r="J25" s="12">
        <f>D25*I25</f>
        <v>0</v>
      </c>
      <c r="K25" s="13">
        <v>0.05</v>
      </c>
      <c r="L25" s="12">
        <f t="shared" si="2"/>
        <v>0</v>
      </c>
      <c r="M25" s="12">
        <f t="shared" si="3"/>
        <v>0.05</v>
      </c>
      <c r="N25" s="12">
        <f t="shared" si="4"/>
        <v>0</v>
      </c>
    </row>
    <row r="26" spans="1:14" ht="21">
      <c r="A26" s="32" t="s">
        <v>33</v>
      </c>
      <c r="B26" s="28" t="s">
        <v>90</v>
      </c>
      <c r="C26" s="4" t="s">
        <v>84</v>
      </c>
      <c r="D26" s="40">
        <v>100</v>
      </c>
      <c r="E26" s="31"/>
      <c r="F26" s="12">
        <f>D26*E26</f>
        <v>0</v>
      </c>
      <c r="G26" s="16">
        <v>0</v>
      </c>
      <c r="H26" s="12">
        <f t="shared" si="0"/>
        <v>0</v>
      </c>
      <c r="I26" s="12">
        <f t="shared" si="1"/>
        <v>0</v>
      </c>
      <c r="J26" s="12">
        <f>D26*I26</f>
        <v>0</v>
      </c>
      <c r="K26" s="13">
        <v>0.05</v>
      </c>
      <c r="L26" s="12">
        <f t="shared" si="2"/>
        <v>0</v>
      </c>
      <c r="M26" s="12">
        <f t="shared" si="3"/>
        <v>0.05</v>
      </c>
      <c r="N26" s="12">
        <f t="shared" si="4"/>
        <v>0</v>
      </c>
    </row>
    <row r="27" spans="1:14" ht="21">
      <c r="A27" s="32" t="s">
        <v>34</v>
      </c>
      <c r="B27" s="28" t="s">
        <v>75</v>
      </c>
      <c r="C27" s="4" t="s">
        <v>84</v>
      </c>
      <c r="D27" s="40">
        <v>900</v>
      </c>
      <c r="E27" s="31"/>
      <c r="F27" s="12">
        <f>D27*E27</f>
        <v>0</v>
      </c>
      <c r="G27" s="16">
        <v>0</v>
      </c>
      <c r="H27" s="12">
        <f t="shared" si="0"/>
        <v>0</v>
      </c>
      <c r="I27" s="12">
        <f t="shared" si="1"/>
        <v>0</v>
      </c>
      <c r="J27" s="12">
        <f>D27*I27</f>
        <v>0</v>
      </c>
      <c r="K27" s="13">
        <v>0.05</v>
      </c>
      <c r="L27" s="12">
        <f t="shared" si="2"/>
        <v>0</v>
      </c>
      <c r="M27" s="12">
        <f t="shared" si="3"/>
        <v>0.05</v>
      </c>
      <c r="N27" s="12">
        <f t="shared" si="4"/>
        <v>0</v>
      </c>
    </row>
    <row r="28" spans="1:14" ht="21">
      <c r="A28" s="32" t="s">
        <v>35</v>
      </c>
      <c r="B28" s="28" t="s">
        <v>93</v>
      </c>
      <c r="C28" s="4" t="s">
        <v>84</v>
      </c>
      <c r="D28" s="40">
        <v>50</v>
      </c>
      <c r="E28" s="31"/>
      <c r="F28" s="12">
        <f>D28*E28</f>
        <v>0</v>
      </c>
      <c r="G28" s="16">
        <v>0</v>
      </c>
      <c r="H28" s="12">
        <f t="shared" si="0"/>
        <v>0</v>
      </c>
      <c r="I28" s="12">
        <f t="shared" si="1"/>
        <v>0</v>
      </c>
      <c r="J28" s="12">
        <f>D28*I28</f>
        <v>0</v>
      </c>
      <c r="K28" s="13">
        <v>0.05</v>
      </c>
      <c r="L28" s="12">
        <f t="shared" si="2"/>
        <v>0</v>
      </c>
      <c r="M28" s="12">
        <f t="shared" si="3"/>
        <v>0.05</v>
      </c>
      <c r="N28" s="12">
        <f t="shared" si="4"/>
        <v>0</v>
      </c>
    </row>
    <row r="29" spans="1:14" ht="21">
      <c r="A29" s="32" t="s">
        <v>36</v>
      </c>
      <c r="B29" s="28" t="s">
        <v>106</v>
      </c>
      <c r="C29" s="4" t="s">
        <v>84</v>
      </c>
      <c r="D29" s="40">
        <v>850</v>
      </c>
      <c r="E29" s="31"/>
      <c r="F29" s="12">
        <f>D29*E29</f>
        <v>0</v>
      </c>
      <c r="G29" s="16">
        <v>0</v>
      </c>
      <c r="H29" s="12">
        <f t="shared" si="0"/>
        <v>0</v>
      </c>
      <c r="I29" s="12">
        <f t="shared" si="1"/>
        <v>0</v>
      </c>
      <c r="J29" s="12">
        <f>D29*I29</f>
        <v>0</v>
      </c>
      <c r="K29" s="13">
        <v>0.05</v>
      </c>
      <c r="L29" s="12">
        <f t="shared" si="2"/>
        <v>0</v>
      </c>
      <c r="M29" s="12">
        <f t="shared" si="3"/>
        <v>0.05</v>
      </c>
      <c r="N29" s="12">
        <f t="shared" si="4"/>
        <v>0</v>
      </c>
    </row>
    <row r="30" spans="1:14" ht="21">
      <c r="A30" s="32" t="s">
        <v>37</v>
      </c>
      <c r="B30" s="28" t="s">
        <v>77</v>
      </c>
      <c r="C30" s="4" t="s">
        <v>84</v>
      </c>
      <c r="D30" s="40">
        <v>300</v>
      </c>
      <c r="E30" s="31"/>
      <c r="F30" s="12">
        <f>D30*E30</f>
        <v>0</v>
      </c>
      <c r="G30" s="16">
        <v>0</v>
      </c>
      <c r="H30" s="12">
        <f t="shared" si="0"/>
        <v>0</v>
      </c>
      <c r="I30" s="12">
        <f t="shared" si="1"/>
        <v>0</v>
      </c>
      <c r="J30" s="12">
        <f>D30*I30</f>
        <v>0</v>
      </c>
      <c r="K30" s="13">
        <v>0.05</v>
      </c>
      <c r="L30" s="12">
        <f t="shared" si="2"/>
        <v>0</v>
      </c>
      <c r="M30" s="12">
        <f t="shared" si="3"/>
        <v>0.05</v>
      </c>
      <c r="N30" s="12">
        <f t="shared" si="4"/>
        <v>0</v>
      </c>
    </row>
    <row r="31" spans="1:14" ht="21">
      <c r="A31" s="32" t="s">
        <v>38</v>
      </c>
      <c r="B31" s="28" t="s">
        <v>107</v>
      </c>
      <c r="C31" s="4" t="s">
        <v>84</v>
      </c>
      <c r="D31" s="40">
        <v>5</v>
      </c>
      <c r="E31" s="31"/>
      <c r="F31" s="12">
        <f>D31*E31</f>
        <v>0</v>
      </c>
      <c r="G31" s="16">
        <v>0</v>
      </c>
      <c r="H31" s="12">
        <f t="shared" si="0"/>
        <v>0</v>
      </c>
      <c r="I31" s="12">
        <f t="shared" si="1"/>
        <v>0</v>
      </c>
      <c r="J31" s="12">
        <f>D31*I31</f>
        <v>0</v>
      </c>
      <c r="K31" s="13">
        <v>0.05</v>
      </c>
      <c r="L31" s="12">
        <f t="shared" si="2"/>
        <v>0</v>
      </c>
      <c r="M31" s="12">
        <f t="shared" si="3"/>
        <v>0.05</v>
      </c>
      <c r="N31" s="12">
        <f t="shared" si="4"/>
        <v>0</v>
      </c>
    </row>
    <row r="32" spans="1:14" ht="21">
      <c r="A32" s="32" t="s">
        <v>39</v>
      </c>
      <c r="B32" s="28" t="s">
        <v>119</v>
      </c>
      <c r="C32" s="4" t="s">
        <v>84</v>
      </c>
      <c r="D32" s="40">
        <v>1200</v>
      </c>
      <c r="E32" s="31"/>
      <c r="F32" s="12">
        <f>D32*E32</f>
        <v>0</v>
      </c>
      <c r="G32" s="16">
        <v>0</v>
      </c>
      <c r="H32" s="12">
        <f t="shared" si="0"/>
        <v>0</v>
      </c>
      <c r="I32" s="12">
        <f t="shared" si="1"/>
        <v>0</v>
      </c>
      <c r="J32" s="12">
        <f>D32*I32</f>
        <v>0</v>
      </c>
      <c r="K32" s="13">
        <v>0.05</v>
      </c>
      <c r="L32" s="12">
        <f t="shared" si="2"/>
        <v>0</v>
      </c>
      <c r="M32" s="12">
        <f t="shared" si="3"/>
        <v>0.05</v>
      </c>
      <c r="N32" s="12">
        <f t="shared" si="4"/>
        <v>0</v>
      </c>
    </row>
    <row r="33" spans="1:14" ht="21">
      <c r="A33" s="32" t="s">
        <v>40</v>
      </c>
      <c r="B33" s="29" t="s">
        <v>108</v>
      </c>
      <c r="C33" s="4" t="s">
        <v>84</v>
      </c>
      <c r="D33" s="40">
        <v>1150</v>
      </c>
      <c r="E33" s="31"/>
      <c r="F33" s="12">
        <f>D33*E33</f>
        <v>0</v>
      </c>
      <c r="G33" s="16">
        <v>0</v>
      </c>
      <c r="H33" s="12">
        <f t="shared" si="0"/>
        <v>0</v>
      </c>
      <c r="I33" s="12">
        <f t="shared" si="1"/>
        <v>0</v>
      </c>
      <c r="J33" s="12">
        <f>D33*I33</f>
        <v>0</v>
      </c>
      <c r="K33" s="13">
        <v>0.05</v>
      </c>
      <c r="L33" s="12">
        <f t="shared" si="2"/>
        <v>0</v>
      </c>
      <c r="M33" s="12">
        <f t="shared" si="3"/>
        <v>0.05</v>
      </c>
      <c r="N33" s="12">
        <f t="shared" si="4"/>
        <v>0</v>
      </c>
    </row>
    <row r="34" spans="1:14" ht="21">
      <c r="A34" s="32" t="s">
        <v>41</v>
      </c>
      <c r="B34" s="29" t="s">
        <v>120</v>
      </c>
      <c r="C34" s="4" t="s">
        <v>110</v>
      </c>
      <c r="D34" s="40">
        <v>50</v>
      </c>
      <c r="E34" s="31"/>
      <c r="F34" s="12">
        <f>D34*E34</f>
        <v>0</v>
      </c>
      <c r="G34" s="16">
        <v>0</v>
      </c>
      <c r="H34" s="12">
        <f t="shared" si="0"/>
        <v>0</v>
      </c>
      <c r="I34" s="12">
        <f t="shared" si="1"/>
        <v>0</v>
      </c>
      <c r="J34" s="12">
        <f>D34*I34</f>
        <v>0</v>
      </c>
      <c r="K34" s="13">
        <v>0.05</v>
      </c>
      <c r="L34" s="12">
        <f t="shared" si="2"/>
        <v>0</v>
      </c>
      <c r="M34" s="12">
        <f t="shared" si="3"/>
        <v>0.05</v>
      </c>
      <c r="N34" s="12">
        <f t="shared" si="4"/>
        <v>0</v>
      </c>
    </row>
    <row r="35" spans="1:14" ht="21">
      <c r="A35" s="32" t="s">
        <v>42</v>
      </c>
      <c r="B35" s="28" t="s">
        <v>78</v>
      </c>
      <c r="C35" s="4" t="s">
        <v>85</v>
      </c>
      <c r="D35" s="40">
        <v>500</v>
      </c>
      <c r="E35" s="31"/>
      <c r="F35" s="12">
        <f>D35*E35</f>
        <v>0</v>
      </c>
      <c r="G35" s="16">
        <v>0</v>
      </c>
      <c r="H35" s="12">
        <f t="shared" si="0"/>
        <v>0</v>
      </c>
      <c r="I35" s="12">
        <f t="shared" si="1"/>
        <v>0</v>
      </c>
      <c r="J35" s="12">
        <f>D35*I35</f>
        <v>0</v>
      </c>
      <c r="K35" s="13">
        <v>0.05</v>
      </c>
      <c r="L35" s="12">
        <f t="shared" si="2"/>
        <v>0</v>
      </c>
      <c r="M35" s="12">
        <f t="shared" si="3"/>
        <v>0.05</v>
      </c>
      <c r="N35" s="12">
        <f t="shared" si="4"/>
        <v>0</v>
      </c>
    </row>
    <row r="36" spans="1:14" ht="21">
      <c r="A36" s="32" t="s">
        <v>43</v>
      </c>
      <c r="B36" s="29" t="s">
        <v>79</v>
      </c>
      <c r="C36" s="4" t="s">
        <v>84</v>
      </c>
      <c r="D36" s="40">
        <v>5</v>
      </c>
      <c r="E36" s="31"/>
      <c r="F36" s="12">
        <f>D36*E36</f>
        <v>0</v>
      </c>
      <c r="G36" s="16">
        <v>0</v>
      </c>
      <c r="H36" s="12">
        <f t="shared" si="0"/>
        <v>0</v>
      </c>
      <c r="I36" s="12">
        <f t="shared" si="1"/>
        <v>0</v>
      </c>
      <c r="J36" s="12">
        <f>D36*I36</f>
        <v>0</v>
      </c>
      <c r="K36" s="13">
        <v>0.05</v>
      </c>
      <c r="L36" s="12">
        <f t="shared" si="2"/>
        <v>0</v>
      </c>
      <c r="M36" s="12">
        <f t="shared" si="3"/>
        <v>0.05</v>
      </c>
      <c r="N36" s="12">
        <f t="shared" si="4"/>
        <v>0</v>
      </c>
    </row>
    <row r="37" spans="1:14" ht="21">
      <c r="A37" s="32" t="s">
        <v>44</v>
      </c>
      <c r="B37" s="29" t="s">
        <v>121</v>
      </c>
      <c r="C37" s="4" t="s">
        <v>84</v>
      </c>
      <c r="D37" s="40">
        <v>50</v>
      </c>
      <c r="E37" s="15"/>
      <c r="F37" s="12">
        <f>D37*E37</f>
        <v>0</v>
      </c>
      <c r="G37" s="16">
        <v>0</v>
      </c>
      <c r="H37" s="12">
        <f t="shared" si="0"/>
        <v>0</v>
      </c>
      <c r="I37" s="12">
        <f t="shared" si="1"/>
        <v>0</v>
      </c>
      <c r="J37" s="12">
        <f>D37*I37</f>
        <v>0</v>
      </c>
      <c r="K37" s="13">
        <v>0.05</v>
      </c>
      <c r="L37" s="12">
        <f t="shared" si="2"/>
        <v>0</v>
      </c>
      <c r="M37" s="12">
        <f t="shared" si="3"/>
        <v>0.05</v>
      </c>
      <c r="N37" s="12">
        <f t="shared" si="4"/>
        <v>0</v>
      </c>
    </row>
    <row r="38" spans="1:14" ht="21">
      <c r="A38" s="32" t="s">
        <v>45</v>
      </c>
      <c r="B38" s="29" t="s">
        <v>122</v>
      </c>
      <c r="C38" s="4" t="s">
        <v>84</v>
      </c>
      <c r="D38" s="40">
        <v>25</v>
      </c>
      <c r="E38" s="15"/>
      <c r="F38" s="12">
        <f>D38*E38</f>
        <v>0</v>
      </c>
      <c r="G38" s="16">
        <v>0</v>
      </c>
      <c r="H38" s="12">
        <f t="shared" si="0"/>
        <v>0</v>
      </c>
      <c r="I38" s="12">
        <f t="shared" si="1"/>
        <v>0</v>
      </c>
      <c r="J38" s="12">
        <f>D38*I38</f>
        <v>0</v>
      </c>
      <c r="K38" s="13">
        <v>0.05</v>
      </c>
      <c r="L38" s="12">
        <f t="shared" si="2"/>
        <v>0</v>
      </c>
      <c r="M38" s="12">
        <f t="shared" si="3"/>
        <v>0.05</v>
      </c>
      <c r="N38" s="12">
        <f t="shared" si="4"/>
        <v>0</v>
      </c>
    </row>
    <row r="39" spans="1:14" ht="21">
      <c r="A39" s="32" t="s">
        <v>46</v>
      </c>
      <c r="B39" s="28" t="s">
        <v>76</v>
      </c>
      <c r="C39" s="4" t="s">
        <v>84</v>
      </c>
      <c r="D39" s="40">
        <v>100</v>
      </c>
      <c r="E39" s="15"/>
      <c r="F39" s="12">
        <f>D39*E39</f>
        <v>0</v>
      </c>
      <c r="G39" s="16">
        <v>0</v>
      </c>
      <c r="H39" s="12">
        <f t="shared" si="0"/>
        <v>0</v>
      </c>
      <c r="I39" s="12">
        <f t="shared" si="1"/>
        <v>0</v>
      </c>
      <c r="J39" s="12">
        <f>D39*I39</f>
        <v>0</v>
      </c>
      <c r="K39" s="13">
        <v>0.05</v>
      </c>
      <c r="L39" s="12">
        <f t="shared" si="2"/>
        <v>0</v>
      </c>
      <c r="M39" s="12">
        <f t="shared" si="3"/>
        <v>0.05</v>
      </c>
      <c r="N39" s="12">
        <f t="shared" si="4"/>
        <v>0</v>
      </c>
    </row>
    <row r="40" spans="1:14" ht="21">
      <c r="A40" s="32" t="s">
        <v>47</v>
      </c>
      <c r="B40" s="28" t="s">
        <v>123</v>
      </c>
      <c r="C40" s="4" t="s">
        <v>84</v>
      </c>
      <c r="D40" s="40">
        <v>19000</v>
      </c>
      <c r="E40" s="15"/>
      <c r="F40" s="12">
        <f>D40*E40</f>
        <v>0</v>
      </c>
      <c r="G40" s="16">
        <v>0</v>
      </c>
      <c r="H40" s="12">
        <f t="shared" si="0"/>
        <v>0</v>
      </c>
      <c r="I40" s="12">
        <f>H40-(H40*G40)</f>
        <v>0</v>
      </c>
      <c r="J40" s="12">
        <f>D40*I40</f>
        <v>0</v>
      </c>
      <c r="K40" s="13">
        <v>0.05</v>
      </c>
      <c r="L40" s="12">
        <f t="shared" si="2"/>
        <v>0</v>
      </c>
      <c r="M40" s="12">
        <f t="shared" si="3"/>
        <v>0.05</v>
      </c>
      <c r="N40" s="12">
        <f t="shared" si="4"/>
        <v>0</v>
      </c>
    </row>
    <row r="41" spans="1:14" ht="21">
      <c r="A41" s="32" t="s">
        <v>48</v>
      </c>
      <c r="B41" s="28" t="s">
        <v>124</v>
      </c>
      <c r="C41" s="4" t="s">
        <v>84</v>
      </c>
      <c r="D41" s="40">
        <v>125</v>
      </c>
      <c r="E41" s="15"/>
      <c r="F41" s="12">
        <f>D41*E41</f>
        <v>0</v>
      </c>
      <c r="G41" s="16">
        <v>0</v>
      </c>
      <c r="H41" s="12">
        <f t="shared" si="0"/>
        <v>0</v>
      </c>
      <c r="I41" s="12">
        <f>H41-(H41*G43)</f>
        <v>0</v>
      </c>
      <c r="J41" s="12">
        <f>D41*I41</f>
        <v>0</v>
      </c>
      <c r="K41" s="13">
        <v>0.05</v>
      </c>
      <c r="L41" s="12">
        <f t="shared" si="2"/>
        <v>0</v>
      </c>
      <c r="M41" s="12">
        <f t="shared" si="3"/>
        <v>0.05</v>
      </c>
      <c r="N41" s="12">
        <f t="shared" si="4"/>
        <v>0</v>
      </c>
    </row>
    <row r="42" spans="1:14" ht="21">
      <c r="A42" s="32" t="s">
        <v>49</v>
      </c>
      <c r="B42" s="28" t="s">
        <v>125</v>
      </c>
      <c r="C42" s="4" t="s">
        <v>84</v>
      </c>
      <c r="D42" s="41">
        <v>500</v>
      </c>
      <c r="E42" s="15"/>
      <c r="F42" s="12">
        <f>D42*E42</f>
        <v>0</v>
      </c>
      <c r="G42" s="16">
        <v>0</v>
      </c>
      <c r="H42" s="12">
        <f>E42/1.05</f>
        <v>0</v>
      </c>
      <c r="I42" s="12">
        <f>H42-(H42*G44)</f>
        <v>0</v>
      </c>
      <c r="J42" s="12">
        <f>D42*I42</f>
        <v>0</v>
      </c>
      <c r="K42" s="13">
        <v>0.05</v>
      </c>
      <c r="L42" s="12">
        <f>J42*K42</f>
        <v>0</v>
      </c>
      <c r="M42" s="12">
        <f aca="true" t="shared" si="5" ref="M42:N44">I42+K42</f>
        <v>0.05</v>
      </c>
      <c r="N42" s="12">
        <f t="shared" si="5"/>
        <v>0</v>
      </c>
    </row>
    <row r="43" spans="1:14" ht="21">
      <c r="A43" s="32" t="s">
        <v>50</v>
      </c>
      <c r="B43" s="4" t="s">
        <v>59</v>
      </c>
      <c r="C43" s="4" t="s">
        <v>84</v>
      </c>
      <c r="D43" s="40">
        <v>600</v>
      </c>
      <c r="E43" s="15"/>
      <c r="F43" s="12">
        <f>D43*E43</f>
        <v>0</v>
      </c>
      <c r="G43" s="16">
        <v>0</v>
      </c>
      <c r="H43" s="12">
        <f>E43/1.08</f>
        <v>0</v>
      </c>
      <c r="I43" s="12">
        <f t="shared" si="1"/>
        <v>0</v>
      </c>
      <c r="J43" s="12">
        <f>D43*I43</f>
        <v>0</v>
      </c>
      <c r="K43" s="13">
        <v>0.08</v>
      </c>
      <c r="L43" s="12">
        <f>J43*K43</f>
        <v>0</v>
      </c>
      <c r="M43" s="12">
        <f t="shared" si="5"/>
        <v>0.08</v>
      </c>
      <c r="N43" s="12">
        <f t="shared" si="5"/>
        <v>0</v>
      </c>
    </row>
    <row r="44" spans="1:14" ht="21">
      <c r="A44" s="32" t="s">
        <v>51</v>
      </c>
      <c r="B44" s="4" t="s">
        <v>60</v>
      </c>
      <c r="C44" s="4" t="s">
        <v>84</v>
      </c>
      <c r="D44" s="40">
        <v>1050</v>
      </c>
      <c r="E44" s="15"/>
      <c r="F44" s="12">
        <f>D44*E44</f>
        <v>0</v>
      </c>
      <c r="G44" s="16">
        <v>0</v>
      </c>
      <c r="H44" s="12">
        <f>E44/1.08</f>
        <v>0</v>
      </c>
      <c r="I44" s="12">
        <f t="shared" si="1"/>
        <v>0</v>
      </c>
      <c r="J44" s="12">
        <f>D44*I44</f>
        <v>0</v>
      </c>
      <c r="K44" s="13">
        <v>0.08</v>
      </c>
      <c r="L44" s="12">
        <f>J44*K44</f>
        <v>0</v>
      </c>
      <c r="M44" s="12">
        <f t="shared" si="5"/>
        <v>0.08</v>
      </c>
      <c r="N44" s="12">
        <f t="shared" si="5"/>
        <v>0</v>
      </c>
    </row>
    <row r="45" spans="1:14" ht="21">
      <c r="A45" s="32" t="s">
        <v>128</v>
      </c>
      <c r="B45" s="4" t="s">
        <v>130</v>
      </c>
      <c r="C45" s="4" t="s">
        <v>84</v>
      </c>
      <c r="D45" s="40">
        <v>25</v>
      </c>
      <c r="E45" s="15"/>
      <c r="F45" s="12">
        <f>D45*E45</f>
        <v>0</v>
      </c>
      <c r="G45" s="16">
        <v>0</v>
      </c>
      <c r="H45" s="12">
        <f>E45/1.08</f>
        <v>0</v>
      </c>
      <c r="I45" s="12">
        <f>H45-(H45*G45)</f>
        <v>0</v>
      </c>
      <c r="J45" s="12">
        <f>D45*I45</f>
        <v>0</v>
      </c>
      <c r="K45" s="13">
        <v>0.05</v>
      </c>
      <c r="L45" s="12">
        <f>J45*K45</f>
        <v>0</v>
      </c>
      <c r="M45" s="12">
        <f>I45+K45</f>
        <v>0.05</v>
      </c>
      <c r="N45" s="12">
        <f>J45+L45</f>
        <v>0</v>
      </c>
    </row>
    <row r="46" spans="1:14" ht="21">
      <c r="A46" s="32" t="s">
        <v>129</v>
      </c>
      <c r="B46" s="4" t="s">
        <v>131</v>
      </c>
      <c r="C46" s="4" t="s">
        <v>84</v>
      </c>
      <c r="D46" s="40">
        <v>25</v>
      </c>
      <c r="E46" s="15"/>
      <c r="F46" s="12">
        <f>D46*E46</f>
        <v>0</v>
      </c>
      <c r="G46" s="16">
        <v>0</v>
      </c>
      <c r="H46" s="12">
        <f>E46/1.08</f>
        <v>0</v>
      </c>
      <c r="I46" s="12">
        <f>H46-(H46*G46)</f>
        <v>0</v>
      </c>
      <c r="J46" s="12">
        <f>D46*I46</f>
        <v>0</v>
      </c>
      <c r="K46" s="13">
        <v>0.05</v>
      </c>
      <c r="L46" s="12">
        <f>J46*K46</f>
        <v>0</v>
      </c>
      <c r="M46" s="12">
        <f>I46+K46</f>
        <v>0.05</v>
      </c>
      <c r="N46" s="12">
        <f>J46+L46</f>
        <v>0</v>
      </c>
    </row>
    <row r="47" spans="1:14" ht="21">
      <c r="A47" s="32" t="s">
        <v>52</v>
      </c>
      <c r="B47" s="3" t="s">
        <v>61</v>
      </c>
      <c r="C47" s="4"/>
      <c r="D47" s="3"/>
      <c r="E47" s="15"/>
      <c r="F47" s="12"/>
      <c r="G47" s="16"/>
      <c r="H47" s="12"/>
      <c r="I47" s="12"/>
      <c r="J47" s="12"/>
      <c r="K47" s="13"/>
      <c r="L47" s="12"/>
      <c r="M47" s="12"/>
      <c r="N47" s="12"/>
    </row>
    <row r="48" spans="1:14" ht="21">
      <c r="A48" s="32" t="s">
        <v>53</v>
      </c>
      <c r="B48" s="4" t="s">
        <v>109</v>
      </c>
      <c r="C48" s="4" t="s">
        <v>84</v>
      </c>
      <c r="D48" s="40">
        <v>2500</v>
      </c>
      <c r="E48" s="15"/>
      <c r="F48" s="12">
        <f>D48*E48</f>
        <v>0</v>
      </c>
      <c r="G48" s="16">
        <v>0</v>
      </c>
      <c r="H48" s="12">
        <f t="shared" si="0"/>
        <v>0</v>
      </c>
      <c r="I48" s="12">
        <f t="shared" si="1"/>
        <v>0</v>
      </c>
      <c r="J48" s="12">
        <f>D48*I48</f>
        <v>0</v>
      </c>
      <c r="K48" s="13">
        <v>0.05</v>
      </c>
      <c r="L48" s="12">
        <f aca="true" t="shared" si="6" ref="L48:L60">J48*K48</f>
        <v>0</v>
      </c>
      <c r="M48" s="12">
        <f aca="true" t="shared" si="7" ref="M48:M60">I48+K48</f>
        <v>0.05</v>
      </c>
      <c r="N48" s="12">
        <f aca="true" t="shared" si="8" ref="N48:N60">J48+L48</f>
        <v>0</v>
      </c>
    </row>
    <row r="49" spans="1:14" ht="21">
      <c r="A49" s="32" t="s">
        <v>54</v>
      </c>
      <c r="B49" s="4" t="s">
        <v>94</v>
      </c>
      <c r="C49" s="4" t="s">
        <v>84</v>
      </c>
      <c r="D49" s="40">
        <v>250</v>
      </c>
      <c r="E49" s="15"/>
      <c r="F49" s="12">
        <f>D49*E49</f>
        <v>0</v>
      </c>
      <c r="G49" s="16">
        <v>0</v>
      </c>
      <c r="H49" s="12">
        <f t="shared" si="0"/>
        <v>0</v>
      </c>
      <c r="I49" s="12">
        <f t="shared" si="1"/>
        <v>0</v>
      </c>
      <c r="J49" s="12">
        <f>D49*I49</f>
        <v>0</v>
      </c>
      <c r="K49" s="13">
        <v>0.05</v>
      </c>
      <c r="L49" s="12">
        <f t="shared" si="6"/>
        <v>0</v>
      </c>
      <c r="M49" s="12">
        <f t="shared" si="7"/>
        <v>0.05</v>
      </c>
      <c r="N49" s="12">
        <f t="shared" si="8"/>
        <v>0</v>
      </c>
    </row>
    <row r="50" spans="1:14" ht="21">
      <c r="A50" s="32" t="s">
        <v>55</v>
      </c>
      <c r="B50" s="4" t="s">
        <v>95</v>
      </c>
      <c r="C50" s="4" t="s">
        <v>84</v>
      </c>
      <c r="D50" s="40">
        <v>250</v>
      </c>
      <c r="E50" s="15"/>
      <c r="F50" s="12">
        <f>D50*E50</f>
        <v>0</v>
      </c>
      <c r="G50" s="16">
        <v>0</v>
      </c>
      <c r="H50" s="12">
        <f t="shared" si="0"/>
        <v>0</v>
      </c>
      <c r="I50" s="12">
        <f t="shared" si="1"/>
        <v>0</v>
      </c>
      <c r="J50" s="12">
        <f>D50*I50</f>
        <v>0</v>
      </c>
      <c r="K50" s="13">
        <v>0.05</v>
      </c>
      <c r="L50" s="12">
        <f t="shared" si="6"/>
        <v>0</v>
      </c>
      <c r="M50" s="12">
        <f t="shared" si="7"/>
        <v>0.05</v>
      </c>
      <c r="N50" s="12">
        <f t="shared" si="8"/>
        <v>0</v>
      </c>
    </row>
    <row r="51" spans="1:14" ht="21">
      <c r="A51" s="32" t="s">
        <v>56</v>
      </c>
      <c r="B51" s="33" t="s">
        <v>126</v>
      </c>
      <c r="C51" s="4" t="s">
        <v>84</v>
      </c>
      <c r="D51" s="40">
        <v>50</v>
      </c>
      <c r="E51" s="15"/>
      <c r="F51" s="12">
        <f>D51*E51</f>
        <v>0</v>
      </c>
      <c r="G51" s="16">
        <v>0</v>
      </c>
      <c r="H51" s="12">
        <f t="shared" si="0"/>
        <v>0</v>
      </c>
      <c r="I51" s="12">
        <f t="shared" si="1"/>
        <v>0</v>
      </c>
      <c r="J51" s="12">
        <f>D51*I51</f>
        <v>0</v>
      </c>
      <c r="K51" s="13">
        <v>0.05</v>
      </c>
      <c r="L51" s="12">
        <f t="shared" si="6"/>
        <v>0</v>
      </c>
      <c r="M51" s="12">
        <f t="shared" si="7"/>
        <v>0.05</v>
      </c>
      <c r="N51" s="12">
        <f t="shared" si="8"/>
        <v>0</v>
      </c>
    </row>
    <row r="52" spans="1:14" ht="21">
      <c r="A52" s="32" t="s">
        <v>57</v>
      </c>
      <c r="B52" s="4" t="s">
        <v>80</v>
      </c>
      <c r="C52" s="4" t="s">
        <v>84</v>
      </c>
      <c r="D52" s="40">
        <v>400</v>
      </c>
      <c r="E52" s="15"/>
      <c r="F52" s="12">
        <f>D52*E52</f>
        <v>0</v>
      </c>
      <c r="G52" s="16">
        <v>0</v>
      </c>
      <c r="H52" s="12">
        <f>E52/1.08</f>
        <v>0</v>
      </c>
      <c r="I52" s="12">
        <f t="shared" si="1"/>
        <v>0</v>
      </c>
      <c r="J52" s="12">
        <f>D52*I52</f>
        <v>0</v>
      </c>
      <c r="K52" s="13">
        <v>0.08</v>
      </c>
      <c r="L52" s="12">
        <f t="shared" si="6"/>
        <v>0</v>
      </c>
      <c r="M52" s="12">
        <f t="shared" si="7"/>
        <v>0.08</v>
      </c>
      <c r="N52" s="12">
        <f t="shared" si="8"/>
        <v>0</v>
      </c>
    </row>
    <row r="53" spans="1:14" ht="21">
      <c r="A53" s="32" t="s">
        <v>58</v>
      </c>
      <c r="B53" s="33" t="s">
        <v>127</v>
      </c>
      <c r="C53" s="4" t="s">
        <v>84</v>
      </c>
      <c r="D53" s="40">
        <v>500</v>
      </c>
      <c r="E53" s="15"/>
      <c r="F53" s="12">
        <f>D53*E53</f>
        <v>0</v>
      </c>
      <c r="G53" s="16">
        <v>0</v>
      </c>
      <c r="H53" s="12">
        <f>E53/1.08</f>
        <v>0</v>
      </c>
      <c r="I53" s="12">
        <f t="shared" si="1"/>
        <v>0</v>
      </c>
      <c r="J53" s="12">
        <f>D53*I53</f>
        <v>0</v>
      </c>
      <c r="K53" s="13">
        <v>0.08</v>
      </c>
      <c r="L53" s="12">
        <f t="shared" si="6"/>
        <v>0</v>
      </c>
      <c r="M53" s="12">
        <f t="shared" si="7"/>
        <v>0.08</v>
      </c>
      <c r="N53" s="12">
        <f t="shared" si="8"/>
        <v>0</v>
      </c>
    </row>
    <row r="54" spans="1:14" ht="21">
      <c r="A54" s="32" t="s">
        <v>111</v>
      </c>
      <c r="B54" s="4" t="s">
        <v>96</v>
      </c>
      <c r="C54" s="4" t="s">
        <v>84</v>
      </c>
      <c r="D54" s="40">
        <v>900</v>
      </c>
      <c r="E54" s="15"/>
      <c r="F54" s="12">
        <f>D54*E54</f>
        <v>0</v>
      </c>
      <c r="G54" s="16">
        <v>0</v>
      </c>
      <c r="H54" s="12">
        <f t="shared" si="0"/>
        <v>0</v>
      </c>
      <c r="I54" s="12">
        <f t="shared" si="1"/>
        <v>0</v>
      </c>
      <c r="J54" s="12">
        <f>D54*I54</f>
        <v>0</v>
      </c>
      <c r="K54" s="13">
        <v>0.05</v>
      </c>
      <c r="L54" s="12">
        <f t="shared" si="6"/>
        <v>0</v>
      </c>
      <c r="M54" s="12">
        <f t="shared" si="7"/>
        <v>0.05</v>
      </c>
      <c r="N54" s="12">
        <f t="shared" si="8"/>
        <v>0</v>
      </c>
    </row>
    <row r="55" spans="1:14" ht="21">
      <c r="A55" s="32" t="s">
        <v>112</v>
      </c>
      <c r="B55" s="4" t="s">
        <v>81</v>
      </c>
      <c r="C55" s="4" t="s">
        <v>84</v>
      </c>
      <c r="D55" s="40">
        <v>1300</v>
      </c>
      <c r="E55" s="15"/>
      <c r="F55" s="12">
        <f>D55*E55</f>
        <v>0</v>
      </c>
      <c r="G55" s="16">
        <v>0</v>
      </c>
      <c r="H55" s="12">
        <f t="shared" si="0"/>
        <v>0</v>
      </c>
      <c r="I55" s="12">
        <f t="shared" si="1"/>
        <v>0</v>
      </c>
      <c r="J55" s="12">
        <f>D55*I55</f>
        <v>0</v>
      </c>
      <c r="K55" s="13">
        <v>0.05</v>
      </c>
      <c r="L55" s="12">
        <f t="shared" si="6"/>
        <v>0</v>
      </c>
      <c r="M55" s="12">
        <f t="shared" si="7"/>
        <v>0.05</v>
      </c>
      <c r="N55" s="12">
        <f t="shared" si="8"/>
        <v>0</v>
      </c>
    </row>
    <row r="56" spans="1:14" ht="21">
      <c r="A56" s="32" t="s">
        <v>113</v>
      </c>
      <c r="B56" s="4" t="s">
        <v>82</v>
      </c>
      <c r="C56" s="4" t="s">
        <v>84</v>
      </c>
      <c r="D56" s="40">
        <v>450</v>
      </c>
      <c r="E56" s="15"/>
      <c r="F56" s="12">
        <f>D56*E56</f>
        <v>0</v>
      </c>
      <c r="G56" s="16">
        <v>0</v>
      </c>
      <c r="H56" s="12">
        <f>E56/1.08</f>
        <v>0</v>
      </c>
      <c r="I56" s="12">
        <f>H56-(H56*G56)</f>
        <v>0</v>
      </c>
      <c r="J56" s="12">
        <f>D56*I56</f>
        <v>0</v>
      </c>
      <c r="K56" s="13">
        <v>0.08</v>
      </c>
      <c r="L56" s="12">
        <f t="shared" si="6"/>
        <v>0</v>
      </c>
      <c r="M56" s="12">
        <f t="shared" si="7"/>
        <v>0.08</v>
      </c>
      <c r="N56" s="12">
        <f t="shared" si="8"/>
        <v>0</v>
      </c>
    </row>
    <row r="57" spans="1:14" ht="21">
      <c r="A57" s="32" t="s">
        <v>114</v>
      </c>
      <c r="B57" s="4" t="s">
        <v>97</v>
      </c>
      <c r="C57" s="4" t="s">
        <v>84</v>
      </c>
      <c r="D57" s="40">
        <v>150</v>
      </c>
      <c r="E57" s="15"/>
      <c r="F57" s="12">
        <f>D57*E57</f>
        <v>0</v>
      </c>
      <c r="G57" s="16">
        <v>0</v>
      </c>
      <c r="H57" s="12">
        <f>E57/1.05</f>
        <v>0</v>
      </c>
      <c r="I57" s="12">
        <f>H57-(H57*G57)</f>
        <v>0</v>
      </c>
      <c r="J57" s="12">
        <f>D57*I57</f>
        <v>0</v>
      </c>
      <c r="K57" s="13">
        <v>0.05</v>
      </c>
      <c r="L57" s="12">
        <f t="shared" si="6"/>
        <v>0</v>
      </c>
      <c r="M57" s="12">
        <f t="shared" si="7"/>
        <v>0.05</v>
      </c>
      <c r="N57" s="12">
        <f t="shared" si="8"/>
        <v>0</v>
      </c>
    </row>
    <row r="58" spans="1:14" ht="21">
      <c r="A58" s="32" t="s">
        <v>115</v>
      </c>
      <c r="B58" s="4" t="s">
        <v>98</v>
      </c>
      <c r="C58" s="4" t="s">
        <v>85</v>
      </c>
      <c r="D58" s="40">
        <v>400</v>
      </c>
      <c r="E58" s="15"/>
      <c r="F58" s="12">
        <f>D58*E58</f>
        <v>0</v>
      </c>
      <c r="G58" s="16">
        <v>0</v>
      </c>
      <c r="H58" s="12">
        <f>E58/1.05</f>
        <v>0</v>
      </c>
      <c r="I58" s="12">
        <f>H58-(H58*G58)</f>
        <v>0</v>
      </c>
      <c r="J58" s="12">
        <f>D58*I58</f>
        <v>0</v>
      </c>
      <c r="K58" s="13">
        <v>0.05</v>
      </c>
      <c r="L58" s="12">
        <f t="shared" si="6"/>
        <v>0</v>
      </c>
      <c r="M58" s="12">
        <f t="shared" si="7"/>
        <v>0.05</v>
      </c>
      <c r="N58" s="12">
        <f t="shared" si="8"/>
        <v>0</v>
      </c>
    </row>
    <row r="59" spans="1:14" ht="21">
      <c r="A59" s="32" t="s">
        <v>116</v>
      </c>
      <c r="B59" s="4" t="s">
        <v>99</v>
      </c>
      <c r="C59" s="4" t="s">
        <v>84</v>
      </c>
      <c r="D59" s="40">
        <v>50</v>
      </c>
      <c r="E59" s="15"/>
      <c r="F59" s="12">
        <f>D59*E59</f>
        <v>0</v>
      </c>
      <c r="G59" s="16">
        <v>0</v>
      </c>
      <c r="H59" s="12">
        <f>E59/1.05</f>
        <v>0</v>
      </c>
      <c r="I59" s="12">
        <f>H59-(H59*G59)</f>
        <v>0</v>
      </c>
      <c r="J59" s="12">
        <f>D59*I59</f>
        <v>0</v>
      </c>
      <c r="K59" s="13">
        <v>0.05</v>
      </c>
      <c r="L59" s="12">
        <f t="shared" si="6"/>
        <v>0</v>
      </c>
      <c r="M59" s="12">
        <f t="shared" si="7"/>
        <v>0.05</v>
      </c>
      <c r="N59" s="12">
        <f t="shared" si="8"/>
        <v>0</v>
      </c>
    </row>
    <row r="60" spans="1:14" ht="21">
      <c r="A60" s="32" t="s">
        <v>117</v>
      </c>
      <c r="B60" s="4" t="s">
        <v>83</v>
      </c>
      <c r="C60" s="4" t="s">
        <v>84</v>
      </c>
      <c r="D60" s="40">
        <v>2000</v>
      </c>
      <c r="E60" s="15"/>
      <c r="F60" s="12">
        <f>D60*E60</f>
        <v>0</v>
      </c>
      <c r="G60" s="16">
        <v>0</v>
      </c>
      <c r="H60" s="12">
        <f>E60/1.08</f>
        <v>0</v>
      </c>
      <c r="I60" s="12">
        <f>H60-(H60*G60)</f>
        <v>0</v>
      </c>
      <c r="J60" s="12">
        <f>D60*I60</f>
        <v>0</v>
      </c>
      <c r="K60" s="13">
        <v>0.08</v>
      </c>
      <c r="L60" s="12">
        <f t="shared" si="6"/>
        <v>0</v>
      </c>
      <c r="M60" s="12">
        <f t="shared" si="7"/>
        <v>0.08</v>
      </c>
      <c r="N60" s="12">
        <f t="shared" si="8"/>
        <v>0</v>
      </c>
    </row>
    <row r="61" spans="1:14" ht="22.5" customHeight="1">
      <c r="A61" s="4"/>
      <c r="B61" s="23"/>
      <c r="C61" s="23"/>
      <c r="D61" s="36"/>
      <c r="E61" s="24"/>
      <c r="F61" s="24"/>
      <c r="G61" s="25"/>
      <c r="H61" s="24"/>
      <c r="I61" s="30" t="s">
        <v>88</v>
      </c>
      <c r="J61" s="30">
        <f>SUM(J4:J60)</f>
        <v>0</v>
      </c>
      <c r="K61" s="27"/>
      <c r="L61" s="26"/>
      <c r="M61" s="30" t="s">
        <v>89</v>
      </c>
      <c r="N61" s="30">
        <f>SUM(N4:N60)</f>
        <v>0</v>
      </c>
    </row>
    <row r="62" spans="1:14" ht="25.5" customHeight="1">
      <c r="A62" s="4"/>
      <c r="B62" s="23"/>
      <c r="C62" s="23"/>
      <c r="D62" s="36"/>
      <c r="E62" s="24"/>
      <c r="F62" s="24"/>
      <c r="G62" s="25"/>
      <c r="H62" s="24"/>
      <c r="I62" s="24"/>
      <c r="J62" s="26"/>
      <c r="K62" s="27"/>
      <c r="L62" s="26"/>
      <c r="M62" s="26"/>
      <c r="N62" s="26"/>
    </row>
    <row r="63" spans="2:9" ht="198.75" customHeight="1">
      <c r="B63" s="38" t="s">
        <v>134</v>
      </c>
      <c r="C63" s="38"/>
      <c r="D63" s="38"/>
      <c r="E63" s="38"/>
      <c r="F63" s="38"/>
      <c r="G63" s="38"/>
      <c r="H63" s="21"/>
      <c r="I63" s="21"/>
    </row>
    <row r="64" spans="5:9" ht="14.25">
      <c r="E64" s="21"/>
      <c r="F64" s="21"/>
      <c r="G64" s="22"/>
      <c r="H64" s="21"/>
      <c r="I64" s="21"/>
    </row>
    <row r="65" spans="5:9" ht="14.25">
      <c r="E65" s="21"/>
      <c r="F65" s="21"/>
      <c r="G65" s="22"/>
      <c r="H65" s="21"/>
      <c r="I65" s="21"/>
    </row>
    <row r="66" spans="5:9" ht="14.25">
      <c r="E66" s="21"/>
      <c r="F66" s="21"/>
      <c r="G66" s="22"/>
      <c r="H66" s="21"/>
      <c r="I66" s="21"/>
    </row>
    <row r="67" spans="5:9" ht="14.25">
      <c r="E67" s="21"/>
      <c r="F67" s="21"/>
      <c r="G67" s="22"/>
      <c r="H67" s="21"/>
      <c r="I67" s="21"/>
    </row>
    <row r="68" spans="5:9" ht="14.25">
      <c r="E68" s="21"/>
      <c r="F68" s="21"/>
      <c r="G68" s="22"/>
      <c r="H68" s="21"/>
      <c r="I68" s="21"/>
    </row>
    <row r="69" spans="5:9" ht="14.25">
      <c r="E69" s="21"/>
      <c r="F69" s="21"/>
      <c r="G69" s="22"/>
      <c r="H69" s="21"/>
      <c r="I69" s="21"/>
    </row>
    <row r="70" spans="5:9" ht="14.25">
      <c r="E70" s="21"/>
      <c r="F70" s="21"/>
      <c r="G70" s="22"/>
      <c r="H70" s="21"/>
      <c r="I70" s="21"/>
    </row>
    <row r="71" spans="5:9" ht="14.25">
      <c r="E71" s="21"/>
      <c r="F71" s="21"/>
      <c r="G71" s="22"/>
      <c r="H71" s="21"/>
      <c r="I71" s="21"/>
    </row>
    <row r="72" spans="5:9" ht="14.25">
      <c r="E72" s="21"/>
      <c r="F72" s="21"/>
      <c r="G72" s="22"/>
      <c r="H72" s="21"/>
      <c r="I72" s="21"/>
    </row>
    <row r="73" spans="5:9" ht="14.25">
      <c r="E73" s="21"/>
      <c r="F73" s="21"/>
      <c r="G73" s="22"/>
      <c r="H73" s="21"/>
      <c r="I73" s="21"/>
    </row>
    <row r="74" spans="5:9" ht="14.25">
      <c r="E74" s="21"/>
      <c r="F74" s="21"/>
      <c r="G74" s="22"/>
      <c r="H74" s="21"/>
      <c r="I74" s="21"/>
    </row>
    <row r="75" spans="5:9" ht="14.25">
      <c r="E75" s="21"/>
      <c r="F75" s="21"/>
      <c r="G75" s="22"/>
      <c r="H75" s="21"/>
      <c r="I75" s="21"/>
    </row>
    <row r="76" spans="5:9" ht="14.25">
      <c r="E76" s="21"/>
      <c r="F76" s="21"/>
      <c r="G76" s="22"/>
      <c r="H76" s="21"/>
      <c r="I76" s="21"/>
    </row>
    <row r="77" spans="5:9" ht="14.25">
      <c r="E77" s="21"/>
      <c r="F77" s="21"/>
      <c r="G77" s="22"/>
      <c r="H77" s="21"/>
      <c r="I77" s="21"/>
    </row>
    <row r="78" spans="5:9" ht="14.25">
      <c r="E78" s="21"/>
      <c r="F78" s="21"/>
      <c r="G78" s="22"/>
      <c r="H78" s="21"/>
      <c r="I78" s="21"/>
    </row>
    <row r="79" spans="5:9" ht="14.25">
      <c r="E79" s="21"/>
      <c r="F79" s="21"/>
      <c r="G79" s="22"/>
      <c r="H79" s="21"/>
      <c r="I79" s="21"/>
    </row>
    <row r="80" spans="5:9" ht="14.25">
      <c r="E80" s="21"/>
      <c r="F80" s="21"/>
      <c r="G80" s="22"/>
      <c r="H80" s="21"/>
      <c r="I80" s="21"/>
    </row>
    <row r="81" spans="5:9" ht="14.25">
      <c r="E81" s="21"/>
      <c r="F81" s="21"/>
      <c r="G81" s="22"/>
      <c r="H81" s="21"/>
      <c r="I81" s="21"/>
    </row>
    <row r="82" spans="5:9" ht="14.25">
      <c r="E82" s="21"/>
      <c r="F82" s="21"/>
      <c r="G82" s="22"/>
      <c r="H82" s="21"/>
      <c r="I82" s="21"/>
    </row>
    <row r="83" spans="5:9" ht="14.25">
      <c r="E83" s="21"/>
      <c r="F83" s="21"/>
      <c r="G83" s="22"/>
      <c r="H83" s="21"/>
      <c r="I83" s="21"/>
    </row>
    <row r="84" spans="5:9" ht="14.25">
      <c r="E84" s="21"/>
      <c r="F84" s="21"/>
      <c r="G84" s="22"/>
      <c r="H84" s="21"/>
      <c r="I84" s="21"/>
    </row>
    <row r="85" spans="5:9" ht="14.25">
      <c r="E85" s="21"/>
      <c r="F85" s="21"/>
      <c r="G85" s="22"/>
      <c r="H85" s="21"/>
      <c r="I85" s="21"/>
    </row>
    <row r="86" spans="5:9" ht="14.25">
      <c r="E86" s="21"/>
      <c r="F86" s="21"/>
      <c r="G86" s="22"/>
      <c r="H86" s="21"/>
      <c r="I86" s="21"/>
    </row>
    <row r="87" spans="5:9" ht="14.25">
      <c r="E87" s="21"/>
      <c r="F87" s="21"/>
      <c r="G87" s="22"/>
      <c r="H87" s="21"/>
      <c r="I87" s="21"/>
    </row>
    <row r="88" spans="5:9" ht="14.25">
      <c r="E88" s="21"/>
      <c r="F88" s="21"/>
      <c r="G88" s="22"/>
      <c r="H88" s="21"/>
      <c r="I88" s="21"/>
    </row>
    <row r="89" spans="5:9" ht="14.25">
      <c r="E89" s="21"/>
      <c r="F89" s="21"/>
      <c r="G89" s="22"/>
      <c r="H89" s="21"/>
      <c r="I89" s="21"/>
    </row>
    <row r="90" spans="5:9" ht="14.25">
      <c r="E90" s="21"/>
      <c r="F90" s="21"/>
      <c r="G90" s="22"/>
      <c r="H90" s="21"/>
      <c r="I90" s="21"/>
    </row>
    <row r="91" spans="5:9" ht="14.25">
      <c r="E91" s="21"/>
      <c r="F91" s="21"/>
      <c r="G91" s="22"/>
      <c r="H91" s="21"/>
      <c r="I91" s="21"/>
    </row>
    <row r="92" spans="5:9" ht="14.25">
      <c r="E92" s="21"/>
      <c r="F92" s="21"/>
      <c r="G92" s="22"/>
      <c r="H92" s="21"/>
      <c r="I92" s="21"/>
    </row>
    <row r="93" spans="5:9" ht="14.25">
      <c r="E93" s="21"/>
      <c r="F93" s="21"/>
      <c r="G93" s="22"/>
      <c r="H93" s="21"/>
      <c r="I93" s="21"/>
    </row>
    <row r="94" spans="5:9" ht="14.25">
      <c r="E94" s="21"/>
      <c r="F94" s="21"/>
      <c r="G94" s="22"/>
      <c r="H94" s="21"/>
      <c r="I94" s="21"/>
    </row>
    <row r="95" spans="5:9" ht="14.25">
      <c r="E95" s="21"/>
      <c r="F95" s="21"/>
      <c r="G95" s="22"/>
      <c r="H95" s="21"/>
      <c r="I95" s="21"/>
    </row>
    <row r="96" spans="5:9" ht="14.25">
      <c r="E96" s="21"/>
      <c r="F96" s="21"/>
      <c r="G96" s="22"/>
      <c r="H96" s="21"/>
      <c r="I96" s="21"/>
    </row>
    <row r="97" spans="5:9" ht="14.25">
      <c r="E97" s="21"/>
      <c r="F97" s="21"/>
      <c r="G97" s="22"/>
      <c r="H97" s="21"/>
      <c r="I97" s="21"/>
    </row>
    <row r="98" spans="5:9" ht="14.25">
      <c r="E98" s="21"/>
      <c r="F98" s="21"/>
      <c r="G98" s="22"/>
      <c r="H98" s="21"/>
      <c r="I98" s="21"/>
    </row>
    <row r="99" spans="5:9" ht="14.25">
      <c r="E99" s="21"/>
      <c r="F99" s="21"/>
      <c r="G99" s="22"/>
      <c r="H99" s="21"/>
      <c r="I99" s="21"/>
    </row>
    <row r="100" spans="5:9" ht="14.25">
      <c r="E100" s="21"/>
      <c r="F100" s="21"/>
      <c r="G100" s="22"/>
      <c r="H100" s="21"/>
      <c r="I100" s="21"/>
    </row>
    <row r="101" spans="5:9" ht="14.25">
      <c r="E101" s="21"/>
      <c r="F101" s="21"/>
      <c r="G101" s="22"/>
      <c r="H101" s="21"/>
      <c r="I101" s="21"/>
    </row>
    <row r="102" spans="5:9" ht="14.25">
      <c r="E102" s="21"/>
      <c r="F102" s="21"/>
      <c r="G102" s="22"/>
      <c r="H102" s="21"/>
      <c r="I102" s="21"/>
    </row>
    <row r="103" spans="5:9" ht="14.25">
      <c r="E103" s="21"/>
      <c r="F103" s="21"/>
      <c r="G103" s="22"/>
      <c r="H103" s="21"/>
      <c r="I103" s="21"/>
    </row>
    <row r="104" spans="5:9" ht="14.25">
      <c r="E104" s="21"/>
      <c r="F104" s="21"/>
      <c r="G104" s="22"/>
      <c r="H104" s="21"/>
      <c r="I104" s="21"/>
    </row>
    <row r="105" spans="5:9" ht="14.25">
      <c r="E105" s="21"/>
      <c r="F105" s="21"/>
      <c r="G105" s="22"/>
      <c r="H105" s="21"/>
      <c r="I105" s="21"/>
    </row>
    <row r="106" spans="5:9" ht="14.25">
      <c r="E106" s="21"/>
      <c r="F106" s="21"/>
      <c r="G106" s="22"/>
      <c r="H106" s="21"/>
      <c r="I106" s="21"/>
    </row>
    <row r="107" spans="5:9" ht="14.25">
      <c r="E107" s="21"/>
      <c r="F107" s="21"/>
      <c r="G107" s="22"/>
      <c r="H107" s="21"/>
      <c r="I107" s="21"/>
    </row>
    <row r="108" spans="5:9" ht="14.25">
      <c r="E108" s="21"/>
      <c r="F108" s="21"/>
      <c r="G108" s="22"/>
      <c r="H108" s="21"/>
      <c r="I108" s="21"/>
    </row>
    <row r="109" spans="5:9" ht="14.25">
      <c r="E109" s="21"/>
      <c r="F109" s="21"/>
      <c r="G109" s="22"/>
      <c r="H109" s="21"/>
      <c r="I109" s="21"/>
    </row>
    <row r="110" spans="5:9" ht="14.25">
      <c r="E110" s="21"/>
      <c r="F110" s="21"/>
      <c r="G110" s="22"/>
      <c r="H110" s="21"/>
      <c r="I110" s="21"/>
    </row>
    <row r="111" spans="5:9" ht="14.25">
      <c r="E111" s="21"/>
      <c r="F111" s="21"/>
      <c r="G111" s="22"/>
      <c r="H111" s="21"/>
      <c r="I111" s="21"/>
    </row>
    <row r="112" spans="5:9" ht="14.25">
      <c r="E112" s="21"/>
      <c r="F112" s="21"/>
      <c r="G112" s="22"/>
      <c r="H112" s="21"/>
      <c r="I112" s="21"/>
    </row>
    <row r="113" spans="5:9" ht="14.25">
      <c r="E113" s="21"/>
      <c r="F113" s="21"/>
      <c r="G113" s="22"/>
      <c r="H113" s="21"/>
      <c r="I113" s="21"/>
    </row>
    <row r="114" spans="5:9" ht="14.25">
      <c r="E114" s="21"/>
      <c r="F114" s="21"/>
      <c r="G114" s="22"/>
      <c r="H114" s="21"/>
      <c r="I114" s="21"/>
    </row>
    <row r="115" spans="5:9" ht="14.25">
      <c r="E115" s="21"/>
      <c r="F115" s="21"/>
      <c r="G115" s="22"/>
      <c r="H115" s="21"/>
      <c r="I115" s="21"/>
    </row>
    <row r="116" spans="5:9" ht="14.25">
      <c r="E116" s="21"/>
      <c r="F116" s="21"/>
      <c r="G116" s="22"/>
      <c r="H116" s="21"/>
      <c r="I116" s="21"/>
    </row>
    <row r="117" spans="5:9" ht="14.25">
      <c r="E117" s="21"/>
      <c r="F117" s="21"/>
      <c r="G117" s="22"/>
      <c r="H117" s="21"/>
      <c r="I117" s="21"/>
    </row>
    <row r="118" spans="5:9" ht="14.25">
      <c r="E118" s="21"/>
      <c r="F118" s="21"/>
      <c r="G118" s="22"/>
      <c r="H118" s="21"/>
      <c r="I118" s="21"/>
    </row>
    <row r="119" spans="5:9" ht="14.25">
      <c r="E119" s="21"/>
      <c r="F119" s="21"/>
      <c r="G119" s="22"/>
      <c r="H119" s="21"/>
      <c r="I119" s="21"/>
    </row>
    <row r="120" spans="5:9" ht="14.25">
      <c r="E120" s="21"/>
      <c r="F120" s="21"/>
      <c r="G120" s="22"/>
      <c r="H120" s="21"/>
      <c r="I120" s="21"/>
    </row>
    <row r="121" spans="5:9" ht="14.25">
      <c r="E121" s="21"/>
      <c r="F121" s="21"/>
      <c r="G121" s="22"/>
      <c r="H121" s="21"/>
      <c r="I121" s="21"/>
    </row>
    <row r="122" spans="5:9" ht="14.25">
      <c r="E122" s="21"/>
      <c r="F122" s="21"/>
      <c r="G122" s="22"/>
      <c r="H122" s="21"/>
      <c r="I122" s="21"/>
    </row>
    <row r="123" spans="5:9" ht="14.25">
      <c r="E123" s="21"/>
      <c r="F123" s="21"/>
      <c r="G123" s="22"/>
      <c r="H123" s="21"/>
      <c r="I123" s="21"/>
    </row>
    <row r="124" spans="5:9" ht="14.25">
      <c r="E124" s="21"/>
      <c r="F124" s="21"/>
      <c r="G124" s="22"/>
      <c r="H124" s="21"/>
      <c r="I124" s="21"/>
    </row>
    <row r="125" spans="5:9" ht="14.25">
      <c r="E125" s="21"/>
      <c r="F125" s="21"/>
      <c r="G125" s="22"/>
      <c r="H125" s="21"/>
      <c r="I125" s="21"/>
    </row>
    <row r="126" spans="5:9" ht="14.25">
      <c r="E126" s="21"/>
      <c r="F126" s="21"/>
      <c r="G126" s="22"/>
      <c r="H126" s="21"/>
      <c r="I126" s="21"/>
    </row>
    <row r="127" spans="5:9" ht="14.25">
      <c r="E127" s="21"/>
      <c r="F127" s="21"/>
      <c r="G127" s="22"/>
      <c r="H127" s="21"/>
      <c r="I127" s="21"/>
    </row>
    <row r="128" spans="5:9" ht="14.25">
      <c r="E128" s="21"/>
      <c r="F128" s="21"/>
      <c r="G128" s="22"/>
      <c r="H128" s="21"/>
      <c r="I128" s="21"/>
    </row>
    <row r="129" spans="5:9" ht="14.25">
      <c r="E129" s="21"/>
      <c r="F129" s="21"/>
      <c r="G129" s="22"/>
      <c r="H129" s="21"/>
      <c r="I129" s="21"/>
    </row>
  </sheetData>
  <sheetProtection/>
  <mergeCells count="2">
    <mergeCell ref="B1:N1"/>
    <mergeCell ref="B63:G63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2024-07-03T07:59:42Z</dcterms:modified>
  <cp:category/>
  <cp:version/>
  <cp:contentType/>
  <cp:contentStatus/>
</cp:coreProperties>
</file>