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5.2023 - U- odcz.chem. patomorfologia (6)\2. SWZ\"/>
    </mc:Choice>
  </mc:AlternateContent>
  <xr:revisionPtr revIDLastSave="0" documentId="13_ncr:1_{F93B02F0-C688-409A-BB08-CD2BEA9F8D06}" xr6:coauthVersionLast="47" xr6:coauthVersionMax="47" xr10:uidLastSave="{00000000-0000-0000-0000-000000000000}"/>
  <bookViews>
    <workbookView xWindow="255" yWindow="255" windowWidth="14010" windowHeight="15585" tabRatio="500" xr2:uid="{00000000-000D-0000-FFFF-FFFF00000000}"/>
  </bookViews>
  <sheets>
    <sheet name="Zad.4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8" i="1" l="1"/>
  <c r="J10" i="1"/>
  <c r="J9" i="1"/>
  <c r="H9" i="1"/>
  <c r="H8" i="1"/>
  <c r="F8" i="1"/>
  <c r="H10" i="1" l="1"/>
  <c r="H11" i="1"/>
  <c r="F9" i="1"/>
  <c r="F14" i="1"/>
  <c r="H14" i="1" s="1"/>
  <c r="F13" i="1"/>
  <c r="H13" i="1" s="1"/>
  <c r="F12" i="1"/>
  <c r="H12" i="1" s="1"/>
  <c r="K8" i="1" l="1"/>
  <c r="K9" i="1"/>
  <c r="K10" i="1"/>
  <c r="K11" i="1"/>
  <c r="J11" i="1" s="1"/>
  <c r="K12" i="1"/>
  <c r="J12" i="1" s="1"/>
  <c r="K13" i="1"/>
  <c r="J13" i="1" s="1"/>
  <c r="K14" i="1"/>
  <c r="J14" i="1" s="1"/>
  <c r="H15" i="1" l="1"/>
  <c r="A9" i="1"/>
  <c r="K15" i="1" l="1"/>
</calcChain>
</file>

<file path=xl/sharedStrings.xml><?xml version="1.0" encoding="utf-8"?>
<sst xmlns="http://schemas.openxmlformats.org/spreadsheetml/2006/main" count="38" uniqueCount="32">
  <si>
    <t xml:space="preserve"> Formularz cenowo- techniczny  zadania nr  4</t>
  </si>
  <si>
    <t>Lp.</t>
  </si>
  <si>
    <t>Przedmiot zamówienia</t>
  </si>
  <si>
    <t>Jedn. miary</t>
  </si>
  <si>
    <t>Ilość</t>
  </si>
  <si>
    <t>Wartość
brutto</t>
  </si>
  <si>
    <t>9= 6+7</t>
  </si>
  <si>
    <t>op.</t>
  </si>
  <si>
    <t>RAZEM :</t>
  </si>
  <si>
    <t xml:space="preserve">                                                                                                                                      Załącznik nr 5 do SWZ NZ.261.35.2023</t>
  </si>
  <si>
    <t>Załacznik nr 1 do umowy nr NZ.261.35.4.2023</t>
  </si>
  <si>
    <t>Wartość
netto</t>
  </si>
  <si>
    <t>PRODUCENT/ Nazwa własna lub inne określenie identyfikujące wyrób w sposób jednoznaczny, np. nr katalogowy</t>
  </si>
  <si>
    <r>
      <t xml:space="preserve">
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odczynników chemicznych dla Zakładu Patomorfologii,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>….*</t>
    </r>
    <r>
      <rPr>
        <sz val="10"/>
        <color rgb="FF000000"/>
        <rFont val="Arial"/>
        <family val="2"/>
        <charset val="238"/>
      </rPr>
      <t xml:space="preserve"> dni roboczych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</si>
  <si>
    <t>ml</t>
  </si>
  <si>
    <t>x</t>
  </si>
  <si>
    <t>4a</t>
  </si>
  <si>
    <t>4b=4/4a</t>
  </si>
  <si>
    <t>wielkość op. 
(ilość jm. W op.)</t>
  </si>
  <si>
    <t>Stawka 
VAT
%</t>
  </si>
  <si>
    <t>Ilość 
op.</t>
  </si>
  <si>
    <t xml:space="preserve">Hematoksylina Mayera, op. a 1000 ml </t>
  </si>
  <si>
    <t xml:space="preserve">Eozyna wodna, op. a 1000 ml </t>
  </si>
  <si>
    <t xml:space="preserve">
Preparat do usuwania parafiny z mikrotomów i urządzeń histologicznych nie zawierający ksylenu op a 115-120 ml zawierający destylaty ropy naftowej, lekkie hydrorafinowane &gt;90%, salicylan metylu 5 - 6%, alkohol izopropylowy 1-3%
</t>
  </si>
  <si>
    <r>
      <t xml:space="preserve">Spray do utrwalania wszelkich rozmazów i cytologii ginekologicznej </t>
    </r>
    <r>
      <rPr>
        <sz val="10"/>
        <rFont val="Arial"/>
        <family val="2"/>
        <charset val="238"/>
      </rPr>
      <t>typu BIO FIX,  op. a 150-200 ml</t>
    </r>
  </si>
  <si>
    <r>
      <t xml:space="preserve">Gotowy preparat do mrożenia tkanek i wycinków </t>
    </r>
    <r>
      <rPr>
        <sz val="10"/>
        <rFont val="Arial"/>
        <family val="2"/>
        <charset val="238"/>
      </rPr>
      <t xml:space="preserve">typu CRYO SPRAY, op. a 150-400 ml </t>
    </r>
  </si>
  <si>
    <r>
      <t>Odwapniacz elektrolityczny, op a 1000</t>
    </r>
    <r>
      <rPr>
        <sz val="10"/>
        <rFont val="Arial"/>
        <family val="2"/>
        <charset val="238"/>
      </rPr>
      <t>-2500 ml</t>
    </r>
  </si>
  <si>
    <r>
      <t xml:space="preserve">Medium mrożeniowe do kriostatu </t>
    </r>
    <r>
      <rPr>
        <sz val="10"/>
        <rFont val="Arial"/>
        <family val="2"/>
        <charset val="238"/>
      </rPr>
      <t>typu Killik, przezroczyste, op a 100 – 125 ml</t>
    </r>
  </si>
  <si>
    <t>Cena jednostkowa netto za op.</t>
  </si>
  <si>
    <t>Cena jednostkowa brutto za op.</t>
  </si>
  <si>
    <t>6=4bx5</t>
  </si>
  <si>
    <t>8=9/4b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</si>
</sst>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407];[Red]\-#,##0.00\ [$€-407]"/>
    <numFmt numFmtId="165" formatCode="#,##0.00_ ;[Red]\-#,##0.00\ 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3" fontId="0" fillId="0" borderId="1" xfId="0" applyNumberForma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5"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view="pageBreakPreview" zoomScale="95" zoomScaleNormal="100" zoomScaleSheetLayoutView="95" zoomScalePageLayoutView="120" workbookViewId="0">
      <selection activeCell="I8" sqref="I8"/>
    </sheetView>
  </sheetViews>
  <sheetFormatPr defaultColWidth="11.85546875" defaultRowHeight="12.75" x14ac:dyDescent="0.2"/>
  <cols>
    <col min="1" max="1" width="3.42578125" bestFit="1" customWidth="1"/>
    <col min="2" max="2" width="49" customWidth="1"/>
    <col min="3" max="3" width="5.42578125" customWidth="1"/>
    <col min="4" max="4" width="6.85546875" bestFit="1" customWidth="1"/>
    <col min="5" max="5" width="8.7109375" bestFit="1" customWidth="1"/>
    <col min="6" max="6" width="6.85546875" customWidth="1"/>
    <col min="7" max="8" width="10.28515625" bestFit="1" customWidth="1"/>
    <col min="9" max="9" width="6.7109375" bestFit="1" customWidth="1"/>
    <col min="10" max="10" width="11" customWidth="1"/>
    <col min="11" max="11" width="10.28515625" bestFit="1" customWidth="1"/>
    <col min="12" max="12" width="13.7109375" customWidth="1"/>
  </cols>
  <sheetData>
    <row r="1" spans="1:12" ht="15" x14ac:dyDescent="0.2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5" x14ac:dyDescent="0.2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5" x14ac:dyDescent="0.2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97.75" customHeight="1" x14ac:dyDescent="0.2">
      <c r="A4" s="20" t="s">
        <v>13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 customHeight="1" x14ac:dyDescent="0.2"/>
    <row r="6" spans="1:12" ht="112.5" x14ac:dyDescent="0.2">
      <c r="A6" s="2" t="s">
        <v>1</v>
      </c>
      <c r="B6" s="2" t="s">
        <v>2</v>
      </c>
      <c r="C6" s="2" t="s">
        <v>3</v>
      </c>
      <c r="D6" s="2" t="s">
        <v>4</v>
      </c>
      <c r="E6" s="12" t="s">
        <v>18</v>
      </c>
      <c r="F6" s="12" t="s">
        <v>20</v>
      </c>
      <c r="G6" s="12" t="s">
        <v>28</v>
      </c>
      <c r="H6" s="12" t="s">
        <v>11</v>
      </c>
      <c r="I6" s="12" t="s">
        <v>19</v>
      </c>
      <c r="J6" s="12" t="s">
        <v>29</v>
      </c>
      <c r="K6" s="2" t="s">
        <v>5</v>
      </c>
      <c r="L6" s="2" t="s">
        <v>12</v>
      </c>
    </row>
    <row r="7" spans="1:12" x14ac:dyDescent="0.2">
      <c r="A7" s="3">
        <v>1</v>
      </c>
      <c r="B7" s="3">
        <v>2</v>
      </c>
      <c r="C7" s="13">
        <v>3</v>
      </c>
      <c r="D7" s="13">
        <v>4</v>
      </c>
      <c r="E7" s="13" t="s">
        <v>16</v>
      </c>
      <c r="F7" s="13" t="s">
        <v>17</v>
      </c>
      <c r="G7" s="13">
        <v>5</v>
      </c>
      <c r="H7" s="13" t="s">
        <v>30</v>
      </c>
      <c r="I7" s="13">
        <v>7</v>
      </c>
      <c r="J7" s="13" t="s">
        <v>31</v>
      </c>
      <c r="K7" s="3" t="s">
        <v>6</v>
      </c>
      <c r="L7" s="3">
        <v>10</v>
      </c>
    </row>
    <row r="8" spans="1:12" s="4" customFormat="1" ht="37.700000000000003" customHeight="1" x14ac:dyDescent="0.2">
      <c r="A8" s="1">
        <v>1</v>
      </c>
      <c r="B8" s="11" t="s">
        <v>24</v>
      </c>
      <c r="C8" s="1" t="s">
        <v>14</v>
      </c>
      <c r="D8" s="14">
        <v>9300</v>
      </c>
      <c r="E8" s="15"/>
      <c r="F8" s="14" t="e">
        <f>ROUND(D8/E8,0)</f>
        <v>#DIV/0!</v>
      </c>
      <c r="G8" s="16"/>
      <c r="H8" s="7" t="e">
        <f>ROUND(G8*F8,2)</f>
        <v>#DIV/0!</v>
      </c>
      <c r="I8" s="17"/>
      <c r="J8" s="7" t="e">
        <f>ROUND(K8/F8,2)</f>
        <v>#DIV/0!</v>
      </c>
      <c r="K8" s="7" t="e">
        <f>ROUND(H8+(H8*I8),2)</f>
        <v>#DIV/0!</v>
      </c>
      <c r="L8" s="9"/>
    </row>
    <row r="9" spans="1:12" s="4" customFormat="1" ht="38.1" customHeight="1" x14ac:dyDescent="0.2">
      <c r="A9" s="1">
        <f>A8+1</f>
        <v>2</v>
      </c>
      <c r="B9" s="11" t="s">
        <v>25</v>
      </c>
      <c r="C9" s="1" t="s">
        <v>14</v>
      </c>
      <c r="D9" s="14">
        <v>14000</v>
      </c>
      <c r="E9" s="15"/>
      <c r="F9" s="14" t="e">
        <f>ROUND(D9/E9,0)</f>
        <v>#DIV/0!</v>
      </c>
      <c r="G9" s="16"/>
      <c r="H9" s="7" t="e">
        <f>ROUND(G9*F9,2)</f>
        <v>#DIV/0!</v>
      </c>
      <c r="I9" s="17"/>
      <c r="J9" s="7" t="e">
        <f>ROUND(K9/F9,2)</f>
        <v>#DIV/0!</v>
      </c>
      <c r="K9" s="7" t="e">
        <f t="shared" ref="K9:K14" si="0">ROUND(H9+(H9*I9),2)</f>
        <v>#DIV/0!</v>
      </c>
      <c r="L9" s="9"/>
    </row>
    <row r="10" spans="1:12" s="4" customFormat="1" ht="28.15" customHeight="1" x14ac:dyDescent="0.2">
      <c r="A10" s="1">
        <v>3</v>
      </c>
      <c r="B10" s="11" t="s">
        <v>21</v>
      </c>
      <c r="C10" s="1" t="s">
        <v>7</v>
      </c>
      <c r="D10" s="14">
        <v>29</v>
      </c>
      <c r="E10" s="14" t="s">
        <v>15</v>
      </c>
      <c r="F10" s="14">
        <v>29</v>
      </c>
      <c r="G10" s="16"/>
      <c r="H10" s="7">
        <f t="shared" ref="H10:H14" si="1">ROUND(G10*F10,2)</f>
        <v>0</v>
      </c>
      <c r="I10" s="17"/>
      <c r="J10" s="7">
        <f>ROUND(K10/F10,2)</f>
        <v>0</v>
      </c>
      <c r="K10" s="7">
        <f t="shared" si="0"/>
        <v>0</v>
      </c>
      <c r="L10" s="9"/>
    </row>
    <row r="11" spans="1:12" s="4" customFormat="1" ht="23.65" customHeight="1" x14ac:dyDescent="0.2">
      <c r="A11" s="1">
        <v>4</v>
      </c>
      <c r="B11" s="11" t="s">
        <v>22</v>
      </c>
      <c r="C11" s="1" t="s">
        <v>7</v>
      </c>
      <c r="D11" s="14">
        <v>30</v>
      </c>
      <c r="E11" s="14" t="s">
        <v>15</v>
      </c>
      <c r="F11" s="14">
        <v>30</v>
      </c>
      <c r="G11" s="16"/>
      <c r="H11" s="7">
        <f t="shared" si="1"/>
        <v>0</v>
      </c>
      <c r="I11" s="17"/>
      <c r="J11" s="7">
        <f t="shared" ref="J11:J14" si="2">ROUND(K11/F11,2)</f>
        <v>0</v>
      </c>
      <c r="K11" s="7">
        <f t="shared" si="0"/>
        <v>0</v>
      </c>
      <c r="L11" s="9"/>
    </row>
    <row r="12" spans="1:12" s="4" customFormat="1" ht="23.65" customHeight="1" x14ac:dyDescent="0.2">
      <c r="A12" s="1">
        <v>5</v>
      </c>
      <c r="B12" s="11" t="s">
        <v>26</v>
      </c>
      <c r="C12" s="1" t="s">
        <v>14</v>
      </c>
      <c r="D12" s="14">
        <v>30000</v>
      </c>
      <c r="E12" s="15"/>
      <c r="F12" s="14" t="e">
        <f>ROUND(D12/E12,0)</f>
        <v>#DIV/0!</v>
      </c>
      <c r="G12" s="16"/>
      <c r="H12" s="7" t="e">
        <f t="shared" si="1"/>
        <v>#DIV/0!</v>
      </c>
      <c r="I12" s="17"/>
      <c r="J12" s="7" t="e">
        <f t="shared" si="2"/>
        <v>#DIV/0!</v>
      </c>
      <c r="K12" s="7" t="e">
        <f t="shared" si="0"/>
        <v>#DIV/0!</v>
      </c>
      <c r="L12" s="9"/>
    </row>
    <row r="13" spans="1:12" s="4" customFormat="1" ht="32.65" customHeight="1" x14ac:dyDescent="0.2">
      <c r="A13" s="1">
        <v>6</v>
      </c>
      <c r="B13" s="11" t="s">
        <v>27</v>
      </c>
      <c r="C13" s="1" t="s">
        <v>14</v>
      </c>
      <c r="D13" s="14">
        <v>2400</v>
      </c>
      <c r="E13" s="15"/>
      <c r="F13" s="14" t="e">
        <f>ROUND(D13/E13,0)</f>
        <v>#DIV/0!</v>
      </c>
      <c r="G13" s="16"/>
      <c r="H13" s="7" t="e">
        <f t="shared" si="1"/>
        <v>#DIV/0!</v>
      </c>
      <c r="I13" s="17"/>
      <c r="J13" s="7" t="e">
        <f t="shared" si="2"/>
        <v>#DIV/0!</v>
      </c>
      <c r="K13" s="7" t="e">
        <f t="shared" si="0"/>
        <v>#DIV/0!</v>
      </c>
      <c r="L13" s="9"/>
    </row>
    <row r="14" spans="1:12" s="4" customFormat="1" ht="69" customHeight="1" x14ac:dyDescent="0.2">
      <c r="A14" s="1">
        <v>7</v>
      </c>
      <c r="B14" s="11" t="s">
        <v>23</v>
      </c>
      <c r="C14" s="1" t="s">
        <v>14</v>
      </c>
      <c r="D14" s="14">
        <v>2360</v>
      </c>
      <c r="E14" s="15"/>
      <c r="F14" s="14" t="e">
        <f>ROUND(D14/E14,0)</f>
        <v>#DIV/0!</v>
      </c>
      <c r="G14" s="16"/>
      <c r="H14" s="7" t="e">
        <f t="shared" si="1"/>
        <v>#DIV/0!</v>
      </c>
      <c r="I14" s="17"/>
      <c r="J14" s="7" t="e">
        <f t="shared" si="2"/>
        <v>#DIV/0!</v>
      </c>
      <c r="K14" s="7" t="e">
        <f t="shared" si="0"/>
        <v>#DIV/0!</v>
      </c>
      <c r="L14" s="9"/>
    </row>
    <row r="15" spans="1:12" s="4" customFormat="1" x14ac:dyDescent="0.2">
      <c r="G15" s="5" t="s">
        <v>8</v>
      </c>
      <c r="H15" s="10" t="e">
        <f>SUM(H8:H14)</f>
        <v>#DIV/0!</v>
      </c>
      <c r="I15" s="6"/>
      <c r="J15" s="8"/>
      <c r="K15" s="10" t="e">
        <f>SUM(K8:K14)</f>
        <v>#DIV/0!</v>
      </c>
    </row>
  </sheetData>
  <mergeCells count="4">
    <mergeCell ref="A1:L1"/>
    <mergeCell ref="A2:L2"/>
    <mergeCell ref="A3:L3"/>
    <mergeCell ref="A4:L4"/>
  </mergeCells>
  <conditionalFormatting sqref="F8:F9">
    <cfRule type="containsErrors" dxfId="4" priority="4">
      <formula>ISERROR(F8)</formula>
    </cfRule>
  </conditionalFormatting>
  <conditionalFormatting sqref="F8:F14">
    <cfRule type="containsErrors" dxfId="3" priority="3">
      <formula>ISERROR(F8)</formula>
    </cfRule>
    <cfRule type="cellIs" dxfId="2" priority="7" operator="equal">
      <formula>0</formula>
    </cfRule>
  </conditionalFormatting>
  <conditionalFormatting sqref="H8:H15 J8:K15">
    <cfRule type="cellIs" dxfId="1" priority="8" operator="equal">
      <formula>0</formula>
    </cfRule>
  </conditionalFormatting>
  <conditionalFormatting sqref="H8:K15">
    <cfRule type="containsErrors" dxfId="0" priority="9">
      <formula>ISERROR(H8)</formula>
    </cfRule>
  </conditionalFormatting>
  <printOptions horizontalCentered="1"/>
  <pageMargins left="0.11811023622047245" right="0.11811023622047245" top="0.74803149606299213" bottom="0.35433070866141736" header="0.11811023622047245" footer="0.11811023622047245"/>
  <pageSetup paperSize="9" orientation="landscape" r:id="rId1"/>
  <rowBreaks count="1" manualBreakCount="1">
    <brk id="5" max="16383" man="1"/>
  </rowBreaks>
  <ignoredErrors>
    <ignoredError sqref="F10:F14 H15 J11:K15 K8 K9 K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78</cp:revision>
  <cp:lastPrinted>2023-06-23T07:48:15Z</cp:lastPrinted>
  <dcterms:created xsi:type="dcterms:W3CDTF">2009-04-16T11:32:48Z</dcterms:created>
  <dcterms:modified xsi:type="dcterms:W3CDTF">2023-06-23T07:49:40Z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