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15.2022_WIM_CAM_elewacja\do_publikacji\"/>
    </mc:Choice>
  </mc:AlternateContent>
  <bookViews>
    <workbookView xWindow="0" yWindow="0" windowWidth="28800" windowHeight="12300" firstSheet="2" activeTab="2"/>
  </bookViews>
  <sheets>
    <sheet name="Table 1" sheetId="1" r:id="rId1"/>
    <sheet name="Table 2" sheetId="2" r:id="rId2"/>
    <sheet name="całość" sheetId="7" r:id="rId3"/>
  </sheets>
  <calcPr calcId="162913"/>
</workbook>
</file>

<file path=xl/calcChain.xml><?xml version="1.0" encoding="utf-8"?>
<calcChain xmlns="http://schemas.openxmlformats.org/spreadsheetml/2006/main">
  <c r="F164" i="7" l="1"/>
  <c r="F165" i="7"/>
  <c r="F166" i="7"/>
  <c r="F167" i="7"/>
  <c r="F168" i="7"/>
  <c r="F169" i="7"/>
  <c r="F170" i="7"/>
  <c r="F171" i="7"/>
  <c r="F172" i="7"/>
  <c r="F173" i="7"/>
  <c r="F174" i="7"/>
  <c r="F163" i="7"/>
  <c r="F159" i="7"/>
  <c r="F160" i="7"/>
  <c r="F161" i="7"/>
  <c r="F180" i="7"/>
  <c r="F178" i="7"/>
  <c r="F177" i="7"/>
  <c r="F176" i="7"/>
  <c r="F200" i="7" l="1"/>
  <c r="F201" i="7"/>
  <c r="F202" i="7"/>
  <c r="F203" i="7"/>
  <c r="F204" i="7"/>
  <c r="F205" i="7"/>
  <c r="F123" i="7"/>
  <c r="F124" i="7"/>
  <c r="F125" i="7"/>
  <c r="F126" i="7"/>
  <c r="F127" i="7"/>
  <c r="F128" i="7"/>
  <c r="F129" i="7"/>
  <c r="F132" i="7"/>
  <c r="F133" i="7"/>
  <c r="F134" i="7"/>
  <c r="F135" i="7"/>
  <c r="F136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199" i="7" l="1"/>
  <c r="D130" i="7" l="1"/>
  <c r="F130" i="7" s="1"/>
  <c r="D131" i="7"/>
  <c r="F131" i="7" s="1"/>
  <c r="D122" i="7"/>
  <c r="F122" i="7" s="1"/>
  <c r="D120" i="7"/>
  <c r="F120" i="7" s="1"/>
  <c r="D121" i="7"/>
  <c r="F121" i="7" s="1"/>
  <c r="F24" i="7" l="1"/>
  <c r="F23" i="7"/>
  <c r="F22" i="7"/>
  <c r="F21" i="7"/>
  <c r="F20" i="7"/>
  <c r="F119" i="7" l="1"/>
  <c r="F188" i="7" l="1"/>
  <c r="F189" i="7"/>
  <c r="F190" i="7"/>
  <c r="F191" i="7"/>
  <c r="F192" i="7"/>
  <c r="F193" i="7"/>
  <c r="F194" i="7"/>
  <c r="F195" i="7"/>
  <c r="F196" i="7"/>
  <c r="F197" i="7"/>
  <c r="F147" i="7"/>
  <c r="F148" i="7"/>
  <c r="F149" i="7"/>
  <c r="F150" i="7"/>
  <c r="F151" i="7"/>
  <c r="F111" i="7"/>
  <c r="F112" i="7"/>
  <c r="F113" i="7"/>
  <c r="F114" i="7"/>
  <c r="F115" i="7"/>
  <c r="F116" i="7"/>
  <c r="F117" i="7"/>
  <c r="F98" i="7"/>
  <c r="F99" i="7"/>
  <c r="F100" i="7"/>
  <c r="F101" i="7"/>
  <c r="F102" i="7"/>
  <c r="F103" i="7"/>
  <c r="F17" i="7"/>
  <c r="F185" i="7" l="1"/>
  <c r="F187" i="7"/>
  <c r="F184" i="7"/>
  <c r="F183" i="7"/>
  <c r="F182" i="7"/>
  <c r="F158" i="7"/>
  <c r="F157" i="7"/>
  <c r="F146" i="7" l="1"/>
  <c r="F155" i="7"/>
  <c r="F154" i="7"/>
  <c r="F153" i="7"/>
  <c r="F144" i="7"/>
  <c r="F143" i="7"/>
  <c r="F142" i="7"/>
  <c r="F141" i="7"/>
  <c r="F110" i="7"/>
  <c r="F108" i="7"/>
  <c r="F107" i="7"/>
  <c r="F106" i="7"/>
  <c r="F105" i="7"/>
  <c r="F97" i="7"/>
  <c r="F96" i="7"/>
  <c r="F94" i="7"/>
  <c r="F93" i="7"/>
  <c r="F92" i="7"/>
  <c r="F91" i="7"/>
  <c r="F89" i="7"/>
  <c r="F88" i="7"/>
  <c r="F87" i="7"/>
  <c r="F86" i="7"/>
  <c r="F84" i="7" l="1"/>
  <c r="F83" i="7"/>
  <c r="F67" i="7"/>
  <c r="F65" i="7"/>
  <c r="F64" i="7"/>
  <c r="F63" i="7"/>
  <c r="F62" i="7"/>
  <c r="F57" i="7"/>
  <c r="F28" i="7"/>
  <c r="F16" i="7"/>
  <c r="F60" i="7"/>
  <c r="F59" i="7"/>
  <c r="F32" i="7"/>
  <c r="F30" i="7" l="1"/>
  <c r="F29" i="7"/>
  <c r="F27" i="7"/>
  <c r="F26" i="7"/>
  <c r="F18" i="7"/>
  <c r="F15" i="7"/>
  <c r="F14" i="7"/>
  <c r="F13" i="7"/>
  <c r="F12" i="7"/>
  <c r="F11" i="7"/>
  <c r="F9" i="7"/>
  <c r="F8" i="7"/>
</calcChain>
</file>

<file path=xl/sharedStrings.xml><?xml version="1.0" encoding="utf-8"?>
<sst xmlns="http://schemas.openxmlformats.org/spreadsheetml/2006/main" count="551" uniqueCount="325">
  <si>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</si>
  <si>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</si>
  <si>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</si>
  <si>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</si>
  <si>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</si>
  <si>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</si>
  <si>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</si>
  <si>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</si>
  <si>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</si>
  <si>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</si>
  <si>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</si>
  <si>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</si>
  <si>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</si>
  <si>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</si>
  <si>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</si>
  <si>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</si>
  <si>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</si>
  <si>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</si>
  <si>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</si>
  <si>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</si>
  <si>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</si>
  <si>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</si>
  <si>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</si>
  <si>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</si>
  <si>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</si>
  <si>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</si>
  <si>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</si>
  <si>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</si>
  <si>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</si>
  <si>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</si>
  <si>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</si>
  <si>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</si>
  <si>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</si>
  <si>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</si>
  <si>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</si>
  <si>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</si>
  <si>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</si>
  <si>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</si>
  <si>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</si>
  <si>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</si>
  <si>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</si>
  <si>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</si>
  <si>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</si>
  <si>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</si>
  <si>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</si>
  <si>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</si>
  <si>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</si>
  <si>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</si>
  <si>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</si>
  <si>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</si>
  <si>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</si>
  <si>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</si>
  <si>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</si>
  <si>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</si>
  <si>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</si>
  <si>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</si>
  <si>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</si>
  <si>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</si>
  <si>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</si>
  <si>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</si>
  <si>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</si>
  <si>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</si>
  <si>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</si>
  <si>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</si>
  <si>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</si>
  <si>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</si>
  <si>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</si>
  <si>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</si>
  <si>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</si>
  <si>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</si>
  <si>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</si>
  <si>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</si>
  <si>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</si>
  <si>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</si>
  <si>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</si>
  <si>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</si>
  <si>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</si>
  <si>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</si>
  <si>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</si>
  <si>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</si>
  <si>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</si>
  <si>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</si>
  <si>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</si>
  <si>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</si>
  <si>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</si>
  <si>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</si>
  <si>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</si>
  <si>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</si>
  <si>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</si>
  <si>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</si>
  <si>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</si>
  <si>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</si>
  <si>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</si>
  <si>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</si>
  <si>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</si>
  <si>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</si>
  <si>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</si>
  <si>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</si>
  <si>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</si>
  <si>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</si>
  <si>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</si>
  <si>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</si>
  <si>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t>Ilość razem</t>
  </si>
  <si>
    <t>Cena jednostkowa
[zł]</t>
  </si>
  <si>
    <t>Wartość [zł]</t>
  </si>
  <si>
    <t>szt.</t>
  </si>
  <si>
    <t>m</t>
  </si>
  <si>
    <t>Lp.</t>
  </si>
  <si>
    <t>Opis</t>
  </si>
  <si>
    <t>j.m.</t>
  </si>
  <si>
    <t>Przewody kabelkowe o łącznym przekroju żył do 30 mm2 układane w gotowych korytkach i na drabinkach bez mocowania</t>
  </si>
  <si>
    <t>Przewody kabelkowe o łącznym przekroju żył do 50 mm2 układane w listwach i kanałach elektroinstalacyjnych</t>
  </si>
  <si>
    <t>Przewody kabelkowe o łącznym przekroju żył do 30 mm2 układane p.t. w gotowych bruzdach w podłożu innym niż betonowe</t>
  </si>
  <si>
    <t>Przewody kabelkowe o łącznym przekroju żył do 50 mm2 wciągane do rur</t>
  </si>
  <si>
    <t>kpl</t>
  </si>
  <si>
    <t>m2</t>
  </si>
  <si>
    <t>szt</t>
  </si>
  <si>
    <t>m3</t>
  </si>
  <si>
    <t>t</t>
  </si>
  <si>
    <t>Podatek VAT</t>
  </si>
  <si>
    <t>zakres rzeczowo-finansowy</t>
  </si>
  <si>
    <t>Rusztowanie</t>
  </si>
  <si>
    <r>
      <rPr>
        <sz val="9"/>
        <rFont val="Arial"/>
        <family val="2"/>
      </rPr>
      <t xml:space="preserve">Daszki ochronne ciągłe wzdłuż 
</t>
    </r>
    <r>
      <rPr>
        <sz val="9"/>
        <rFont val="Arial"/>
        <family val="2"/>
      </rPr>
      <t>rusztowania o wysokości do 20 m o konstrukcji rurowej</t>
    </r>
  </si>
  <si>
    <t>Roboty przygotowawcze</t>
  </si>
  <si>
    <r>
      <rPr>
        <sz val="9"/>
        <rFont val="Arial"/>
        <family val="2"/>
      </rPr>
      <t xml:space="preserve">Usunięcie z elewacji budynku 
</t>
    </r>
    <r>
      <rPr>
        <sz val="9"/>
        <rFont val="Arial"/>
        <family val="2"/>
      </rPr>
      <t>nieużytkowanych elementów instalacji oraz innych zbędnych elementów elewacji</t>
    </r>
  </si>
  <si>
    <r>
      <rPr>
        <sz val="9"/>
        <rFont val="Arial"/>
        <family val="2"/>
      </rPr>
      <t>kpl</t>
    </r>
  </si>
  <si>
    <r>
      <rPr>
        <sz val="9"/>
        <rFont val="Arial"/>
        <family val="2"/>
      </rPr>
      <t xml:space="preserve">Rozebranie rynny z blachy nadającej się 
</t>
    </r>
    <r>
      <rPr>
        <sz val="9"/>
        <rFont val="Arial"/>
        <family val="2"/>
      </rPr>
      <t>do użytku</t>
    </r>
  </si>
  <si>
    <r>
      <rPr>
        <sz val="9"/>
        <rFont val="Arial"/>
        <family val="2"/>
      </rPr>
      <t xml:space="preserve">Rozebranie rury spustowej z blachy 
</t>
    </r>
    <r>
      <rPr>
        <sz val="9"/>
        <rFont val="Arial"/>
        <family val="2"/>
      </rPr>
      <t>nadającej się do użytku</t>
    </r>
  </si>
  <si>
    <r>
      <rPr>
        <sz val="9"/>
        <rFont val="Arial"/>
        <family val="2"/>
      </rPr>
      <t xml:space="preserve">Rozebranie rury spustowej z blachy nie 
</t>
    </r>
    <r>
      <rPr>
        <sz val="9"/>
        <rFont val="Arial"/>
        <family val="2"/>
      </rPr>
      <t>nadającej się do użytku</t>
    </r>
  </si>
  <si>
    <r>
      <rPr>
        <sz val="9"/>
        <rFont val="Arial"/>
        <family val="2"/>
      </rPr>
      <t xml:space="preserve">Rozebranie obróbek parapetów z blachy 
</t>
    </r>
    <r>
      <rPr>
        <sz val="9"/>
        <rFont val="Arial"/>
        <family val="2"/>
      </rPr>
      <t>nie nadającej się do użytku</t>
    </r>
  </si>
  <si>
    <r>
      <rPr>
        <sz val="9"/>
        <rFont val="Arial"/>
        <family val="2"/>
      </rPr>
      <t>Zabezpieczenie okien folią</t>
    </r>
  </si>
  <si>
    <r>
      <rPr>
        <sz val="9"/>
        <rFont val="Arial"/>
        <family val="2"/>
      </rPr>
      <t xml:space="preserve">Tymczasowe odprowadzenie wody - rury 
</t>
    </r>
    <r>
      <rPr>
        <sz val="9"/>
        <rFont val="Arial"/>
        <family val="2"/>
      </rPr>
      <t>okrągłe z tworzyw sztucznych o średnicy 110 mm - odcinki pionowe</t>
    </r>
  </si>
  <si>
    <r>
      <rPr>
        <sz val="9"/>
        <rFont val="Arial"/>
        <family val="2"/>
      </rPr>
      <t xml:space="preserve">Tymczasowe odprowadzenie wody - rury 
</t>
    </r>
    <r>
      <rPr>
        <sz val="9"/>
        <rFont val="Arial"/>
        <family val="2"/>
      </rPr>
      <t>okrągłe z tworzyw sztucznych o średnicy 110 mm - odsadzki</t>
    </r>
  </si>
  <si>
    <r>
      <rPr>
        <sz val="9"/>
        <rFont val="Arial"/>
        <family val="2"/>
      </rPr>
      <t>szt.</t>
    </r>
  </si>
  <si>
    <t>Elewacja z tynku - skucie tynku</t>
  </si>
  <si>
    <r>
      <rPr>
        <sz val="9"/>
        <rFont val="Arial"/>
        <family val="2"/>
      </rPr>
      <t xml:space="preserve">Przygotowanie podłoża - usunięcie 
</t>
    </r>
    <r>
      <rPr>
        <sz val="9"/>
        <rFont val="Arial"/>
        <family val="2"/>
      </rPr>
      <t>starego tynku</t>
    </r>
  </si>
  <si>
    <r>
      <rPr>
        <sz val="9"/>
        <rFont val="Arial"/>
        <family val="2"/>
      </rPr>
      <t xml:space="preserve">Odbicie tynków wewnętrznych z zaprawy 
</t>
    </r>
    <r>
      <rPr>
        <sz val="9"/>
        <rFont val="Arial"/>
        <family val="2"/>
      </rPr>
      <t>cementowo-wapiennej pasami o szerokości do 20 cm - ościeża okien</t>
    </r>
  </si>
  <si>
    <r>
      <rPr>
        <sz val="9"/>
        <rFont val="Arial"/>
        <family val="2"/>
      </rPr>
      <t xml:space="preserve">Odbicie wylewek pod parapety 
</t>
    </r>
    <r>
      <rPr>
        <sz val="9"/>
        <rFont val="Arial"/>
        <family val="2"/>
      </rPr>
      <t>zewnętrzne z zaprawy cementowej pasami o szerokości do 20 cm</t>
    </r>
  </si>
  <si>
    <r>
      <rPr>
        <sz val="9"/>
        <rFont val="Arial"/>
        <family val="2"/>
      </rPr>
      <t xml:space="preserve">Usunięcie wypełnienia spoin w murze na 
</t>
    </r>
    <r>
      <rPr>
        <sz val="9"/>
        <rFont val="Arial"/>
        <family val="2"/>
      </rPr>
      <t>głębokość 20 mm</t>
    </r>
  </si>
  <si>
    <r>
      <rPr>
        <sz val="9"/>
        <rFont val="Arial"/>
        <family val="2"/>
      </rPr>
      <t xml:space="preserve">Ręczne usunięcie zaprawy spoinowej do 
</t>
    </r>
    <r>
      <rPr>
        <sz val="9"/>
        <rFont val="Arial"/>
        <family val="2"/>
      </rPr>
      <t>założenia pręta spinającego wraz z oczyszczeniem spoiny</t>
    </r>
  </si>
  <si>
    <t>Elewacja z tynku - naprawa elewacji</t>
  </si>
  <si>
    <r>
      <rPr>
        <sz val="9"/>
        <rFont val="Arial"/>
        <family val="2"/>
      </rPr>
      <t xml:space="preserve">Naprawienie uszkodzonych w murze - 
</t>
    </r>
    <r>
      <rPr>
        <sz val="9"/>
        <rFont val="Arial"/>
        <family val="2"/>
      </rPr>
      <t>rolka pod parapetami</t>
    </r>
  </si>
  <si>
    <r>
      <rPr>
        <sz val="9"/>
        <rFont val="Arial"/>
        <family val="2"/>
      </rPr>
      <t xml:space="preserve">Naprawienie uszkodzonych w murze 
</t>
    </r>
    <r>
      <rPr>
        <sz val="9"/>
        <rFont val="Arial"/>
        <family val="2"/>
      </rPr>
      <t>cegieł w ilości do 5 szt.</t>
    </r>
  </si>
  <si>
    <r>
      <rPr>
        <sz val="9"/>
        <rFont val="Arial"/>
        <family val="2"/>
      </rPr>
      <t xml:space="preserve">Naprawienie uszkodzonych w murze 
</t>
    </r>
    <r>
      <rPr>
        <sz val="9"/>
        <rFont val="Arial"/>
        <family val="2"/>
      </rPr>
      <t>cegieł w ilości do 3 szt.</t>
    </r>
  </si>
  <si>
    <r>
      <rPr>
        <sz val="9"/>
        <rFont val="Arial"/>
        <family val="2"/>
      </rPr>
      <t xml:space="preserve">Naprawienie uszkodzonych w murze 
</t>
    </r>
    <r>
      <rPr>
        <sz val="9"/>
        <rFont val="Arial"/>
        <family val="2"/>
      </rPr>
      <t>cegieł w ilości do 1 szt.</t>
    </r>
  </si>
  <si>
    <r>
      <rPr>
        <sz val="9"/>
        <rFont val="Arial"/>
        <family val="2"/>
      </rPr>
      <t>Jednokrotna dezynfekcja murów z cegły</t>
    </r>
  </si>
  <si>
    <r>
      <rPr>
        <sz val="9"/>
        <rFont val="Arial"/>
        <family val="2"/>
      </rPr>
      <t>Zmycie podłoża</t>
    </r>
  </si>
  <si>
    <r>
      <rPr>
        <sz val="9"/>
        <rFont val="Arial"/>
        <family val="2"/>
      </rPr>
      <t xml:space="preserve">Powtórna jednokrotna dezynfekcja murów 
</t>
    </r>
    <r>
      <rPr>
        <sz val="9"/>
        <rFont val="Arial"/>
        <family val="2"/>
      </rPr>
      <t>z cegły</t>
    </r>
  </si>
  <si>
    <r>
      <rPr>
        <sz val="9"/>
        <rFont val="Arial"/>
        <family val="2"/>
      </rPr>
      <t xml:space="preserve">Wprowadzenie zaprawy do założenia 
</t>
    </r>
    <r>
      <rPr>
        <sz val="9"/>
        <rFont val="Arial"/>
        <family val="2"/>
      </rPr>
      <t>pręta spinającego</t>
    </r>
  </si>
  <si>
    <r>
      <rPr>
        <sz val="9"/>
        <rFont val="Arial"/>
        <family val="2"/>
      </rPr>
      <t>Wstawienie kotew spiralnych</t>
    </r>
  </si>
  <si>
    <r>
      <rPr>
        <sz val="9"/>
        <rFont val="Arial"/>
        <family val="2"/>
      </rPr>
      <t xml:space="preserve">Wprowadzenie zaprawy po założeniu 
</t>
    </r>
    <r>
      <rPr>
        <sz val="9"/>
        <rFont val="Arial"/>
        <family val="2"/>
      </rPr>
      <t>pręta spinającego</t>
    </r>
  </si>
  <si>
    <r>
      <rPr>
        <sz val="9"/>
        <rFont val="Arial"/>
        <family val="2"/>
      </rPr>
      <t xml:space="preserve">Nacięcie pionowej rysy wraz z 
</t>
    </r>
    <r>
      <rPr>
        <sz val="9"/>
        <rFont val="Arial"/>
        <family val="2"/>
      </rPr>
      <t>oczyszczeniem</t>
    </r>
  </si>
  <si>
    <r>
      <rPr>
        <sz val="9"/>
        <rFont val="Arial"/>
        <family val="2"/>
      </rPr>
      <t>Wypełnienie rys zaczynem cementowym</t>
    </r>
  </si>
  <si>
    <r>
      <rPr>
        <sz val="9"/>
        <rFont val="Arial"/>
        <family val="2"/>
      </rPr>
      <t xml:space="preserve">Ręczne gruntowanie podłoży mineralnych 
</t>
    </r>
    <r>
      <rPr>
        <sz val="9"/>
        <rFont val="Arial"/>
        <family val="2"/>
      </rPr>
      <t>pionowych</t>
    </r>
  </si>
  <si>
    <r>
      <rPr>
        <sz val="9"/>
        <rFont val="Arial"/>
        <family val="2"/>
      </rPr>
      <t xml:space="preserve">Wyrównanie podłoża pionowego warstwą 
</t>
    </r>
    <r>
      <rPr>
        <sz val="9"/>
        <rFont val="Arial"/>
        <family val="2"/>
      </rPr>
      <t>zaprawy o średniej grubości 1 cm</t>
    </r>
  </si>
  <si>
    <r>
      <rPr>
        <sz val="9"/>
        <rFont val="Arial"/>
        <family val="2"/>
      </rPr>
      <t xml:space="preserve">Wykonanie obrzutki pokrywającej 50% 
</t>
    </r>
    <r>
      <rPr>
        <sz val="9"/>
        <rFont val="Arial"/>
        <family val="2"/>
      </rPr>
      <t>powierzchni na ścianach</t>
    </r>
  </si>
  <si>
    <r>
      <rPr>
        <sz val="9"/>
        <rFont val="Arial"/>
        <family val="2"/>
      </rPr>
      <t xml:space="preserve">Wykonanie obrzutki pokrywającej 50% 
</t>
    </r>
    <r>
      <rPr>
        <sz val="9"/>
        <rFont val="Arial"/>
        <family val="2"/>
      </rPr>
      <t>powierzchni na ościeżach</t>
    </r>
  </si>
  <si>
    <r>
      <rPr>
        <sz val="9"/>
        <rFont val="Arial"/>
        <family val="2"/>
      </rPr>
      <t xml:space="preserve">Wykonanie ręczne tynku renowacyjnego 
</t>
    </r>
    <r>
      <rPr>
        <sz val="9"/>
        <rFont val="Arial"/>
        <family val="2"/>
      </rPr>
      <t>jednowarstwowego grubości 20 mm na wyrównanym podłożu - ściany</t>
    </r>
  </si>
  <si>
    <r>
      <rPr>
        <sz val="9"/>
        <rFont val="Arial"/>
        <family val="2"/>
      </rPr>
      <t xml:space="preserve">Wykonanie ręczne tynku renowacyjnego 
</t>
    </r>
    <r>
      <rPr>
        <sz val="9"/>
        <rFont val="Arial"/>
        <family val="2"/>
      </rPr>
      <t>jednowarstwowego grubości 20 mm na wyrównanym podłożu - ościeża</t>
    </r>
  </si>
  <si>
    <r>
      <rPr>
        <sz val="9"/>
        <rFont val="Arial"/>
        <family val="2"/>
      </rPr>
      <t xml:space="preserve">Wykończenie powierzchni - wykonanie 
</t>
    </r>
    <r>
      <rPr>
        <sz val="9"/>
        <rFont val="Arial"/>
        <family val="2"/>
      </rPr>
      <t>warstwy nawierzchniowej - szpachlowanie ściany</t>
    </r>
  </si>
  <si>
    <r>
      <rPr>
        <sz val="9"/>
        <rFont val="Arial"/>
        <family val="2"/>
      </rPr>
      <t xml:space="preserve">Wykonanie szpachlówki o grubości do 0,5 
</t>
    </r>
    <r>
      <rPr>
        <sz val="9"/>
        <rFont val="Arial"/>
        <family val="2"/>
      </rPr>
      <t>cm na tynku renowacyjnym na ościeżach</t>
    </r>
  </si>
  <si>
    <r>
      <rPr>
        <sz val="9"/>
        <rFont val="Arial"/>
        <family val="2"/>
      </rPr>
      <t xml:space="preserve">Wykończenie powierzchni - gruntowanie 
</t>
    </r>
    <r>
      <rPr>
        <sz val="9"/>
        <rFont val="Arial"/>
        <family val="2"/>
      </rPr>
      <t>pod powłoki malarskie</t>
    </r>
  </si>
  <si>
    <r>
      <rPr>
        <sz val="9"/>
        <rFont val="Arial"/>
        <family val="2"/>
      </rPr>
      <t xml:space="preserve">Wykończenie powierzchni - wykonanie 
</t>
    </r>
    <r>
      <rPr>
        <sz val="9"/>
        <rFont val="Arial"/>
        <family val="2"/>
      </rPr>
      <t>powłoki malarskiej - dwukrotne</t>
    </r>
  </si>
  <si>
    <r>
      <rPr>
        <sz val="9"/>
        <rFont val="Arial"/>
        <family val="2"/>
      </rPr>
      <t>Spadki pod obróbki blacharskie z zaprawy</t>
    </r>
  </si>
  <si>
    <r>
      <rPr>
        <sz val="9"/>
        <rFont val="Arial"/>
        <family val="2"/>
      </rPr>
      <t xml:space="preserve">Obróbki przy szerokości w rozwinięciu 
</t>
    </r>
    <r>
      <rPr>
        <sz val="9"/>
        <rFont val="Arial"/>
        <family val="2"/>
      </rPr>
      <t>ponad 25 cm - z blachy stalowej ocynkowanej</t>
    </r>
  </si>
  <si>
    <r>
      <rPr>
        <sz val="9"/>
        <rFont val="Arial"/>
        <family val="2"/>
      </rPr>
      <t xml:space="preserve">Montaż stalowych linkowych 
</t>
    </r>
    <r>
      <rPr>
        <sz val="9"/>
        <rFont val="Arial"/>
        <family val="2"/>
      </rPr>
      <t>zabezpieczeń kwietników</t>
    </r>
  </si>
  <si>
    <r>
      <rPr>
        <sz val="9"/>
        <rFont val="Arial"/>
        <family val="2"/>
      </rPr>
      <t>szt</t>
    </r>
  </si>
  <si>
    <t>Elewacja z tynku - wywóz i składowanie gruzu</t>
  </si>
  <si>
    <r>
      <rPr>
        <sz val="9"/>
        <rFont val="Arial"/>
        <family val="2"/>
      </rPr>
      <t xml:space="preserve">Wywiezienie gruzu spryzmowanego 
</t>
    </r>
    <r>
      <rPr>
        <sz val="9"/>
        <rFont val="Arial"/>
        <family val="2"/>
      </rPr>
      <t>samochodami samowyładowczymi na odległość 15 km</t>
    </r>
  </si>
  <si>
    <r>
      <rPr>
        <sz val="9"/>
        <rFont val="Arial"/>
        <family val="2"/>
      </rPr>
      <t>Koszty składowania gruzu</t>
    </r>
  </si>
  <si>
    <t>Elewacja z cegły - przygotowanie elewacji do napraw</t>
  </si>
  <si>
    <r>
      <rPr>
        <sz val="9"/>
        <rFont val="Arial"/>
        <family val="2"/>
      </rPr>
      <t xml:space="preserve">Czyszczenia metodą wirującego 
</t>
    </r>
    <r>
      <rPr>
        <sz val="9"/>
        <rFont val="Arial"/>
        <family val="2"/>
      </rPr>
      <t>strumienia ścierniwa, stycznie do powierzchni</t>
    </r>
  </si>
  <si>
    <r>
      <rPr>
        <sz val="9"/>
        <rFont val="Arial"/>
        <family val="2"/>
      </rPr>
      <t xml:space="preserve">Wykucie uszkodzonych cegieł w ścianach 
</t>
    </r>
    <r>
      <rPr>
        <sz val="9"/>
        <rFont val="Arial"/>
        <family val="2"/>
      </rPr>
      <t>z cegły na zaprawie cementowo-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wapiennej o gł. do 1 cegły</t>
    </r>
  </si>
  <si>
    <t>Elewacja z cegły - naprawa elewacji</t>
  </si>
  <si>
    <t>Naprawienie uszkodzonych powierzchni w murze - rolka parapety</t>
  </si>
  <si>
    <t>Naprawa powierzchni murów zabytkowych przy gł. Kucia do 1 cegły - 4-5 cegieł</t>
  </si>
  <si>
    <t>Msc</t>
  </si>
  <si>
    <t>Naprawa powierzchni murów zabytkowych przy gł. Kucia do 1 cegły - 2-3 cegły</t>
  </si>
  <si>
    <t>Naprawa powierzchni murów zabytkowych przy gł. Kucia do 1 cegły - 1 cegła</t>
  </si>
  <si>
    <t>Wprowadzenie zaprawy do założenia pręta spinającego</t>
  </si>
  <si>
    <t>Wstawienie kotew spiralnych</t>
  </si>
  <si>
    <t>Wprowadzenie zaprawy po założeniu pręta spinajacego</t>
  </si>
  <si>
    <t>Nacięcie pionowej rysy wraz z 
oczyszczeniem</t>
  </si>
  <si>
    <t>Wypełnienie rys zaczynem cementowym</t>
  </si>
  <si>
    <t>Reprofilacja spoin w murach ceglanych</t>
  </si>
  <si>
    <t>Uzupełnianie ubytków za pomocą mineralnej barwionej w masie zaprawą do uzupełniania ubytków cegieł</t>
  </si>
  <si>
    <t>dm2</t>
  </si>
  <si>
    <t>Uzupełnianie murów gładkich z cegły klinkierowej</t>
  </si>
  <si>
    <t>Wzmacnianie struktury murów z cegły stara cegła za pomocą preparatu rozpuszczalnikowego do wzmacniania opartego na estrach kwasu</t>
  </si>
  <si>
    <t>Hydrofobizacja powierzchni cegły preparatami płynnymi - ręcznie
krotność=2</t>
  </si>
  <si>
    <t>drzwiczki rewizyjne - wymiana</t>
  </si>
  <si>
    <t>Elewacja z cegły - wywóz i składowanie gruzu</t>
  </si>
  <si>
    <t>Podbitka</t>
  </si>
  <si>
    <r>
      <rPr>
        <sz val="9"/>
        <rFont val="Arial"/>
        <family val="2"/>
      </rPr>
      <t xml:space="preserve">Oczyszczenie drewna okapu i innych 
</t>
    </r>
    <r>
      <rPr>
        <sz val="9"/>
        <rFont val="Arial"/>
        <family val="2"/>
      </rPr>
      <t>elementów drewnianych</t>
    </r>
  </si>
  <si>
    <r>
      <rPr>
        <sz val="9"/>
        <rFont val="Arial"/>
        <family val="2"/>
      </rPr>
      <t xml:space="preserve">Wymiana odeskowania podbitki dachowej 
</t>
    </r>
    <r>
      <rPr>
        <sz val="9"/>
        <rFont val="Arial"/>
        <family val="2"/>
      </rPr>
      <t>o gr. desek 32 mm na styk powierzchni do 2,0 m2</t>
    </r>
  </si>
  <si>
    <r>
      <rPr>
        <sz val="9"/>
        <rFont val="Arial"/>
        <family val="2"/>
      </rPr>
      <t xml:space="preserve">Szlifowanie drewna okapu i innych 
</t>
    </r>
    <r>
      <rPr>
        <sz val="9"/>
        <rFont val="Arial"/>
        <family val="2"/>
      </rPr>
      <t>elementów drewnianych</t>
    </r>
  </si>
  <si>
    <r>
      <rPr>
        <sz val="9"/>
        <rFont val="Arial"/>
        <family val="2"/>
      </rPr>
      <t xml:space="preserve">Dwukrotna impregnacja grzybobójcza 
</t>
    </r>
    <r>
      <rPr>
        <sz val="9"/>
        <rFont val="Arial"/>
        <family val="2"/>
      </rPr>
      <t>desek i płyt metodą smarowania preparatami olejowymi</t>
    </r>
  </si>
  <si>
    <t>Schody do piwnicy</t>
  </si>
  <si>
    <r>
      <rPr>
        <sz val="9"/>
        <rFont val="Arial"/>
        <family val="2"/>
      </rPr>
      <t xml:space="preserve">Rozebranie posadzek z płytek na 
</t>
    </r>
    <r>
      <rPr>
        <sz val="9"/>
        <rFont val="Arial"/>
        <family val="2"/>
      </rPr>
      <t>zaprawie i kleju</t>
    </r>
  </si>
  <si>
    <r>
      <rPr>
        <sz val="9"/>
        <rFont val="Arial"/>
        <family val="2"/>
      </rPr>
      <t xml:space="preserve">Ułożenie zaprawy naprawczej metodą 
</t>
    </r>
    <r>
      <rPr>
        <sz val="9"/>
        <rFont val="Arial"/>
        <family val="2"/>
      </rPr>
      <t>ręczną warstwą o grubości 10 mm w konstrukcji betonowej na powierzchniach pionowych</t>
    </r>
  </si>
  <si>
    <r>
      <rPr>
        <sz val="9"/>
        <rFont val="Arial"/>
        <family val="2"/>
      </rPr>
      <t xml:space="preserve">Ułożenie zaprawy naprawczej metodą 
</t>
    </r>
    <r>
      <rPr>
        <sz val="9"/>
        <rFont val="Arial"/>
        <family val="2"/>
      </rPr>
      <t>ręczną warstwą o grubości 10 mm w konstrukcji betonowej na powierzchniach poziomych</t>
    </r>
  </si>
  <si>
    <r>
      <rPr>
        <sz val="9"/>
        <rFont val="Arial"/>
        <family val="2"/>
      </rPr>
      <t xml:space="preserve">Okładziny schodów z płytek klinkierowych 
</t>
    </r>
    <r>
      <rPr>
        <sz val="9"/>
        <rFont val="Arial"/>
        <family val="2"/>
      </rPr>
      <t>układanych na klej metodą kombinowaną Płytki o grubości 12 mm.</t>
    </r>
  </si>
  <si>
    <t>Schody główne</t>
  </si>
  <si>
    <r>
      <rPr>
        <sz val="9"/>
        <rFont val="Arial"/>
        <family val="2"/>
      </rPr>
      <t xml:space="preserve">Mechaniczna rozbiórka elementów 
</t>
    </r>
    <r>
      <rPr>
        <sz val="9"/>
        <rFont val="Arial"/>
        <family val="2"/>
      </rPr>
      <t>konstrukcji betonowych zbrojonych</t>
    </r>
  </si>
  <si>
    <r>
      <rPr>
        <sz val="9"/>
        <rFont val="Arial"/>
        <family val="2"/>
      </rPr>
      <t xml:space="preserve">Podkłady z ubitych materiałów sypkich w 
</t>
    </r>
    <r>
      <rPr>
        <sz val="9"/>
        <rFont val="Arial"/>
        <family val="2"/>
      </rPr>
      <t>budownictwie mieszkaniowym i użyteczności publicznej na podłożu gruntowym</t>
    </r>
  </si>
  <si>
    <r>
      <rPr>
        <sz val="9"/>
        <rFont val="Arial"/>
        <family val="2"/>
      </rPr>
      <t xml:space="preserve">Podkłady betonowe w budownictwie 
</t>
    </r>
    <r>
      <rPr>
        <sz val="9"/>
        <rFont val="Arial"/>
        <family val="2"/>
      </rPr>
      <t>mieszkaniowym i użyteczności publicznej z transportem i układaniem ręcznym na podłożu gruntowym</t>
    </r>
  </si>
  <si>
    <r>
      <rPr>
        <sz val="9"/>
        <rFont val="Arial"/>
        <family val="2"/>
      </rPr>
      <t xml:space="preserve">Ściany żelbetowe proste grubości 30 cm 
</t>
    </r>
    <r>
      <rPr>
        <sz val="9"/>
        <rFont val="Arial"/>
        <family val="2"/>
      </rPr>
      <t>wysokości do 3 m - ręczne układanie betonu</t>
    </r>
  </si>
  <si>
    <r>
      <rPr>
        <sz val="9"/>
        <rFont val="Arial"/>
        <family val="2"/>
      </rPr>
      <t xml:space="preserve">Płyty fundamentowe żelbetowe - ręczne 
</t>
    </r>
    <r>
      <rPr>
        <sz val="9"/>
        <rFont val="Arial"/>
        <family val="2"/>
      </rPr>
      <t>układanie betonu (do 1 m3 w jednym miejscu)</t>
    </r>
  </si>
  <si>
    <r>
      <rPr>
        <sz val="9"/>
        <rFont val="Arial"/>
        <family val="2"/>
      </rPr>
      <t xml:space="preserve">Przygotowanie i montaż zbrojenia 
</t>
    </r>
    <r>
      <rPr>
        <sz val="9"/>
        <rFont val="Arial"/>
        <family val="2"/>
      </rPr>
      <t>konstrukcji monolitycznych budowli - pręty żebrowane o śr. 8-10 mm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</si>
  <si>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</si>
  <si>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Okładziny schodów z płyt kamiennych 
</t>
    </r>
    <r>
      <rPr>
        <sz val="9"/>
        <rFont val="Arial"/>
        <family val="2"/>
      </rPr>
      <t>granitowych</t>
    </r>
  </si>
  <si>
    <r>
      <rPr>
        <sz val="9"/>
        <rFont val="Arial"/>
        <family val="2"/>
      </rPr>
      <t xml:space="preserve">Balustrady schodowe stalowe malowane 
</t>
    </r>
    <r>
      <rPr>
        <sz val="9"/>
        <rFont val="Arial"/>
        <family val="2"/>
      </rPr>
      <t>proszkowo</t>
    </r>
  </si>
  <si>
    <t>Balustrada i zadaszenie</t>
  </si>
  <si>
    <r>
      <rPr>
        <sz val="9"/>
        <rFont val="Arial"/>
        <family val="2"/>
      </rPr>
      <t>Balustrady schodowe stalowe malowane proszkowo mocowana do daszku</t>
    </r>
  </si>
  <si>
    <r>
      <rPr>
        <sz val="9"/>
        <rFont val="Arial"/>
        <family val="2"/>
      </rPr>
      <t>Pochwyt na wspornikach</t>
    </r>
  </si>
  <si>
    <r>
      <rPr>
        <sz val="9"/>
        <rFont val="Arial"/>
        <family val="2"/>
      </rPr>
      <t xml:space="preserve">Montaż zadaszenia jednospadowego nad 
</t>
    </r>
    <r>
      <rPr>
        <sz val="9"/>
        <rFont val="Arial"/>
        <family val="2"/>
      </rPr>
      <t>schodami wraz konstrukcją wsporczą</t>
    </r>
  </si>
  <si>
    <r>
      <rPr>
        <sz val="9"/>
        <rFont val="Arial"/>
        <family val="2"/>
      </rPr>
      <t>Odprowadzenie wód opadowych z daszku</t>
    </r>
  </si>
  <si>
    <t>Stolarka drzwiowa</t>
  </si>
  <si>
    <r>
      <rPr>
        <sz val="9"/>
        <rFont val="Arial"/>
        <family val="2"/>
      </rPr>
      <t xml:space="preserve">Wykucie z muru ościeżnic drewnianych o 
</t>
    </r>
    <r>
      <rPr>
        <sz val="9"/>
        <rFont val="Arial"/>
        <family val="2"/>
      </rPr>
      <t>powierzchni ponad 2 m2</t>
    </r>
  </si>
  <si>
    <r>
      <rPr>
        <sz val="9"/>
        <rFont val="Arial"/>
        <family val="2"/>
      </rPr>
      <t>Osadzenie ościeżnic drewnianych</t>
    </r>
  </si>
  <si>
    <r>
      <rPr>
        <sz val="9"/>
        <rFont val="Arial"/>
        <family val="2"/>
      </rPr>
      <t xml:space="preserve">Montaż skrzydeł drzwiowych 
</t>
    </r>
    <r>
      <rPr>
        <sz val="9"/>
        <rFont val="Arial"/>
        <family val="2"/>
      </rPr>
      <t>zewnętrznych pełnych</t>
    </r>
  </si>
  <si>
    <r>
      <rPr>
        <sz val="9"/>
        <rFont val="Arial"/>
        <family val="2"/>
      </rPr>
      <t xml:space="preserve">Wykucie z muru ościeżnic stalowych lub 
</t>
    </r>
    <r>
      <rPr>
        <sz val="9"/>
        <rFont val="Arial"/>
        <family val="2"/>
      </rPr>
      <t>krat drzwiowych o powierzchni do 2 m2</t>
    </r>
  </si>
  <si>
    <r>
      <rPr>
        <sz val="9"/>
        <rFont val="Arial"/>
        <family val="2"/>
      </rPr>
      <t xml:space="preserve">Wykucie z muru ościeżnic stalowych lub 
</t>
    </r>
    <r>
      <rPr>
        <sz val="9"/>
        <rFont val="Arial"/>
        <family val="2"/>
      </rPr>
      <t>krat drzwiowych o powierzchni ponad 2 m2</t>
    </r>
  </si>
  <si>
    <t>Rynny i rury spustowe</t>
  </si>
  <si>
    <r>
      <rPr>
        <sz val="9"/>
        <rFont val="Arial"/>
        <family val="2"/>
      </rPr>
      <t xml:space="preserve">Rynny dachowe półokrągłe o śr. 15 cm - z 
</t>
    </r>
    <r>
      <rPr>
        <sz val="9"/>
        <rFont val="Arial"/>
        <family val="2"/>
      </rPr>
      <t>blachy stalowej ocynkowanej - ponowny montaż</t>
    </r>
  </si>
  <si>
    <r>
      <rPr>
        <sz val="9"/>
        <rFont val="Arial"/>
        <family val="2"/>
      </rPr>
      <t xml:space="preserve">Rury spustowe okrągłe o śr. 15 cm - z 
</t>
    </r>
    <r>
      <rPr>
        <sz val="9"/>
        <rFont val="Arial"/>
        <family val="2"/>
      </rPr>
      <t>blachy stalowej ocynkowanej - ponowny montaż</t>
    </r>
  </si>
  <si>
    <r>
      <rPr>
        <sz val="9"/>
        <rFont val="Arial"/>
        <family val="2"/>
      </rPr>
      <t xml:space="preserve">Rury spustowe okrągłe o śr. 15 cm - z 
</t>
    </r>
    <r>
      <rPr>
        <sz val="9"/>
        <rFont val="Arial"/>
        <family val="2"/>
      </rPr>
      <t>blachy stalowej ocynkowanej</t>
    </r>
  </si>
  <si>
    <r>
      <rPr>
        <sz val="9"/>
        <rFont val="Arial"/>
        <family val="2"/>
      </rPr>
      <t xml:space="preserve">Wymiana czyszczaka żeliwnego 
</t>
    </r>
    <r>
      <rPr>
        <sz val="9"/>
        <rFont val="Arial"/>
        <family val="2"/>
      </rPr>
      <t>kanalizacyjnego o śr. 200 mm</t>
    </r>
  </si>
  <si>
    <t>Nadproże</t>
  </si>
  <si>
    <r>
      <rPr>
        <sz val="9"/>
        <rFont val="Arial"/>
        <family val="2"/>
      </rPr>
      <t xml:space="preserve">Wykucie bruzd poziomych 1 x 1 ceg. w 
</t>
    </r>
    <r>
      <rPr>
        <sz val="9"/>
        <rFont val="Arial"/>
        <family val="2"/>
      </rPr>
      <t>ścianach z cegieł na zaprawie cementowej</t>
    </r>
  </si>
  <si>
    <r>
      <rPr>
        <sz val="9"/>
        <rFont val="Arial"/>
        <family val="2"/>
      </rPr>
      <t xml:space="preserve">Wykucie gniazd o głębokości 1 ceg. dla 
</t>
    </r>
    <r>
      <rPr>
        <sz val="9"/>
        <rFont val="Arial"/>
        <family val="2"/>
      </rPr>
      <t>belek stalowych w ścianach z cegieł na zaprawie cementowej</t>
    </r>
  </si>
  <si>
    <r>
      <rPr>
        <sz val="9"/>
        <rFont val="Arial"/>
        <family val="2"/>
      </rPr>
      <t xml:space="preserve">Wykonanie przesklepień otworów w 
</t>
    </r>
    <r>
      <rPr>
        <sz val="9"/>
        <rFont val="Arial"/>
        <family val="2"/>
      </rPr>
      <t>ścianach z cegieł - dostarczenie i obsadzenie belek stalowych do I NP 200-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260 mm</t>
    </r>
  </si>
  <si>
    <r>
      <rPr>
        <sz val="9"/>
        <rFont val="Arial"/>
        <family val="2"/>
      </rPr>
      <t xml:space="preserve">Wykonanie poduszki betonowej pod belki 
</t>
    </r>
    <r>
      <rPr>
        <sz val="9"/>
        <rFont val="Arial"/>
        <family val="2"/>
      </rPr>
      <t>stalowe</t>
    </r>
  </si>
  <si>
    <r>
      <rPr>
        <sz val="9"/>
        <rFont val="Arial"/>
        <family val="2"/>
      </rPr>
      <t xml:space="preserve">Owinięcie siatką cięto-ciagnioną belek 
</t>
    </r>
    <r>
      <rPr>
        <sz val="9"/>
        <rFont val="Arial"/>
        <family val="2"/>
      </rPr>
      <t>stalowych</t>
    </r>
  </si>
  <si>
    <r>
      <rPr>
        <sz val="9"/>
        <rFont val="Arial"/>
        <family val="2"/>
      </rPr>
      <t xml:space="preserve">Zamurowanie bruzd poziomych o 
</t>
    </r>
    <r>
      <rPr>
        <sz val="9"/>
        <rFont val="Arial"/>
        <family val="2"/>
      </rPr>
      <t>przekroju 1 x 1 ceg. w ścianach z cegieł</t>
    </r>
  </si>
  <si>
    <t>gniazd</t>
  </si>
  <si>
    <t>Obudowa pompy ciepła</t>
  </si>
  <si>
    <r>
      <rPr>
        <sz val="9"/>
        <rFont val="Arial"/>
        <family val="2"/>
      </rPr>
      <t xml:space="preserve">Płyty fundamentowe betonowe - ręczne 
</t>
    </r>
    <r>
      <rPr>
        <sz val="9"/>
        <rFont val="Arial"/>
        <family val="2"/>
      </rPr>
      <t>układanie betonu (do 1 m3 w jednym miejscu)</t>
    </r>
  </si>
  <si>
    <r>
      <rPr>
        <sz val="9"/>
        <rFont val="Arial"/>
        <family val="2"/>
      </rPr>
      <t xml:space="preserve">Wykonanie na budowie i montaż 
</t>
    </r>
    <r>
      <rPr>
        <sz val="9"/>
        <rFont val="Arial"/>
        <family val="2"/>
      </rPr>
      <t>konstrukcji spawanych - obudowa pompy ciepła</t>
    </r>
  </si>
  <si>
    <t xml:space="preserve">winda - branża elektryczna - rozbudowa tablicy RG </t>
  </si>
  <si>
    <t>winda - branża elektryczna - układanie przewodów</t>
  </si>
  <si>
    <t>Dodatkowe wyposażenie rozdzielnic modułowych - przystosowanie miejsca pod montaż rozłącznika</t>
  </si>
  <si>
    <t>Rozłącznik bezpiecznikowy z wkładkami NH00</t>
  </si>
  <si>
    <t>Wyłącznik nadprądowy 1-biegunowy w rozdzielnicach</t>
  </si>
  <si>
    <t>Wykucie bruzd dla przewodów wtynkowych w cegle</t>
  </si>
  <si>
    <t>Podłączenie przewodów pojedynczych o przekroju żyły do 16 mm2 pod zaciski lub bolce</t>
  </si>
  <si>
    <t xml:space="preserve">Przebijanie otworów śr. 40 mm o długości do 2 1/2 ceg. w ścianach lub stropach z cegły
</t>
  </si>
  <si>
    <t>otw</t>
  </si>
  <si>
    <t>Rury winidurowe o śr.do 37 mm układane p.t. w gotowych bruzdach w betonie - dodatkowe zabezpieczenie przebicia przez strop</t>
  </si>
  <si>
    <t>Kanał instalacyjny z PCW o szerokości podstawy do 60 mm - podłoże inne niż betonowe</t>
  </si>
  <si>
    <t xml:space="preserve">Elementy konstrukcyjne (uchwyty,konsolki,haczyki) - przykręcanie do gotowego podłoża na ścianie (2 mocowania)
</t>
  </si>
  <si>
    <t xml:space="preserve">Drabinki kablowe - proste, narożne, przykręcane, redukcyjne o szerokości do 200 mm przykręcane do gotowych otworów
</t>
  </si>
  <si>
    <t>Zaprawianie bruzd o szerokości do 100 mm</t>
  </si>
  <si>
    <t>Stolarka okienna</t>
  </si>
  <si>
    <r>
      <rPr>
        <sz val="9"/>
        <rFont val="Arial"/>
        <family val="2"/>
      </rPr>
      <t xml:space="preserve">(z.IV) Podokienniki i półki o szer. 25 cm i
</t>
    </r>
    <r>
      <rPr>
        <sz val="9"/>
        <rFont val="Arial"/>
        <family val="2"/>
      </rPr>
      <t>gr. 3 cm z płyt z konglomeratów kamiennych, kolor Bianco</t>
    </r>
  </si>
  <si>
    <r>
      <rPr>
        <sz val="9"/>
        <rFont val="Arial"/>
        <family val="2"/>
      </rPr>
      <t xml:space="preserve">(z.I) Tynki cementowe III kat.wykonane
</t>
    </r>
    <r>
      <rPr>
        <sz val="9"/>
        <rFont val="Arial"/>
        <family val="2"/>
      </rPr>
      <t>ręcznie na ościeżach o szer.do 25 cm z transportem mechanicznym</t>
    </r>
  </si>
  <si>
    <r>
      <rPr>
        <sz val="9"/>
        <rFont val="Arial"/>
        <family val="2"/>
      </rPr>
      <t xml:space="preserve">Dwukrotne malowanie farbami
</t>
    </r>
    <r>
      <rPr>
        <sz val="9"/>
        <rFont val="Arial"/>
        <family val="2"/>
      </rPr>
      <t>emulsyjnymi powierzchni wewnętrznych - podłoży gipsowych z gruntowaniem</t>
    </r>
  </si>
  <si>
    <r>
      <rPr>
        <sz val="9"/>
        <rFont val="Arial"/>
        <family val="2"/>
      </rPr>
      <t xml:space="preserve">Transport złomu samochodem
</t>
    </r>
    <r>
      <rPr>
        <sz val="9"/>
        <rFont val="Arial"/>
        <family val="2"/>
      </rPr>
      <t>skrzyniowym z załadunkiem i wyładunkiem ręcznym na odległość 10 km</t>
    </r>
  </si>
  <si>
    <t>D2 - Drzwi stalowe jednoskrzydłowe</t>
  </si>
  <si>
    <t>D3 - Drzwi stalowe dwuskrzydłowe</t>
  </si>
  <si>
    <t>Kraty stalowe studni okiennych</t>
  </si>
  <si>
    <t>demontaż stalowych krat o powierzchni do 2 m2</t>
  </si>
  <si>
    <t>Obróbki przy szerokości w rozwinięciu 
do 25 cm - z blachy stalowej ocynkowanej</t>
  </si>
  <si>
    <t>kraty stalowe studni okiennych</t>
  </si>
  <si>
    <t>obsadzanie krat stalowych w ścianach z cegieł</t>
  </si>
  <si>
    <t>gniazd.</t>
  </si>
  <si>
    <t>wykonanie krat okiennych wg. zestawienia</t>
  </si>
  <si>
    <t>kg</t>
  </si>
  <si>
    <t>Wymiana stolarki PCV o pow. do
0.3 m2 o współczynniku 0,9W/(m2.K) - (okno O1 - 2 szt, O2 - 9 szt., O34 - 2 szt.)</t>
  </si>
  <si>
    <t>Wymiana stolarki PCV o pow. do
0.5 m2 o współczynniku 0,9W/(m2.K) - (okna: O4 - 2szt., O7 - 2 szt.)</t>
  </si>
  <si>
    <t>Wymiana stolarki PCV o pow. do
1.0 m2 o współczynniku 0,9W/(m2.K) - (okna: O12 - 4 szt, O22 - 4 szt., O28 - 20 szt.)</t>
  </si>
  <si>
    <t>Drzwi drewniane dębowe dwuskrzydłowe 
przeszklone - D1</t>
  </si>
  <si>
    <t>Wymiana stolarki PCV o pow. do
1.5 m2 o współczynniku 0,9W/(m2.K) (okna: O9 - 8szt., O10 - 7 szt., O11 - 2szt., O24 - 4 szt.)</t>
  </si>
  <si>
    <t>Wymiana stolarki PCV o pow. do
1.5 m2 o współczynniku 0,9W/(m2.K) okna wyposażone w zamki wmontowane w klamki okien (okna: o25 - 8 szt.)</t>
  </si>
  <si>
    <t>Wymiana stolarki PCV o pow. do
2.0 m2 o współczynniku 0,9W/(m2.K) (okna O8 - 2 szt., O33 - 4 szt.)</t>
  </si>
  <si>
    <t>Wymiana stolarki PCV o pow. do
1.5 m2 ze szprosem konstrukcyjnym o współczynniku 0,9W/(m2.K) (okna O29 - 10 szt.)</t>
  </si>
  <si>
    <t>Wymiana stolarki PCV o pow. do
2.0 m2 ze szprosem konstrukcyjnym o współczynniku 0,9W/(m2.K) (okna: O13 - 4 szt., O23 - 4 szt., O30 - 7 szt., O31 - 20 szt.)</t>
  </si>
  <si>
    <t>Wymiana stolarki PCV o pow. do
3.0 m2 ze szprosem konstrukcyjnym o współczynniku 0,9W/(m2.K) (okna: O3 - 30 szt., O14 - 2 szt., O15 - 10 szt., O18 - 20 szt., O19 - 62 szt., O20 - 13 szt., O21 - 4 szt.)</t>
  </si>
  <si>
    <t>Wymiana stolarki PCV o pow. do
3.0 m2 ze szprosem konstrukcyjnym o współczynniku 0,9W/(m2.K) okno o odporności ogniowej EI 60 (okno O18 - 1 szt.)</t>
  </si>
  <si>
    <t>Wymiana stolarki PCV o pow. Do 1,0 m2 o współczynniku 0,9W/(m2.K) p.poż</t>
  </si>
  <si>
    <t>system oddymiający obsługujący zestaw 3 szt. okien O26</t>
  </si>
  <si>
    <t>Wymiana stolarki PCV o pow. do
1.5 m2 ze szprosem konstrukcyjnym o współczynniku 0,9W/(m2.K) okno antywłamaniowe  spełniajace wymagania kategorii 3 (okno: O5 - 1 szt.)</t>
  </si>
  <si>
    <t>Wymiana stolarki PCV o pow. do
1.5 m2 o współczynniku 0,9W/(m2.K) okna antywłamaniowe z szybą klasy P3 oraz wyposażone w klamki z zamkami zamykanymi na klucz (okna: O6 - 2 szt.)</t>
  </si>
  <si>
    <t>Wymiana stolarki PCV o pow. do
0.5 m2 o współczynniku 0,9W/(m2.K), okna antywłamaniowe z szybą klasy P3 wyposażone w klamki z zamkami zamykanymi na klucz (okna: O4 - 3szt., O16 - 2 szt.)</t>
  </si>
  <si>
    <t>Wymiana stolarki PCV o pow. do
3.0 m2 ze szprosem konstrukcyjnym o współczynniku 0,9W/(m2.K) okna antywłamaniowe z szybą klasy P3 wyposażone w klamki z zamkami zamykanymi na klucz (okna O15 - 8 szt., O18 - 3 szt.)</t>
  </si>
  <si>
    <t>ułożenie obrzeża typu Ekobord</t>
  </si>
  <si>
    <t>mb</t>
  </si>
  <si>
    <t>uzupełnienie ziemia urodzajną</t>
  </si>
  <si>
    <r>
      <t xml:space="preserve">dostawa i nasada sadzonek krzewów gatunku </t>
    </r>
    <r>
      <rPr>
        <i/>
        <sz val="9"/>
        <rFont val="Arial"/>
        <family val="2"/>
        <charset val="238"/>
      </rPr>
      <t>laurowiśnia wschodnia 'Otto Luyken'</t>
    </r>
    <r>
      <rPr>
        <sz val="9"/>
        <rFont val="Arial"/>
        <family val="2"/>
      </rPr>
      <t xml:space="preserve"> </t>
    </r>
  </si>
  <si>
    <r>
      <t xml:space="preserve">dostawa i nasada sadzonek krzewów gatunku </t>
    </r>
    <r>
      <rPr>
        <i/>
        <sz val="10"/>
        <rFont val="Arial"/>
        <family val="2"/>
        <charset val="238"/>
      </rPr>
      <t>trzmielina Fortune'a 'Emerald Gaiety'</t>
    </r>
  </si>
  <si>
    <t>ułożenie agrowłókniny</t>
  </si>
  <si>
    <t>rozplantowanie ściółki - kory kamiennej</t>
  </si>
  <si>
    <t>wykonanie trawnika</t>
  </si>
  <si>
    <t>roletka do okna O28</t>
  </si>
  <si>
    <t>Razem "Remont elewacji budynku CAM nr 5 z budową zewnętrznego szybu windowego wraz z instalacją dźwigu osobowego" - netto</t>
  </si>
  <si>
    <t>Razem "Remont elewacji budynku CAM nr 5 z budową zewnętrznego szybu windowego wraz z instalacją dźwigu osobowego" - brutto</t>
  </si>
  <si>
    <t>Rusztowania ramowe przyścienne RR - 
1/30 wysokość do 16 m z uwzględnieniem czasu pracy rusztowań</t>
  </si>
  <si>
    <t>"Remont elewacji budynku CAM nr 5 z budową zewnętrznego szybu windowego oraz instalacją dźwigu osobowego a także wymiana zewnętrznej stolarki okiennej i drzwiowej"</t>
  </si>
  <si>
    <t>Roboty ziemne wykonywane koparkami
przedsiębiernymi o poj.łyżki 0.40 m3 w gr.kat.III z transportem urobku samochodami samowyładowczymi na odległość do 1 km</t>
  </si>
  <si>
    <t>Wykopy przy odkrywaniu odcinkami
istniejących fundamentów w gruntach suchych kat. III</t>
  </si>
  <si>
    <t>Zasypywanie wykopów spycharkami z
przemieszczeniem gruntu na odl. do 10 m w gruncie kat. I-III</t>
  </si>
  <si>
    <t>Zagęszczenie nasypów ubijakami
mechanicznymi; grunty sypkie kat. I-III</t>
  </si>
  <si>
    <t>Zasypanie wykopów ziemią z ukopów z
przerzutem ziemi na odl. do 3 m z ubiciem warstwami w gruncie kat. III</t>
  </si>
  <si>
    <t>Rozebranie ścian, filarów i kolumn z
cegieł na zaprawie cementowo-wapiennej</t>
  </si>
  <si>
    <t>Wykucie wnęk o głębokości do 1 ceg. w
ścianach z cegieł na zaprawie cementowo
-wapiennej</t>
  </si>
  <si>
    <t>Podbicie betonem ław lub ścian
fundament.odcinkami co 1 m z wyk.i zasyp.wykopu w gruncie nienawodnionym kat. III z odwozem nadmiaru ziemi samochodem samowyład.na odl.do 1 km</t>
  </si>
  <si>
    <t>Podkłady betonowe na podłożu
gruntowym Zastosowano pompę do betonu na samochodzie.</t>
  </si>
  <si>
    <t>Płyty fundamentowe żelbetowe - z
zastosowaniem pompy do betonu</t>
  </si>
  <si>
    <t>Ściany żelbetowe grubości 25 cm i
wysokości do 4 m w deskowaniu - transport betonu pompą, pozostałych materiałów żurawiem</t>
  </si>
  <si>
    <t>Belki, podciągi i wieńce żelbetowe w
deskowaniu o stosunku deskowanego obwodu do przekroju do 14 - transport betonu pompą, pozostałych materiałów żurawiem</t>
  </si>
  <si>
    <t>Płyta stropowa o grubości 12 cm i
powierzchni między belkami lub ścianami do 5 m2 w deskowaniu U-Form - transport betonu pompą, pozostałych materiałów żurawiem</t>
  </si>
  <si>
    <t>Przygotowanie i montaż zbrojenia
elementów budynków i budowli - pręty żebrowane o śr. 8-14 mm</t>
  </si>
  <si>
    <t>Wykonanie przesklepień otworów w
ścianach z cegieł z wykuciem gniazd dla belek</t>
  </si>
  <si>
    <t>Wykonanie przesklepień otworów w
ścianach z cegieł - dostarczenie i obsadzenie belek stalowych do HEB 140 mm</t>
  </si>
  <si>
    <t>Wykonanie przesklepień otworów w
ścianach z cegieł - obmurowanie końców belek stalowych - jako oddzielna robota</t>
  </si>
  <si>
    <t xml:space="preserve">winda - konstrukcja stalowa i fasada </t>
  </si>
  <si>
    <t>Konstrukcja szybu windowego, ramy
stalowej na poddaszu oraz konstrukcji nośnej przedsionka</t>
  </si>
  <si>
    <t>Dostawa konstrukcji stalowej</t>
  </si>
  <si>
    <t>Dostawa i montaż systeu fasadowego MB
-SR50N EI lub równoważnego</t>
  </si>
  <si>
    <t>winda - roboty ziemne</t>
  </si>
  <si>
    <t>winda - konstrukcja żelbetowa</t>
  </si>
  <si>
    <t>winda - dostawa i montaż windy</t>
  </si>
  <si>
    <t>Dostawa dźwigu osobowego loco
budowa, montaż i udziału przy odbiorach UDT</t>
  </si>
  <si>
    <t>zagospodarowanie terenu zielenią</t>
  </si>
  <si>
    <t>Załącznik nr 6.3 do SWZ BZP.271.1.15.2022
Załącznik nr 2 do umowy nr WIM/…/2022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</si>
</sst>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\ &quot;zł&quot;"/>
  </numFmts>
  <fonts count="26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9"/>
      <name val="Arial"/>
    </font>
    <font>
      <sz val="9"/>
      <name val="Times New Roman"/>
      <family val="1"/>
    </font>
    <font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2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164" fontId="16" fillId="3" borderId="1" xfId="0" applyNumberFormat="1" applyFont="1" applyFill="1" applyBorder="1" applyAlignment="1">
      <alignment horizontal="center" vertical="center" shrinkToFit="1"/>
    </xf>
    <xf numFmtId="4" fontId="1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7" fillId="2" borderId="10" xfId="0" applyNumberFormat="1" applyFont="1" applyFill="1" applyBorder="1" applyAlignment="1">
      <alignment horizontal="center" vertical="center" wrapText="1"/>
    </xf>
    <xf numFmtId="39" fontId="18" fillId="2" borderId="11" xfId="0" applyNumberFormat="1" applyFont="1" applyFill="1" applyBorder="1" applyAlignment="1">
      <alignment horizontal="right" vertical="top" wrapText="1"/>
    </xf>
    <xf numFmtId="0" fontId="17" fillId="2" borderId="12" xfId="0" applyNumberFormat="1" applyFont="1" applyFill="1" applyBorder="1" applyAlignment="1">
      <alignment horizontal="right" vertical="top" wrapText="1"/>
    </xf>
    <xf numFmtId="39" fontId="19" fillId="2" borderId="13" xfId="0" applyNumberFormat="1" applyFont="1" applyFill="1" applyBorder="1" applyAlignment="1">
      <alignment horizontal="right" vertical="top" wrapText="1"/>
    </xf>
    <xf numFmtId="39" fontId="18" fillId="2" borderId="14" xfId="0" applyNumberFormat="1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 shrinkToFit="1"/>
    </xf>
    <xf numFmtId="0" fontId="21" fillId="0" borderId="1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right" vertical="top" shrinkToFit="1"/>
    </xf>
    <xf numFmtId="0" fontId="0" fillId="0" borderId="15" xfId="0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right" vertical="top" shrinkToFit="1"/>
    </xf>
    <xf numFmtId="0" fontId="21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right" vertical="top" shrinkToFit="1"/>
    </xf>
    <xf numFmtId="0" fontId="13" fillId="0" borderId="16" xfId="0" applyFont="1" applyFill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shrinkToFit="1"/>
    </xf>
    <xf numFmtId="0" fontId="13" fillId="0" borderId="15" xfId="0" applyFont="1" applyFill="1" applyBorder="1" applyAlignment="1">
      <alignment horizontal="left" vertical="top" wrapText="1"/>
    </xf>
    <xf numFmtId="164" fontId="23" fillId="0" borderId="15" xfId="0" applyNumberFormat="1" applyFont="1" applyFill="1" applyBorder="1" applyAlignment="1">
      <alignment horizontal="right" vertical="top" shrinkToFit="1"/>
    </xf>
    <xf numFmtId="0" fontId="2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shrinkToFit="1"/>
    </xf>
    <xf numFmtId="0" fontId="9" fillId="3" borderId="1" xfId="0" applyFont="1" applyFill="1" applyBorder="1" applyAlignment="1">
      <alignment horizontal="center" vertical="top" wrapText="1"/>
    </xf>
    <xf numFmtId="2" fontId="16" fillId="3" borderId="18" xfId="0" applyNumberFormat="1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right" vertical="top" wrapText="1"/>
    </xf>
    <xf numFmtId="2" fontId="16" fillId="3" borderId="17" xfId="0" applyNumberFormat="1" applyFont="1" applyFill="1" applyBorder="1" applyAlignment="1">
      <alignment horizontal="center" vertical="center" shrinkToFit="1"/>
    </xf>
    <xf numFmtId="166" fontId="0" fillId="0" borderId="0" xfId="0" applyNumberFormat="1" applyFill="1" applyBorder="1" applyAlignment="1">
      <alignment horizontal="left" vertical="top"/>
    </xf>
    <xf numFmtId="166" fontId="14" fillId="0" borderId="0" xfId="0" applyNumberFormat="1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left" vertical="top" wrapText="1" indent="2"/>
    </xf>
    <xf numFmtId="0" fontId="13" fillId="0" borderId="20" xfId="0" applyFont="1" applyFill="1" applyBorder="1" applyAlignment="1">
      <alignment horizontal="left" vertical="center" wrapText="1" indent="3"/>
    </xf>
    <xf numFmtId="0" fontId="0" fillId="3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9" fillId="0" borderId="5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164" fontId="16" fillId="3" borderId="19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16" fillId="3" borderId="8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top" wrapText="1"/>
    </xf>
    <xf numFmtId="2" fontId="16" fillId="3" borderId="19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547615</xdr:colOff>
      <xdr:row>1</xdr:row>
      <xdr:rowOff>399415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6072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100" t="s">
        <v>0</v>
      </c>
      <c r="B1" s="100"/>
      <c r="C1" s="100"/>
      <c r="D1" s="100"/>
      <c r="E1" s="100"/>
      <c r="F1" s="100"/>
    </row>
    <row r="2" spans="1:6" ht="22.5" customHeight="1" x14ac:dyDescent="0.2">
      <c r="A2" s="105" t="s">
        <v>1</v>
      </c>
      <c r="B2" s="105"/>
      <c r="C2" s="105"/>
      <c r="D2" s="105"/>
      <c r="E2" s="105"/>
      <c r="F2" s="105"/>
    </row>
    <row r="3" spans="1:6" ht="72.75" customHeight="1" x14ac:dyDescent="0.2">
      <c r="A3" s="1" t="s">
        <v>2</v>
      </c>
      <c r="B3" s="106" t="s">
        <v>3</v>
      </c>
      <c r="C3" s="106"/>
      <c r="D3" s="106"/>
      <c r="E3" s="106"/>
      <c r="F3" s="106"/>
    </row>
    <row r="4" spans="1:6" ht="148.5" customHeight="1" x14ac:dyDescent="0.2">
      <c r="A4" s="99" t="s">
        <v>4</v>
      </c>
      <c r="B4" s="99"/>
      <c r="C4" s="102" t="s">
        <v>5</v>
      </c>
      <c r="D4" s="102"/>
      <c r="E4" s="102"/>
      <c r="F4" s="102"/>
    </row>
    <row r="5" spans="1:6" ht="51.75" customHeight="1" x14ac:dyDescent="0.2">
      <c r="A5" s="102" t="s">
        <v>6</v>
      </c>
      <c r="B5" s="102"/>
      <c r="C5" s="102"/>
      <c r="D5" s="102"/>
      <c r="E5" s="103" t="s">
        <v>7</v>
      </c>
      <c r="F5" s="103"/>
    </row>
    <row r="6" spans="1:6" ht="14.25" customHeight="1" x14ac:dyDescent="0.2">
      <c r="A6" s="103" t="s">
        <v>8</v>
      </c>
      <c r="B6" s="103"/>
      <c r="C6" s="103"/>
      <c r="D6" s="103"/>
      <c r="E6" s="103"/>
      <c r="F6" s="103"/>
    </row>
    <row r="7" spans="1:6" ht="14.25" customHeight="1" x14ac:dyDescent="0.2">
      <c r="A7" s="100" t="s">
        <v>9</v>
      </c>
      <c r="B7" s="100"/>
      <c r="C7" s="100"/>
      <c r="D7" s="100"/>
      <c r="E7" s="100"/>
      <c r="F7" s="100"/>
    </row>
    <row r="8" spans="1:6" ht="57.75" customHeight="1" x14ac:dyDescent="0.2">
      <c r="A8" s="102" t="s">
        <v>10</v>
      </c>
      <c r="B8" s="102"/>
      <c r="C8" s="102"/>
      <c r="D8" s="104" t="s">
        <v>11</v>
      </c>
      <c r="E8" s="104"/>
      <c r="F8" s="104"/>
    </row>
    <row r="9" spans="1:6" ht="42.75" customHeight="1" x14ac:dyDescent="0.2">
      <c r="A9" s="99" t="s">
        <v>12</v>
      </c>
      <c r="B9" s="99"/>
      <c r="C9" s="99"/>
      <c r="D9" s="99"/>
      <c r="E9" s="99"/>
      <c r="F9" s="2" t="s">
        <v>13</v>
      </c>
    </row>
    <row r="10" spans="1:6" ht="14.25" customHeight="1" x14ac:dyDescent="0.2">
      <c r="A10" s="100" t="s">
        <v>14</v>
      </c>
      <c r="B10" s="100"/>
      <c r="C10" s="100"/>
      <c r="D10" s="100"/>
      <c r="E10" s="100"/>
      <c r="F10" s="100"/>
    </row>
    <row r="11" spans="1:6" ht="14.25" customHeight="1" x14ac:dyDescent="0.2">
      <c r="A11" s="101" t="s">
        <v>15</v>
      </c>
      <c r="B11" s="101"/>
      <c r="C11" s="101"/>
      <c r="D11" s="101"/>
      <c r="E11" s="101"/>
      <c r="F11" s="101"/>
    </row>
    <row r="12" spans="1:6" ht="2.1" customHeight="1" x14ac:dyDescent="0.2"/>
    <row r="13" spans="1:6" ht="2.1" customHeight="1" x14ac:dyDescent="0.2"/>
  </sheetData>
  <mergeCells count="14">
    <mergeCell ref="A1:F1"/>
    <mergeCell ref="A2:F2"/>
    <mergeCell ref="B3:F3"/>
    <mergeCell ref="A4:B4"/>
    <mergeCell ref="C4:F4"/>
    <mergeCell ref="A9:E9"/>
    <mergeCell ref="A10:F10"/>
    <mergeCell ref="A11:F11"/>
    <mergeCell ref="A5:D5"/>
    <mergeCell ref="E5:F5"/>
    <mergeCell ref="A6:F6"/>
    <mergeCell ref="A7:F7"/>
    <mergeCell ref="A8:C8"/>
    <mergeCell ref="D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107" t="s">
        <v>22</v>
      </c>
      <c r="B2" s="108"/>
      <c r="C2" s="108"/>
      <c r="D2" s="108"/>
      <c r="E2" s="108"/>
      <c r="F2" s="109"/>
    </row>
    <row r="3" spans="1:6" ht="15" customHeight="1" x14ac:dyDescent="0.2">
      <c r="A3" s="6">
        <v>1</v>
      </c>
      <c r="B3" s="7"/>
      <c r="C3" s="107" t="s">
        <v>23</v>
      </c>
      <c r="D3" s="108"/>
      <c r="E3" s="108"/>
      <c r="F3" s="109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107" t="s">
        <v>76</v>
      </c>
      <c r="D44" s="108"/>
      <c r="E44" s="108"/>
      <c r="F44" s="109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8"/>
  <sheetViews>
    <sheetView tabSelected="1" zoomScale="130" zoomScaleNormal="130" workbookViewId="0">
      <selection activeCell="A3" sqref="A3:F3"/>
    </sheetView>
  </sheetViews>
  <sheetFormatPr defaultRowHeight="12.75" x14ac:dyDescent="0.2"/>
  <cols>
    <col min="1" max="1" width="8.1640625" style="24" customWidth="1"/>
    <col min="2" max="2" width="41.33203125" customWidth="1"/>
    <col min="3" max="3" width="7.6640625" customWidth="1"/>
    <col min="4" max="4" width="13.5" style="23" customWidth="1"/>
    <col min="5" max="5" width="28.6640625" style="38" customWidth="1"/>
    <col min="6" max="6" width="22.83203125" customWidth="1"/>
    <col min="7" max="7" width="15.33203125" style="79" bestFit="1" customWidth="1"/>
    <col min="8" max="8" width="12.33203125" style="79" bestFit="1" customWidth="1"/>
  </cols>
  <sheetData>
    <row r="2" spans="1:8" ht="44.25" customHeight="1" x14ac:dyDescent="0.2">
      <c r="A2" s="115"/>
      <c r="B2" s="116"/>
      <c r="C2" s="116"/>
      <c r="D2" s="116"/>
      <c r="E2" s="116"/>
      <c r="F2" s="116"/>
    </row>
    <row r="3" spans="1:8" s="28" customFormat="1" ht="38.25" customHeight="1" x14ac:dyDescent="0.2">
      <c r="A3" s="120" t="s">
        <v>324</v>
      </c>
      <c r="B3" s="121"/>
      <c r="C3" s="121"/>
      <c r="D3" s="121"/>
      <c r="E3" s="121"/>
      <c r="F3" s="121"/>
      <c r="G3" s="79"/>
      <c r="H3" s="79"/>
    </row>
    <row r="4" spans="1:8" s="28" customFormat="1" ht="28.5" customHeight="1" x14ac:dyDescent="0.2">
      <c r="A4" s="119" t="s">
        <v>120</v>
      </c>
      <c r="B4" s="119"/>
      <c r="C4" s="119"/>
      <c r="D4" s="119"/>
      <c r="E4" s="119"/>
      <c r="F4" s="119"/>
      <c r="G4" s="79"/>
      <c r="H4" s="79"/>
    </row>
    <row r="5" spans="1:8" s="28" customFormat="1" ht="71.25" customHeight="1" x14ac:dyDescent="0.2">
      <c r="A5" s="118" t="s">
        <v>297</v>
      </c>
      <c r="B5" s="118"/>
      <c r="C5" s="118"/>
      <c r="D5" s="118"/>
      <c r="E5" s="118"/>
      <c r="F5" s="118"/>
      <c r="G5" s="79"/>
      <c r="H5" s="79"/>
    </row>
    <row r="6" spans="1:8" ht="25.5" x14ac:dyDescent="0.2">
      <c r="A6" s="81" t="s">
        <v>107</v>
      </c>
      <c r="B6" s="82" t="s">
        <v>108</v>
      </c>
      <c r="C6" s="82" t="s">
        <v>109</v>
      </c>
      <c r="D6" s="83" t="s">
        <v>102</v>
      </c>
      <c r="E6" s="82" t="s">
        <v>103</v>
      </c>
      <c r="F6" s="84" t="s">
        <v>104</v>
      </c>
    </row>
    <row r="7" spans="1:8" ht="15" x14ac:dyDescent="0.2">
      <c r="A7" s="110" t="s">
        <v>121</v>
      </c>
      <c r="B7" s="113"/>
      <c r="C7" s="113"/>
      <c r="D7" s="113"/>
      <c r="E7" s="113"/>
      <c r="F7" s="117"/>
      <c r="G7" s="80"/>
    </row>
    <row r="8" spans="1:8" ht="36" x14ac:dyDescent="0.2">
      <c r="A8" s="22">
        <v>1</v>
      </c>
      <c r="B8" s="54" t="s">
        <v>296</v>
      </c>
      <c r="C8" s="44" t="s">
        <v>37</v>
      </c>
      <c r="D8" s="45">
        <v>2989.51</v>
      </c>
      <c r="E8" s="35"/>
      <c r="F8" s="27">
        <f t="shared" ref="F8:F30" si="0">ROUND(D8*E8,2)</f>
        <v>0</v>
      </c>
    </row>
    <row r="9" spans="1:8" ht="36" x14ac:dyDescent="0.2">
      <c r="A9" s="22">
        <v>2</v>
      </c>
      <c r="B9" s="10" t="s">
        <v>122</v>
      </c>
      <c r="C9" s="44" t="s">
        <v>37</v>
      </c>
      <c r="D9" s="13">
        <v>60</v>
      </c>
      <c r="E9" s="35"/>
      <c r="F9" s="27">
        <f t="shared" si="0"/>
        <v>0</v>
      </c>
    </row>
    <row r="10" spans="1:8" ht="15" x14ac:dyDescent="0.2">
      <c r="A10" s="110" t="s">
        <v>123</v>
      </c>
      <c r="B10" s="111"/>
      <c r="C10" s="111"/>
      <c r="D10" s="111"/>
      <c r="E10" s="111"/>
      <c r="F10" s="112"/>
      <c r="G10" s="80"/>
    </row>
    <row r="11" spans="1:8" ht="36" x14ac:dyDescent="0.2">
      <c r="A11" s="22">
        <v>3</v>
      </c>
      <c r="B11" s="10" t="s">
        <v>124</v>
      </c>
      <c r="C11" s="44" t="s">
        <v>125</v>
      </c>
      <c r="D11" s="13">
        <v>1</v>
      </c>
      <c r="E11" s="35"/>
      <c r="F11" s="27">
        <f t="shared" si="0"/>
        <v>0</v>
      </c>
    </row>
    <row r="12" spans="1:8" ht="24" x14ac:dyDescent="0.2">
      <c r="A12" s="22">
        <v>4</v>
      </c>
      <c r="B12" s="10" t="s">
        <v>126</v>
      </c>
      <c r="C12" s="44" t="s">
        <v>67</v>
      </c>
      <c r="D12" s="13">
        <v>259.56</v>
      </c>
      <c r="E12" s="35"/>
      <c r="F12" s="27">
        <f t="shared" si="0"/>
        <v>0</v>
      </c>
    </row>
    <row r="13" spans="1:8" ht="24" x14ac:dyDescent="0.2">
      <c r="A13" s="22">
        <v>5</v>
      </c>
      <c r="B13" s="10" t="s">
        <v>127</v>
      </c>
      <c r="C13" s="44" t="s">
        <v>67</v>
      </c>
      <c r="D13" s="13">
        <v>314.14999999999998</v>
      </c>
      <c r="E13" s="35"/>
      <c r="F13" s="27">
        <f t="shared" si="0"/>
        <v>0</v>
      </c>
    </row>
    <row r="14" spans="1:8" ht="24" x14ac:dyDescent="0.2">
      <c r="A14" s="22">
        <v>6</v>
      </c>
      <c r="B14" s="10" t="s">
        <v>128</v>
      </c>
      <c r="C14" s="44" t="s">
        <v>67</v>
      </c>
      <c r="D14" s="13">
        <v>30</v>
      </c>
      <c r="E14" s="35"/>
      <c r="F14" s="27">
        <f t="shared" si="0"/>
        <v>0</v>
      </c>
    </row>
    <row r="15" spans="1:8" ht="24" x14ac:dyDescent="0.2">
      <c r="A15" s="22">
        <v>7</v>
      </c>
      <c r="B15" s="10" t="s">
        <v>129</v>
      </c>
      <c r="C15" s="44" t="s">
        <v>37</v>
      </c>
      <c r="D15" s="13">
        <v>152.63499999999999</v>
      </c>
      <c r="E15" s="35"/>
      <c r="F15" s="27">
        <f t="shared" si="0"/>
        <v>0</v>
      </c>
    </row>
    <row r="16" spans="1:8" s="28" customFormat="1" x14ac:dyDescent="0.2">
      <c r="A16" s="22">
        <v>8</v>
      </c>
      <c r="B16" s="46" t="s">
        <v>130</v>
      </c>
      <c r="C16" s="44" t="s">
        <v>37</v>
      </c>
      <c r="D16" s="13">
        <v>625</v>
      </c>
      <c r="E16" s="35"/>
      <c r="F16" s="27">
        <f t="shared" si="0"/>
        <v>0</v>
      </c>
      <c r="G16" s="79"/>
      <c r="H16" s="79"/>
    </row>
    <row r="17" spans="1:8" s="28" customFormat="1" ht="36" x14ac:dyDescent="0.2">
      <c r="A17" s="22">
        <v>9</v>
      </c>
      <c r="B17" s="10" t="s">
        <v>131</v>
      </c>
      <c r="C17" s="44" t="s">
        <v>67</v>
      </c>
      <c r="D17" s="13">
        <v>58</v>
      </c>
      <c r="E17" s="35"/>
      <c r="F17" s="27">
        <f t="shared" si="0"/>
        <v>0</v>
      </c>
      <c r="G17" s="79"/>
      <c r="H17" s="79"/>
    </row>
    <row r="18" spans="1:8" ht="36" x14ac:dyDescent="0.2">
      <c r="A18" s="22">
        <v>10</v>
      </c>
      <c r="B18" s="10" t="s">
        <v>132</v>
      </c>
      <c r="C18" s="44" t="s">
        <v>133</v>
      </c>
      <c r="D18" s="13">
        <v>29</v>
      </c>
      <c r="E18" s="35"/>
      <c r="F18" s="27">
        <f t="shared" si="0"/>
        <v>0</v>
      </c>
    </row>
    <row r="19" spans="1:8" s="59" customFormat="1" ht="15" x14ac:dyDescent="0.2">
      <c r="A19" s="110" t="s">
        <v>260</v>
      </c>
      <c r="B19" s="111"/>
      <c r="C19" s="111"/>
      <c r="D19" s="111"/>
      <c r="E19" s="111"/>
      <c r="F19" s="112"/>
      <c r="G19" s="79"/>
      <c r="H19" s="79"/>
    </row>
    <row r="20" spans="1:8" s="59" customFormat="1" ht="24" x14ac:dyDescent="0.2">
      <c r="A20" s="29">
        <v>11</v>
      </c>
      <c r="B20" s="65" t="s">
        <v>261</v>
      </c>
      <c r="C20" s="4" t="s">
        <v>116</v>
      </c>
      <c r="D20" s="68">
        <v>18</v>
      </c>
      <c r="E20" s="36"/>
      <c r="F20" s="32">
        <f t="shared" ref="F20:F24" si="1">ROUND(D20*E20,2)</f>
        <v>0</v>
      </c>
      <c r="G20" s="79"/>
      <c r="H20" s="79"/>
    </row>
    <row r="21" spans="1:8" s="59" customFormat="1" ht="38.25" x14ac:dyDescent="0.2">
      <c r="A21" s="29">
        <v>12</v>
      </c>
      <c r="B21" s="25" t="s">
        <v>262</v>
      </c>
      <c r="C21" s="4" t="s">
        <v>115</v>
      </c>
      <c r="D21" s="68">
        <v>6.6319999999999997</v>
      </c>
      <c r="E21" s="37"/>
      <c r="F21" s="32">
        <f t="shared" si="1"/>
        <v>0</v>
      </c>
      <c r="G21" s="79"/>
      <c r="H21" s="79"/>
    </row>
    <row r="22" spans="1:8" s="59" customFormat="1" x14ac:dyDescent="0.2">
      <c r="A22" s="29">
        <v>13</v>
      </c>
      <c r="B22" s="69" t="s">
        <v>263</v>
      </c>
      <c r="C22" s="66" t="s">
        <v>115</v>
      </c>
      <c r="D22" s="70">
        <v>45.3</v>
      </c>
      <c r="E22" s="37"/>
      <c r="F22" s="32">
        <f t="shared" si="1"/>
        <v>0</v>
      </c>
      <c r="G22" s="79"/>
      <c r="H22" s="79"/>
    </row>
    <row r="23" spans="1:8" s="59" customFormat="1" ht="25.5" x14ac:dyDescent="0.2">
      <c r="A23" s="29">
        <v>14</v>
      </c>
      <c r="B23" s="71" t="s">
        <v>264</v>
      </c>
      <c r="C23" s="67" t="s">
        <v>265</v>
      </c>
      <c r="D23" s="72">
        <v>140</v>
      </c>
      <c r="E23" s="37"/>
      <c r="F23" s="32">
        <f t="shared" si="1"/>
        <v>0</v>
      </c>
      <c r="G23" s="79"/>
      <c r="H23" s="79"/>
    </row>
    <row r="24" spans="1:8" s="59" customFormat="1" ht="25.5" x14ac:dyDescent="0.2">
      <c r="A24" s="29">
        <v>15</v>
      </c>
      <c r="B24" s="25" t="s">
        <v>266</v>
      </c>
      <c r="C24" s="4" t="s">
        <v>267</v>
      </c>
      <c r="D24" s="68">
        <v>426</v>
      </c>
      <c r="E24" s="37"/>
      <c r="F24" s="32">
        <f t="shared" si="1"/>
        <v>0</v>
      </c>
      <c r="G24" s="79"/>
      <c r="H24" s="79"/>
    </row>
    <row r="25" spans="1:8" ht="15" x14ac:dyDescent="0.2">
      <c r="A25" s="110" t="s">
        <v>134</v>
      </c>
      <c r="B25" s="111"/>
      <c r="C25" s="111"/>
      <c r="D25" s="111"/>
      <c r="E25" s="111"/>
      <c r="F25" s="112"/>
      <c r="G25" s="80"/>
    </row>
    <row r="26" spans="1:8" ht="24" x14ac:dyDescent="0.2">
      <c r="A26" s="29">
        <v>16</v>
      </c>
      <c r="B26" s="10" t="s">
        <v>135</v>
      </c>
      <c r="C26" s="44" t="s">
        <v>37</v>
      </c>
      <c r="D26" s="13">
        <v>470.5</v>
      </c>
      <c r="E26" s="36"/>
      <c r="F26" s="32">
        <f t="shared" si="0"/>
        <v>0</v>
      </c>
    </row>
    <row r="27" spans="1:8" ht="36" x14ac:dyDescent="0.2">
      <c r="A27" s="29">
        <v>17</v>
      </c>
      <c r="B27" s="10" t="s">
        <v>136</v>
      </c>
      <c r="C27" s="44" t="s">
        <v>67</v>
      </c>
      <c r="D27" s="13">
        <v>480.52</v>
      </c>
      <c r="E27" s="37"/>
      <c r="F27" s="32">
        <f t="shared" si="0"/>
        <v>0</v>
      </c>
    </row>
    <row r="28" spans="1:8" s="28" customFormat="1" ht="36" x14ac:dyDescent="0.2">
      <c r="A28" s="29">
        <v>18</v>
      </c>
      <c r="B28" s="61" t="s">
        <v>137</v>
      </c>
      <c r="C28" s="62" t="s">
        <v>67</v>
      </c>
      <c r="D28" s="63">
        <v>113.41</v>
      </c>
      <c r="E28" s="37"/>
      <c r="F28" s="32">
        <f t="shared" si="0"/>
        <v>0</v>
      </c>
      <c r="G28" s="79"/>
      <c r="H28" s="79"/>
    </row>
    <row r="29" spans="1:8" ht="24" x14ac:dyDescent="0.2">
      <c r="A29" s="29">
        <v>19</v>
      </c>
      <c r="B29" s="50" t="s">
        <v>138</v>
      </c>
      <c r="C29" s="51" t="s">
        <v>37</v>
      </c>
      <c r="D29" s="52">
        <v>143.06</v>
      </c>
      <c r="E29" s="37"/>
      <c r="F29" s="32">
        <f t="shared" si="0"/>
        <v>0</v>
      </c>
    </row>
    <row r="30" spans="1:8" ht="36" x14ac:dyDescent="0.2">
      <c r="A30" s="29">
        <v>20</v>
      </c>
      <c r="B30" s="10" t="s">
        <v>139</v>
      </c>
      <c r="C30" s="44" t="s">
        <v>67</v>
      </c>
      <c r="D30" s="13">
        <v>182.6</v>
      </c>
      <c r="E30" s="37"/>
      <c r="F30" s="32">
        <f t="shared" si="0"/>
        <v>0</v>
      </c>
    </row>
    <row r="31" spans="1:8" s="28" customFormat="1" ht="15" x14ac:dyDescent="0.2">
      <c r="A31" s="110" t="s">
        <v>140</v>
      </c>
      <c r="B31" s="111"/>
      <c r="C31" s="111"/>
      <c r="D31" s="111"/>
      <c r="E31" s="111"/>
      <c r="F31" s="112"/>
      <c r="G31" s="79"/>
      <c r="H31" s="79"/>
    </row>
    <row r="32" spans="1:8" s="28" customFormat="1" ht="24" x14ac:dyDescent="0.2">
      <c r="A32" s="29">
        <v>21</v>
      </c>
      <c r="B32" s="10" t="s">
        <v>141</v>
      </c>
      <c r="C32" s="44" t="s">
        <v>67</v>
      </c>
      <c r="D32" s="13">
        <v>36.6</v>
      </c>
      <c r="E32" s="36"/>
      <c r="F32" s="32">
        <f t="shared" ref="F32:F57" si="2">ROUND(D32*E32,2)</f>
        <v>0</v>
      </c>
      <c r="G32" s="79"/>
      <c r="H32" s="79"/>
    </row>
    <row r="33" spans="1:8" s="28" customFormat="1" ht="24" x14ac:dyDescent="0.2">
      <c r="A33" s="29">
        <v>22</v>
      </c>
      <c r="B33" s="10" t="s">
        <v>142</v>
      </c>
      <c r="C33" s="44" t="s">
        <v>133</v>
      </c>
      <c r="D33" s="13">
        <v>15</v>
      </c>
      <c r="E33" s="36"/>
      <c r="F33" s="32">
        <f t="shared" si="2"/>
        <v>0</v>
      </c>
      <c r="G33" s="79"/>
      <c r="H33" s="79"/>
    </row>
    <row r="34" spans="1:8" s="28" customFormat="1" ht="24" x14ac:dyDescent="0.2">
      <c r="A34" s="29">
        <v>23</v>
      </c>
      <c r="B34" s="10" t="s">
        <v>143</v>
      </c>
      <c r="C34" s="44" t="s">
        <v>133</v>
      </c>
      <c r="D34" s="13">
        <v>22</v>
      </c>
      <c r="E34" s="36"/>
      <c r="F34" s="32">
        <f t="shared" si="2"/>
        <v>0</v>
      </c>
      <c r="G34" s="79"/>
      <c r="H34" s="79"/>
    </row>
    <row r="35" spans="1:8" s="28" customFormat="1" ht="24" x14ac:dyDescent="0.2">
      <c r="A35" s="29">
        <v>24</v>
      </c>
      <c r="B35" s="10" t="s">
        <v>144</v>
      </c>
      <c r="C35" s="44" t="s">
        <v>133</v>
      </c>
      <c r="D35" s="13">
        <v>34</v>
      </c>
      <c r="E35" s="36"/>
      <c r="F35" s="32">
        <f t="shared" si="2"/>
        <v>0</v>
      </c>
      <c r="G35" s="79"/>
      <c r="H35" s="79"/>
    </row>
    <row r="36" spans="1:8" s="28" customFormat="1" x14ac:dyDescent="0.2">
      <c r="A36" s="29">
        <v>25</v>
      </c>
      <c r="B36" s="46" t="s">
        <v>145</v>
      </c>
      <c r="C36" s="44" t="s">
        <v>37</v>
      </c>
      <c r="D36" s="13">
        <v>971.12</v>
      </c>
      <c r="E36" s="36"/>
      <c r="F36" s="32">
        <f t="shared" si="2"/>
        <v>0</v>
      </c>
      <c r="G36" s="79"/>
      <c r="H36" s="79"/>
    </row>
    <row r="37" spans="1:8" s="28" customFormat="1" x14ac:dyDescent="0.2">
      <c r="A37" s="29">
        <v>26</v>
      </c>
      <c r="B37" s="46" t="s">
        <v>146</v>
      </c>
      <c r="C37" s="44" t="s">
        <v>37</v>
      </c>
      <c r="D37" s="13">
        <v>971.12</v>
      </c>
      <c r="E37" s="36"/>
      <c r="F37" s="32">
        <f t="shared" si="2"/>
        <v>0</v>
      </c>
      <c r="G37" s="79"/>
      <c r="H37" s="79"/>
    </row>
    <row r="38" spans="1:8" s="28" customFormat="1" ht="24" x14ac:dyDescent="0.2">
      <c r="A38" s="29">
        <v>27</v>
      </c>
      <c r="B38" s="10" t="s">
        <v>147</v>
      </c>
      <c r="C38" s="44" t="s">
        <v>37</v>
      </c>
      <c r="D38" s="13">
        <v>971.12</v>
      </c>
      <c r="E38" s="36"/>
      <c r="F38" s="32">
        <f t="shared" si="2"/>
        <v>0</v>
      </c>
      <c r="G38" s="79"/>
      <c r="H38" s="79"/>
    </row>
    <row r="39" spans="1:8" s="28" customFormat="1" ht="24" x14ac:dyDescent="0.2">
      <c r="A39" s="29">
        <v>28</v>
      </c>
      <c r="B39" s="10" t="s">
        <v>148</v>
      </c>
      <c r="C39" s="44" t="s">
        <v>67</v>
      </c>
      <c r="D39" s="13">
        <v>182.6</v>
      </c>
      <c r="E39" s="36"/>
      <c r="F39" s="32">
        <f t="shared" si="2"/>
        <v>0</v>
      </c>
      <c r="G39" s="79"/>
      <c r="H39" s="79"/>
    </row>
    <row r="40" spans="1:8" s="28" customFormat="1" x14ac:dyDescent="0.2">
      <c r="A40" s="29">
        <v>29</v>
      </c>
      <c r="B40" s="46" t="s">
        <v>149</v>
      </c>
      <c r="C40" s="44" t="s">
        <v>67</v>
      </c>
      <c r="D40" s="13">
        <v>182.6</v>
      </c>
      <c r="E40" s="36"/>
      <c r="F40" s="32">
        <f t="shared" si="2"/>
        <v>0</v>
      </c>
      <c r="G40" s="79"/>
      <c r="H40" s="79"/>
    </row>
    <row r="41" spans="1:8" s="28" customFormat="1" ht="24" x14ac:dyDescent="0.2">
      <c r="A41" s="29">
        <v>30</v>
      </c>
      <c r="B41" s="10" t="s">
        <v>150</v>
      </c>
      <c r="C41" s="44" t="s">
        <v>67</v>
      </c>
      <c r="D41" s="13">
        <v>182.6</v>
      </c>
      <c r="E41" s="36"/>
      <c r="F41" s="32">
        <f t="shared" si="2"/>
        <v>0</v>
      </c>
      <c r="G41" s="79"/>
      <c r="H41" s="79"/>
    </row>
    <row r="42" spans="1:8" s="28" customFormat="1" ht="24" x14ac:dyDescent="0.2">
      <c r="A42" s="29">
        <v>31</v>
      </c>
      <c r="B42" s="10" t="s">
        <v>151</v>
      </c>
      <c r="C42" s="44" t="s">
        <v>67</v>
      </c>
      <c r="D42" s="13">
        <v>85</v>
      </c>
      <c r="E42" s="36"/>
      <c r="F42" s="32">
        <f t="shared" si="2"/>
        <v>0</v>
      </c>
      <c r="G42" s="79"/>
      <c r="H42" s="79"/>
    </row>
    <row r="43" spans="1:8" s="28" customFormat="1" x14ac:dyDescent="0.2">
      <c r="A43" s="29">
        <v>32</v>
      </c>
      <c r="B43" s="46" t="s">
        <v>152</v>
      </c>
      <c r="C43" s="44" t="s">
        <v>67</v>
      </c>
      <c r="D43" s="13">
        <v>85</v>
      </c>
      <c r="E43" s="36"/>
      <c r="F43" s="32">
        <f t="shared" si="2"/>
        <v>0</v>
      </c>
      <c r="G43" s="79"/>
      <c r="H43" s="79"/>
    </row>
    <row r="44" spans="1:8" s="28" customFormat="1" ht="24" x14ac:dyDescent="0.2">
      <c r="A44" s="29">
        <v>33</v>
      </c>
      <c r="B44" s="10" t="s">
        <v>153</v>
      </c>
      <c r="C44" s="44" t="s">
        <v>37</v>
      </c>
      <c r="D44" s="13">
        <v>971.12</v>
      </c>
      <c r="E44" s="36"/>
      <c r="F44" s="32">
        <f t="shared" si="2"/>
        <v>0</v>
      </c>
      <c r="G44" s="79"/>
      <c r="H44" s="79"/>
    </row>
    <row r="45" spans="1:8" s="28" customFormat="1" x14ac:dyDescent="0.2">
      <c r="A45" s="29">
        <v>34</v>
      </c>
      <c r="B45" s="46" t="s">
        <v>146</v>
      </c>
      <c r="C45" s="44" t="s">
        <v>37</v>
      </c>
      <c r="D45" s="13">
        <v>816.6</v>
      </c>
      <c r="E45" s="36"/>
      <c r="F45" s="32">
        <f t="shared" si="2"/>
        <v>0</v>
      </c>
      <c r="G45" s="79"/>
      <c r="H45" s="79"/>
    </row>
    <row r="46" spans="1:8" s="28" customFormat="1" ht="24" x14ac:dyDescent="0.2">
      <c r="A46" s="29">
        <v>35</v>
      </c>
      <c r="B46" s="10" t="s">
        <v>154</v>
      </c>
      <c r="C46" s="44" t="s">
        <v>37</v>
      </c>
      <c r="D46" s="13">
        <v>816.6</v>
      </c>
      <c r="E46" s="36"/>
      <c r="F46" s="32">
        <f t="shared" si="2"/>
        <v>0</v>
      </c>
      <c r="G46" s="79"/>
      <c r="H46" s="79"/>
    </row>
    <row r="47" spans="1:8" s="28" customFormat="1" ht="24" x14ac:dyDescent="0.2">
      <c r="A47" s="29">
        <v>36</v>
      </c>
      <c r="B47" s="10" t="s">
        <v>155</v>
      </c>
      <c r="C47" s="44" t="s">
        <v>37</v>
      </c>
      <c r="D47" s="13">
        <v>816.6</v>
      </c>
      <c r="E47" s="36"/>
      <c r="F47" s="32">
        <f t="shared" si="2"/>
        <v>0</v>
      </c>
      <c r="G47" s="79"/>
      <c r="H47" s="79"/>
    </row>
    <row r="48" spans="1:8" s="28" customFormat="1" ht="24" x14ac:dyDescent="0.2">
      <c r="A48" s="29">
        <v>37</v>
      </c>
      <c r="B48" s="10" t="s">
        <v>156</v>
      </c>
      <c r="C48" s="44" t="s">
        <v>37</v>
      </c>
      <c r="D48" s="13">
        <v>154.52000000000001</v>
      </c>
      <c r="E48" s="36"/>
      <c r="F48" s="32">
        <f t="shared" si="2"/>
        <v>0</v>
      </c>
      <c r="G48" s="79"/>
      <c r="H48" s="79"/>
    </row>
    <row r="49" spans="1:8" s="28" customFormat="1" ht="36" x14ac:dyDescent="0.2">
      <c r="A49" s="29">
        <v>38</v>
      </c>
      <c r="B49" s="10" t="s">
        <v>157</v>
      </c>
      <c r="C49" s="44" t="s">
        <v>37</v>
      </c>
      <c r="D49" s="13">
        <v>816.6</v>
      </c>
      <c r="E49" s="36"/>
      <c r="F49" s="32">
        <f t="shared" si="2"/>
        <v>0</v>
      </c>
      <c r="G49" s="79"/>
      <c r="H49" s="79"/>
    </row>
    <row r="50" spans="1:8" s="28" customFormat="1" ht="36" x14ac:dyDescent="0.2">
      <c r="A50" s="29">
        <v>39</v>
      </c>
      <c r="B50" s="47" t="s">
        <v>158</v>
      </c>
      <c r="C50" s="48" t="s">
        <v>37</v>
      </c>
      <c r="D50" s="49">
        <v>154.52000000000001</v>
      </c>
      <c r="E50" s="36"/>
      <c r="F50" s="32">
        <f t="shared" si="2"/>
        <v>0</v>
      </c>
      <c r="G50" s="79"/>
      <c r="H50" s="79"/>
    </row>
    <row r="51" spans="1:8" s="28" customFormat="1" ht="36" x14ac:dyDescent="0.2">
      <c r="A51" s="29">
        <v>40</v>
      </c>
      <c r="B51" s="50" t="s">
        <v>159</v>
      </c>
      <c r="C51" s="48" t="s">
        <v>37</v>
      </c>
      <c r="D51" s="52">
        <v>816.6</v>
      </c>
      <c r="E51" s="36"/>
      <c r="F51" s="32">
        <f t="shared" si="2"/>
        <v>0</v>
      </c>
      <c r="G51" s="79"/>
      <c r="H51" s="79"/>
    </row>
    <row r="52" spans="1:8" s="28" customFormat="1" ht="24" x14ac:dyDescent="0.2">
      <c r="A52" s="29">
        <v>41</v>
      </c>
      <c r="B52" s="10" t="s">
        <v>160</v>
      </c>
      <c r="C52" s="48" t="s">
        <v>37</v>
      </c>
      <c r="D52" s="13">
        <v>154.52000000000001</v>
      </c>
      <c r="E52" s="36"/>
      <c r="F52" s="32">
        <f t="shared" si="2"/>
        <v>0</v>
      </c>
      <c r="G52" s="79"/>
      <c r="H52" s="79"/>
    </row>
    <row r="53" spans="1:8" s="28" customFormat="1" ht="24" x14ac:dyDescent="0.2">
      <c r="A53" s="29">
        <v>42</v>
      </c>
      <c r="B53" s="10" t="s">
        <v>161</v>
      </c>
      <c r="C53" s="48" t="s">
        <v>37</v>
      </c>
      <c r="D53" s="13">
        <v>971.12</v>
      </c>
      <c r="E53" s="36"/>
      <c r="F53" s="32">
        <f t="shared" si="2"/>
        <v>0</v>
      </c>
      <c r="G53" s="79"/>
      <c r="H53" s="79"/>
    </row>
    <row r="54" spans="1:8" s="28" customFormat="1" ht="24" x14ac:dyDescent="0.2">
      <c r="A54" s="29">
        <v>43</v>
      </c>
      <c r="B54" s="10" t="s">
        <v>162</v>
      </c>
      <c r="C54" s="48" t="s">
        <v>37</v>
      </c>
      <c r="D54" s="13">
        <v>971.12</v>
      </c>
      <c r="E54" s="36"/>
      <c r="F54" s="32">
        <f t="shared" si="2"/>
        <v>0</v>
      </c>
      <c r="G54" s="79"/>
      <c r="H54" s="79"/>
    </row>
    <row r="55" spans="1:8" s="28" customFormat="1" x14ac:dyDescent="0.2">
      <c r="A55" s="29">
        <v>44</v>
      </c>
      <c r="B55" s="46" t="s">
        <v>163</v>
      </c>
      <c r="C55" s="48" t="s">
        <v>37</v>
      </c>
      <c r="D55" s="13">
        <v>42.667999999999999</v>
      </c>
      <c r="E55" s="36"/>
      <c r="F55" s="32">
        <f t="shared" si="2"/>
        <v>0</v>
      </c>
      <c r="G55" s="79"/>
      <c r="H55" s="79"/>
    </row>
    <row r="56" spans="1:8" s="28" customFormat="1" ht="36" x14ac:dyDescent="0.2">
      <c r="A56" s="29">
        <v>45</v>
      </c>
      <c r="B56" s="10" t="s">
        <v>164</v>
      </c>
      <c r="C56" s="48" t="s">
        <v>37</v>
      </c>
      <c r="D56" s="13">
        <v>152.63499999999999</v>
      </c>
      <c r="E56" s="36"/>
      <c r="F56" s="32">
        <f t="shared" si="2"/>
        <v>0</v>
      </c>
      <c r="G56" s="79"/>
      <c r="H56" s="79"/>
    </row>
    <row r="57" spans="1:8" s="28" customFormat="1" ht="24" x14ac:dyDescent="0.2">
      <c r="A57" s="29">
        <v>46</v>
      </c>
      <c r="B57" s="10" t="s">
        <v>165</v>
      </c>
      <c r="C57" s="48" t="s">
        <v>166</v>
      </c>
      <c r="D57" s="13">
        <v>18</v>
      </c>
      <c r="E57" s="36"/>
      <c r="F57" s="32">
        <f t="shared" si="2"/>
        <v>0</v>
      </c>
      <c r="G57" s="79"/>
      <c r="H57" s="79"/>
    </row>
    <row r="58" spans="1:8" s="28" customFormat="1" ht="15" x14ac:dyDescent="0.2">
      <c r="A58" s="110" t="s">
        <v>167</v>
      </c>
      <c r="B58" s="111"/>
      <c r="C58" s="111"/>
      <c r="D58" s="111"/>
      <c r="E58" s="111"/>
      <c r="F58" s="112"/>
      <c r="G58" s="79"/>
      <c r="H58" s="79"/>
    </row>
    <row r="59" spans="1:8" s="28" customFormat="1" ht="36" x14ac:dyDescent="0.2">
      <c r="A59" s="29">
        <v>47</v>
      </c>
      <c r="B59" s="10" t="s">
        <v>168</v>
      </c>
      <c r="C59" s="44" t="s">
        <v>27</v>
      </c>
      <c r="D59" s="13">
        <v>22.003</v>
      </c>
      <c r="E59" s="36"/>
      <c r="F59" s="32">
        <f t="shared" ref="F59:F60" si="3">ROUND(D59*E59,2)</f>
        <v>0</v>
      </c>
      <c r="G59" s="79"/>
      <c r="H59" s="79"/>
    </row>
    <row r="60" spans="1:8" s="28" customFormat="1" x14ac:dyDescent="0.2">
      <c r="A60" s="29">
        <v>48</v>
      </c>
      <c r="B60" s="46" t="s">
        <v>169</v>
      </c>
      <c r="C60" s="44" t="s">
        <v>27</v>
      </c>
      <c r="D60" s="13">
        <v>22.003</v>
      </c>
      <c r="E60" s="37"/>
      <c r="F60" s="32">
        <f t="shared" si="3"/>
        <v>0</v>
      </c>
      <c r="G60" s="79"/>
      <c r="H60" s="79"/>
    </row>
    <row r="61" spans="1:8" s="28" customFormat="1" ht="15" x14ac:dyDescent="0.2">
      <c r="A61" s="110" t="s">
        <v>170</v>
      </c>
      <c r="B61" s="111"/>
      <c r="C61" s="111"/>
      <c r="D61" s="111"/>
      <c r="E61" s="111"/>
      <c r="F61" s="112"/>
      <c r="G61" s="79"/>
      <c r="H61" s="79"/>
    </row>
    <row r="62" spans="1:8" s="28" customFormat="1" ht="36" x14ac:dyDescent="0.2">
      <c r="A62" s="29">
        <v>49</v>
      </c>
      <c r="B62" s="10" t="s">
        <v>171</v>
      </c>
      <c r="C62" s="53" t="s">
        <v>37</v>
      </c>
      <c r="D62" s="45">
        <v>1872.63</v>
      </c>
      <c r="E62" s="36"/>
      <c r="F62" s="32">
        <f t="shared" ref="F62:F65" si="4">ROUND(D62*E62,2)</f>
        <v>0</v>
      </c>
      <c r="G62" s="79"/>
      <c r="H62" s="79"/>
    </row>
    <row r="63" spans="1:8" s="28" customFormat="1" ht="36" x14ac:dyDescent="0.2">
      <c r="A63" s="29">
        <v>50</v>
      </c>
      <c r="B63" s="10" t="s">
        <v>172</v>
      </c>
      <c r="C63" s="53" t="s">
        <v>37</v>
      </c>
      <c r="D63" s="13">
        <v>126.913</v>
      </c>
      <c r="E63" s="37"/>
      <c r="F63" s="32">
        <f t="shared" si="4"/>
        <v>0</v>
      </c>
      <c r="G63" s="79"/>
      <c r="H63" s="79"/>
    </row>
    <row r="64" spans="1:8" s="28" customFormat="1" ht="24" x14ac:dyDescent="0.2">
      <c r="A64" s="29">
        <v>51</v>
      </c>
      <c r="B64" s="10" t="s">
        <v>138</v>
      </c>
      <c r="C64" s="53" t="s">
        <v>37</v>
      </c>
      <c r="D64" s="45">
        <v>1745.7170000000001</v>
      </c>
      <c r="E64" s="37"/>
      <c r="F64" s="32">
        <f t="shared" si="4"/>
        <v>0</v>
      </c>
      <c r="G64" s="79"/>
      <c r="H64" s="79"/>
    </row>
    <row r="65" spans="1:8" s="28" customFormat="1" ht="36" x14ac:dyDescent="0.2">
      <c r="A65" s="29">
        <v>52</v>
      </c>
      <c r="B65" s="10" t="s">
        <v>139</v>
      </c>
      <c r="C65" s="53" t="s">
        <v>67</v>
      </c>
      <c r="D65" s="13">
        <v>239.5</v>
      </c>
      <c r="E65" s="37"/>
      <c r="F65" s="32">
        <f t="shared" si="4"/>
        <v>0</v>
      </c>
      <c r="G65" s="79"/>
      <c r="H65" s="79"/>
    </row>
    <row r="66" spans="1:8" s="28" customFormat="1" ht="15" x14ac:dyDescent="0.2">
      <c r="A66" s="110" t="s">
        <v>173</v>
      </c>
      <c r="B66" s="111"/>
      <c r="C66" s="111"/>
      <c r="D66" s="111"/>
      <c r="E66" s="111"/>
      <c r="F66" s="112"/>
      <c r="G66" s="79"/>
      <c r="H66" s="79"/>
    </row>
    <row r="67" spans="1:8" s="28" customFormat="1" ht="24" x14ac:dyDescent="0.2">
      <c r="A67" s="29">
        <v>53</v>
      </c>
      <c r="B67" s="54" t="s">
        <v>174</v>
      </c>
      <c r="C67" s="53" t="s">
        <v>67</v>
      </c>
      <c r="D67" s="13">
        <v>6</v>
      </c>
      <c r="E67" s="36"/>
      <c r="F67" s="32">
        <f t="shared" ref="F67:F81" si="5">ROUND(D67*E67,2)</f>
        <v>0</v>
      </c>
      <c r="G67" s="79"/>
      <c r="H67" s="79"/>
    </row>
    <row r="68" spans="1:8" s="28" customFormat="1" ht="24" x14ac:dyDescent="0.2">
      <c r="A68" s="29">
        <v>54</v>
      </c>
      <c r="B68" s="34" t="s">
        <v>175</v>
      </c>
      <c r="C68" s="55" t="s">
        <v>176</v>
      </c>
      <c r="D68" s="13">
        <v>25</v>
      </c>
      <c r="E68" s="37"/>
      <c r="F68" s="32">
        <f t="shared" si="5"/>
        <v>0</v>
      </c>
      <c r="G68" s="79"/>
      <c r="H68" s="79"/>
    </row>
    <row r="69" spans="1:8" s="28" customFormat="1" ht="24" x14ac:dyDescent="0.2">
      <c r="A69" s="29">
        <v>55</v>
      </c>
      <c r="B69" s="34" t="s">
        <v>177</v>
      </c>
      <c r="C69" s="55" t="s">
        <v>176</v>
      </c>
      <c r="D69" s="13">
        <v>19</v>
      </c>
      <c r="E69" s="37"/>
      <c r="F69" s="32">
        <f t="shared" si="5"/>
        <v>0</v>
      </c>
      <c r="G69" s="79"/>
      <c r="H69" s="79"/>
    </row>
    <row r="70" spans="1:8" s="28" customFormat="1" ht="24" x14ac:dyDescent="0.2">
      <c r="A70" s="29">
        <v>56</v>
      </c>
      <c r="B70" s="34" t="s">
        <v>178</v>
      </c>
      <c r="C70" s="55" t="s">
        <v>176</v>
      </c>
      <c r="D70" s="13">
        <v>34</v>
      </c>
      <c r="E70" s="37"/>
      <c r="F70" s="32">
        <f t="shared" si="5"/>
        <v>0</v>
      </c>
      <c r="G70" s="79"/>
      <c r="H70" s="79"/>
    </row>
    <row r="71" spans="1:8" s="28" customFormat="1" ht="24" x14ac:dyDescent="0.2">
      <c r="A71" s="29">
        <v>57</v>
      </c>
      <c r="B71" s="34" t="s">
        <v>179</v>
      </c>
      <c r="C71" s="53" t="s">
        <v>67</v>
      </c>
      <c r="D71" s="13">
        <v>239.5</v>
      </c>
      <c r="E71" s="37"/>
      <c r="F71" s="32">
        <f t="shared" si="5"/>
        <v>0</v>
      </c>
      <c r="G71" s="79"/>
      <c r="H71" s="79"/>
    </row>
    <row r="72" spans="1:8" s="28" customFormat="1" x14ac:dyDescent="0.2">
      <c r="A72" s="29">
        <v>58</v>
      </c>
      <c r="B72" s="34" t="s">
        <v>180</v>
      </c>
      <c r="C72" s="53" t="s">
        <v>67</v>
      </c>
      <c r="D72" s="13">
        <v>239.5</v>
      </c>
      <c r="E72" s="37"/>
      <c r="F72" s="32">
        <f t="shared" si="5"/>
        <v>0</v>
      </c>
      <c r="G72" s="79"/>
      <c r="H72" s="79"/>
    </row>
    <row r="73" spans="1:8" s="28" customFormat="1" ht="24" x14ac:dyDescent="0.2">
      <c r="A73" s="29">
        <v>59</v>
      </c>
      <c r="B73" s="34" t="s">
        <v>181</v>
      </c>
      <c r="C73" s="53" t="s">
        <v>67</v>
      </c>
      <c r="D73" s="13">
        <v>239.5</v>
      </c>
      <c r="E73" s="37"/>
      <c r="F73" s="32">
        <f t="shared" si="5"/>
        <v>0</v>
      </c>
      <c r="G73" s="79"/>
      <c r="H73" s="79"/>
    </row>
    <row r="74" spans="1:8" s="28" customFormat="1" ht="24" x14ac:dyDescent="0.2">
      <c r="A74" s="29">
        <v>60</v>
      </c>
      <c r="B74" s="34" t="s">
        <v>182</v>
      </c>
      <c r="C74" s="53" t="s">
        <v>67</v>
      </c>
      <c r="D74" s="13">
        <v>48.5</v>
      </c>
      <c r="E74" s="37"/>
      <c r="F74" s="32">
        <f t="shared" si="5"/>
        <v>0</v>
      </c>
      <c r="G74" s="79"/>
      <c r="H74" s="79"/>
    </row>
    <row r="75" spans="1:8" s="28" customFormat="1" x14ac:dyDescent="0.2">
      <c r="A75" s="29">
        <v>61</v>
      </c>
      <c r="B75" s="34" t="s">
        <v>183</v>
      </c>
      <c r="C75" s="53" t="s">
        <v>67</v>
      </c>
      <c r="D75" s="13">
        <v>48.5</v>
      </c>
      <c r="E75" s="37"/>
      <c r="F75" s="32">
        <f t="shared" si="5"/>
        <v>0</v>
      </c>
      <c r="G75" s="79"/>
      <c r="H75" s="79"/>
    </row>
    <row r="76" spans="1:8" s="28" customFormat="1" x14ac:dyDescent="0.2">
      <c r="A76" s="29">
        <v>62</v>
      </c>
      <c r="B76" s="34" t="s">
        <v>184</v>
      </c>
      <c r="C76" s="55" t="s">
        <v>115</v>
      </c>
      <c r="D76" s="13">
        <v>1872.63</v>
      </c>
      <c r="E76" s="37"/>
      <c r="F76" s="32">
        <f t="shared" si="5"/>
        <v>0</v>
      </c>
      <c r="G76" s="79"/>
      <c r="H76" s="79"/>
    </row>
    <row r="77" spans="1:8" s="28" customFormat="1" ht="36" x14ac:dyDescent="0.2">
      <c r="A77" s="29">
        <v>63</v>
      </c>
      <c r="B77" s="34" t="s">
        <v>185</v>
      </c>
      <c r="C77" s="55" t="s">
        <v>186</v>
      </c>
      <c r="D77" s="13">
        <v>480</v>
      </c>
      <c r="E77" s="37"/>
      <c r="F77" s="32">
        <f t="shared" si="5"/>
        <v>0</v>
      </c>
      <c r="G77" s="79"/>
      <c r="H77" s="79"/>
    </row>
    <row r="78" spans="1:8" s="28" customFormat="1" ht="24" x14ac:dyDescent="0.2">
      <c r="A78" s="29">
        <v>64</v>
      </c>
      <c r="B78" s="34" t="s">
        <v>187</v>
      </c>
      <c r="C78" s="55" t="s">
        <v>117</v>
      </c>
      <c r="D78" s="13">
        <v>31.728000000000002</v>
      </c>
      <c r="E78" s="37"/>
      <c r="F78" s="32">
        <f t="shared" si="5"/>
        <v>0</v>
      </c>
      <c r="G78" s="79"/>
      <c r="H78" s="79"/>
    </row>
    <row r="79" spans="1:8" s="28" customFormat="1" ht="48" x14ac:dyDescent="0.2">
      <c r="A79" s="29">
        <v>65</v>
      </c>
      <c r="B79" s="34" t="s">
        <v>188</v>
      </c>
      <c r="C79" s="55" t="s">
        <v>115</v>
      </c>
      <c r="D79" s="13">
        <v>1745.7170000000001</v>
      </c>
      <c r="E79" s="37"/>
      <c r="F79" s="32">
        <f t="shared" si="5"/>
        <v>0</v>
      </c>
      <c r="G79" s="79"/>
      <c r="H79" s="79"/>
    </row>
    <row r="80" spans="1:8" s="28" customFormat="1" ht="36" x14ac:dyDescent="0.2">
      <c r="A80" s="29">
        <v>66</v>
      </c>
      <c r="B80" s="34" t="s">
        <v>189</v>
      </c>
      <c r="C80" s="55" t="s">
        <v>115</v>
      </c>
      <c r="D80" s="13">
        <v>1872.63</v>
      </c>
      <c r="E80" s="37"/>
      <c r="F80" s="32">
        <f t="shared" si="5"/>
        <v>0</v>
      </c>
      <c r="G80" s="79"/>
      <c r="H80" s="79"/>
    </row>
    <row r="81" spans="1:8" s="28" customFormat="1" x14ac:dyDescent="0.2">
      <c r="A81" s="29">
        <v>67</v>
      </c>
      <c r="B81" s="34" t="s">
        <v>190</v>
      </c>
      <c r="C81" s="55" t="s">
        <v>105</v>
      </c>
      <c r="D81" s="13">
        <v>1</v>
      </c>
      <c r="E81" s="37"/>
      <c r="F81" s="32">
        <f t="shared" si="5"/>
        <v>0</v>
      </c>
      <c r="G81" s="79"/>
      <c r="H81" s="79"/>
    </row>
    <row r="82" spans="1:8" s="28" customFormat="1" ht="15" x14ac:dyDescent="0.2">
      <c r="A82" s="110" t="s">
        <v>191</v>
      </c>
      <c r="B82" s="111"/>
      <c r="C82" s="111"/>
      <c r="D82" s="111"/>
      <c r="E82" s="111"/>
      <c r="F82" s="112"/>
      <c r="G82" s="79"/>
      <c r="H82" s="79"/>
    </row>
    <row r="83" spans="1:8" s="28" customFormat="1" ht="36" x14ac:dyDescent="0.2">
      <c r="A83" s="29">
        <v>68</v>
      </c>
      <c r="B83" s="10" t="s">
        <v>168</v>
      </c>
      <c r="C83" s="44" t="s">
        <v>27</v>
      </c>
      <c r="D83" s="13">
        <v>41.728000000000002</v>
      </c>
      <c r="E83" s="36"/>
      <c r="F83" s="32">
        <f t="shared" ref="F83:F84" si="6">ROUND(D83*E83,2)</f>
        <v>0</v>
      </c>
      <c r="G83" s="79"/>
      <c r="H83" s="79"/>
    </row>
    <row r="84" spans="1:8" s="28" customFormat="1" x14ac:dyDescent="0.2">
      <c r="A84" s="29">
        <v>69</v>
      </c>
      <c r="B84" s="46" t="s">
        <v>169</v>
      </c>
      <c r="C84" s="44" t="s">
        <v>27</v>
      </c>
      <c r="D84" s="13">
        <v>41.728000000000002</v>
      </c>
      <c r="E84" s="37"/>
      <c r="F84" s="32">
        <f t="shared" si="6"/>
        <v>0</v>
      </c>
      <c r="G84" s="79"/>
      <c r="H84" s="79"/>
    </row>
    <row r="85" spans="1:8" s="28" customFormat="1" ht="15" customHeight="1" x14ac:dyDescent="0.2">
      <c r="A85" s="110" t="s">
        <v>192</v>
      </c>
      <c r="B85" s="111"/>
      <c r="C85" s="111"/>
      <c r="D85" s="111"/>
      <c r="E85" s="111"/>
      <c r="F85" s="112"/>
      <c r="G85" s="79"/>
      <c r="H85" s="79"/>
    </row>
    <row r="86" spans="1:8" s="28" customFormat="1" ht="24" x14ac:dyDescent="0.2">
      <c r="A86" s="29">
        <v>70</v>
      </c>
      <c r="B86" s="50" t="s">
        <v>193</v>
      </c>
      <c r="C86" s="51" t="s">
        <v>37</v>
      </c>
      <c r="D86" s="52">
        <v>144</v>
      </c>
      <c r="E86" s="36"/>
      <c r="F86" s="32">
        <f t="shared" ref="F86:F89" si="7">ROUND(D86*E86,2)</f>
        <v>0</v>
      </c>
      <c r="G86" s="79"/>
      <c r="H86" s="79"/>
    </row>
    <row r="87" spans="1:8" s="28" customFormat="1" ht="36" x14ac:dyDescent="0.2">
      <c r="A87" s="29">
        <v>71</v>
      </c>
      <c r="B87" s="10" t="s">
        <v>194</v>
      </c>
      <c r="C87" s="44" t="s">
        <v>37</v>
      </c>
      <c r="D87" s="13">
        <v>21.6</v>
      </c>
      <c r="E87" s="37"/>
      <c r="F87" s="32">
        <f t="shared" si="7"/>
        <v>0</v>
      </c>
      <c r="G87" s="79"/>
      <c r="H87" s="79"/>
    </row>
    <row r="88" spans="1:8" s="28" customFormat="1" ht="24" x14ac:dyDescent="0.2">
      <c r="A88" s="29">
        <v>72</v>
      </c>
      <c r="B88" s="10" t="s">
        <v>195</v>
      </c>
      <c r="C88" s="44" t="s">
        <v>37</v>
      </c>
      <c r="D88" s="13">
        <v>144</v>
      </c>
      <c r="E88" s="37"/>
      <c r="F88" s="32">
        <f t="shared" si="7"/>
        <v>0</v>
      </c>
      <c r="G88" s="79"/>
      <c r="H88" s="79"/>
    </row>
    <row r="89" spans="1:8" s="28" customFormat="1" ht="36" x14ac:dyDescent="0.2">
      <c r="A89" s="29">
        <v>73</v>
      </c>
      <c r="B89" s="10" t="s">
        <v>196</v>
      </c>
      <c r="C89" s="44" t="s">
        <v>37</v>
      </c>
      <c r="D89" s="13">
        <v>144</v>
      </c>
      <c r="E89" s="37"/>
      <c r="F89" s="32">
        <f t="shared" si="7"/>
        <v>0</v>
      </c>
      <c r="G89" s="79"/>
      <c r="H89" s="79"/>
    </row>
    <row r="90" spans="1:8" s="28" customFormat="1" ht="15" x14ac:dyDescent="0.2">
      <c r="A90" s="110" t="s">
        <v>197</v>
      </c>
      <c r="B90" s="111"/>
      <c r="C90" s="111"/>
      <c r="D90" s="111"/>
      <c r="E90" s="111"/>
      <c r="F90" s="112"/>
      <c r="G90" s="79"/>
      <c r="H90" s="79"/>
    </row>
    <row r="91" spans="1:8" s="28" customFormat="1" ht="24" x14ac:dyDescent="0.2">
      <c r="A91" s="29">
        <v>74</v>
      </c>
      <c r="B91" s="10" t="s">
        <v>198</v>
      </c>
      <c r="C91" s="44" t="s">
        <v>37</v>
      </c>
      <c r="D91" s="13">
        <v>22.75</v>
      </c>
      <c r="E91" s="36"/>
      <c r="F91" s="32">
        <f t="shared" ref="F91:F94" si="8">ROUND(D91*E91,2)</f>
        <v>0</v>
      </c>
      <c r="G91" s="79"/>
      <c r="H91" s="79"/>
    </row>
    <row r="92" spans="1:8" s="28" customFormat="1" ht="48" x14ac:dyDescent="0.2">
      <c r="A92" s="29">
        <v>75</v>
      </c>
      <c r="B92" s="10" t="s">
        <v>199</v>
      </c>
      <c r="C92" s="44" t="s">
        <v>37</v>
      </c>
      <c r="D92" s="13">
        <v>2.4</v>
      </c>
      <c r="E92" s="37"/>
      <c r="F92" s="32">
        <f t="shared" si="8"/>
        <v>0</v>
      </c>
      <c r="G92" s="79"/>
      <c r="H92" s="79"/>
    </row>
    <row r="93" spans="1:8" s="28" customFormat="1" ht="48" x14ac:dyDescent="0.2">
      <c r="A93" s="29">
        <v>76</v>
      </c>
      <c r="B93" s="10" t="s">
        <v>200</v>
      </c>
      <c r="C93" s="44" t="s">
        <v>37</v>
      </c>
      <c r="D93" s="13">
        <v>20.350000000000001</v>
      </c>
      <c r="E93" s="37"/>
      <c r="F93" s="32">
        <f t="shared" si="8"/>
        <v>0</v>
      </c>
      <c r="G93" s="79"/>
      <c r="H93" s="79"/>
    </row>
    <row r="94" spans="1:8" s="28" customFormat="1" ht="36" x14ac:dyDescent="0.2">
      <c r="A94" s="29">
        <v>77</v>
      </c>
      <c r="B94" s="10" t="s">
        <v>201</v>
      </c>
      <c r="C94" s="44" t="s">
        <v>37</v>
      </c>
      <c r="D94" s="13">
        <v>22.75</v>
      </c>
      <c r="E94" s="37"/>
      <c r="F94" s="32">
        <f t="shared" si="8"/>
        <v>0</v>
      </c>
      <c r="G94" s="79"/>
      <c r="H94" s="79"/>
    </row>
    <row r="95" spans="1:8" s="28" customFormat="1" ht="15" x14ac:dyDescent="0.2">
      <c r="A95" s="110" t="s">
        <v>202</v>
      </c>
      <c r="B95" s="111"/>
      <c r="C95" s="111"/>
      <c r="D95" s="111"/>
      <c r="E95" s="111"/>
      <c r="F95" s="112"/>
      <c r="G95" s="79"/>
      <c r="H95" s="79"/>
    </row>
    <row r="96" spans="1:8" s="28" customFormat="1" ht="24" x14ac:dyDescent="0.2">
      <c r="A96" s="29">
        <v>78</v>
      </c>
      <c r="B96" s="10" t="s">
        <v>203</v>
      </c>
      <c r="C96" s="44" t="s">
        <v>27</v>
      </c>
      <c r="D96" s="13">
        <v>2.9380000000000002</v>
      </c>
      <c r="E96" s="36"/>
      <c r="F96" s="32">
        <f t="shared" ref="F96:F103" si="9">ROUND(D96*E96,2)</f>
        <v>0</v>
      </c>
      <c r="G96" s="79"/>
      <c r="H96" s="79"/>
    </row>
    <row r="97" spans="1:8" s="28" customFormat="1" ht="48" x14ac:dyDescent="0.2">
      <c r="A97" s="29">
        <v>79</v>
      </c>
      <c r="B97" s="10" t="s">
        <v>204</v>
      </c>
      <c r="C97" s="44" t="s">
        <v>27</v>
      </c>
      <c r="D97" s="13">
        <v>0.6</v>
      </c>
      <c r="E97" s="37"/>
      <c r="F97" s="32">
        <f t="shared" si="9"/>
        <v>0</v>
      </c>
      <c r="G97" s="79"/>
      <c r="H97" s="79"/>
    </row>
    <row r="98" spans="1:8" s="28" customFormat="1" ht="48" x14ac:dyDescent="0.2">
      <c r="A98" s="29">
        <v>80</v>
      </c>
      <c r="B98" s="10" t="s">
        <v>205</v>
      </c>
      <c r="C98" s="44" t="s">
        <v>27</v>
      </c>
      <c r="D98" s="13">
        <v>0.6</v>
      </c>
      <c r="E98" s="37"/>
      <c r="F98" s="32">
        <f t="shared" si="9"/>
        <v>0</v>
      </c>
      <c r="G98" s="79"/>
      <c r="H98" s="79"/>
    </row>
    <row r="99" spans="1:8" s="28" customFormat="1" ht="36" x14ac:dyDescent="0.2">
      <c r="A99" s="29">
        <v>81</v>
      </c>
      <c r="B99" s="10" t="s">
        <v>206</v>
      </c>
      <c r="C99" s="44" t="s">
        <v>37</v>
      </c>
      <c r="D99" s="13">
        <v>7.6319999999999997</v>
      </c>
      <c r="E99" s="37"/>
      <c r="F99" s="32">
        <f t="shared" si="9"/>
        <v>0</v>
      </c>
      <c r="G99" s="79"/>
      <c r="H99" s="79"/>
    </row>
    <row r="100" spans="1:8" s="28" customFormat="1" ht="36" x14ac:dyDescent="0.2">
      <c r="A100" s="29">
        <v>82</v>
      </c>
      <c r="B100" s="10" t="s">
        <v>207</v>
      </c>
      <c r="C100" s="44" t="s">
        <v>27</v>
      </c>
      <c r="D100" s="13">
        <v>2.419</v>
      </c>
      <c r="E100" s="37"/>
      <c r="F100" s="32">
        <f t="shared" si="9"/>
        <v>0</v>
      </c>
      <c r="G100" s="79"/>
      <c r="H100" s="79"/>
    </row>
    <row r="101" spans="1:8" s="28" customFormat="1" ht="36" x14ac:dyDescent="0.2">
      <c r="A101" s="29">
        <v>83</v>
      </c>
      <c r="B101" s="10" t="s">
        <v>208</v>
      </c>
      <c r="C101" s="44" t="s">
        <v>209</v>
      </c>
      <c r="D101" s="13">
        <v>0.15</v>
      </c>
      <c r="E101" s="37"/>
      <c r="F101" s="32">
        <f t="shared" si="9"/>
        <v>0</v>
      </c>
      <c r="G101" s="79"/>
      <c r="H101" s="79"/>
    </row>
    <row r="102" spans="1:8" s="28" customFormat="1" ht="24" x14ac:dyDescent="0.2">
      <c r="A102" s="29">
        <v>84</v>
      </c>
      <c r="B102" s="47" t="s">
        <v>210</v>
      </c>
      <c r="C102" s="48" t="s">
        <v>37</v>
      </c>
      <c r="D102" s="49">
        <v>15.69</v>
      </c>
      <c r="E102" s="37"/>
      <c r="F102" s="32">
        <f t="shared" si="9"/>
        <v>0</v>
      </c>
      <c r="G102" s="79"/>
      <c r="H102" s="79"/>
    </row>
    <row r="103" spans="1:8" s="28" customFormat="1" ht="24" x14ac:dyDescent="0.2">
      <c r="A103" s="29">
        <v>85</v>
      </c>
      <c r="B103" s="50" t="s">
        <v>211</v>
      </c>
      <c r="C103" s="51" t="s">
        <v>67</v>
      </c>
      <c r="D103" s="52">
        <v>5.6</v>
      </c>
      <c r="E103" s="37"/>
      <c r="F103" s="32">
        <f t="shared" si="9"/>
        <v>0</v>
      </c>
      <c r="G103" s="79"/>
      <c r="H103" s="79"/>
    </row>
    <row r="104" spans="1:8" s="28" customFormat="1" ht="15" x14ac:dyDescent="0.2">
      <c r="A104" s="110" t="s">
        <v>212</v>
      </c>
      <c r="B104" s="111"/>
      <c r="C104" s="111"/>
      <c r="D104" s="111"/>
      <c r="E104" s="111"/>
      <c r="F104" s="112"/>
      <c r="G104" s="79"/>
      <c r="H104" s="79"/>
    </row>
    <row r="105" spans="1:8" s="28" customFormat="1" ht="24" x14ac:dyDescent="0.2">
      <c r="A105" s="29">
        <v>86</v>
      </c>
      <c r="B105" s="46" t="s">
        <v>213</v>
      </c>
      <c r="C105" s="44" t="s">
        <v>67</v>
      </c>
      <c r="D105" s="13">
        <v>10.73</v>
      </c>
      <c r="E105" s="36"/>
      <c r="F105" s="32">
        <f t="shared" ref="F105:F108" si="10">ROUND(D105*E105,2)</f>
        <v>0</v>
      </c>
      <c r="G105" s="79"/>
      <c r="H105" s="79"/>
    </row>
    <row r="106" spans="1:8" s="28" customFormat="1" x14ac:dyDescent="0.2">
      <c r="A106" s="29">
        <v>87</v>
      </c>
      <c r="B106" s="46" t="s">
        <v>214</v>
      </c>
      <c r="C106" s="44" t="s">
        <v>67</v>
      </c>
      <c r="D106" s="13">
        <v>3.4</v>
      </c>
      <c r="E106" s="37"/>
      <c r="F106" s="32">
        <f t="shared" si="10"/>
        <v>0</v>
      </c>
      <c r="G106" s="79"/>
      <c r="H106" s="79"/>
    </row>
    <row r="107" spans="1:8" s="28" customFormat="1" ht="24" x14ac:dyDescent="0.2">
      <c r="A107" s="29">
        <v>88</v>
      </c>
      <c r="B107" s="10" t="s">
        <v>215</v>
      </c>
      <c r="C107" s="44" t="s">
        <v>37</v>
      </c>
      <c r="D107" s="13">
        <v>16.088000000000001</v>
      </c>
      <c r="E107" s="37"/>
      <c r="F107" s="32">
        <f t="shared" si="10"/>
        <v>0</v>
      </c>
      <c r="G107" s="79"/>
      <c r="H107" s="79"/>
    </row>
    <row r="108" spans="1:8" s="28" customFormat="1" x14ac:dyDescent="0.2">
      <c r="A108" s="29">
        <v>89</v>
      </c>
      <c r="B108" s="46" t="s">
        <v>216</v>
      </c>
      <c r="C108" s="44" t="s">
        <v>166</v>
      </c>
      <c r="D108" s="13">
        <v>1</v>
      </c>
      <c r="E108" s="37"/>
      <c r="F108" s="32">
        <f t="shared" si="10"/>
        <v>0</v>
      </c>
      <c r="G108" s="79"/>
      <c r="H108" s="79"/>
    </row>
    <row r="109" spans="1:8" s="28" customFormat="1" ht="15" x14ac:dyDescent="0.2">
      <c r="A109" s="110" t="s">
        <v>217</v>
      </c>
      <c r="B109" s="111"/>
      <c r="C109" s="111"/>
      <c r="D109" s="111"/>
      <c r="E109" s="111"/>
      <c r="F109" s="112"/>
      <c r="G109" s="79"/>
      <c r="H109" s="79"/>
    </row>
    <row r="110" spans="1:8" s="28" customFormat="1" ht="24" x14ac:dyDescent="0.2">
      <c r="A110" s="29">
        <v>90</v>
      </c>
      <c r="B110" s="10" t="s">
        <v>218</v>
      </c>
      <c r="C110" s="44" t="s">
        <v>37</v>
      </c>
      <c r="D110" s="13">
        <v>7.8159999999999998</v>
      </c>
      <c r="E110" s="36"/>
      <c r="F110" s="32">
        <f t="shared" ref="F110:F117" si="11">ROUND(D110*E110,2)</f>
        <v>0</v>
      </c>
      <c r="G110" s="79"/>
      <c r="H110" s="79"/>
    </row>
    <row r="111" spans="1:8" s="28" customFormat="1" ht="24" x14ac:dyDescent="0.2">
      <c r="A111" s="29">
        <v>91</v>
      </c>
      <c r="B111" s="34" t="s">
        <v>271</v>
      </c>
      <c r="C111" s="64" t="s">
        <v>116</v>
      </c>
      <c r="D111" s="13">
        <v>2</v>
      </c>
      <c r="E111" s="36"/>
      <c r="F111" s="32">
        <f t="shared" si="11"/>
        <v>0</v>
      </c>
      <c r="G111" s="79"/>
      <c r="H111" s="79"/>
    </row>
    <row r="112" spans="1:8" s="28" customFormat="1" x14ac:dyDescent="0.2">
      <c r="A112" s="29">
        <v>92</v>
      </c>
      <c r="B112" s="46" t="s">
        <v>219</v>
      </c>
      <c r="C112" s="44" t="s">
        <v>37</v>
      </c>
      <c r="D112" s="13">
        <v>7.8159999999999998</v>
      </c>
      <c r="E112" s="36"/>
      <c r="F112" s="32">
        <f t="shared" si="11"/>
        <v>0</v>
      </c>
      <c r="G112" s="79"/>
      <c r="H112" s="79"/>
    </row>
    <row r="113" spans="1:8" s="28" customFormat="1" ht="24" x14ac:dyDescent="0.2">
      <c r="A113" s="29">
        <v>93</v>
      </c>
      <c r="B113" s="10" t="s">
        <v>220</v>
      </c>
      <c r="C113" s="44" t="s">
        <v>37</v>
      </c>
      <c r="D113" s="13">
        <v>7.8159999999999998</v>
      </c>
      <c r="E113" s="36"/>
      <c r="F113" s="32">
        <f t="shared" si="11"/>
        <v>0</v>
      </c>
      <c r="G113" s="79"/>
      <c r="H113" s="79"/>
    </row>
    <row r="114" spans="1:8" s="28" customFormat="1" ht="24" x14ac:dyDescent="0.2">
      <c r="A114" s="29">
        <v>94</v>
      </c>
      <c r="B114" s="10" t="s">
        <v>221</v>
      </c>
      <c r="C114" s="44" t="s">
        <v>133</v>
      </c>
      <c r="D114" s="13">
        <v>1</v>
      </c>
      <c r="E114" s="36"/>
      <c r="F114" s="32">
        <f t="shared" si="11"/>
        <v>0</v>
      </c>
      <c r="G114" s="79"/>
      <c r="H114" s="79"/>
    </row>
    <row r="115" spans="1:8" s="28" customFormat="1" ht="24" x14ac:dyDescent="0.2">
      <c r="A115" s="29">
        <v>95</v>
      </c>
      <c r="B115" s="10" t="s">
        <v>222</v>
      </c>
      <c r="C115" s="44" t="s">
        <v>37</v>
      </c>
      <c r="D115" s="13">
        <v>3.0489999999999999</v>
      </c>
      <c r="E115" s="37"/>
      <c r="F115" s="32">
        <f t="shared" si="11"/>
        <v>0</v>
      </c>
      <c r="G115" s="79"/>
      <c r="H115" s="79"/>
    </row>
    <row r="116" spans="1:8" s="28" customFormat="1" x14ac:dyDescent="0.2">
      <c r="A116" s="29">
        <v>96</v>
      </c>
      <c r="B116" s="54" t="s">
        <v>258</v>
      </c>
      <c r="C116" s="64" t="s">
        <v>116</v>
      </c>
      <c r="D116" s="13">
        <v>1</v>
      </c>
      <c r="E116" s="37"/>
      <c r="F116" s="32">
        <f t="shared" si="11"/>
        <v>0</v>
      </c>
      <c r="G116" s="79"/>
      <c r="H116" s="79"/>
    </row>
    <row r="117" spans="1:8" s="28" customFormat="1" x14ac:dyDescent="0.2">
      <c r="A117" s="29">
        <v>97</v>
      </c>
      <c r="B117" s="54" t="s">
        <v>259</v>
      </c>
      <c r="C117" s="64" t="s">
        <v>116</v>
      </c>
      <c r="D117" s="13">
        <v>1</v>
      </c>
      <c r="E117" s="37"/>
      <c r="F117" s="32">
        <f t="shared" si="11"/>
        <v>0</v>
      </c>
      <c r="G117" s="79"/>
      <c r="H117" s="79"/>
    </row>
    <row r="118" spans="1:8" s="59" customFormat="1" ht="15" x14ac:dyDescent="0.2">
      <c r="A118" s="110" t="s">
        <v>253</v>
      </c>
      <c r="B118" s="111"/>
      <c r="C118" s="111"/>
      <c r="D118" s="111"/>
      <c r="E118" s="111"/>
      <c r="F118" s="112"/>
      <c r="G118" s="79"/>
      <c r="H118" s="79"/>
    </row>
    <row r="119" spans="1:8" s="59" customFormat="1" ht="36" x14ac:dyDescent="0.2">
      <c r="A119" s="29">
        <v>98</v>
      </c>
      <c r="B119" s="34" t="s">
        <v>268</v>
      </c>
      <c r="C119" s="73" t="s">
        <v>37</v>
      </c>
      <c r="D119" s="74">
        <v>3.6819999999999999</v>
      </c>
      <c r="E119" s="36"/>
      <c r="F119" s="32">
        <f t="shared" ref="F119:F136" si="12">ROUND(D119*E119,2)</f>
        <v>0</v>
      </c>
      <c r="G119" s="79"/>
      <c r="H119" s="79"/>
    </row>
    <row r="120" spans="1:8" s="59" customFormat="1" ht="36" x14ac:dyDescent="0.2">
      <c r="A120" s="29">
        <v>99</v>
      </c>
      <c r="B120" s="34" t="s">
        <v>269</v>
      </c>
      <c r="C120" s="73" t="s">
        <v>37</v>
      </c>
      <c r="D120" s="74">
        <f>1.026+0.86</f>
        <v>1.8860000000000001</v>
      </c>
      <c r="E120" s="36"/>
      <c r="F120" s="32">
        <f t="shared" si="12"/>
        <v>0</v>
      </c>
      <c r="G120" s="79"/>
      <c r="H120" s="79"/>
    </row>
    <row r="121" spans="1:8" s="59" customFormat="1" ht="72" x14ac:dyDescent="0.2">
      <c r="A121" s="29">
        <v>100</v>
      </c>
      <c r="B121" s="34" t="s">
        <v>283</v>
      </c>
      <c r="C121" s="73" t="s">
        <v>115</v>
      </c>
      <c r="D121" s="74">
        <f>1.054+1.29</f>
        <v>2.3440000000000003</v>
      </c>
      <c r="E121" s="36"/>
      <c r="F121" s="32">
        <f t="shared" si="12"/>
        <v>0</v>
      </c>
      <c r="G121" s="79"/>
      <c r="H121" s="79"/>
    </row>
    <row r="122" spans="1:8" s="59" customFormat="1" ht="48" x14ac:dyDescent="0.2">
      <c r="A122" s="29">
        <v>101</v>
      </c>
      <c r="B122" s="34" t="s">
        <v>270</v>
      </c>
      <c r="C122" s="73" t="s">
        <v>37</v>
      </c>
      <c r="D122" s="74">
        <f>3.936+4.238+12.76</f>
        <v>20.933999999999997</v>
      </c>
      <c r="E122" s="36"/>
      <c r="F122" s="32">
        <f t="shared" si="12"/>
        <v>0</v>
      </c>
      <c r="G122" s="79"/>
      <c r="H122" s="79"/>
    </row>
    <row r="123" spans="1:8" s="59" customFormat="1" ht="48" x14ac:dyDescent="0.2">
      <c r="A123" s="29">
        <v>102</v>
      </c>
      <c r="B123" s="34" t="s">
        <v>272</v>
      </c>
      <c r="C123" s="73" t="s">
        <v>37</v>
      </c>
      <c r="D123" s="74">
        <v>27.239000000000001</v>
      </c>
      <c r="E123" s="36"/>
      <c r="F123" s="32">
        <f t="shared" si="12"/>
        <v>0</v>
      </c>
      <c r="G123" s="79"/>
      <c r="H123" s="79"/>
    </row>
    <row r="124" spans="1:8" s="59" customFormat="1" ht="60" x14ac:dyDescent="0.2">
      <c r="A124" s="29">
        <v>103</v>
      </c>
      <c r="B124" s="34" t="s">
        <v>282</v>
      </c>
      <c r="C124" s="73" t="s">
        <v>115</v>
      </c>
      <c r="D124" s="74">
        <v>2.7519999999999998</v>
      </c>
      <c r="E124" s="36"/>
      <c r="F124" s="32">
        <f t="shared" si="12"/>
        <v>0</v>
      </c>
      <c r="G124" s="79"/>
      <c r="H124" s="79"/>
    </row>
    <row r="125" spans="1:8" s="59" customFormat="1" ht="48" x14ac:dyDescent="0.2">
      <c r="A125" s="29">
        <v>104</v>
      </c>
      <c r="B125" s="34" t="s">
        <v>273</v>
      </c>
      <c r="C125" s="73" t="s">
        <v>115</v>
      </c>
      <c r="D125" s="74">
        <v>11.53</v>
      </c>
      <c r="E125" s="36"/>
      <c r="F125" s="32">
        <f t="shared" si="12"/>
        <v>0</v>
      </c>
      <c r="G125" s="79"/>
      <c r="H125" s="79"/>
    </row>
    <row r="126" spans="1:8" s="59" customFormat="1" ht="36" x14ac:dyDescent="0.2">
      <c r="A126" s="29">
        <v>105</v>
      </c>
      <c r="B126" s="34" t="s">
        <v>274</v>
      </c>
      <c r="C126" s="73" t="s">
        <v>37</v>
      </c>
      <c r="D126" s="74">
        <v>11.196</v>
      </c>
      <c r="E126" s="36"/>
      <c r="F126" s="32">
        <f t="shared" si="12"/>
        <v>0</v>
      </c>
      <c r="G126" s="79"/>
      <c r="H126" s="79"/>
    </row>
    <row r="127" spans="1:8" s="59" customFormat="1" ht="48" x14ac:dyDescent="0.2">
      <c r="A127" s="29">
        <v>106</v>
      </c>
      <c r="B127" s="34" t="s">
        <v>275</v>
      </c>
      <c r="C127" s="73" t="s">
        <v>37</v>
      </c>
      <c r="D127" s="74">
        <v>14.64</v>
      </c>
      <c r="E127" s="36"/>
      <c r="F127" s="32">
        <f t="shared" si="12"/>
        <v>0</v>
      </c>
      <c r="G127" s="79"/>
      <c r="H127" s="79"/>
    </row>
    <row r="128" spans="1:8" s="59" customFormat="1" ht="60" x14ac:dyDescent="0.2">
      <c r="A128" s="29">
        <v>107</v>
      </c>
      <c r="B128" s="34" t="s">
        <v>281</v>
      </c>
      <c r="C128" s="73" t="s">
        <v>115</v>
      </c>
      <c r="D128" s="74">
        <v>1.5640000000000001</v>
      </c>
      <c r="E128" s="36"/>
      <c r="F128" s="32">
        <f t="shared" si="12"/>
        <v>0</v>
      </c>
      <c r="G128" s="79"/>
      <c r="H128" s="79"/>
    </row>
    <row r="129" spans="1:8" s="59" customFormat="1" ht="48" x14ac:dyDescent="0.2">
      <c r="A129" s="29">
        <v>108</v>
      </c>
      <c r="B129" s="34" t="s">
        <v>276</v>
      </c>
      <c r="C129" s="73" t="s">
        <v>37</v>
      </c>
      <c r="D129" s="74">
        <v>71.950999999999993</v>
      </c>
      <c r="E129" s="37"/>
      <c r="F129" s="32">
        <f t="shared" si="12"/>
        <v>0</v>
      </c>
      <c r="G129" s="79"/>
      <c r="H129" s="79"/>
    </row>
    <row r="130" spans="1:8" s="59" customFormat="1" ht="72" x14ac:dyDescent="0.2">
      <c r="A130" s="29">
        <v>109</v>
      </c>
      <c r="B130" s="34" t="s">
        <v>277</v>
      </c>
      <c r="C130" s="73" t="s">
        <v>37</v>
      </c>
      <c r="D130" s="74">
        <f>79.65+5.852+(10*1.1*2.25)+(20*1.2*2.25)+167.4+32.175+12.144</f>
        <v>375.97100000000006</v>
      </c>
      <c r="E130" s="37"/>
      <c r="F130" s="32">
        <f t="shared" si="12"/>
        <v>0</v>
      </c>
      <c r="G130" s="79"/>
      <c r="H130" s="79"/>
    </row>
    <row r="131" spans="1:8" s="59" customFormat="1" ht="84" x14ac:dyDescent="0.2">
      <c r="A131" s="29">
        <v>110</v>
      </c>
      <c r="B131" s="34" t="s">
        <v>284</v>
      </c>
      <c r="C131" s="73" t="s">
        <v>115</v>
      </c>
      <c r="D131" s="74">
        <f>+(1.1*2.25*8)+(1.2*2.25*3)</f>
        <v>27.9</v>
      </c>
      <c r="E131" s="37"/>
      <c r="F131" s="32">
        <f t="shared" si="12"/>
        <v>0</v>
      </c>
      <c r="G131" s="79"/>
      <c r="H131" s="79"/>
    </row>
    <row r="132" spans="1:8" s="59" customFormat="1" ht="60" x14ac:dyDescent="0.2">
      <c r="A132" s="29">
        <v>111</v>
      </c>
      <c r="B132" s="34" t="s">
        <v>278</v>
      </c>
      <c r="C132" s="73" t="s">
        <v>115</v>
      </c>
      <c r="D132" s="74">
        <v>2.7</v>
      </c>
      <c r="E132" s="37"/>
      <c r="F132" s="32">
        <f t="shared" si="12"/>
        <v>0</v>
      </c>
      <c r="G132" s="79"/>
      <c r="H132" s="79"/>
    </row>
    <row r="133" spans="1:8" s="59" customFormat="1" ht="24" x14ac:dyDescent="0.2">
      <c r="A133" s="29">
        <v>112</v>
      </c>
      <c r="B133" s="34" t="s">
        <v>279</v>
      </c>
      <c r="C133" s="73" t="s">
        <v>37</v>
      </c>
      <c r="D133" s="74">
        <v>5.88</v>
      </c>
      <c r="E133" s="37"/>
      <c r="F133" s="32">
        <f t="shared" si="12"/>
        <v>0</v>
      </c>
      <c r="G133" s="79"/>
      <c r="H133" s="79"/>
    </row>
    <row r="134" spans="1:8" s="59" customFormat="1" ht="24" x14ac:dyDescent="0.2">
      <c r="A134" s="29">
        <v>113</v>
      </c>
      <c r="B134" s="34" t="s">
        <v>280</v>
      </c>
      <c r="C134" s="75" t="s">
        <v>116</v>
      </c>
      <c r="D134" s="74">
        <v>2</v>
      </c>
      <c r="E134" s="76"/>
      <c r="F134" s="32">
        <f t="shared" si="12"/>
        <v>0</v>
      </c>
      <c r="G134" s="79"/>
      <c r="H134" s="79"/>
    </row>
    <row r="135" spans="1:8" s="59" customFormat="1" x14ac:dyDescent="0.2">
      <c r="A135" s="29">
        <v>114</v>
      </c>
      <c r="B135" s="34" t="s">
        <v>293</v>
      </c>
      <c r="C135" s="75" t="s">
        <v>116</v>
      </c>
      <c r="D135" s="74">
        <v>11</v>
      </c>
      <c r="E135" s="76"/>
      <c r="F135" s="32">
        <f t="shared" si="12"/>
        <v>0</v>
      </c>
      <c r="G135" s="79"/>
      <c r="H135" s="79"/>
    </row>
    <row r="136" spans="1:8" s="59" customFormat="1" ht="36" x14ac:dyDescent="0.2">
      <c r="A136" s="29">
        <v>115</v>
      </c>
      <c r="B136" s="30" t="s">
        <v>254</v>
      </c>
      <c r="C136" s="73" t="s">
        <v>67</v>
      </c>
      <c r="D136" s="74">
        <v>305.79000000000002</v>
      </c>
      <c r="E136" s="76"/>
      <c r="F136" s="32">
        <f t="shared" si="12"/>
        <v>0</v>
      </c>
      <c r="G136" s="79"/>
      <c r="H136" s="79"/>
    </row>
    <row r="137" spans="1:8" s="59" customFormat="1" ht="36" x14ac:dyDescent="0.2">
      <c r="A137" s="29">
        <v>116</v>
      </c>
      <c r="B137" s="30" t="s">
        <v>255</v>
      </c>
      <c r="C137" s="73" t="s">
        <v>37</v>
      </c>
      <c r="D137" s="74">
        <v>436.786</v>
      </c>
      <c r="E137" s="76"/>
      <c r="F137" s="32"/>
      <c r="G137" s="79"/>
      <c r="H137" s="79"/>
    </row>
    <row r="138" spans="1:8" s="59" customFormat="1" ht="36" x14ac:dyDescent="0.2">
      <c r="A138" s="29">
        <v>117</v>
      </c>
      <c r="B138" s="30" t="s">
        <v>256</v>
      </c>
      <c r="C138" s="73" t="s">
        <v>37</v>
      </c>
      <c r="D138" s="77">
        <v>1310.3579999999999</v>
      </c>
      <c r="E138" s="76"/>
      <c r="F138" s="32"/>
      <c r="G138" s="79"/>
      <c r="H138" s="79"/>
    </row>
    <row r="139" spans="1:8" s="59" customFormat="1" ht="36" x14ac:dyDescent="0.2">
      <c r="A139" s="29">
        <v>118</v>
      </c>
      <c r="B139" s="30" t="s">
        <v>257</v>
      </c>
      <c r="C139" s="73" t="s">
        <v>209</v>
      </c>
      <c r="D139" s="74">
        <v>18.09</v>
      </c>
      <c r="E139" s="78"/>
      <c r="F139" s="32"/>
      <c r="G139" s="79"/>
      <c r="H139" s="79"/>
    </row>
    <row r="140" spans="1:8" s="28" customFormat="1" ht="15" x14ac:dyDescent="0.2">
      <c r="A140" s="110" t="s">
        <v>223</v>
      </c>
      <c r="B140" s="111"/>
      <c r="C140" s="111"/>
      <c r="D140" s="111"/>
      <c r="E140" s="111"/>
      <c r="F140" s="112"/>
      <c r="G140" s="79"/>
      <c r="H140" s="79"/>
    </row>
    <row r="141" spans="1:8" s="28" customFormat="1" ht="36" x14ac:dyDescent="0.2">
      <c r="A141" s="29">
        <v>119</v>
      </c>
      <c r="B141" s="10" t="s">
        <v>224</v>
      </c>
      <c r="C141" s="44" t="s">
        <v>67</v>
      </c>
      <c r="D141" s="13">
        <v>259.56</v>
      </c>
      <c r="E141" s="36"/>
      <c r="F141" s="32">
        <f t="shared" ref="F141:F144" si="13">ROUND(D141*E141,2)</f>
        <v>0</v>
      </c>
      <c r="G141" s="79"/>
      <c r="H141" s="79"/>
    </row>
    <row r="142" spans="1:8" s="28" customFormat="1" ht="36" x14ac:dyDescent="0.2">
      <c r="A142" s="29">
        <v>120</v>
      </c>
      <c r="B142" s="10" t="s">
        <v>225</v>
      </c>
      <c r="C142" s="44" t="s">
        <v>67</v>
      </c>
      <c r="D142" s="13">
        <v>314.14999999999998</v>
      </c>
      <c r="E142" s="37"/>
      <c r="F142" s="32">
        <f t="shared" si="13"/>
        <v>0</v>
      </c>
      <c r="G142" s="79"/>
      <c r="H142" s="79"/>
    </row>
    <row r="143" spans="1:8" s="28" customFormat="1" ht="24" x14ac:dyDescent="0.2">
      <c r="A143" s="29">
        <v>121</v>
      </c>
      <c r="B143" s="10" t="s">
        <v>226</v>
      </c>
      <c r="C143" s="44" t="s">
        <v>67</v>
      </c>
      <c r="D143" s="13">
        <v>30</v>
      </c>
      <c r="E143" s="37"/>
      <c r="F143" s="32">
        <f t="shared" si="13"/>
        <v>0</v>
      </c>
      <c r="G143" s="79"/>
      <c r="H143" s="79"/>
    </row>
    <row r="144" spans="1:8" s="28" customFormat="1" ht="24" x14ac:dyDescent="0.2">
      <c r="A144" s="29">
        <v>122</v>
      </c>
      <c r="B144" s="10" t="s">
        <v>227</v>
      </c>
      <c r="C144" s="44" t="s">
        <v>133</v>
      </c>
      <c r="D144" s="13">
        <v>15</v>
      </c>
      <c r="E144" s="37"/>
      <c r="F144" s="32">
        <f t="shared" si="13"/>
        <v>0</v>
      </c>
      <c r="G144" s="79"/>
      <c r="H144" s="79"/>
    </row>
    <row r="145" spans="1:8" s="28" customFormat="1" ht="15" x14ac:dyDescent="0.2">
      <c r="A145" s="110" t="s">
        <v>228</v>
      </c>
      <c r="B145" s="111"/>
      <c r="C145" s="111"/>
      <c r="D145" s="111"/>
      <c r="E145" s="111"/>
      <c r="F145" s="112"/>
      <c r="G145" s="79"/>
      <c r="H145" s="79"/>
    </row>
    <row r="146" spans="1:8" s="28" customFormat="1" ht="24" x14ac:dyDescent="0.2">
      <c r="A146" s="29">
        <v>123</v>
      </c>
      <c r="B146" s="56" t="s">
        <v>229</v>
      </c>
      <c r="C146" s="33" t="s">
        <v>106</v>
      </c>
      <c r="D146" s="31">
        <v>3.6</v>
      </c>
      <c r="E146" s="36"/>
      <c r="F146" s="32">
        <f t="shared" ref="F146:F151" si="14">ROUND(D146*E146,2)</f>
        <v>0</v>
      </c>
      <c r="G146" s="79"/>
      <c r="H146" s="79"/>
    </row>
    <row r="147" spans="1:8" s="28" customFormat="1" ht="36" x14ac:dyDescent="0.2">
      <c r="A147" s="29">
        <v>124</v>
      </c>
      <c r="B147" s="57" t="s">
        <v>230</v>
      </c>
      <c r="C147" s="33" t="s">
        <v>235</v>
      </c>
      <c r="D147" s="31">
        <v>4</v>
      </c>
      <c r="E147" s="37"/>
      <c r="F147" s="32">
        <f t="shared" si="14"/>
        <v>0</v>
      </c>
      <c r="G147" s="79"/>
      <c r="H147" s="79"/>
    </row>
    <row r="148" spans="1:8" s="28" customFormat="1" ht="48" x14ac:dyDescent="0.2">
      <c r="A148" s="29">
        <v>125</v>
      </c>
      <c r="B148" s="57" t="s">
        <v>231</v>
      </c>
      <c r="C148" s="33" t="s">
        <v>106</v>
      </c>
      <c r="D148" s="31">
        <v>3.4</v>
      </c>
      <c r="E148" s="37"/>
      <c r="F148" s="32">
        <f t="shared" si="14"/>
        <v>0</v>
      </c>
      <c r="G148" s="79"/>
      <c r="H148" s="79"/>
    </row>
    <row r="149" spans="1:8" s="28" customFormat="1" ht="24" x14ac:dyDescent="0.2">
      <c r="A149" s="29">
        <v>126</v>
      </c>
      <c r="B149" s="57" t="s">
        <v>232</v>
      </c>
      <c r="C149" s="33" t="s">
        <v>115</v>
      </c>
      <c r="D149" s="31">
        <v>0.125</v>
      </c>
      <c r="E149" s="37"/>
      <c r="F149" s="32">
        <f t="shared" si="14"/>
        <v>0</v>
      </c>
      <c r="G149" s="79"/>
      <c r="H149" s="79"/>
    </row>
    <row r="150" spans="1:8" s="28" customFormat="1" ht="24" x14ac:dyDescent="0.2">
      <c r="A150" s="29">
        <v>127</v>
      </c>
      <c r="B150" s="57" t="s">
        <v>233</v>
      </c>
      <c r="C150" s="33" t="s">
        <v>106</v>
      </c>
      <c r="D150" s="31">
        <v>3.4</v>
      </c>
      <c r="E150" s="37"/>
      <c r="F150" s="32">
        <f t="shared" si="14"/>
        <v>0</v>
      </c>
      <c r="G150" s="79"/>
      <c r="H150" s="79"/>
    </row>
    <row r="151" spans="1:8" s="28" customFormat="1" ht="24" x14ac:dyDescent="0.2">
      <c r="A151" s="29">
        <v>128</v>
      </c>
      <c r="B151" s="57" t="s">
        <v>234</v>
      </c>
      <c r="C151" s="33" t="s">
        <v>106</v>
      </c>
      <c r="D151" s="31">
        <v>3.6</v>
      </c>
      <c r="E151" s="37"/>
      <c r="F151" s="32">
        <f t="shared" si="14"/>
        <v>0</v>
      </c>
      <c r="G151" s="79"/>
      <c r="H151" s="79"/>
    </row>
    <row r="152" spans="1:8" s="28" customFormat="1" ht="15" x14ac:dyDescent="0.2">
      <c r="A152" s="110" t="s">
        <v>236</v>
      </c>
      <c r="B152" s="111"/>
      <c r="C152" s="111"/>
      <c r="D152" s="111"/>
      <c r="E152" s="111"/>
      <c r="F152" s="112"/>
      <c r="G152" s="79"/>
      <c r="H152" s="79"/>
    </row>
    <row r="153" spans="1:8" s="28" customFormat="1" ht="48" x14ac:dyDescent="0.2">
      <c r="A153" s="29">
        <v>129</v>
      </c>
      <c r="B153" s="57" t="s">
        <v>204</v>
      </c>
      <c r="C153" s="33" t="s">
        <v>117</v>
      </c>
      <c r="D153" s="31">
        <v>0.28499999999999998</v>
      </c>
      <c r="E153" s="36"/>
      <c r="F153" s="32">
        <f t="shared" ref="F153:F155" si="15">ROUND(D153*E153,2)</f>
        <v>0</v>
      </c>
      <c r="G153" s="79"/>
      <c r="H153" s="79"/>
    </row>
    <row r="154" spans="1:8" s="28" customFormat="1" ht="36" x14ac:dyDescent="0.2">
      <c r="A154" s="29">
        <v>130</v>
      </c>
      <c r="B154" s="57" t="s">
        <v>237</v>
      </c>
      <c r="C154" s="33" t="s">
        <v>117</v>
      </c>
      <c r="D154" s="31">
        <v>0.88400000000000001</v>
      </c>
      <c r="E154" s="37"/>
      <c r="F154" s="32">
        <f t="shared" si="15"/>
        <v>0</v>
      </c>
      <c r="G154" s="79"/>
      <c r="H154" s="79"/>
    </row>
    <row r="155" spans="1:8" s="28" customFormat="1" ht="36" x14ac:dyDescent="0.2">
      <c r="A155" s="29">
        <v>131</v>
      </c>
      <c r="B155" s="57" t="s">
        <v>238</v>
      </c>
      <c r="C155" s="33" t="s">
        <v>118</v>
      </c>
      <c r="D155" s="31">
        <v>0.14399999999999999</v>
      </c>
      <c r="E155" s="37"/>
      <c r="F155" s="32">
        <f t="shared" si="15"/>
        <v>0</v>
      </c>
      <c r="G155" s="79"/>
      <c r="H155" s="79"/>
    </row>
    <row r="156" spans="1:8" s="28" customFormat="1" ht="15" x14ac:dyDescent="0.2">
      <c r="A156" s="110" t="s">
        <v>319</v>
      </c>
      <c r="B156" s="111"/>
      <c r="C156" s="111"/>
      <c r="D156" s="111"/>
      <c r="E156" s="111"/>
      <c r="F156" s="112"/>
      <c r="G156" s="79"/>
      <c r="H156" s="79"/>
    </row>
    <row r="157" spans="1:8" s="28" customFormat="1" ht="60" x14ac:dyDescent="0.2">
      <c r="A157" s="29">
        <v>132</v>
      </c>
      <c r="B157" s="56" t="s">
        <v>298</v>
      </c>
      <c r="C157" s="33" t="s">
        <v>117</v>
      </c>
      <c r="D157" s="31">
        <v>92.450999999999993</v>
      </c>
      <c r="E157" s="36"/>
      <c r="F157" s="32">
        <f t="shared" ref="F157:F174" si="16">ROUND(D157*E157,2)</f>
        <v>0</v>
      </c>
      <c r="G157" s="79"/>
      <c r="H157" s="79"/>
    </row>
    <row r="158" spans="1:8" s="28" customFormat="1" ht="36" x14ac:dyDescent="0.2">
      <c r="A158" s="29">
        <v>133</v>
      </c>
      <c r="B158" s="56" t="s">
        <v>299</v>
      </c>
      <c r="C158" s="33" t="s">
        <v>117</v>
      </c>
      <c r="D158" s="31">
        <v>61.634999999999998</v>
      </c>
      <c r="E158" s="37"/>
      <c r="F158" s="32">
        <f t="shared" si="16"/>
        <v>0</v>
      </c>
      <c r="G158" s="79"/>
      <c r="H158" s="79"/>
    </row>
    <row r="159" spans="1:8" s="28" customFormat="1" ht="36" x14ac:dyDescent="0.2">
      <c r="A159" s="85">
        <v>134</v>
      </c>
      <c r="B159" s="87" t="s">
        <v>300</v>
      </c>
      <c r="C159" s="88" t="s">
        <v>117</v>
      </c>
      <c r="D159" s="89">
        <v>65.489999999999995</v>
      </c>
      <c r="E159" s="96"/>
      <c r="F159" s="32">
        <f t="shared" si="16"/>
        <v>0</v>
      </c>
      <c r="G159" s="79"/>
      <c r="H159" s="79"/>
    </row>
    <row r="160" spans="1:8" s="59" customFormat="1" ht="24" x14ac:dyDescent="0.2">
      <c r="A160" s="29">
        <v>135</v>
      </c>
      <c r="B160" s="90" t="s">
        <v>301</v>
      </c>
      <c r="C160" s="91" t="s">
        <v>117</v>
      </c>
      <c r="D160" s="92">
        <v>65.489999999999995</v>
      </c>
      <c r="E160" s="98"/>
      <c r="F160" s="32">
        <f t="shared" si="16"/>
        <v>0</v>
      </c>
      <c r="G160" s="79"/>
      <c r="H160" s="79"/>
    </row>
    <row r="161" spans="1:8" s="86" customFormat="1" ht="36" x14ac:dyDescent="0.2">
      <c r="A161" s="85">
        <v>136</v>
      </c>
      <c r="B161" s="90" t="s">
        <v>302</v>
      </c>
      <c r="C161" s="91" t="s">
        <v>117</v>
      </c>
      <c r="D161" s="92">
        <v>43.661000000000001</v>
      </c>
      <c r="E161" s="98"/>
      <c r="F161" s="32">
        <f t="shared" si="16"/>
        <v>0</v>
      </c>
      <c r="G161" s="79"/>
      <c r="H161" s="79"/>
    </row>
    <row r="162" spans="1:8" s="93" customFormat="1" ht="15" x14ac:dyDescent="0.2">
      <c r="A162" s="110" t="s">
        <v>320</v>
      </c>
      <c r="B162" s="111"/>
      <c r="C162" s="111"/>
      <c r="D162" s="111"/>
      <c r="E162" s="113"/>
      <c r="F162" s="112"/>
      <c r="G162" s="79"/>
      <c r="H162" s="79"/>
    </row>
    <row r="163" spans="1:8" s="93" customFormat="1" ht="24" x14ac:dyDescent="0.2">
      <c r="A163" s="29">
        <v>137</v>
      </c>
      <c r="B163" s="54" t="s">
        <v>303</v>
      </c>
      <c r="C163" s="33" t="s">
        <v>117</v>
      </c>
      <c r="D163" s="31">
        <v>2.46</v>
      </c>
      <c r="E163" s="36"/>
      <c r="F163" s="32">
        <f t="shared" si="16"/>
        <v>0</v>
      </c>
      <c r="G163" s="79"/>
      <c r="H163" s="79"/>
    </row>
    <row r="164" spans="1:8" s="93" customFormat="1" ht="36" x14ac:dyDescent="0.2">
      <c r="A164" s="29">
        <v>138</v>
      </c>
      <c r="B164" s="54" t="s">
        <v>304</v>
      </c>
      <c r="C164" s="33" t="s">
        <v>115</v>
      </c>
      <c r="D164" s="31">
        <v>6.5780000000000003</v>
      </c>
      <c r="E164" s="37"/>
      <c r="F164" s="32">
        <f t="shared" si="16"/>
        <v>0</v>
      </c>
      <c r="G164" s="79"/>
      <c r="H164" s="79"/>
    </row>
    <row r="165" spans="1:8" s="93" customFormat="1" ht="60" x14ac:dyDescent="0.2">
      <c r="A165" s="29">
        <v>139</v>
      </c>
      <c r="B165" s="54" t="s">
        <v>305</v>
      </c>
      <c r="C165" s="33" t="s">
        <v>117</v>
      </c>
      <c r="D165" s="31">
        <v>2.5129999999999999</v>
      </c>
      <c r="E165" s="37"/>
      <c r="F165" s="32">
        <f t="shared" si="16"/>
        <v>0</v>
      </c>
      <c r="G165" s="79"/>
      <c r="H165" s="79"/>
    </row>
    <row r="166" spans="1:8" s="93" customFormat="1" ht="36" x14ac:dyDescent="0.2">
      <c r="A166" s="29">
        <v>140</v>
      </c>
      <c r="B166" s="54" t="s">
        <v>306</v>
      </c>
      <c r="C166" s="33" t="s">
        <v>117</v>
      </c>
      <c r="D166" s="31">
        <v>1.337</v>
      </c>
      <c r="E166" s="37"/>
      <c r="F166" s="32">
        <f t="shared" si="16"/>
        <v>0</v>
      </c>
      <c r="G166" s="79"/>
      <c r="H166" s="79"/>
    </row>
    <row r="167" spans="1:8" s="93" customFormat="1" ht="24" x14ac:dyDescent="0.2">
      <c r="A167" s="29">
        <v>141</v>
      </c>
      <c r="B167" s="54" t="s">
        <v>307</v>
      </c>
      <c r="C167" s="33" t="s">
        <v>117</v>
      </c>
      <c r="D167" s="31">
        <v>3.5649999999999999</v>
      </c>
      <c r="E167" s="37"/>
      <c r="F167" s="32">
        <f t="shared" si="16"/>
        <v>0</v>
      </c>
      <c r="G167" s="79"/>
      <c r="H167" s="79"/>
    </row>
    <row r="168" spans="1:8" s="93" customFormat="1" ht="48" x14ac:dyDescent="0.2">
      <c r="A168" s="29">
        <v>142</v>
      </c>
      <c r="B168" s="54" t="s">
        <v>308</v>
      </c>
      <c r="C168" s="33" t="s">
        <v>115</v>
      </c>
      <c r="D168" s="31">
        <v>48.262</v>
      </c>
      <c r="E168" s="37"/>
      <c r="F168" s="32">
        <f t="shared" si="16"/>
        <v>0</v>
      </c>
      <c r="G168" s="79"/>
      <c r="H168" s="79"/>
    </row>
    <row r="169" spans="1:8" s="93" customFormat="1" ht="60" x14ac:dyDescent="0.2">
      <c r="A169" s="29">
        <v>143</v>
      </c>
      <c r="B169" s="54" t="s">
        <v>309</v>
      </c>
      <c r="C169" s="33" t="s">
        <v>117</v>
      </c>
      <c r="D169" s="31">
        <v>0.57299999999999995</v>
      </c>
      <c r="E169" s="37"/>
      <c r="F169" s="32">
        <f t="shared" si="16"/>
        <v>0</v>
      </c>
      <c r="G169" s="79"/>
      <c r="H169" s="79"/>
    </row>
    <row r="170" spans="1:8" s="93" customFormat="1" ht="60" x14ac:dyDescent="0.2">
      <c r="A170" s="29">
        <v>144</v>
      </c>
      <c r="B170" s="54" t="s">
        <v>310</v>
      </c>
      <c r="C170" s="33" t="s">
        <v>115</v>
      </c>
      <c r="D170" s="31">
        <v>2.415</v>
      </c>
      <c r="E170" s="37"/>
      <c r="F170" s="32">
        <f t="shared" si="16"/>
        <v>0</v>
      </c>
      <c r="G170" s="79"/>
      <c r="H170" s="79"/>
    </row>
    <row r="171" spans="1:8" s="93" customFormat="1" ht="36" x14ac:dyDescent="0.2">
      <c r="A171" s="29">
        <v>145</v>
      </c>
      <c r="B171" s="54" t="s">
        <v>311</v>
      </c>
      <c r="C171" s="33" t="s">
        <v>118</v>
      </c>
      <c r="D171" s="31">
        <v>1.125</v>
      </c>
      <c r="E171" s="37"/>
      <c r="F171" s="32">
        <f t="shared" si="16"/>
        <v>0</v>
      </c>
      <c r="G171" s="79"/>
      <c r="H171" s="79"/>
    </row>
    <row r="172" spans="1:8" s="93" customFormat="1" ht="36" x14ac:dyDescent="0.2">
      <c r="A172" s="29">
        <v>146</v>
      </c>
      <c r="B172" s="54" t="s">
        <v>312</v>
      </c>
      <c r="C172" s="33" t="s">
        <v>117</v>
      </c>
      <c r="D172" s="31">
        <v>0.22</v>
      </c>
      <c r="E172" s="37"/>
      <c r="F172" s="32">
        <f t="shared" si="16"/>
        <v>0</v>
      </c>
      <c r="G172" s="79"/>
      <c r="H172" s="79"/>
    </row>
    <row r="173" spans="1:8" s="93" customFormat="1" ht="48" x14ac:dyDescent="0.2">
      <c r="A173" s="29">
        <v>147</v>
      </c>
      <c r="B173" s="54" t="s">
        <v>313</v>
      </c>
      <c r="C173" s="33" t="s">
        <v>106</v>
      </c>
      <c r="D173" s="31">
        <v>11.9</v>
      </c>
      <c r="E173" s="37"/>
      <c r="F173" s="32">
        <f t="shared" si="16"/>
        <v>0</v>
      </c>
      <c r="G173" s="79"/>
      <c r="H173" s="79"/>
    </row>
    <row r="174" spans="1:8" s="93" customFormat="1" ht="36" x14ac:dyDescent="0.2">
      <c r="A174" s="29">
        <v>148</v>
      </c>
      <c r="B174" s="54" t="s">
        <v>314</v>
      </c>
      <c r="C174" s="33" t="s">
        <v>105</v>
      </c>
      <c r="D174" s="31">
        <v>14</v>
      </c>
      <c r="E174" s="37"/>
      <c r="F174" s="32">
        <f t="shared" si="16"/>
        <v>0</v>
      </c>
      <c r="G174" s="79"/>
      <c r="H174" s="79"/>
    </row>
    <row r="175" spans="1:8" s="93" customFormat="1" ht="15" x14ac:dyDescent="0.2">
      <c r="A175" s="114" t="s">
        <v>315</v>
      </c>
      <c r="B175" s="113"/>
      <c r="C175" s="113"/>
      <c r="D175" s="113"/>
      <c r="E175" s="111"/>
      <c r="F175" s="112"/>
      <c r="G175" s="79"/>
      <c r="H175" s="79"/>
    </row>
    <row r="176" spans="1:8" s="94" customFormat="1" ht="36" x14ac:dyDescent="0.2">
      <c r="A176" s="29">
        <v>149</v>
      </c>
      <c r="B176" s="54" t="s">
        <v>316</v>
      </c>
      <c r="C176" s="33" t="s">
        <v>118</v>
      </c>
      <c r="D176" s="31">
        <v>8.0459999999999994</v>
      </c>
      <c r="E176" s="36"/>
      <c r="F176" s="32">
        <f t="shared" ref="F176:F178" si="17">ROUND(D176*E176,2)</f>
        <v>0</v>
      </c>
      <c r="G176" s="79"/>
      <c r="H176" s="79"/>
    </row>
    <row r="177" spans="1:8" s="94" customFormat="1" x14ac:dyDescent="0.2">
      <c r="A177" s="29">
        <v>150</v>
      </c>
      <c r="B177" s="54" t="s">
        <v>317</v>
      </c>
      <c r="C177" s="33" t="s">
        <v>118</v>
      </c>
      <c r="D177" s="31">
        <v>8.0459999999999994</v>
      </c>
      <c r="E177" s="37"/>
      <c r="F177" s="32">
        <f t="shared" si="17"/>
        <v>0</v>
      </c>
      <c r="G177" s="79"/>
      <c r="H177" s="79"/>
    </row>
    <row r="178" spans="1:8" s="93" customFormat="1" ht="24" x14ac:dyDescent="0.2">
      <c r="A178" s="29">
        <v>151</v>
      </c>
      <c r="B178" s="54" t="s">
        <v>318</v>
      </c>
      <c r="C178" s="33" t="s">
        <v>115</v>
      </c>
      <c r="D178" s="31">
        <v>136.55799999999999</v>
      </c>
      <c r="E178" s="37"/>
      <c r="F178" s="32">
        <f t="shared" si="17"/>
        <v>0</v>
      </c>
      <c r="G178" s="79"/>
      <c r="H178" s="79"/>
    </row>
    <row r="179" spans="1:8" s="95" customFormat="1" ht="15" x14ac:dyDescent="0.2">
      <c r="A179" s="114" t="s">
        <v>321</v>
      </c>
      <c r="B179" s="113"/>
      <c r="C179" s="113"/>
      <c r="D179" s="113"/>
      <c r="E179" s="111"/>
      <c r="F179" s="112"/>
      <c r="G179" s="79"/>
      <c r="H179" s="79"/>
    </row>
    <row r="180" spans="1:8" s="95" customFormat="1" ht="30.75" customHeight="1" x14ac:dyDescent="0.2">
      <c r="A180" s="29">
        <v>152</v>
      </c>
      <c r="B180" s="54" t="s">
        <v>322</v>
      </c>
      <c r="C180" s="97" t="s">
        <v>114</v>
      </c>
      <c r="D180" s="31">
        <v>1</v>
      </c>
      <c r="E180" s="36"/>
      <c r="F180" s="32">
        <f t="shared" ref="F180" si="18">ROUND(D180*E180,2)</f>
        <v>0</v>
      </c>
      <c r="G180" s="79"/>
      <c r="H180" s="79"/>
    </row>
    <row r="181" spans="1:8" s="28" customFormat="1" ht="15" x14ac:dyDescent="0.2">
      <c r="A181" s="114" t="s">
        <v>239</v>
      </c>
      <c r="B181" s="113"/>
      <c r="C181" s="113"/>
      <c r="D181" s="113"/>
      <c r="E181" s="111"/>
      <c r="F181" s="112"/>
      <c r="G181" s="79"/>
      <c r="H181" s="79"/>
    </row>
    <row r="182" spans="1:8" s="28" customFormat="1" ht="36" x14ac:dyDescent="0.2">
      <c r="A182" s="29">
        <v>153</v>
      </c>
      <c r="B182" s="54" t="s">
        <v>241</v>
      </c>
      <c r="C182" s="33" t="s">
        <v>116</v>
      </c>
      <c r="D182" s="31">
        <v>1</v>
      </c>
      <c r="E182" s="36"/>
      <c r="F182" s="32">
        <f t="shared" ref="F182:F184" si="19">ROUND(D182*E182,2)</f>
        <v>0</v>
      </c>
      <c r="G182" s="79"/>
      <c r="H182" s="79"/>
    </row>
    <row r="183" spans="1:8" s="28" customFormat="1" ht="24" x14ac:dyDescent="0.2">
      <c r="A183" s="29">
        <v>154</v>
      </c>
      <c r="B183" s="54" t="s">
        <v>242</v>
      </c>
      <c r="C183" s="33" t="s">
        <v>105</v>
      </c>
      <c r="D183" s="31">
        <v>2</v>
      </c>
      <c r="E183" s="37"/>
      <c r="F183" s="32">
        <f t="shared" si="19"/>
        <v>0</v>
      </c>
      <c r="G183" s="79"/>
      <c r="H183" s="79"/>
    </row>
    <row r="184" spans="1:8" s="28" customFormat="1" ht="24" x14ac:dyDescent="0.2">
      <c r="A184" s="29">
        <v>155</v>
      </c>
      <c r="B184" s="54" t="s">
        <v>243</v>
      </c>
      <c r="C184" s="33" t="s">
        <v>116</v>
      </c>
      <c r="D184" s="31">
        <v>1</v>
      </c>
      <c r="E184" s="37"/>
      <c r="F184" s="32">
        <f t="shared" si="19"/>
        <v>0</v>
      </c>
      <c r="G184" s="79"/>
      <c r="H184" s="79"/>
    </row>
    <row r="185" spans="1:8" s="59" customFormat="1" ht="36" x14ac:dyDescent="0.2">
      <c r="A185" s="29">
        <v>156</v>
      </c>
      <c r="B185" s="54" t="s">
        <v>245</v>
      </c>
      <c r="C185" s="33" t="s">
        <v>116</v>
      </c>
      <c r="D185" s="31">
        <v>3</v>
      </c>
      <c r="E185" s="37"/>
      <c r="F185" s="32">
        <f t="shared" ref="F185" si="20">ROUND(D185*E185,2)</f>
        <v>0</v>
      </c>
      <c r="G185" s="79"/>
      <c r="H185" s="79"/>
    </row>
    <row r="186" spans="1:8" s="28" customFormat="1" ht="15" x14ac:dyDescent="0.2">
      <c r="A186" s="110" t="s">
        <v>240</v>
      </c>
      <c r="B186" s="111"/>
      <c r="C186" s="111"/>
      <c r="D186" s="111"/>
      <c r="E186" s="111"/>
      <c r="F186" s="112"/>
      <c r="G186" s="79"/>
      <c r="H186" s="79"/>
    </row>
    <row r="187" spans="1:8" s="28" customFormat="1" ht="24" x14ac:dyDescent="0.2">
      <c r="A187" s="29">
        <v>157</v>
      </c>
      <c r="B187" s="54" t="s">
        <v>244</v>
      </c>
      <c r="C187" s="33" t="s">
        <v>106</v>
      </c>
      <c r="D187" s="31">
        <v>85</v>
      </c>
      <c r="E187" s="36"/>
      <c r="F187" s="32">
        <f t="shared" ref="F187:F197" si="21">ROUND(D187*E187,2)</f>
        <v>0</v>
      </c>
      <c r="G187" s="79"/>
      <c r="H187" s="79"/>
    </row>
    <row r="188" spans="1:8" s="58" customFormat="1" ht="51" x14ac:dyDescent="0.2">
      <c r="A188" s="29">
        <v>158</v>
      </c>
      <c r="B188" s="26" t="s">
        <v>246</v>
      </c>
      <c r="C188" s="33" t="s">
        <v>247</v>
      </c>
      <c r="D188" s="31">
        <v>16</v>
      </c>
      <c r="E188" s="54"/>
      <c r="F188" s="32">
        <f t="shared" si="21"/>
        <v>0</v>
      </c>
      <c r="G188" s="79"/>
      <c r="H188" s="79"/>
    </row>
    <row r="189" spans="1:8" s="58" customFormat="1" ht="51" x14ac:dyDescent="0.2">
      <c r="A189" s="29">
        <v>159</v>
      </c>
      <c r="B189" s="25" t="s">
        <v>248</v>
      </c>
      <c r="C189" s="33" t="s">
        <v>106</v>
      </c>
      <c r="D189" s="31">
        <v>12</v>
      </c>
      <c r="E189" s="60"/>
      <c r="F189" s="32">
        <f t="shared" si="21"/>
        <v>0</v>
      </c>
      <c r="G189" s="79"/>
      <c r="H189" s="79"/>
    </row>
    <row r="190" spans="1:8" s="58" customFormat="1" ht="38.25" x14ac:dyDescent="0.2">
      <c r="A190" s="29">
        <v>160</v>
      </c>
      <c r="B190" s="25" t="s">
        <v>249</v>
      </c>
      <c r="C190" s="33" t="s">
        <v>106</v>
      </c>
      <c r="D190" s="31">
        <v>21</v>
      </c>
      <c r="E190" s="36"/>
      <c r="F190" s="32">
        <f t="shared" si="21"/>
        <v>0</v>
      </c>
      <c r="G190" s="79"/>
      <c r="H190" s="79"/>
    </row>
    <row r="191" spans="1:8" s="58" customFormat="1" ht="54.75" customHeight="1" x14ac:dyDescent="0.2">
      <c r="A191" s="29">
        <v>161</v>
      </c>
      <c r="B191" s="25" t="s">
        <v>250</v>
      </c>
      <c r="C191" s="33" t="s">
        <v>116</v>
      </c>
      <c r="D191" s="31">
        <v>60</v>
      </c>
      <c r="E191" s="36"/>
      <c r="F191" s="32">
        <f t="shared" si="21"/>
        <v>0</v>
      </c>
      <c r="G191" s="79"/>
      <c r="H191" s="79"/>
    </row>
    <row r="192" spans="1:8" s="58" customFormat="1" ht="47.25" customHeight="1" x14ac:dyDescent="0.2">
      <c r="A192" s="29">
        <v>162</v>
      </c>
      <c r="B192" s="25" t="s">
        <v>251</v>
      </c>
      <c r="C192" s="33" t="s">
        <v>106</v>
      </c>
      <c r="D192" s="31">
        <v>30</v>
      </c>
      <c r="E192" s="36"/>
      <c r="F192" s="32">
        <f t="shared" si="21"/>
        <v>0</v>
      </c>
      <c r="G192" s="79"/>
      <c r="H192" s="79"/>
    </row>
    <row r="193" spans="1:8" s="58" customFormat="1" ht="44.25" customHeight="1" x14ac:dyDescent="0.2">
      <c r="A193" s="29">
        <v>163</v>
      </c>
      <c r="B193" s="25" t="s">
        <v>110</v>
      </c>
      <c r="C193" s="33" t="s">
        <v>106</v>
      </c>
      <c r="D193" s="31">
        <v>12</v>
      </c>
      <c r="E193" s="36"/>
      <c r="F193" s="32">
        <f t="shared" si="21"/>
        <v>0</v>
      </c>
      <c r="G193" s="79"/>
      <c r="H193" s="79"/>
    </row>
    <row r="194" spans="1:8" s="58" customFormat="1" ht="51" x14ac:dyDescent="0.2">
      <c r="A194" s="29">
        <v>164</v>
      </c>
      <c r="B194" s="25" t="s">
        <v>111</v>
      </c>
      <c r="C194" s="33" t="s">
        <v>106</v>
      </c>
      <c r="D194" s="31">
        <v>22</v>
      </c>
      <c r="E194" s="60"/>
      <c r="F194" s="32">
        <f t="shared" si="21"/>
        <v>0</v>
      </c>
      <c r="G194" s="79"/>
      <c r="H194" s="79"/>
    </row>
    <row r="195" spans="1:8" s="58" customFormat="1" ht="42.75" customHeight="1" x14ac:dyDescent="0.2">
      <c r="A195" s="29">
        <v>165</v>
      </c>
      <c r="B195" s="25" t="s">
        <v>112</v>
      </c>
      <c r="C195" s="33" t="s">
        <v>106</v>
      </c>
      <c r="D195" s="31">
        <v>30</v>
      </c>
      <c r="E195" s="36"/>
      <c r="F195" s="32">
        <f t="shared" si="21"/>
        <v>0</v>
      </c>
      <c r="G195" s="79"/>
      <c r="H195" s="79"/>
    </row>
    <row r="196" spans="1:8" s="28" customFormat="1" ht="30.75" customHeight="1" x14ac:dyDescent="0.2">
      <c r="A196" s="29">
        <v>166</v>
      </c>
      <c r="B196" s="25" t="s">
        <v>113</v>
      </c>
      <c r="C196" s="33" t="s">
        <v>106</v>
      </c>
      <c r="D196" s="31">
        <v>5</v>
      </c>
      <c r="E196" s="37"/>
      <c r="F196" s="32">
        <f t="shared" si="21"/>
        <v>0</v>
      </c>
      <c r="G196" s="79"/>
      <c r="H196" s="79"/>
    </row>
    <row r="197" spans="1:8" s="28" customFormat="1" ht="25.5" x14ac:dyDescent="0.2">
      <c r="A197" s="29">
        <v>167</v>
      </c>
      <c r="B197" s="25" t="s">
        <v>252</v>
      </c>
      <c r="C197" s="33" t="s">
        <v>106</v>
      </c>
      <c r="D197" s="31">
        <v>80</v>
      </c>
      <c r="E197" s="37"/>
      <c r="F197" s="32">
        <f t="shared" si="21"/>
        <v>0</v>
      </c>
      <c r="G197" s="79"/>
      <c r="H197" s="79"/>
    </row>
    <row r="198" spans="1:8" s="58" customFormat="1" ht="15" x14ac:dyDescent="0.2">
      <c r="A198" s="110" t="s">
        <v>323</v>
      </c>
      <c r="B198" s="111"/>
      <c r="C198" s="111"/>
      <c r="D198" s="111"/>
      <c r="E198" s="111"/>
      <c r="F198" s="112"/>
      <c r="G198" s="79"/>
      <c r="H198" s="79"/>
    </row>
    <row r="199" spans="1:8" s="59" customFormat="1" ht="36" x14ac:dyDescent="0.2">
      <c r="A199" s="29">
        <v>168</v>
      </c>
      <c r="B199" s="54" t="s">
        <v>288</v>
      </c>
      <c r="C199" s="33" t="s">
        <v>116</v>
      </c>
      <c r="D199" s="31">
        <v>165</v>
      </c>
      <c r="E199" s="36"/>
      <c r="F199" s="32">
        <f t="shared" ref="F199:F205" si="22">ROUND(D199*E199,2)</f>
        <v>0</v>
      </c>
      <c r="G199" s="79"/>
      <c r="H199" s="79"/>
    </row>
    <row r="200" spans="1:8" s="59" customFormat="1" ht="38.25" x14ac:dyDescent="0.2">
      <c r="A200" s="29">
        <v>169</v>
      </c>
      <c r="B200" s="26" t="s">
        <v>289</v>
      </c>
      <c r="C200" s="33" t="s">
        <v>116</v>
      </c>
      <c r="D200" s="31">
        <v>10</v>
      </c>
      <c r="E200" s="54"/>
      <c r="F200" s="32">
        <f t="shared" si="22"/>
        <v>0</v>
      </c>
      <c r="G200" s="79"/>
      <c r="H200" s="79"/>
    </row>
    <row r="201" spans="1:8" s="59" customFormat="1" x14ac:dyDescent="0.2">
      <c r="A201" s="29">
        <v>170</v>
      </c>
      <c r="B201" s="54" t="s">
        <v>285</v>
      </c>
      <c r="C201" s="33" t="s">
        <v>286</v>
      </c>
      <c r="D201" s="31">
        <v>35</v>
      </c>
      <c r="E201" s="36"/>
      <c r="F201" s="32">
        <f t="shared" si="22"/>
        <v>0</v>
      </c>
      <c r="G201" s="79"/>
      <c r="H201" s="79"/>
    </row>
    <row r="202" spans="1:8" s="59" customFormat="1" x14ac:dyDescent="0.2">
      <c r="A202" s="29">
        <v>171</v>
      </c>
      <c r="B202" s="26" t="s">
        <v>287</v>
      </c>
      <c r="C202" s="33" t="s">
        <v>117</v>
      </c>
      <c r="D202" s="31">
        <v>8.25</v>
      </c>
      <c r="E202" s="54"/>
      <c r="F202" s="32">
        <f t="shared" si="22"/>
        <v>0</v>
      </c>
      <c r="G202" s="79"/>
      <c r="H202" s="79"/>
    </row>
    <row r="203" spans="1:8" s="59" customFormat="1" x14ac:dyDescent="0.2">
      <c r="A203" s="29">
        <v>172</v>
      </c>
      <c r="B203" s="54" t="s">
        <v>290</v>
      </c>
      <c r="C203" s="33" t="s">
        <v>117</v>
      </c>
      <c r="D203" s="31">
        <v>83</v>
      </c>
      <c r="E203" s="36"/>
      <c r="F203" s="32">
        <f t="shared" si="22"/>
        <v>0</v>
      </c>
      <c r="G203" s="79"/>
      <c r="H203" s="79"/>
    </row>
    <row r="204" spans="1:8" s="59" customFormat="1" x14ac:dyDescent="0.2">
      <c r="A204" s="29">
        <v>173</v>
      </c>
      <c r="B204" s="26" t="s">
        <v>291</v>
      </c>
      <c r="C204" s="33" t="s">
        <v>115</v>
      </c>
      <c r="D204" s="31">
        <v>66</v>
      </c>
      <c r="E204" s="54"/>
      <c r="F204" s="32">
        <f t="shared" si="22"/>
        <v>0</v>
      </c>
      <c r="G204" s="79"/>
      <c r="H204" s="79"/>
    </row>
    <row r="205" spans="1:8" s="59" customFormat="1" ht="13.5" thickBot="1" x14ac:dyDescent="0.25">
      <c r="A205" s="29">
        <v>174</v>
      </c>
      <c r="B205" s="26" t="s">
        <v>292</v>
      </c>
      <c r="C205" s="33" t="s">
        <v>115</v>
      </c>
      <c r="D205" s="31">
        <v>73</v>
      </c>
      <c r="E205" s="54"/>
      <c r="F205" s="32">
        <f t="shared" si="22"/>
        <v>0</v>
      </c>
      <c r="G205" s="79"/>
      <c r="H205" s="79"/>
    </row>
    <row r="206" spans="1:8" ht="131.25" x14ac:dyDescent="0.2">
      <c r="E206" s="39" t="s">
        <v>294</v>
      </c>
      <c r="F206" s="40"/>
    </row>
    <row r="207" spans="1:8" ht="19.5" thickBot="1" x14ac:dyDescent="0.25">
      <c r="E207" s="41" t="s">
        <v>119</v>
      </c>
      <c r="F207" s="42"/>
    </row>
    <row r="208" spans="1:8" ht="131.25" x14ac:dyDescent="0.2">
      <c r="E208" s="39" t="s">
        <v>295</v>
      </c>
      <c r="F208" s="43"/>
    </row>
  </sheetData>
  <mergeCells count="29">
    <mergeCell ref="A198:F198"/>
    <mergeCell ref="A31:F31"/>
    <mergeCell ref="A2:F2"/>
    <mergeCell ref="A25:F25"/>
    <mergeCell ref="A7:F7"/>
    <mergeCell ref="A10:F10"/>
    <mergeCell ref="A5:F5"/>
    <mergeCell ref="A4:F4"/>
    <mergeCell ref="A3:F3"/>
    <mergeCell ref="A19:F19"/>
    <mergeCell ref="A58:F58"/>
    <mergeCell ref="A61:F61"/>
    <mergeCell ref="A66:F66"/>
    <mergeCell ref="A82:F82"/>
    <mergeCell ref="A85:F85"/>
    <mergeCell ref="A90:F90"/>
    <mergeCell ref="A181:F181"/>
    <mergeCell ref="A186:F186"/>
    <mergeCell ref="A140:F140"/>
    <mergeCell ref="A145:F145"/>
    <mergeCell ref="A152:F152"/>
    <mergeCell ref="A175:F175"/>
    <mergeCell ref="A179:F179"/>
    <mergeCell ref="A95:F95"/>
    <mergeCell ref="A104:F104"/>
    <mergeCell ref="A109:F109"/>
    <mergeCell ref="A118:F118"/>
    <mergeCell ref="A162:F162"/>
    <mergeCell ref="A156:F156"/>
  </mergeCells>
  <conditionalFormatting sqref="F83:F84 F25:F30 F206:F1048576 F66:F81 F109:F139 F1:F18">
    <cfRule type="cellIs" dxfId="21" priority="46" operator="equal">
      <formula>0</formula>
    </cfRule>
  </conditionalFormatting>
  <conditionalFormatting sqref="F31:F57">
    <cfRule type="cellIs" dxfId="20" priority="41" operator="equal">
      <formula>0</formula>
    </cfRule>
  </conditionalFormatting>
  <conditionalFormatting sqref="F58:F60">
    <cfRule type="cellIs" dxfId="19" priority="40" operator="equal">
      <formula>0</formula>
    </cfRule>
  </conditionalFormatting>
  <conditionalFormatting sqref="F61:F65">
    <cfRule type="cellIs" dxfId="18" priority="38" operator="equal">
      <formula>0</formula>
    </cfRule>
  </conditionalFormatting>
  <conditionalFormatting sqref="F82">
    <cfRule type="cellIs" dxfId="17" priority="34" operator="equal">
      <formula>0</formula>
    </cfRule>
  </conditionalFormatting>
  <conditionalFormatting sqref="F86:F89">
    <cfRule type="cellIs" dxfId="16" priority="33" operator="equal">
      <formula>0</formula>
    </cfRule>
  </conditionalFormatting>
  <conditionalFormatting sqref="F90:F94">
    <cfRule type="cellIs" dxfId="15" priority="31" operator="equal">
      <formula>0</formula>
    </cfRule>
  </conditionalFormatting>
  <conditionalFormatting sqref="F95:F103">
    <cfRule type="cellIs" dxfId="14" priority="30" operator="equal">
      <formula>0</formula>
    </cfRule>
  </conditionalFormatting>
  <conditionalFormatting sqref="F104:F108">
    <cfRule type="cellIs" dxfId="13" priority="29" operator="equal">
      <formula>0</formula>
    </cfRule>
  </conditionalFormatting>
  <conditionalFormatting sqref="F140:F144">
    <cfRule type="cellIs" dxfId="12" priority="27" operator="equal">
      <formula>0</formula>
    </cfRule>
  </conditionalFormatting>
  <conditionalFormatting sqref="F145:F151">
    <cfRule type="cellIs" dxfId="11" priority="26" operator="equal">
      <formula>0</formula>
    </cfRule>
  </conditionalFormatting>
  <conditionalFormatting sqref="F152:F155">
    <cfRule type="cellIs" dxfId="10" priority="25" operator="equal">
      <formula>0</formula>
    </cfRule>
  </conditionalFormatting>
  <conditionalFormatting sqref="F156:F161">
    <cfRule type="cellIs" dxfId="9" priority="24" operator="equal">
      <formula>0</formula>
    </cfRule>
  </conditionalFormatting>
  <conditionalFormatting sqref="F181:F184">
    <cfRule type="cellIs" dxfId="8" priority="23" operator="equal">
      <formula>0</formula>
    </cfRule>
  </conditionalFormatting>
  <conditionalFormatting sqref="F186:F197">
    <cfRule type="cellIs" dxfId="7" priority="22" operator="equal">
      <formula>0</formula>
    </cfRule>
  </conditionalFormatting>
  <conditionalFormatting sqref="F185">
    <cfRule type="cellIs" dxfId="6" priority="20" operator="equal">
      <formula>0</formula>
    </cfRule>
  </conditionalFormatting>
  <conditionalFormatting sqref="F19:F24">
    <cfRule type="cellIs" dxfId="5" priority="17" operator="equal">
      <formula>0</formula>
    </cfRule>
  </conditionalFormatting>
  <conditionalFormatting sqref="F198:F205">
    <cfRule type="cellIs" dxfId="4" priority="16" operator="equal">
      <formula>0</formula>
    </cfRule>
  </conditionalFormatting>
  <conditionalFormatting sqref="F163:F174">
    <cfRule type="cellIs" dxfId="3" priority="6" operator="equal">
      <formula>0</formula>
    </cfRule>
  </conditionalFormatting>
  <conditionalFormatting sqref="F175:F178">
    <cfRule type="cellIs" dxfId="2" priority="3" operator="equal">
      <formula>0</formula>
    </cfRule>
  </conditionalFormatting>
  <conditionalFormatting sqref="F162">
    <cfRule type="cellIs" dxfId="1" priority="4" operator="equal">
      <formula>0</formula>
    </cfRule>
  </conditionalFormatting>
  <conditionalFormatting sqref="F179:F180">
    <cfRule type="cellIs" dxfId="0" priority="1" operator="equal">
      <formula>0</formula>
    </cfRule>
  </conditionalFormatting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Poronis Anna</cp:lastModifiedBy>
  <cp:lastPrinted>2022-06-09T10:13:12Z</cp:lastPrinted>
  <dcterms:created xsi:type="dcterms:W3CDTF">2021-02-03T08:55:38Z</dcterms:created>
  <dcterms:modified xsi:type="dcterms:W3CDTF">2022-07-15T09:01:33Z</dcterms:modified>
</cp:coreProperties>
</file>