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80\zamówienia\2023\Apteka\ZP.220.40.23 Leki, PROGRAMY  i nie tylko\Dla oferenta\"/>
    </mc:Choice>
  </mc:AlternateContent>
  <bookViews>
    <workbookView xWindow="0" yWindow="0" windowWidth="27675" windowHeight="12810"/>
  </bookViews>
  <sheets>
    <sheet name="Arkusz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96" i="1" l="1"/>
  <c r="J196" i="1"/>
  <c r="M196" i="1" s="1"/>
  <c r="J421" i="1"/>
  <c r="J415" i="1"/>
  <c r="L458" i="1"/>
  <c r="L627" i="1"/>
  <c r="J627" i="1"/>
  <c r="M627" i="1" s="1"/>
  <c r="L621" i="1"/>
  <c r="J621" i="1"/>
  <c r="M621" i="1" s="1"/>
  <c r="L622" i="1"/>
  <c r="J622" i="1"/>
  <c r="M622" i="1" s="1"/>
  <c r="L625" i="1"/>
  <c r="J625" i="1"/>
  <c r="M625" i="1" s="1"/>
  <c r="L628" i="1"/>
  <c r="J628" i="1"/>
  <c r="M628" i="1" s="1"/>
  <c r="M631" i="1"/>
  <c r="L631" i="1"/>
  <c r="J631" i="1"/>
  <c r="L637" i="1"/>
  <c r="J637" i="1"/>
  <c r="M637" i="1" s="1"/>
  <c r="L642" i="1"/>
  <c r="J642" i="1"/>
  <c r="M642" i="1" s="1"/>
  <c r="L641" i="1"/>
  <c r="J641" i="1"/>
  <c r="M641" i="1" s="1"/>
  <c r="L640" i="1"/>
  <c r="J640" i="1"/>
  <c r="M640" i="1" s="1"/>
  <c r="L639" i="1"/>
  <c r="J639" i="1"/>
  <c r="M639" i="1" s="1"/>
  <c r="L638" i="1"/>
  <c r="J638" i="1"/>
  <c r="M638" i="1" s="1"/>
  <c r="L636" i="1"/>
  <c r="J636" i="1"/>
  <c r="M636" i="1" s="1"/>
  <c r="L635" i="1"/>
  <c r="J635" i="1"/>
  <c r="M635" i="1" s="1"/>
  <c r="L634" i="1"/>
  <c r="J634" i="1"/>
  <c r="M634" i="1" s="1"/>
  <c r="M633" i="1"/>
  <c r="L633" i="1"/>
  <c r="J633" i="1"/>
  <c r="M632" i="1"/>
  <c r="L632" i="1"/>
  <c r="J632" i="1"/>
  <c r="L630" i="1"/>
  <c r="J630" i="1"/>
  <c r="M630" i="1" s="1"/>
  <c r="M629" i="1"/>
  <c r="L629" i="1"/>
  <c r="J629" i="1"/>
  <c r="M626" i="1"/>
  <c r="L626" i="1"/>
  <c r="J626" i="1"/>
  <c r="M624" i="1"/>
  <c r="L624" i="1"/>
  <c r="J624" i="1"/>
  <c r="L623" i="1"/>
  <c r="J623" i="1"/>
  <c r="M623" i="1" s="1"/>
  <c r="L620" i="1"/>
  <c r="J620" i="1"/>
  <c r="M620" i="1" s="1"/>
  <c r="L607" i="1"/>
  <c r="J607" i="1"/>
  <c r="M607" i="1" s="1"/>
  <c r="L606" i="1"/>
  <c r="J606" i="1"/>
  <c r="M606" i="1" s="1"/>
  <c r="L605" i="1"/>
  <c r="J605" i="1"/>
  <c r="M605" i="1" s="1"/>
  <c r="L604" i="1"/>
  <c r="J604" i="1"/>
  <c r="M604" i="1" s="1"/>
  <c r="L603" i="1"/>
  <c r="J603" i="1"/>
  <c r="M603" i="1" s="1"/>
  <c r="M602" i="1"/>
  <c r="L602" i="1"/>
  <c r="J602" i="1"/>
  <c r="M601" i="1"/>
  <c r="L601" i="1"/>
  <c r="J601" i="1"/>
  <c r="L600" i="1"/>
  <c r="J600" i="1"/>
  <c r="M600" i="1" s="1"/>
  <c r="L599" i="1"/>
  <c r="J599" i="1"/>
  <c r="M599" i="1" s="1"/>
  <c r="L598" i="1"/>
  <c r="J598" i="1"/>
  <c r="M598" i="1" s="1"/>
  <c r="L597" i="1"/>
  <c r="J597" i="1"/>
  <c r="M597" i="1" s="1"/>
  <c r="L596" i="1"/>
  <c r="J596" i="1"/>
  <c r="M596" i="1" s="1"/>
  <c r="L595" i="1"/>
  <c r="J595" i="1"/>
  <c r="M595" i="1" s="1"/>
  <c r="M594" i="1"/>
  <c r="L594" i="1"/>
  <c r="J594" i="1"/>
  <c r="M593" i="1"/>
  <c r="L593" i="1"/>
  <c r="J593" i="1"/>
  <c r="L592" i="1"/>
  <c r="J592" i="1"/>
  <c r="M592" i="1" s="1"/>
  <c r="L591" i="1"/>
  <c r="J591" i="1"/>
  <c r="M591" i="1" s="1"/>
  <c r="L590" i="1"/>
  <c r="J590" i="1"/>
  <c r="M590" i="1" s="1"/>
  <c r="L589" i="1"/>
  <c r="J589" i="1"/>
  <c r="M589" i="1" s="1"/>
  <c r="L588" i="1"/>
  <c r="J588" i="1"/>
  <c r="M588" i="1" s="1"/>
  <c r="L575" i="1"/>
  <c r="J575" i="1"/>
  <c r="M575" i="1" s="1"/>
  <c r="L564" i="1"/>
  <c r="J564" i="1"/>
  <c r="M564" i="1" s="1"/>
  <c r="L563" i="1"/>
  <c r="J563" i="1"/>
  <c r="M563" i="1" s="1"/>
  <c r="L562" i="1"/>
  <c r="J562" i="1"/>
  <c r="M562" i="1" s="1"/>
  <c r="L553" i="1"/>
  <c r="J553" i="1"/>
  <c r="M553" i="1" s="1"/>
  <c r="L541" i="1"/>
  <c r="J541" i="1"/>
  <c r="M541" i="1" s="1"/>
  <c r="L540" i="1"/>
  <c r="J540" i="1"/>
  <c r="M540" i="1" s="1"/>
  <c r="M539" i="1"/>
  <c r="L539" i="1"/>
  <c r="J539" i="1"/>
  <c r="L538" i="1"/>
  <c r="J538" i="1"/>
  <c r="M538" i="1" s="1"/>
  <c r="L537" i="1"/>
  <c r="J537" i="1"/>
  <c r="M537" i="1" s="1"/>
  <c r="L536" i="1"/>
  <c r="J536" i="1"/>
  <c r="M536" i="1" s="1"/>
  <c r="L535" i="1"/>
  <c r="J535" i="1"/>
  <c r="M535" i="1" s="1"/>
  <c r="M534" i="1"/>
  <c r="L534" i="1"/>
  <c r="J534" i="1"/>
  <c r="L533" i="1"/>
  <c r="J533" i="1"/>
  <c r="M533" i="1" s="1"/>
  <c r="L532" i="1"/>
  <c r="J532" i="1"/>
  <c r="M532" i="1" s="1"/>
  <c r="L522" i="1"/>
  <c r="J522" i="1"/>
  <c r="M522" i="1" s="1"/>
  <c r="L521" i="1"/>
  <c r="J521" i="1"/>
  <c r="M521" i="1" s="1"/>
  <c r="L505" i="1"/>
  <c r="J505" i="1"/>
  <c r="M505" i="1" s="1"/>
  <c r="M504" i="1"/>
  <c r="L504" i="1"/>
  <c r="J504" i="1"/>
  <c r="L503" i="1"/>
  <c r="J503" i="1"/>
  <c r="M503" i="1" s="1"/>
  <c r="L502" i="1"/>
  <c r="J502" i="1"/>
  <c r="M502" i="1" s="1"/>
  <c r="L494" i="1"/>
  <c r="J494" i="1"/>
  <c r="M494" i="1" s="1"/>
  <c r="M493" i="1"/>
  <c r="L493" i="1"/>
  <c r="J493" i="1"/>
  <c r="L482" i="1"/>
  <c r="J482" i="1"/>
  <c r="M482" i="1" s="1"/>
  <c r="L473" i="1"/>
  <c r="J473" i="1"/>
  <c r="M473" i="1" s="1"/>
  <c r="L465" i="1"/>
  <c r="J465" i="1"/>
  <c r="M465" i="1" s="1"/>
  <c r="L464" i="1"/>
  <c r="J464" i="1"/>
  <c r="M464" i="1" s="1"/>
  <c r="L463" i="1"/>
  <c r="J463" i="1"/>
  <c r="M463" i="1" s="1"/>
  <c r="L462" i="1"/>
  <c r="J462" i="1"/>
  <c r="M462" i="1" s="1"/>
  <c r="L461" i="1"/>
  <c r="J461" i="1"/>
  <c r="M461" i="1" s="1"/>
  <c r="L460" i="1"/>
  <c r="J460" i="1"/>
  <c r="M460" i="1" s="1"/>
  <c r="L459" i="1"/>
  <c r="J459" i="1"/>
  <c r="M459" i="1" s="1"/>
  <c r="J458" i="1"/>
  <c r="M458" i="1" s="1"/>
  <c r="L457" i="1"/>
  <c r="J457" i="1"/>
  <c r="M457" i="1" s="1"/>
  <c r="M456" i="1"/>
  <c r="L456" i="1"/>
  <c r="J456" i="1"/>
  <c r="L455" i="1"/>
  <c r="J455" i="1"/>
  <c r="M455" i="1" s="1"/>
  <c r="L454" i="1"/>
  <c r="J454" i="1"/>
  <c r="M454" i="1" s="1"/>
  <c r="M382" i="1"/>
  <c r="J423" i="1"/>
  <c r="J422" i="1"/>
  <c r="J420" i="1"/>
  <c r="J419" i="1"/>
  <c r="J417" i="1"/>
  <c r="J416" i="1"/>
  <c r="J414" i="1"/>
  <c r="J413" i="1"/>
  <c r="J410" i="1"/>
  <c r="J409" i="1"/>
  <c r="J408" i="1"/>
  <c r="J407" i="1"/>
  <c r="J404" i="1"/>
  <c r="J403" i="1"/>
  <c r="J418" i="1"/>
  <c r="J412" i="1"/>
  <c r="J411" i="1"/>
  <c r="J406" i="1"/>
  <c r="J405" i="1"/>
  <c r="J402" i="1"/>
  <c r="J381" i="1"/>
  <c r="J380" i="1"/>
  <c r="J379" i="1"/>
  <c r="J378" i="1"/>
  <c r="J377" i="1"/>
  <c r="J376" i="1"/>
  <c r="J375" i="1"/>
  <c r="M365" i="1"/>
  <c r="L365" i="1"/>
  <c r="J365" i="1"/>
  <c r="L349" i="1"/>
  <c r="J349" i="1"/>
  <c r="M349" i="1" s="1"/>
  <c r="M340" i="1"/>
  <c r="L340" i="1"/>
  <c r="J340" i="1"/>
  <c r="L325" i="1"/>
  <c r="J325" i="1"/>
  <c r="M325" i="1" s="1"/>
  <c r="L316" i="1"/>
  <c r="J316" i="1"/>
  <c r="M316" i="1" s="1"/>
  <c r="M306" i="1"/>
  <c r="L306" i="1"/>
  <c r="J306" i="1"/>
  <c r="L296" i="1"/>
  <c r="J296" i="1"/>
  <c r="M296" i="1" s="1"/>
  <c r="L295" i="1"/>
  <c r="J295" i="1"/>
  <c r="M295" i="1" s="1"/>
  <c r="L281" i="1"/>
  <c r="J281" i="1"/>
  <c r="M281" i="1" s="1"/>
  <c r="L272" i="1"/>
  <c r="J272" i="1"/>
  <c r="M272" i="1" s="1"/>
  <c r="L271" i="1"/>
  <c r="J271" i="1"/>
  <c r="M271" i="1" s="1"/>
  <c r="M270" i="1"/>
  <c r="L270" i="1"/>
  <c r="J270" i="1"/>
  <c r="L269" i="1"/>
  <c r="J269" i="1"/>
  <c r="M269" i="1" s="1"/>
  <c r="L268" i="1"/>
  <c r="J268" i="1"/>
  <c r="M268" i="1" s="1"/>
  <c r="L267" i="1"/>
  <c r="J267" i="1"/>
  <c r="M267" i="1" s="1"/>
  <c r="L266" i="1"/>
  <c r="J266" i="1"/>
  <c r="M266" i="1" s="1"/>
  <c r="L265" i="1"/>
  <c r="J265" i="1"/>
  <c r="M265" i="1" s="1"/>
  <c r="L264" i="1"/>
  <c r="J264" i="1"/>
  <c r="M264" i="1" s="1"/>
  <c r="L263" i="1"/>
  <c r="J263" i="1"/>
  <c r="M263" i="1" s="1"/>
  <c r="L255" i="1"/>
  <c r="J255" i="1"/>
  <c r="M255" i="1" s="1"/>
  <c r="M254" i="1"/>
  <c r="L254" i="1"/>
  <c r="J254" i="1"/>
  <c r="L246" i="1"/>
  <c r="J246" i="1"/>
  <c r="M246" i="1" s="1"/>
  <c r="M235" i="1"/>
  <c r="L235" i="1"/>
  <c r="J235" i="1"/>
  <c r="M226" i="1"/>
  <c r="L226" i="1"/>
  <c r="J226" i="1"/>
  <c r="L225" i="1"/>
  <c r="J225" i="1"/>
  <c r="M225" i="1" s="1"/>
  <c r="L224" i="1"/>
  <c r="J224" i="1"/>
  <c r="M224" i="1" s="1"/>
  <c r="L223" i="1"/>
  <c r="J223" i="1"/>
  <c r="M223" i="1" s="1"/>
  <c r="M213" i="1"/>
  <c r="L213" i="1"/>
  <c r="J213" i="1"/>
  <c r="L189" i="1"/>
  <c r="J189" i="1"/>
  <c r="M189" i="1" s="1"/>
  <c r="L203" i="1"/>
  <c r="J203" i="1"/>
  <c r="M203" i="1" s="1"/>
  <c r="L197" i="1"/>
  <c r="J197" i="1"/>
  <c r="M197" i="1" s="1"/>
  <c r="M195" i="1"/>
  <c r="L195" i="1"/>
  <c r="J195" i="1"/>
  <c r="L194" i="1"/>
  <c r="J194" i="1"/>
  <c r="M194" i="1" s="1"/>
  <c r="L193" i="1"/>
  <c r="J193" i="1"/>
  <c r="M193" i="1" s="1"/>
  <c r="L191" i="1"/>
  <c r="J191" i="1"/>
  <c r="M191" i="1" s="1"/>
  <c r="L190" i="1"/>
  <c r="J190" i="1"/>
  <c r="M190" i="1" s="1"/>
  <c r="L187" i="1"/>
  <c r="J187" i="1"/>
  <c r="M187" i="1" s="1"/>
  <c r="L186" i="1"/>
  <c r="J186" i="1"/>
  <c r="M186" i="1" s="1"/>
  <c r="M185" i="1"/>
  <c r="L185" i="1"/>
  <c r="J185" i="1"/>
  <c r="L174" i="1"/>
  <c r="J174" i="1"/>
  <c r="M174" i="1" s="1"/>
  <c r="L173" i="1"/>
  <c r="J173" i="1"/>
  <c r="M173" i="1" s="1"/>
  <c r="L172" i="1"/>
  <c r="J172" i="1"/>
  <c r="M172" i="1" s="1"/>
  <c r="L170" i="1"/>
  <c r="J170" i="1"/>
  <c r="M170" i="1" s="1"/>
  <c r="L168" i="1"/>
  <c r="J168" i="1"/>
  <c r="M168" i="1" s="1"/>
  <c r="L167" i="1"/>
  <c r="J167" i="1"/>
  <c r="M167" i="1" s="1"/>
  <c r="L166" i="1"/>
  <c r="J166" i="1"/>
  <c r="M166" i="1" s="1"/>
  <c r="L164" i="1"/>
  <c r="J164" i="1"/>
  <c r="M164" i="1" s="1"/>
  <c r="L163" i="1"/>
  <c r="J163" i="1"/>
  <c r="M163" i="1" s="1"/>
  <c r="L162" i="1"/>
  <c r="J162" i="1"/>
  <c r="M162" i="1" s="1"/>
  <c r="L160" i="1"/>
  <c r="J160" i="1"/>
  <c r="M160" i="1" s="1"/>
  <c r="L159" i="1"/>
  <c r="J159" i="1"/>
  <c r="M159" i="1" s="1"/>
  <c r="L151" i="1"/>
  <c r="J151" i="1"/>
  <c r="M151" i="1" s="1"/>
  <c r="L150" i="1"/>
  <c r="J150" i="1"/>
  <c r="M150" i="1" s="1"/>
  <c r="L149" i="1"/>
  <c r="J149" i="1"/>
  <c r="M149" i="1" s="1"/>
  <c r="L148" i="1"/>
  <c r="J148" i="1"/>
  <c r="M148" i="1" s="1"/>
  <c r="L139" i="1"/>
  <c r="J139" i="1"/>
  <c r="M139" i="1" s="1"/>
  <c r="M138" i="1"/>
  <c r="L138" i="1"/>
  <c r="J138" i="1"/>
  <c r="L123" i="1"/>
  <c r="J123" i="1"/>
  <c r="M123" i="1" s="1"/>
  <c r="J115" i="1"/>
  <c r="M115" i="1"/>
  <c r="L115" i="1"/>
  <c r="L104" i="1"/>
  <c r="J104" i="1"/>
  <c r="M104" i="1" s="1"/>
  <c r="L95" i="1"/>
  <c r="J95" i="1"/>
  <c r="M95" i="1" s="1"/>
  <c r="M94" i="1"/>
  <c r="L94" i="1"/>
  <c r="J94" i="1"/>
  <c r="L85" i="1"/>
  <c r="J85" i="1"/>
  <c r="M85" i="1" s="1"/>
  <c r="L84" i="1"/>
  <c r="J84" i="1"/>
  <c r="M84" i="1" s="1"/>
  <c r="L83" i="1"/>
  <c r="J83" i="1"/>
  <c r="M83" i="1" s="1"/>
  <c r="M82" i="1"/>
  <c r="L82" i="1"/>
  <c r="J82" i="1"/>
  <c r="M81" i="1"/>
  <c r="L81" i="1"/>
  <c r="J81" i="1"/>
  <c r="L73" i="1"/>
  <c r="J73" i="1"/>
  <c r="M73" i="1" s="1"/>
  <c r="M72" i="1"/>
  <c r="L72" i="1"/>
  <c r="J72" i="1"/>
  <c r="L71" i="1"/>
  <c r="J71" i="1"/>
  <c r="M71" i="1" s="1"/>
  <c r="L70" i="1"/>
  <c r="J70" i="1"/>
  <c r="M70" i="1" s="1"/>
  <c r="L69" i="1"/>
  <c r="J69" i="1"/>
  <c r="M69" i="1" s="1"/>
  <c r="L68" i="1"/>
  <c r="J68" i="1"/>
  <c r="M68" i="1" s="1"/>
  <c r="M67" i="1"/>
  <c r="L67" i="1"/>
  <c r="J67" i="1"/>
  <c r="L66" i="1"/>
  <c r="J66" i="1"/>
  <c r="M66" i="1" s="1"/>
  <c r="L65" i="1"/>
  <c r="J65" i="1"/>
  <c r="M65" i="1" s="1"/>
  <c r="L64" i="1"/>
  <c r="J64" i="1"/>
  <c r="M64" i="1" s="1"/>
  <c r="L63" i="1"/>
  <c r="J63" i="1"/>
  <c r="M63" i="1" s="1"/>
  <c r="L62" i="1"/>
  <c r="J62" i="1"/>
  <c r="M62" i="1" s="1"/>
  <c r="L61" i="1"/>
  <c r="J61" i="1"/>
  <c r="M61" i="1" s="1"/>
  <c r="L53" i="1"/>
  <c r="J53" i="1"/>
  <c r="M53" i="1" s="1"/>
  <c r="L52" i="1"/>
  <c r="J52" i="1"/>
  <c r="M52" i="1" s="1"/>
  <c r="L51" i="1"/>
  <c r="J51" i="1"/>
  <c r="M51" i="1" s="1"/>
  <c r="M50" i="1"/>
  <c r="L50" i="1"/>
  <c r="J50" i="1"/>
  <c r="M38" i="1"/>
  <c r="L38" i="1"/>
  <c r="J38" i="1"/>
  <c r="L37" i="1"/>
  <c r="J37" i="1"/>
  <c r="M37" i="1" s="1"/>
  <c r="L36" i="1"/>
  <c r="J36" i="1"/>
  <c r="M36" i="1" s="1"/>
  <c r="L35" i="1"/>
  <c r="J35" i="1"/>
  <c r="M35" i="1" s="1"/>
  <c r="L34" i="1"/>
  <c r="J34" i="1"/>
  <c r="M34" i="1" s="1"/>
  <c r="L33" i="1"/>
  <c r="J33" i="1"/>
  <c r="M33" i="1" s="1"/>
  <c r="L32" i="1"/>
  <c r="J32" i="1"/>
  <c r="M32" i="1" s="1"/>
  <c r="L31" i="1"/>
  <c r="J31" i="1"/>
  <c r="M31" i="1" s="1"/>
  <c r="L30" i="1"/>
  <c r="J30" i="1"/>
  <c r="M30" i="1" s="1"/>
  <c r="L29" i="1"/>
  <c r="J29" i="1"/>
  <c r="M29" i="1" s="1"/>
  <c r="L17" i="1"/>
  <c r="J17" i="1"/>
  <c r="M17" i="1" s="1"/>
  <c r="L8" i="1"/>
  <c r="L7" i="1"/>
  <c r="J8" i="1"/>
  <c r="M8" i="1" s="1"/>
  <c r="J7" i="1"/>
  <c r="M7" i="1" s="1"/>
  <c r="M175" i="1" l="1"/>
  <c r="J175" i="1"/>
  <c r="J608" i="1"/>
  <c r="M643" i="1"/>
  <c r="J643" i="1"/>
  <c r="M466" i="1" l="1"/>
  <c r="J466" i="1"/>
  <c r="M608" i="1" l="1"/>
  <c r="J523" i="1"/>
  <c r="M495" i="1"/>
  <c r="J483" i="1"/>
  <c r="M483" i="1"/>
  <c r="M474" i="1"/>
  <c r="J495" i="1" l="1"/>
  <c r="J506" i="1"/>
  <c r="M523" i="1"/>
  <c r="J18" i="1"/>
  <c r="M18" i="1"/>
  <c r="J474" i="1"/>
  <c r="M576" i="1"/>
  <c r="J576" i="1"/>
  <c r="M554" i="1"/>
  <c r="J554" i="1"/>
  <c r="M506" i="1" l="1"/>
  <c r="J565" i="1"/>
  <c r="M565" i="1"/>
  <c r="J542" i="1" l="1"/>
  <c r="M542" i="1"/>
  <c r="M86" i="1" l="1"/>
  <c r="J86" i="1"/>
  <c r="M424" i="1"/>
  <c r="M366" i="1"/>
  <c r="J350" i="1"/>
  <c r="J341" i="1"/>
  <c r="J326" i="1"/>
  <c r="J317" i="1"/>
  <c r="J307" i="1"/>
  <c r="J297" i="1"/>
  <c r="J282" i="1"/>
  <c r="J247" i="1"/>
  <c r="J236" i="1"/>
  <c r="M214" i="1"/>
  <c r="M273" i="1" l="1"/>
  <c r="J273" i="1"/>
  <c r="J256" i="1"/>
  <c r="M227" i="1"/>
  <c r="J227" i="1"/>
  <c r="J424" i="1"/>
  <c r="M326" i="1"/>
  <c r="M341" i="1"/>
  <c r="J366" i="1"/>
  <c r="M307" i="1"/>
  <c r="J214" i="1"/>
  <c r="J382" i="1"/>
  <c r="M350" i="1"/>
  <c r="M317" i="1"/>
  <c r="M297" i="1"/>
  <c r="M282" i="1"/>
  <c r="M256" i="1"/>
  <c r="M247" i="1"/>
  <c r="M236" i="1"/>
  <c r="J124" i="1" l="1"/>
  <c r="M116" i="1"/>
  <c r="M105" i="1"/>
  <c r="J105" i="1"/>
  <c r="J74" i="1" l="1"/>
  <c r="M152" i="1"/>
  <c r="J152" i="1"/>
  <c r="J140" i="1"/>
  <c r="M140" i="1"/>
  <c r="M124" i="1"/>
  <c r="J116" i="1"/>
  <c r="J96" i="1"/>
  <c r="M9" i="1"/>
  <c r="M96" i="1"/>
  <c r="J9" i="1"/>
  <c r="M74" i="1" l="1"/>
  <c r="J54" i="1"/>
  <c r="M39" i="1" l="1"/>
  <c r="J39" i="1"/>
  <c r="M54" i="1"/>
</calcChain>
</file>

<file path=xl/sharedStrings.xml><?xml version="1.0" encoding="utf-8"?>
<sst xmlns="http://schemas.openxmlformats.org/spreadsheetml/2006/main" count="1810" uniqueCount="537">
  <si>
    <t>24 miesiące</t>
  </si>
  <si>
    <t>Lp.</t>
  </si>
  <si>
    <t>Opis przedmiotu zamówienia</t>
  </si>
  <si>
    <t>Nazwa handlowa, producent</t>
  </si>
  <si>
    <t>Postać</t>
  </si>
  <si>
    <t>Dawka</t>
  </si>
  <si>
    <t>Ilość opakowań</t>
  </si>
  <si>
    <t>Cena  jedn. netto</t>
  </si>
  <si>
    <t>Wartość netto                           6 x 8</t>
  </si>
  <si>
    <t>VAT  w %</t>
  </si>
  <si>
    <t>Cena  jedn. brutto</t>
  </si>
  <si>
    <t>Wartość brutto  
(Wartość netto                           + podatek VAT)</t>
  </si>
  <si>
    <t>-1-</t>
  </si>
  <si>
    <t>-2-</t>
  </si>
  <si>
    <t>-3-</t>
  </si>
  <si>
    <t>-4-</t>
  </si>
  <si>
    <t>-5-</t>
  </si>
  <si>
    <t>-6-</t>
  </si>
  <si>
    <t>-7-</t>
  </si>
  <si>
    <t>-8-</t>
  </si>
  <si>
    <t>-9-</t>
  </si>
  <si>
    <t>-10-</t>
  </si>
  <si>
    <t>-11-</t>
  </si>
  <si>
    <t>-12-</t>
  </si>
  <si>
    <t>inj.</t>
  </si>
  <si>
    <t>RAZEM:</t>
  </si>
  <si>
    <t>X</t>
  </si>
  <si>
    <t>Wielkość opakowania</t>
  </si>
  <si>
    <t>Zadanie nr 1</t>
  </si>
  <si>
    <t>Zadanie nr 2</t>
  </si>
  <si>
    <t>Zadanie nr 3</t>
  </si>
  <si>
    <t>Zadanie nr 4</t>
  </si>
  <si>
    <t>CPV: 33 66 21 00-9 Środki oftalmologiczne</t>
  </si>
  <si>
    <t>100 mg</t>
  </si>
  <si>
    <t>1 fiol.</t>
  </si>
  <si>
    <t>100 mg/5 ml</t>
  </si>
  <si>
    <t>tabl. powl.</t>
  </si>
  <si>
    <t>200 mg</t>
  </si>
  <si>
    <t>30 tabl.</t>
  </si>
  <si>
    <t>60 tabl.</t>
  </si>
  <si>
    <t>20 mg</t>
  </si>
  <si>
    <t>200 mcg</t>
  </si>
  <si>
    <t>150 mg</t>
  </si>
  <si>
    <t>Zadanie nr 6</t>
  </si>
  <si>
    <t>Zadanie nr 9</t>
  </si>
  <si>
    <t>Zadanie nr 10</t>
  </si>
  <si>
    <t>Zadanie nr 11</t>
  </si>
  <si>
    <t>Zadanie nr 13</t>
  </si>
  <si>
    <t>Zadanie nr 16</t>
  </si>
  <si>
    <t>Zadanie nr 17</t>
  </si>
  <si>
    <t xml:space="preserve">tabl. powl. </t>
  </si>
  <si>
    <t>120 tabl.</t>
  </si>
  <si>
    <t>Zadanie nr 18</t>
  </si>
  <si>
    <t>Zadanie nr 19</t>
  </si>
  <si>
    <t>CPV: 33 65 21 00-6 Środki przeciwnowotworowe</t>
  </si>
  <si>
    <t>Capecitabinum</t>
  </si>
  <si>
    <t>Leki stosowane w chemioterapii nowotworów</t>
  </si>
  <si>
    <t>500 mg</t>
  </si>
  <si>
    <t xml:space="preserve">Wymogiem Zamawiającego jest zaoferowanie produktów leczniczych znajdujących się w załączniku C (Leki dostepne w ramach chemioterapii) do Obwieszczenia Ministra Zdrowia w sprawie wykazu refundowanych produktów leczniczych </t>
  </si>
  <si>
    <t>Leki stosowane w okulistyce</t>
  </si>
  <si>
    <t>Proximetacainum</t>
  </si>
  <si>
    <t>krople oczne</t>
  </si>
  <si>
    <t>15 ml</t>
  </si>
  <si>
    <t>Różne produkty lecznicze</t>
  </si>
  <si>
    <t>CPV: 33 69 00 00-3 Różne produkty lecznicze</t>
  </si>
  <si>
    <t>Amantadinum</t>
  </si>
  <si>
    <t>200 mg/500 ml</t>
  </si>
  <si>
    <t>10 butelek                 a 500 ml</t>
  </si>
  <si>
    <t>100 tabl.</t>
  </si>
  <si>
    <t>Ornithini aspartas</t>
  </si>
  <si>
    <t>5 g/10 ml</t>
  </si>
  <si>
    <t>10 amp.</t>
  </si>
  <si>
    <t>granulat doustny</t>
  </si>
  <si>
    <t>3 g</t>
  </si>
  <si>
    <t>30 torebek</t>
  </si>
  <si>
    <t>Misoprostolum</t>
  </si>
  <si>
    <t>tabl.</t>
  </si>
  <si>
    <t>42 tabl.</t>
  </si>
  <si>
    <t>10 fiol.</t>
  </si>
  <si>
    <t>Antybiotyki do stosowania pozajelitowego</t>
  </si>
  <si>
    <t>Cefepimum</t>
  </si>
  <si>
    <t>1 g</t>
  </si>
  <si>
    <t>2 g</t>
  </si>
  <si>
    <t>Erythromycinum</t>
  </si>
  <si>
    <t>maść oczna</t>
  </si>
  <si>
    <t>tuba 3,5 g</t>
  </si>
  <si>
    <t>Etamsylatum</t>
  </si>
  <si>
    <t>250 mg</t>
  </si>
  <si>
    <t>10 mg/1 ml</t>
  </si>
  <si>
    <t>5 ml</t>
  </si>
  <si>
    <t>Cyclopentolatum*</t>
  </si>
  <si>
    <t>Zamawiający dopuszcza mozliwość zaoferowania produktu posiadającego jednorazowe pozwolenie MZ. W takim przypadku do oferty należy dołączyć kopię aktualnego pozwolenia.</t>
  </si>
  <si>
    <t>Antybiotyki do stosowania doustnego</t>
  </si>
  <si>
    <t>Fidaxomycinum</t>
  </si>
  <si>
    <t>20 tabl.</t>
  </si>
  <si>
    <t>Isosorbidi mononitras</t>
  </si>
  <si>
    <t>tabl. o przedł. uwaln.</t>
  </si>
  <si>
    <t>50 mg</t>
  </si>
  <si>
    <t>Ezetimibum</t>
  </si>
  <si>
    <t>10 mg</t>
  </si>
  <si>
    <t>28 tabl.</t>
  </si>
  <si>
    <t>Leki o działaniu przeciwkrwotocznym</t>
  </si>
  <si>
    <t>Fibrynogenum humanum</t>
  </si>
  <si>
    <t>Ofloxacinum</t>
  </si>
  <si>
    <t>tuba 3 g</t>
  </si>
  <si>
    <t>Bimatoprostum + Timololum</t>
  </si>
  <si>
    <t>0,3 mg                         + 5 mg/ml</t>
  </si>
  <si>
    <t>3 ml</t>
  </si>
  <si>
    <t>Neomycinum</t>
  </si>
  <si>
    <t>Phenylephrinum</t>
  </si>
  <si>
    <t>10 ml</t>
  </si>
  <si>
    <t>Brinzolamidum</t>
  </si>
  <si>
    <t>Troxerutinum</t>
  </si>
  <si>
    <t>50 mg/ml</t>
  </si>
  <si>
    <t>Retinolum</t>
  </si>
  <si>
    <t>250 j./g</t>
  </si>
  <si>
    <t>tuba 5 g</t>
  </si>
  <si>
    <t>Dożylne leki przeciwgrzybicze</t>
  </si>
  <si>
    <t>Fluconazolum</t>
  </si>
  <si>
    <t>100 mg/50 ml</t>
  </si>
  <si>
    <t>200 mg/100 ml</t>
  </si>
  <si>
    <t>1 flakon</t>
  </si>
  <si>
    <t>1  flakon</t>
  </si>
  <si>
    <t>Dimetindenum</t>
  </si>
  <si>
    <t>żel</t>
  </si>
  <si>
    <t>tuba 30 g</t>
  </si>
  <si>
    <t>Nadroparinum calcicum</t>
  </si>
  <si>
    <t>2850 j./0,3 ml</t>
  </si>
  <si>
    <t>3800 j./0,4 ml</t>
  </si>
  <si>
    <t>5700 j./0,6 ml</t>
  </si>
  <si>
    <t>7600 j./0,8 ml</t>
  </si>
  <si>
    <t>10 amp.-strzyk.</t>
  </si>
  <si>
    <t>Zadanie nr 26</t>
  </si>
  <si>
    <t>CPV: 33 69 22 10-2 Preparaty odżywiania pozajelitowego                                                                                                                                    CPV: 33 62 23 00-9 Środki moczopędne</t>
  </si>
  <si>
    <t>Preparaty do żywienia dożylnego centralnego i obwodowego</t>
  </si>
  <si>
    <t>Nazwa handlowa</t>
  </si>
  <si>
    <t>Jednostka miary opakowania</t>
  </si>
  <si>
    <t>Wartość netto                                6 x 8</t>
  </si>
  <si>
    <t>Worki 2-komorowe nie zawierające emulsji tłuszczowej</t>
  </si>
  <si>
    <t>Worek 2-komorowy do żywienia pozajelitowego, zawierający w jednej komorze aminokwasy z elektrolitami a w drugiej glukozę z Ca, azot 8,3 g, energia całkowita 900 kcal, profil aminokwasów: niezbędne/wszystkie=41,3%, niezbędne/azot całkowity=2,83, z łańcuchami rozgałęzionymi/wszystkie=19%</t>
  </si>
  <si>
    <t>preparat złozony</t>
  </si>
  <si>
    <t>worek                        1000 ml</t>
  </si>
  <si>
    <t>Worek 2-komorowy do żywienia pozajelitowego, zawierający w jednej komorze aminokwasy z elektrolitami a w drugiej glukozę z Ca, azot 12,4 g, energia całkowita 1350 kcal, profil aminokwasów: niezbędne/wszystkie=41,3%, niezbędne/azot całkowity=2,83, z łańcuchami rozgałęzionymi/wszystkie=19%</t>
  </si>
  <si>
    <t>worek                     1500 ml</t>
  </si>
  <si>
    <t xml:space="preserve">Worki 3-komorowe przeznaczone do podawania drogą żyły obwodowej </t>
  </si>
  <si>
    <t>Worek 3-komorowy do żywienia pozajelitowego, zawierający aminokwasy, elektrolity, glukozę oraz emusję tłuszczową złożoną z oczyszczonego oleju z oliwek (80%) i sojowego (20%), azot 3,6 g, energia całkowita 610 kcal, energia niebiałkowa 520 kcal</t>
  </si>
  <si>
    <t>worek                       1000 ml</t>
  </si>
  <si>
    <t>Worek 3-komorowy do żywienia pozajelitowego, zawierający aminokwasy, elektrolity, glukozę oraz emusję tłuszczową złożoną z oczyszczonego oleju z oliwek (80%) i sojowego (20%), azot 5,4 g, energia całkowita 910 kcal, energia niebiałkowa 780 kcal</t>
  </si>
  <si>
    <t>worek                         1500 ml</t>
  </si>
  <si>
    <t>Worek 3-komorowy do żywienia pozajelitowego, zawierający aminokwasy, elektrolity, glukozę oraz emusję tłuszczową złożoną z oczyszczonego oleju z oliwek (80%) i sojowego (20%), azot 7,3 g, energia całkowita 1215 kcal, energia niebiałkowa 1040 kcal</t>
  </si>
  <si>
    <t>worek                       2000 ml</t>
  </si>
  <si>
    <t>Worki 3-komorowe przeznaczone do podawania drogą żyły centralnej</t>
  </si>
  <si>
    <t>Worek 3-komorowy do żywienia pozajelitowego, zawierający aminokwasy, elektrolity, glukozę oraz emusję tłuszczową złożoną z oczyszczonego oleju z oliwek (80%) i sojowego (20%), azot 6,6 g, energia całkowita 1200 kcal, energia niebiałkowa 1040 kcal</t>
  </si>
  <si>
    <t>worek                     1000 ml</t>
  </si>
  <si>
    <t>Worek 3-komorowy do żywienia pozajelitowego, zawierający aminokwasy, elektrolity, glukozę oraz emusję tłuszczową złożoną z oczyszczonego oleju z oliwek (80%) i sojowego (20%), azot 9,9 g, energia całkowita 1800 kcal, energia niebiałkowa 1560 kcal</t>
  </si>
  <si>
    <t>worek                        1500 ml</t>
  </si>
  <si>
    <t>Worek 3-komorowy do żywienia pozajelitowego, zawierający aminokwasy, elektrolity, glukozę oraz emusję tłuszczową złożoną z oczyszczonego oleju z oliwek (80%) i sojowego (20%), azot 13,2 g, energia całkowita 2400 kcal, energia niebiałkowa 2080 kcal</t>
  </si>
  <si>
    <t>worek                    2000 ml</t>
  </si>
  <si>
    <t>Dodatki do żywienia pozajelitowego</t>
  </si>
  <si>
    <t>Zbilansowany roztwór pierwiastków śladowych, przeznaczony do zywienia dożylnego, zawierający: Se, Zn, Cu, Mn, Fe, Mo, Cr, F, I; zawierający nie więcej niż 0,3 mg Cu oraz 0,055 mg Mn oraz co najmniej 10 mg Zn</t>
  </si>
  <si>
    <t>1 op. a 10 amp. 10 ml</t>
  </si>
  <si>
    <t>Dożylne roztwory mannitolu i elektrolitów</t>
  </si>
  <si>
    <t>Sol. 15% Mannitoli</t>
  </si>
  <si>
    <t>100 ml, worek</t>
  </si>
  <si>
    <t>250 ml, worek</t>
  </si>
  <si>
    <t xml:space="preserve">Roztwór elektrolitów z dodatkiem glukozy do podawania dożylnego, zawierający w składzie: Na, K, Mg, octany, chlorki. </t>
  </si>
  <si>
    <t>Na+ 40 mmol/l, K+ 20 mmol/l, glukoza 50 g/l</t>
  </si>
  <si>
    <t>butelka, 1000 ml</t>
  </si>
  <si>
    <t>CPV: 33 69 22 00-9 Produkty do żywienia pozajelitowego</t>
  </si>
  <si>
    <t>Produkty do żywienia pozajelitowego</t>
  </si>
  <si>
    <t>N(2)-L-alanyl-L-glutaminum</t>
  </si>
  <si>
    <t>200 mg/ml</t>
  </si>
  <si>
    <t>10 butelek                  a 100 ml</t>
  </si>
  <si>
    <t>Emulsja tłuszczowa przeznaczona do żywienia pozajelitowego, zawierająca olej rybny z kwasami EPA (1,25-2,82 g/100 ml) oraz DHA (1,44-3,09 g/100 ml), energia całkowita 112 kcal/100 ml</t>
  </si>
  <si>
    <t>10 butelek                 a 100 ml</t>
  </si>
  <si>
    <t>10 butelek                 a 50 ml</t>
  </si>
  <si>
    <t>Worki do żywienia drogą żył obwodowych</t>
  </si>
  <si>
    <t>Worek 3-komorowy: aminokwasy w tym tauryna, elektrolity, glukoza, olej sojowy, olej z oliwek, triglicerydy średniołańcuchowe MCT, olej rybny (5,1 g) z kwasami omega-3, azot (6,2 g), nie zawierający kwasu glutaminowego. Wartość energetyczna niebiałkowa: 700 kcal. Podaż drogą żył obwodowych lub centralnych, pojemność 1206 ml</t>
  </si>
  <si>
    <t>worek                    1206 ml</t>
  </si>
  <si>
    <t>Worek 3-komorowy: aminokwasy w tym tauryna, elektrolity, glukoza, olej sojowy, olej z oliwek, triglicerydy średniołańcuchowe MCT, olej rybny (6,1 g) z kwasami omega-3, azot (7,4 g), nie zawierający kwasu glutaminowego. Wartość energetyczna niebiałkowa: 800 kcal. Podaż drogą żył obwodowych lub centralnych, pojemność 1448 ml</t>
  </si>
  <si>
    <t>worek                       1448 ml</t>
  </si>
  <si>
    <t>Worek 3-komorowy: aminokwasy w tym tauryna, elektrolity, glukoza, olej sojowy, olej z oliwek, triglicerydy średniołańcuchowe MCT, olej rybny (8,0 g) z kwasami omega-3, azot (9,8 g), nie zawierający kwasu glutaminowego. Wartość energetyczna niebiałkowa: 1100 kcal. Podaż drogą żył obwodowych lub centralnych, pojemność 1904 ml</t>
  </si>
  <si>
    <t>worek                    1904 ml</t>
  </si>
  <si>
    <t xml:space="preserve">Worki do żywienia drogą żył centralnych </t>
  </si>
  <si>
    <t>Worek 3-komorowy: aminokwasy w tym tauryna, elektrolity, glukoza, olej sojowy, olej z oliwek, triglicerydy średniołańcuchowe MCT, olej rybny (2,8 g) z kwasami omega-3, azot (4 g), nie zawierający kwasu glutaminowego. Wartość energetyczna niebiałkowa: 450 kcal. Podaż drogą żył centralnych, pojemność 493 ml</t>
  </si>
  <si>
    <t>worek                      493 ml</t>
  </si>
  <si>
    <t>Worek 3-komorowy: aminokwasy w tym tauryna, elektrolity, glukoza, olej sojowy, olej z oliwek, triglicerydy średniołańcuchowe MCT, olej rybny (5,6 g) z kwasami omega-3, azot (8 g), nie zawierający kwasu glutaminowego. Wartość energetyczna niebiałkowa: 900 kcal. Podaż drogą żył centralnych, pojemność 986 ml</t>
  </si>
  <si>
    <t>worek                     986 ml</t>
  </si>
  <si>
    <t>Worek 3-komorowy: aminokwasy w tym tauryna, elektrolity, glukoza, olej sojowy, olej z oliwek, triglicerydy średniołańcuchowe MCT, olej rybny (8,4 g) z kwasami omega-3, azot (12 g), nie zawierający kwasu glutaminowego. Wartość energetyczna niebiałkowa: 1300 kcal. Podaż drogą żył centralnych, pojemność 1477 ml</t>
  </si>
  <si>
    <t>worek                        1477 ml</t>
  </si>
  <si>
    <t>Worek 3-komorowy: aminokwasy w tym tauryna, elektrolity, glukoza, olej sojowy, olej z oliwek, triglicerydy średniołańcuchowe MCT, olej rybny (11,3 g) z kwasami omega-3, azot (16 g), nie zawierający kwasu glutaminowego. Wartość energetyczna niebiałkowa: 1800 kcal. Podaż drogą żył centralnych, pojemność 1970 ml</t>
  </si>
  <si>
    <t>worek                      1970 ml</t>
  </si>
  <si>
    <t>Worek 3-komorowy przeznaczony do żywienia pacjentów żyłą centralną, zawierający aminokwasy, tłuszcze i glukozę, zawartość azotu 15,9 g, wartość energetyczna niebiałkowa 952 kcal, pojemność 1518 ml</t>
  </si>
  <si>
    <t>worek                      1518 ml</t>
  </si>
  <si>
    <t>Diety do żywienia dojelitowego</t>
  </si>
  <si>
    <t>Kompletna dieta do żywienia dojelitowego, wysokoenergetyczna (2 kcal/ml), bogatobiałkowa (20% energii białkowej), zawierająca białko mleka, tłuszcze MCT/LCT i kwasy omega-3, niskosodowa (60 mg/100 ml), bezresztkowa, osmolarność do 395 mOsm/l, w worku z samozasklepiającą się membraną, pojemność 500 ml     1)</t>
  </si>
  <si>
    <t>płyn</t>
  </si>
  <si>
    <t>butelka                 500 ml</t>
  </si>
  <si>
    <t>Kompletna dieta do żywienia dojelitowego, wysokoenergetyczna (2 kcal/ml), bogatobiałkowa (20% energii białkowej), zawierająca białko mleka, tłuszcze MCT/LCT i kwasy omega-3, niskosodowa (60 mg/100 ml), bogatoresztkowa, osmolarność do 395 mOsm/l, w worku z samozasklepiającą się membraną, pojemność 500 ml     2)</t>
  </si>
  <si>
    <t>Specjalistyczna, kompletna dieta do żywienia dojelitowego, dla pacjentów z niewydolnością wątroby, o smaku neutralnym, zawierająca 44% aminokwasów rozgałęzionych, białko kazeinowe i sojowe, tłuszcze MCT, wysokokaloryczna 1,3 kcal/ml, bogatoresztkowa, niskosodowa, osmolarność 330 mOsm/l, w worku zabezpieczonym samozasklepiającą się membraną, pojemność 500 ml      3)</t>
  </si>
  <si>
    <t>Fosforanowy dodatek do preparatów do żywienia dożylnego - sodium glycerophosphatum</t>
  </si>
  <si>
    <t>216 mg/ml</t>
  </si>
  <si>
    <t>5 amp.</t>
  </si>
  <si>
    <t>Leki do podawania wewnątrzgałkowego</t>
  </si>
  <si>
    <t>Carbachol</t>
  </si>
  <si>
    <t>inj. wewnątrzgałkowa</t>
  </si>
  <si>
    <t>12 fiol. a 1,5 ml</t>
  </si>
  <si>
    <t>CPV: 33 14 11 27-6 Hemostatyki wchłanialne</t>
  </si>
  <si>
    <t>Hemostatyki do stosowania miejscowego - produkty lecznicze</t>
  </si>
  <si>
    <t>Rozmiar</t>
  </si>
  <si>
    <t>Matryca z klejem do tkanek, posiadająca właściwości hemostatyczne, zawierająca w 1 cm2 substancje czynne: fibrynogen ludzki 5,5 mg oraz trombinę ludzką 2 j.m.                                  Rejestracja: produkt leczniczy</t>
  </si>
  <si>
    <t>gąbka hemostatyczna</t>
  </si>
  <si>
    <t>3 cm x 2,5 cm</t>
  </si>
  <si>
    <t>1 sztuka</t>
  </si>
  <si>
    <t>4,8 cm x 4,8 cm</t>
  </si>
  <si>
    <t>2 sztuki</t>
  </si>
  <si>
    <t>9,5 cm x 4,8 cm</t>
  </si>
  <si>
    <t>4,8 cm x 4,8 cm ZROLOWANA</t>
  </si>
  <si>
    <t>CPV: 33 65 11 00-9 Środki antybakteryjne do użytku ogólnoustrojowego</t>
  </si>
  <si>
    <t>Antybiotyki do stosowania dożylnego</t>
  </si>
  <si>
    <t>Dalbavancinum</t>
  </si>
  <si>
    <t>Rifaximinum</t>
  </si>
  <si>
    <t>Amoxicillinum                                       + acidum clavulanicum</t>
  </si>
  <si>
    <t>1000 mg                      + 200 mg</t>
  </si>
  <si>
    <t>875 mg + 125 mg</t>
  </si>
  <si>
    <t>14 tabl.</t>
  </si>
  <si>
    <t>500 mg + 125 mg</t>
  </si>
  <si>
    <t>Ondansetronum w postaci tabletek ulegających rozpadowi w jamie ustnej</t>
  </si>
  <si>
    <t xml:space="preserve">tabl.  </t>
  </si>
  <si>
    <t>4 mg</t>
  </si>
  <si>
    <t>10 tabl.</t>
  </si>
  <si>
    <t>8 mg</t>
  </si>
  <si>
    <t>Kompleks witamin B1, B6 i B12 stosowany w celu stymulacji zdrowienia w tkance nerwowej</t>
  </si>
  <si>
    <t>100 mg + 200 mg + 0,20 mg</t>
  </si>
  <si>
    <t>Metamizolum</t>
  </si>
  <si>
    <t>krople doustne</t>
  </si>
  <si>
    <t>500 mg/1 ml</t>
  </si>
  <si>
    <t>20 ml</t>
  </si>
  <si>
    <t>100 ml</t>
  </si>
  <si>
    <t>Zadanie nr 21</t>
  </si>
  <si>
    <t>CPV: 33 62 21 00-7 Produkty lecznicze do terapii serca</t>
  </si>
  <si>
    <t>Leki stosowane w leczeniu niewydolności mięśnia sercowego</t>
  </si>
  <si>
    <t>Levosimendanum</t>
  </si>
  <si>
    <t>12,5 mg/5 ml</t>
  </si>
  <si>
    <t>Zadanie nr 23</t>
  </si>
  <si>
    <t>CPV: 33 66 11 00-2 Środki znieczulające</t>
  </si>
  <si>
    <t>Dożylne leki znieczulające ogólnie</t>
  </si>
  <si>
    <r>
      <t xml:space="preserve">Propofolum w technologii </t>
    </r>
    <r>
      <rPr>
        <b/>
        <i/>
        <sz val="8"/>
        <color theme="1"/>
        <rFont val="Czcionka tekstu podstawowego"/>
        <charset val="238"/>
      </rPr>
      <t>LIPURO</t>
    </r>
  </si>
  <si>
    <t>Zadanie nr 24</t>
  </si>
  <si>
    <t>CPV: 33 63 16 00-8 Środki antyseptyczne i dezynfekcyjne</t>
  </si>
  <si>
    <t>Roztwór do płukania, nawilżania ran, błon śluzowych, o właściwościach antyseptycznych, na bazie chlorynów HOCl 0,004%/NaOCl 0,004%, o neutralnym pH. Mozliwość stosowania w ranach penetrujących bez odpływu. Usuwa biofilm, redukuje stan zapalny, nieprzyjemny zapach z ran, przyśpiesza gojenie. Działanie potwierdzone badaniami klinicznymi. Rejestracja: wyrób medyczny</t>
  </si>
  <si>
    <t>roztór</t>
  </si>
  <si>
    <t>990 ml</t>
  </si>
  <si>
    <t>spray 250 ml</t>
  </si>
  <si>
    <t>Spray zawierający srebro koloidalne sól sodową kwasu hialuronowego, dwutlenek krzemu oraz kaolin absorbujący wysięk                               Rejestracja: wyrób medyczny</t>
  </si>
  <si>
    <t>aerozol</t>
  </si>
  <si>
    <t>preparat złożony</t>
  </si>
  <si>
    <t>125 ml</t>
  </si>
  <si>
    <t>Zadanie nr 25</t>
  </si>
  <si>
    <t>Urapidilum</t>
  </si>
  <si>
    <t>25 mg/5 ml</t>
  </si>
  <si>
    <t>50 mg/10 ml</t>
  </si>
  <si>
    <t>100 mg/20 ml</t>
  </si>
  <si>
    <t>Dexmedetomidinum</t>
  </si>
  <si>
    <t>0,2 mg/2 ml</t>
  </si>
  <si>
    <t>25 amp.</t>
  </si>
  <si>
    <t>0,4 mg/4 ml</t>
  </si>
  <si>
    <t>1 mg/10 ml</t>
  </si>
  <si>
    <t>Terlipressinum</t>
  </si>
  <si>
    <t>1 mg/5 ml</t>
  </si>
  <si>
    <t>5 fiol.</t>
  </si>
  <si>
    <t>2 mg/10 ml</t>
  </si>
  <si>
    <t>Atosibanum</t>
  </si>
  <si>
    <t>6,75 mg/0,9 ml</t>
  </si>
  <si>
    <t>37,5 mg/5 ml</t>
  </si>
  <si>
    <t>Zadanie nr 27</t>
  </si>
  <si>
    <t>Leki rozszerzające naczynia wieńcowe stosowane w diagnostyce chorób serca</t>
  </si>
  <si>
    <t>Regadenozon</t>
  </si>
  <si>
    <t>400 mcg/5 ml</t>
  </si>
  <si>
    <t>Zadanie nr 30</t>
  </si>
  <si>
    <t>Leki stosowane w zawale mięśnia sercowego</t>
  </si>
  <si>
    <t>Eptifibatid</t>
  </si>
  <si>
    <t>20 mg/10 ml</t>
  </si>
  <si>
    <t>75 mg/100 mg</t>
  </si>
  <si>
    <t>Zadanie nr 32</t>
  </si>
  <si>
    <t>CPV: 33 65 23 00-8 Środki immunosupresyjne</t>
  </si>
  <si>
    <t>Leki immunosupresyjne zapobiegające odrzuceniu przeszczepionego narządu</t>
  </si>
  <si>
    <t>Immunoglobulina królicza przeciwko ludzkim limfocytom T</t>
  </si>
  <si>
    <t>Leki o działaniu znieczulającym</t>
  </si>
  <si>
    <t>Bupivacainum + adrenalinum</t>
  </si>
  <si>
    <t>5 fiol. a 20 ml</t>
  </si>
  <si>
    <t>Antybiotyki szerokozakresowe do stosowania dożylnego</t>
  </si>
  <si>
    <t>Imipenem + cilastatinum</t>
  </si>
  <si>
    <t>500 mg + 500 mg</t>
  </si>
  <si>
    <t>CPV: 33 61 10 00-6 Produkty lecznicze do leczenia zaburzeń związanych z nadkwasotą</t>
  </si>
  <si>
    <t>Inhibitory pompy protonowej do podawania dożylnego</t>
  </si>
  <si>
    <t>Omeprazolum</t>
  </si>
  <si>
    <t>40 mg</t>
  </si>
  <si>
    <t>Pantoprazolum</t>
  </si>
  <si>
    <t>CPV: 33 62 23 00-9 Środki moczopędne</t>
  </si>
  <si>
    <t>Diuretyki pętlowe do podawania dożylnego</t>
  </si>
  <si>
    <t>Furosemidum</t>
  </si>
  <si>
    <t>20 mg/2 ml</t>
  </si>
  <si>
    <t>50 amp./fiol.</t>
  </si>
  <si>
    <t>CPV: 33 66 10 00-1 Produkty lecznicze dla układu nerwowego</t>
  </si>
  <si>
    <t>Lorazepamum</t>
  </si>
  <si>
    <t>4 mg/ml</t>
  </si>
  <si>
    <t>CPV: 33 69 25 10-5 Preparaty odżywiania wewnątrzjelitowego</t>
  </si>
  <si>
    <t>Gotowe produkty do żywienia dojelitowego - dietetyczne środki specjalnego przeznaczenia medycznego</t>
  </si>
  <si>
    <t>Dieta kompletna pod względem odżywczym, normokaloryczna, normobiałkowa, płynna dieta peptydowa, źródłem białka jest serwatka, bogata w kwasy tłuszczowe MCT - 70%, 16% energii pochodzi z białka, 33% energii pochodzi z tłuszczy a 51% energii z węglowodanów. Do podawania doustnie lub przez zgłębnik, osmolarność 200 mOsm/l, opakowanie butelka 500 ml</t>
  </si>
  <si>
    <t>gotowy płyn do żywienia</t>
  </si>
  <si>
    <t>500 ml</t>
  </si>
  <si>
    <t>Dieta normokaloryczna (1 kcal/ml), zawierająca nukleotydy, kwasy tłuszczowe omega-3 i argininę. Zawiera 22% tłuszczy MCT, źródłem białka jest kazeina, wolna L-arginina. Kompletne pod względem odżywczym immunozywienie, do podawania doustnie lub przez zgłębnik. 22% energii pochodzi z białka, 25% z tłuszczy a 53% z weglowodanów, osmolarność 298 mOsm/l, opakowanie butelka 500 ml</t>
  </si>
  <si>
    <t>Dieta hiperkaloryczna (2 kcal/ml), wysokobiałkowa (18 g/200 ml), bez błonnika. Kompletna pod względem odżywczym, 18% energii pochodzi z białka, 39% z tłuszczy a 43% z węglowodanów. Smaki do wyboru: wanilia, morela, ananas-mango, czekolada-mięta. Osmolarność: 520 mOsm/l, opakowanie 200 ml</t>
  </si>
  <si>
    <t>200 ml</t>
  </si>
  <si>
    <t>Dieta hiperkaloryczna (1,6 kcal/ml), wysokobiałkowa (18 g/200 ml) z dodatkiem błonnika rozpuszczalnego, kompletna pod względem odżywczym, 23% energii pochodzi z białka, 35% z tłuszczy a 39% z weglowodanów. Osmolarność: 300 mOsm/l, smaki do wyboru: wanilia, truskawka, opakowanie 200 ml</t>
  </si>
  <si>
    <t>Dieta hiperkaloryczna (1,25 kcal/ml), wysokobiałkowa 18,8 g/200 ml, 30% energii pochodzi z białka, 25% z tłuszczy a 45% z weglowodanów, kompletna pod względem odżywczym, smaki do wyboru: czekolada, truskawka, morela. Osmolarność 390 mOsm/l, opakowanie butelka 200 ml</t>
  </si>
  <si>
    <t>Dieta hiperkaloryczna (1,44 kcal/ml) wysokobiałkowa 7,6 g/100 ml, zawierająca nukleotydy, kwasy tłuszczowe omega-3, argininę oraz MCT. Kompletna pod względem odżywczym. Smaki do wyboru: owoce tropikalne i wanilia. Opakowanie kartonik 237 ml</t>
  </si>
  <si>
    <t>237 ml</t>
  </si>
  <si>
    <t>Dietetyczny środek spożywczy specjalnego przeznaczenia medycznego. Niekompletny pod względem odżywczym praparat aminokwasowy L-glutaminy. 5 g proszku zawiera 5 g L-glutaminy. Przeznaczony do żywienia doustnego lub przez zgłębnik. 100% energii pochodzi z białka. proszek, w opakowaniu 20 saszetek po 5 g</t>
  </si>
  <si>
    <t>20 saszetek a 5 g</t>
  </si>
  <si>
    <t>Zadanie nr 28</t>
  </si>
  <si>
    <t>Produkty do żywienia doustnego i dojelitowego - dietetyczne środki spożywcze specjalnego przeznaczenia medycznego</t>
  </si>
  <si>
    <t>Dieta bezresztkowa normokaloryczna (1 kcal/ml), zawierająca mieszankę  białek: serwatki, kazeiny, soi, grochu, zawartość białka nie mniej niż 4g/100; zawartość wielonienasyconych tłuszczów omega-6/omega-3 w proporcji 2,87; zawartość DHA+EPA nie mniej niż 33,5 mg/100 ml, dieta zawierająca 6 naturalnych karotenoidów, klinicznie wolna do laktozy,o osmolarności  max 255 mOsmol/l,w opakowaniu 500ml</t>
  </si>
  <si>
    <t>preparat do żywienia</t>
  </si>
  <si>
    <t>500 ml, butelka</t>
  </si>
  <si>
    <t>Dieta bezresztkowa normokaloryczna (1 kcal/ml), zawierająca mieszankę  białek: serwatki, kazeiny, soi, grochu, zawartość białka nie mniej niż 4g/100; zawartość wielonienasyconych tłuszczów omega-6/omega-3 w proporcji 2,87; zawartość DHA+EPA nie mniej niż 33,5 mg/100 ml, dieta zawierająca 6 naturalnych karotenoidów, klinicznie wolna do laktozy,o osmolarności  max 255 mOsmol/l,w opakowaniu 1000 ml.</t>
  </si>
  <si>
    <t>1000 ml, butelka</t>
  </si>
  <si>
    <t>Dieta – bogatoresztkowa, z zawartością 6 rodzajów błonnika, 6 naturalnych karotenoidóworaz kompletna pod względem odżywczym, polimeryczna, oparta na mieszaninie białek (serwatka, kazeina, soja, groch) 4g/100ml, wolna od laktozy (źródło węglowodanów stanowią maltodekstryny), bezglutenowa, normokaloryczna (1kcal/ml) sterylna, zawierająca DHA+EPA (33,5mg/100ml), zawierająca tłuszcze MCT, sód  100mg/100ml, o osmolarności nie większej niż 250 mOsm/l, płynna o smaku obojętnym, do leczenia żywieniowego drogą przewodu pokarmowego - opakowanie 500 ml do podaży przez zgłębnik</t>
  </si>
  <si>
    <t>Dieta – bogatoresztkowa, z zawartością 6 rodzajów błonnika, 6 naturalnych karotenoidóworaz kompletna pod względem odżywczym, polimeryczna, oparta na mieszaninie białek (serwatka, kazeina, soja, groch) 4g/100ml, wolna od laktozy (źródło węglowodanów stanowią maltodekstryny), bezglutenowa, normokaloryczna (1kcal/ml) sterylna, zawierająca DHA+EPA (33,5mg/100ml), zawierająca tłuszcze MCT, sód  100mg/100ml, o osmolarności nie większej niż 250 mOsm/l, płynna o smaku obojętnym, do leczenia żywieniowego drogą przewodu pokarmowego - opakowanie 1000 ml do podaży przez zgłębnik</t>
  </si>
  <si>
    <t>Dieta bezresztkowa hiperkaloryczna (1,5 kcal/ml), zawierająca mieszankę  białek  serwatki, kazeiny, soi, białek grochu, zawartość białka nie mniej niż 6g/100 ml; zawartość wielonienasyconych tłuszczów omega-6/omega-3 w proporcji 3,12; zawartość DHA+EPA nie mniej niż 34mg/100 ml, dieta zawierająca min. 6 naturalnych karotenoidów, klinicznie wolna do laktozy, o osmolarności  max 360 mOsmol/l , w opakowaniu 500 ml.</t>
  </si>
  <si>
    <t>Dieta bezresztkowa hiperkaloryczna (1,5 kcal/ml), zawierająca mieszankę  białek  serwatki, kazeiny, soi, białek grochu, zawartość białka nie mniej niż 6g/100 ml; zawartość wielonienasyconych tłuszczów omega-6/omega-3 w proporcji 3,12; zawartość DHA+EPA nie mniej niż 34mg/100 ml, dieta zawierająca min. 6 naturalnych karotenoidów, klinicznie wolna do laktozy, o osmolarności  max 360 mOsmol/l , w opakowaniu 1000 ml.</t>
  </si>
  <si>
    <t>Dieta bogatobiałkowa, oparta na 4 rodzajach białka 6,3 g/100ml , o osmolarności max. 275 mOsmol/l zawierająca 6 rodzajów karotenoidów. Opakowanie 1000 ml</t>
  </si>
  <si>
    <t>Dieta - normalizująca glikemię, kompletna, normokaloryczna (1,04 kcal/ml), bogatoresztkowa 2g/100ml, źródłem białka-serwatka i soja (4,9g/100ml), sód 55g/100ml, do leczenia żywieniowego drogą przewodu pokarmowego, opakowanie 200 ml, min. 2 smaki</t>
  </si>
  <si>
    <t>4 x 200 ml, butelka (czteropak)</t>
  </si>
  <si>
    <t>Dieta kompletna, hiperkaloryczna (2,4kcal/ml) o zawartości białka min. 9,4g/100ml, dieta do podaży doustnej, bezresztkowa, bezglutenowa w opakowaniu 4x125ml, o osmolarności 730-790 mOsmol/l, dostępna w różnych 8 smakach.</t>
  </si>
  <si>
    <t>4 x 125 ml, butelka (czteropak)</t>
  </si>
  <si>
    <t>Dieta beztłuszczowa,hiperkaloryczna (1,5 kcal/ml) bogatobiałkowa, oparta na białku serwatkowym, źródłem węglowodanów są wolno wchłaniane maltodekstryny i sacharoza, niska zawartość sodu i fosforanów,bezresztkowa, bezglutenowa,klinicznie wolna od laktozy, zawartośc białka 3,9g/100ml,węglowodany 33,5 g/100ml, 11% energii z białka, o osmolarności 750 mOsmol/l, opakowanie 4x200 ml, w dwóch smakach :truskawkowy, jabłkowy</t>
  </si>
  <si>
    <t>Klarowny preparat płynny na bazie maltodekstryn, (0,5 kcal/ ml) do stosowania u pacjentów chirurgicznych do przedoperacyjnego nawadniania zmnijeszającego stres przedoperacyjny oraz zapobigający pooperacyjnej insulinooporności, zawiera węglowodany (12,6 g/ 100 ml)  i elektrolity, bezresztkowy, bezglutenowy, 100% energii z węglowodanów, o osmolarności 240 mOsmol/l o smaku cytrynowym, w opakowaniu butelka 4 X 200 ml.</t>
  </si>
  <si>
    <t>Dieta kompletna w płynie dla pacjentów z chorobą nowotworową , polimeryczna, hiperkaloryczna (min. 2,4 kcal/ml), zawartość białka min. 14,4 g/ 100 ml,  źródłem białka są kazeina i serwatka, do podaży doustnej, bezresztkowa, bezglutenowa, w opakowaniu 4 x 125 ml, o osmolarności 570 mOsmol/l, w ośmiu smakach (owoce leśne, mokka, truskawka,wanilia, brzoskiwnia-mango, neutralny, rześki i rozgrzewający)</t>
  </si>
  <si>
    <t>Dieta wspomagająca leczenie odleżyn i ran, kompletna,bezresztkowa, hiperkaloryczna (1,24 kcal/ml) ,bezglutenowa, zawierająca argininę przyspieszającą gojenie ran,  zwiększona zawartość przeciwutleniaczy ( wit C i E, karotenoidów, cynku) , zawartość białka 8,8 g /100ml,o niskiej zawartości tłuszczu- 3,5g / 100ml, węglowodany 14,2 g/100ml, o osmolarności min. 500 mOsmol/l opakowanie 4 x 200 ml, w trzech smakach: truskawkowy, czekoladowy, waniliowy</t>
  </si>
  <si>
    <t>Produkt do szybkiego zagęszczania płynów(napojów i pokarmów). Zawiera gumę ksantanową i gumę guar,oraz maltodekstryny, nie zawiera skrobi. Wykazuje oporność na działanie amylazy, co pozwala chronić przed aktywnością tego enzymu w jamie ustnej. Produkt dedykowany dla pacjentów z dysfagią (trudności z przełykaniem). Energetyczność poniżej  3kcal/1g, zawiera węglowodany 0,58g/1g, oraz błonnik 0,28g/1g. Produkt bezglutenowy, nie zawiera laktozy. Dawkowanie zależne od stopnia dysfagii, 1porcja= 3g. Opakowanie typu puszka 175g</t>
  </si>
  <si>
    <t>175 g, puszka</t>
  </si>
  <si>
    <t>Dieta kompletna pod względem odżywczym, normokaloryczna (1 kcal/ml) ,wspomagająca leczenie ran i odleżyn , bogatoresztkowa, oparta na białku kazeinowym i sojowym, klinicznie wolna do laktozy, z zawartością argininy 0,85 g/ 100 ml , glutaminy 0,96 g/ 100 ml, sodu max 100g/100ml, nasycone kwasy tłuszczowe max 1,2g/100ml  o osmolarności max 315 mosmol/l, w opakowaniu 1000 ml.</t>
  </si>
  <si>
    <t>Dieta  peptydowa, kompletna pod względem odżywczym normokaloryczna, bezresztkowa, klinicznie wolna od laktozy, której źródło węglowodanów stanowią maltodekstryny, peptydowa 4g białka/100 ml z serwatki (mieszanina wolnych aminokwasów i krótkołańcuchowych peptydów), niskotłuszczowa max 1,7 g/100ml (tłuszcz obecny w postaci oleju roślinnego i średniołańcuchowych trójglicerydów - MCT), nasycone kwasy tłuszczowe 1g/100ml, o osmolarności max 455 mosmol/l, w opakowaniu 1000 ml.</t>
  </si>
  <si>
    <t>Dieta  peptydowa, kompletna pod względem odżywczym normokaloryczna, bezresztkowa, klinicznie wolna od laktozy, której źródło węglowodanów stanowią maltodekstryny, peptydowa 4g białka/100 ml z serwatki (mieszanina wolnych aminokwasów i krótkołańcuchowych peptydów), niskotłuszczowa max 1,7 g/100ml (tłuszcz obecny w postaci oleju roślinnego i średniołańcuchowych trójglicerydów - MCT), nasycone kwasy tłuszczowe 1g/100ml, o osmolarności max 455 mosmol/l, w opakowaniu 500 ml.</t>
  </si>
  <si>
    <t>Dieta kompletna dla krytycznie chorych pacjentów, polimeryczna, hiperkaloryczna 1,28kcal/ml. Zawierająca 7,5g/100ml białka (mieszanina kazeiny, serwatki, grochu i soi),bogatoresztkowa - błonnik 1,5g/100ml  1,6g/100ml kwasu glutaminowego oraz argininę . Osmolarność nie wyższa niż 270mOsm/l. Opakowanie 500ml</t>
  </si>
  <si>
    <t>Dieta kompletna pod względem odżywczym, polimeryczna, wysokobiałkowa, zawartość białka 10g/100ml (serwatka, kazeina, groch, soja), węglowodany 10,4g/100ml, tłuszcze 4,9g/100ml, hiperkaloryczna (1,26 kcal/ml), bezresztkowa, wolna od laktozy (&lt;0,025g/100ml), o osmolarności max. 275 mOsmol/l, w opakowaniu 500ml</t>
  </si>
  <si>
    <t>Dieta kompletna pod względem odżywczym o smaku waniliowym, normalizująca glikemię o niskim indeksie glikemicznym, hiperkaloryczna (1,5 kcal/ml), bogatobiałkowa (powyżej 20% energii z białka), oparta na mieszaninie białek sojowego i kazieiny w proporcjach 40:60, zawartość białka 7,7g/100 ml, zawierająca 6 rodzajów błonnika rozpuszczalnego i nierozpuszczalnego, zawartość błonnika 1,5g/100 ml, obniżony współczynnik oddechowy (powyżej 46% energii z tłuszczu), nasycone kwasy tłuszczowe  0,8g/100ml, dieta z zawartością oleju rybiego, zawartośc EPA+ DHA 50g/100ml, klinicznie wolna od laktozy, bez zawartości fruktozy o osmolarności max 395 mOsmol/l, w opakowaniu 1000 ml, dieta do podaży przez zgłębnik.</t>
  </si>
  <si>
    <t>Dieta kompletna pod względem odżywczym normalizująca glikemię, normokaloryczna (1kcal/ml) zawierająca 6 rodzajów błonnika, klinicznie wolna do laktozy, oparta wyłącznie na białku sojowym, zawiertość białka 4,3g/100ml, o osmolarności max 300 mOsm/l,  w opakowaniu 1000 ml.</t>
  </si>
  <si>
    <t>Dieta doustna,  min.1,6 kcal/ml, dla Pacjentów onkologicznych, immunomodulująca, min. 0,9g EPA/DHA -100ml., bogatoresztkowa, błonnik min 2g/100ml  opakowanie 4 x125 ml.</t>
  </si>
  <si>
    <t>x</t>
  </si>
  <si>
    <t>Zadanie nr 29</t>
  </si>
  <si>
    <t>Środki odurzające i psychotropowe</t>
  </si>
  <si>
    <t>5 mg</t>
  </si>
  <si>
    <t>Fentanylum</t>
  </si>
  <si>
    <t>0,1 mg/2 ml</t>
  </si>
  <si>
    <t>50 amp.</t>
  </si>
  <si>
    <t>0,5 mg/10 ml</t>
  </si>
  <si>
    <t>Morphinum sulfuricum</t>
  </si>
  <si>
    <t>Morphinum sulfuricum                                               SPINAL 0,1%</t>
  </si>
  <si>
    <t>2 mg/2 ml</t>
  </si>
  <si>
    <t>Sufentanilum</t>
  </si>
  <si>
    <t>50 mcg/10 ml</t>
  </si>
  <si>
    <t>Phenobarbitalum</t>
  </si>
  <si>
    <t xml:space="preserve">tabl. </t>
  </si>
  <si>
    <t>15 mg</t>
  </si>
  <si>
    <t>CZĘŚĆ I: LEKI STOSOWANE W RAMACH PROGRAMÓW LEKOWYCH I CHEMIOTERAPII NOWOTWORÓW</t>
  </si>
  <si>
    <t>CZĘŚĆ II: POZOSTAŁE PRODUKTY LECZNICZE</t>
  </si>
  <si>
    <t>500 mg                             + 100 mg</t>
  </si>
  <si>
    <t xml:space="preserve">Amoxicillinum                                                    </t>
  </si>
  <si>
    <t>1000 mg</t>
  </si>
  <si>
    <t>CPV: 33 62 12 00-1 Środki przeciwkrwotoczne</t>
  </si>
  <si>
    <t>CPV: 33 65 12 00-0 Środki przeciwgrzybiczne do użytku ogólnoustrojowego</t>
  </si>
  <si>
    <t>Heparyny drobnocząsteczkowe</t>
  </si>
  <si>
    <t>CPV: 33 62 11 00-0 Środki obniżające krzepliwość krwi</t>
  </si>
  <si>
    <t>20 fiol. a 20 ml</t>
  </si>
  <si>
    <t>1,2,3 - dietetyczne środki spożywcze specjalnego przeznaczenia medycznego</t>
  </si>
  <si>
    <t>W przypadku dietetycznych środków spożywczych specjalnego przeznaczenia medycznego Wykonawca jest zobowiązany do uzupełnienia aktualnej na dzień składania ofert stawki VAT</t>
  </si>
  <si>
    <t>Melatoninum</t>
  </si>
  <si>
    <t>Hydrożel do oczyszczania i nawilżania ran z zawartością kwasu podchlorawego HOCl 60ppm, oraz podchlorynu sodu NaOCl 60ppm,  o  działaniu przeciwdrobnoustrojowym, przeciwzapalnym i natleniającym tkanki. Przeznaczony do zaopatrywania ran pooperacyjnych, przewlekłych owrzodzeń, oparzeń termicznych I-go i II-go stopnia, chemicznych i elektrycznych, odczynów popromiennych. Szeroki zakres działania bakterio-, grzybo-, prątko-, sporo- i wirusobójczego (normy: EN 13727, EN 13624, EN 14563, EN 14347, EN 14476). Wyrób medyczny kl. IIb.</t>
  </si>
  <si>
    <t>60 g</t>
  </si>
  <si>
    <t>120 g</t>
  </si>
  <si>
    <t>250 g</t>
  </si>
  <si>
    <t>Opatrunek siatkowy powlekany miodem Manuka 99% i olejkiem Manuka 1%</t>
  </si>
  <si>
    <t>opatrunek</t>
  </si>
  <si>
    <t>Dawka/Rozmiar</t>
  </si>
  <si>
    <t>10 x 10 cm</t>
  </si>
  <si>
    <t>10 x 20 cm</t>
  </si>
  <si>
    <t>10 szt.</t>
  </si>
  <si>
    <t xml:space="preserve">Naturalna matryca skóry z czystego kolagenu, zawierająca białka adhezyjne, fibronektynę, glikozoaminoglikany oraz lamininę.
Redukuje ilość proteaz w ranie, tworzy trwałą macierz pozakomórkową i ułatwia rewaskularyzację tkanki.
</t>
  </si>
  <si>
    <t>5 x 5 cm</t>
  </si>
  <si>
    <t>10 x 12,7 cm</t>
  </si>
  <si>
    <t>Środki o miejscowym działaniu przeciwdrobnoustrojowym i wspomagającym regenerację skóry - wyroby medyczne</t>
  </si>
  <si>
    <t>Oxycodonum</t>
  </si>
  <si>
    <t>W rybryce STAWKA VAT Wykonawca zobowiązany jest uzupełnić stawkę VAT aktualną na dzień składania ofert</t>
  </si>
  <si>
    <t>Zadanie nr 5</t>
  </si>
  <si>
    <t>Zadanie nr 7</t>
  </si>
  <si>
    <t>Zadanie nr 8</t>
  </si>
  <si>
    <t>Zadanie nr 12</t>
  </si>
  <si>
    <t>Zadanie nr 14</t>
  </si>
  <si>
    <t>Zadanie nr 15</t>
  </si>
  <si>
    <t>Zadanie nr 20</t>
  </si>
  <si>
    <t>Zadanie nr 22</t>
  </si>
  <si>
    <t>Zadanie nr 31</t>
  </si>
  <si>
    <t>CPV: 33 64 10 00-5 Produkty dla układu moczowego</t>
  </si>
  <si>
    <t>Preparatry do stosowania do pęcherza moczowego</t>
  </si>
  <si>
    <t>Preparat przeznaczony do wykonywania wlewu do pęcherza moczowego, zawierający w składzie hialuronian sodu oraz sól sodową siarczanu chondroityny. Stosowany w celu przywrócenia warstwy glikozaminoglikanów chroniących nabłonek (urotelium). Postać amp.-strzyk.  o poj. 50 ml</t>
  </si>
  <si>
    <t>amp.-strzyk. o poj. 50 ml</t>
  </si>
  <si>
    <t>1,6% + 2%</t>
  </si>
  <si>
    <t>1 amp.-strzyk.</t>
  </si>
  <si>
    <t>CPV: 33 14 00 00-3 Materiały medyczne</t>
  </si>
  <si>
    <t>Produkty do zabezpieczania cewników naczyniowych - wyroby medyczne</t>
  </si>
  <si>
    <t>Wartość netto                           4 x 6</t>
  </si>
  <si>
    <r>
      <rPr>
        <b/>
        <u/>
        <sz val="8"/>
        <rFont val="Arial"/>
        <family val="2"/>
        <charset val="238"/>
      </rPr>
      <t>Preparat prosty</t>
    </r>
    <r>
      <rPr>
        <sz val="8"/>
        <rFont val="Arial"/>
        <family val="2"/>
        <charset val="238"/>
      </rPr>
      <t xml:space="preserve"> do zabezpieczania cewników naczyniowych, zawierający w swoim składzie heparynę w dawce 500 IU/5 ml, konfekcjonowany w postaci ampułek x 10 szt. w opakowaniu </t>
    </r>
    <r>
      <rPr>
        <b/>
        <sz val="8"/>
        <color rgb="FFFF0000"/>
        <rFont val="Arial"/>
        <family val="2"/>
        <charset val="238"/>
      </rPr>
      <t>(UWAGA! BEZ ZAWARTOŚCI TAUROLIDYNY, KTÓRA JEST W POZ. 2 i 3!!!)</t>
    </r>
  </si>
  <si>
    <r>
      <rPr>
        <b/>
        <u/>
        <sz val="8"/>
        <rFont val="Arial"/>
        <family val="2"/>
        <charset val="238"/>
      </rPr>
      <t>Preparat złożony</t>
    </r>
    <r>
      <rPr>
        <sz val="8"/>
        <rFont val="Arial"/>
        <family val="2"/>
        <charset val="238"/>
      </rPr>
      <t xml:space="preserve"> do zabezpieczania cewników naczyniowych zawierający w swoim składzie taurolidynę 4% + heparynę 500 IU/ml , konfekcjonowany w postaci fiolek x 25 szt. w opakowaniu</t>
    </r>
  </si>
  <si>
    <t>25 fiol.</t>
  </si>
  <si>
    <r>
      <rPr>
        <b/>
        <u/>
        <sz val="8"/>
        <rFont val="Arial"/>
        <family val="2"/>
        <charset val="238"/>
      </rPr>
      <t>Preparat złożony</t>
    </r>
    <r>
      <rPr>
        <sz val="8"/>
        <rFont val="Arial"/>
        <family val="2"/>
        <charset val="238"/>
      </rPr>
      <t xml:space="preserve"> do zabezpieczania cewników naczyniowych zawierający w swoim składzie taurolidynę 4%, cytryniany 4% oraz urokinazę 25000 IU, konfekcjonowany w postaci fiolki z proszkiem do rozpuszczenia oraz ampułki z rozpuszczalnikiem x 5 szt. w opakowaniu</t>
    </r>
  </si>
  <si>
    <t>5 fiol.                           + 5 amp.</t>
  </si>
  <si>
    <t>Zadanie nr 33</t>
  </si>
  <si>
    <t>Wyroby medyczne do użytku okulistycznego</t>
  </si>
  <si>
    <t>Metyloceluloza o stężeniu 2%, sterylna, konfekcjonowana w amp.-strzyk. gotowe do użycia                                      Rejestracja: wyrób medyczny</t>
  </si>
  <si>
    <t>amp.-strzyk.</t>
  </si>
  <si>
    <t>Zadanie nr 34</t>
  </si>
  <si>
    <t>Landiololum</t>
  </si>
  <si>
    <t>300 mg</t>
  </si>
  <si>
    <t>Leki stosowane w procedurach przeszczepowych</t>
  </si>
  <si>
    <t>Basiliximabum</t>
  </si>
  <si>
    <t>Acidum zoledronicum</t>
  </si>
  <si>
    <t>1 fiol.                                               lub worek</t>
  </si>
  <si>
    <t>Leki stosowane w konflikcie serologicznym</t>
  </si>
  <si>
    <t>CPV: 33 65 15 20-9 Immunoglobuliny</t>
  </si>
  <si>
    <t>Anti-Rh0 (D) immunoglobulinum</t>
  </si>
  <si>
    <t>300 mcg/2 ml</t>
  </si>
  <si>
    <t>Dożylne środki kontrastowe</t>
  </si>
  <si>
    <t>CPV: 33 69 60 00-5 Odczynniki i środki kontrastowe</t>
  </si>
  <si>
    <t>Ioversolum</t>
  </si>
  <si>
    <t>350/50 ml</t>
  </si>
  <si>
    <t>350/100 ml</t>
  </si>
  <si>
    <t>400/50 ml</t>
  </si>
  <si>
    <t>400/100 ml</t>
  </si>
  <si>
    <t>400/500 ml</t>
  </si>
  <si>
    <t>Iomeprolum</t>
  </si>
  <si>
    <t>Iopromidum</t>
  </si>
  <si>
    <t>370/50 ml</t>
  </si>
  <si>
    <t>370/100 ml</t>
  </si>
  <si>
    <t>CZĘŚĆ III: DOŻYLNE ŚRODKI KONTRASTOWE</t>
  </si>
  <si>
    <t>Plastry i przylepce</t>
  </si>
  <si>
    <t xml:space="preserve">Ilość </t>
  </si>
  <si>
    <t>Wartość netto            6 x 8</t>
  </si>
  <si>
    <t>VAT          w %</t>
  </si>
  <si>
    <t>Przylepiec chirurgiczny, hypoalergiczny, wykonany z mikroporowatej włókniny, z wodoodpornym klejem akrylowaym, delikatny dla skóry</t>
  </si>
  <si>
    <t>1,25 cm x 9,1 m</t>
  </si>
  <si>
    <t>2,5 cm x 9,1 m</t>
  </si>
  <si>
    <t>5 cm x 9,1 m</t>
  </si>
  <si>
    <t>Przylepiec chirurgiczny wykonany z przezroczystej folii polietylenowej, z makroperforacją na całej powierzchni umożliwiającą dzielenie wzdłuż i w poprzek bez użycia nożyczek, elastyczny, wodoodporny, o wysokiej przylepności w momencie aplikacji, z wodoodpornym klejem akrylowym</t>
  </si>
  <si>
    <t>Przylepiec na włókninie poliestrowej, z makroperforacją na całej powierzchni umożliwiającą dzielenie bez nożyczek wzdłuż i w poprzek, z klejem akrylowym równomiernie naniesionym na całej powierzchni, bez zawartości tlenku cynku, kauczuku i lateksu, wodoodporny, o wysokiej przylepności w momencie aplikacji i długoczasowej</t>
  </si>
  <si>
    <t>Przylepiec chirurgiczny wykonany ze sztucznego białego jedwabiu z ząbkowanymi brzegami ułatwiającymi dzielenie bez użycia nożyczek wzdłuż i w poprzek, o dużej wytrzymałości na rozerwanie, z wodoodpornym klejem akrylowym</t>
  </si>
  <si>
    <t>Repozycjonowalny przylepiec chirurgiczny z łatwoodklejalnym, równomiernie naniesionym na całej powierzchni klejem silikonowym na podłożu z poliestrowej, mikroporowatej włókniny, z makroperforacją umożliwiającą podział wzdłuż i w poprzek bez użycia nożyczek</t>
  </si>
  <si>
    <t>2,5 cm x 5 m</t>
  </si>
  <si>
    <t>Przylepiec chirurgiczny, hypoalergiczny, z rozciągliwej włókniny poliestrowej, perforowanej co 5 cm, łatwy do dzielenia poprzecznego bez użycia nożyczek, klej akrylowy, bez zawartości tlenku cynku, kauczuku i lateksu, wodoodporny, równomiernie naniesiony na całej powierzchni, nie klejący się do rękawiczek, bez papieru zabezpieczającego</t>
  </si>
  <si>
    <t>10,1 cm x 9,1 m</t>
  </si>
  <si>
    <t>15,2 cm x 9,1 m</t>
  </si>
  <si>
    <t>20,3 cm x 9,1 m</t>
  </si>
  <si>
    <t>Korek dezynfekcyjny jednokrotnego użytku do łączników bezigłowych typu luer. Korek z gąbką nasączoną 70% alkoholem izopropylowym. Dezynfekcja w ciągu 1 minuty. Ochrona łącznika przed skażeniem zewnętrznym przez 7 dni. 
Oznaczenie daty ważności i numerem serii na korku.
Sterylny dostarczany pojedynczo, zabezpieczony plastikową folią. Jaskrawo-zielony kolor dla łatwej identyfikacji wyrobu.</t>
  </si>
  <si>
    <t xml:space="preserve">sztuka/korek </t>
  </si>
  <si>
    <t>Korek dezynfekcyjny jednokrotnego użytku do męskich końcówek typu luer. Roztwór 70% alkoholu izopropylowego w zagłębieniu korka. Służący dezynfekcji i ochrony dystalnego końca drenu infuzyjnego oraz innych urządzeń z męską końcówką typu luer. Dezynfekcja w ciągu 1 minuty. 
Ochrona łącznika przed skażeniem zewnętrznym przez 7 dni. 
Każdy korek oznaczony datą ważności i numerem serii. 
Sterylny, W celu łatwej identyfikacji kolor jaskrawo-zielony</t>
  </si>
  <si>
    <t xml:space="preserve">Korek dezynfekujący jednorazowy do żeńskich otwartych  końcówek typu luer. Roztwór 70% alkoholu izopropylowego w zagłębieniu korka. Dezynfekcja w ciągu 1 minuty. Ochrona końcówki przed skażeniem zewnętrznym przez 7 dni. 
Sterylny, dostarczany pojedynczo, zabezpieczony plastikową folią. Oznaczenie daty ważności i numerem serii na korku. Morski kolor. </t>
  </si>
  <si>
    <t>Curos 
CSV1-270R</t>
  </si>
  <si>
    <t>Korek dezynfekcyjny jednokrotnego użytku do łączników dializacyjnych   typu tego. Korek z gąbką nasączoną 70% alkoholem izopropylowym. Dezynfekcja w ciągu 1 minuty. Ochrona łącznika przed skażeniem zewnętrznym przez 7 dni. 
Oznaczenie daty ważności i numerem serii na korku.
Sterylny, pakowany pojedynczo,</t>
  </si>
  <si>
    <t xml:space="preserve">Porowaty niewchłaniający wilgoci bandaż samoprzylegający, elastyczny ochronny i uciskowy do mocowania opatrunków wkłuć, cewników, kaniuli, kolor cielisty. </t>
  </si>
  <si>
    <t>rozmiar 
10 cm x 4.5m</t>
  </si>
  <si>
    <t xml:space="preserve">Porowaty niewchłaniający wilgoci bandaż samoprzylegający, elastyczny ochronny i uciskowy do mocowania opatrunków wkłuć, cewników, kaniuli dostępne różne kolory: czerwony, niebieski, cielisty. </t>
  </si>
  <si>
    <t>rozmiar 
7.5 cm x 4.5m</t>
  </si>
  <si>
    <t>Samoprzylepne paski do zamykania ran z akrylowym klejem wrażliwym na siłę nacisku, o równej szerokości na całej długości, dokładnie przybliżające brzegi rany, z mikroporowatej włókniny poliestrowej wzmacnianej włoknami sztucznego jedwabiu, nie klejące się do rękawiczek</t>
  </si>
  <si>
    <t>6 x 100 mm (koperta a'10 pasków)</t>
  </si>
  <si>
    <t>1 koperta</t>
  </si>
  <si>
    <t>CPV: 33 14 11 12-8 Plastry</t>
  </si>
  <si>
    <t>Wartość netto             6 x 8</t>
  </si>
  <si>
    <t>Wartość brutto (netto+podatek VAT)</t>
  </si>
  <si>
    <t>Sterylny przezroczysty półprzepuszczalny opatrunek do mocowania cewników centralnych , podwójny klej na części włókninowej i foliowej, klej akrylowy naniesiony w sposób nierównomierny, wzmocnienie włókniną obrzeża opatrunku z 4 stron, obrzeże z drobnymi poprzecznymi nacięciami  ramka ułatwiająca aplikację, wycięcie na port pionowy, zaokrąglone brzegi, 1 laminowany pasek i mocujący łatwo odklejalny od opatrunku i cewnika wykonany z mocnej rozciągliwej włókniny, laminowana  metka do oznaczenia, przezroczyste okno, odporny na działanie środków dezynfekcyjnych zawierających alkohol, wyrób medyczny klasy IIa, opakowanie typu folia-folia z polietylenu o wysokiej gęstości, zapewniające   sterylną powierzchnię dla odłożenia opatrunku po otwarciu opakowania. Potwierdzenie bariery folii dla wirusów =&gt;27nm przez niezależne laboratorium</t>
  </si>
  <si>
    <t xml:space="preserve"> 8,5 x 11,5 cm</t>
  </si>
  <si>
    <t>1 sztuka.</t>
  </si>
  <si>
    <t>Sterylny, poliuretanowy opatrunek do mocowania cewników centralnych z dwoma małymi wycięciami, z  laminowaną metką i  szerokim laminowanym paskiem włókninowym z wycięciem. Ponacinane poprzecznie obrzeże wzmocnione od spodu włókniną z każdej strony. Szybka aplikacja w 2 krokach (papier zabezpieczający i ramka). Klej akrylowy naniesiony wzorem diamentu  (folia) i ze wzrorem kropek (włóknina) w sposób gwarantujący wysoką przepuszczalność dla pary wodnej. Odporny na działanie środków dezynfekcyjnych zawierających alkohol. Wyrób medyczny klasy IIa, opakowanie typu folia-folia. Potwierdzenie bariery folii dla wirusów =&gt;27nm przez niezależne laboratorium na podstawie badań statystycznie znamiennej ilości probek (min 32).</t>
  </si>
  <si>
    <t>10 x 12 cm</t>
  </si>
  <si>
    <t>Sterylny przezroczysty półprzepuszczalny opatrunek do mocowania kaniul obwodowych, podwójny klej na części włókninowej i foliowej, klej akrylowy naniesiony w sposób nierównomierny, gwarantujący wysoką przepuszczalność dla pary wodnej, wzmocnienie włókniną obrzeża opatrunku z 4 stron, obrzeże z drobnymi poprzecznymi nacięciami, ramka ułatwiająca aplikację 1 ręką, proste wycięcie na port pionowy, zaokrąglone brzegi,  2 włókninowe paski mocujące z laminowanej mocnej rozciągliwej włókniny, laminowana metka do oznaczenia, przezroczyste okno, odporny na działanie środków dezynfekcyjnych zawierających alkohol, wyrób medyczny klasy IIa,  opakowanie typu folia-folia z polietylenu o wysokiej gęstości, zapewniające   sterylną powierzchnię dla odłożenia opatrunku po otwarciu opakowania. Potwierdzenie bariery folii dla wirusów =&gt;27nm przez niezależne laboratorium</t>
  </si>
  <si>
    <t>7 x 8 cm</t>
  </si>
  <si>
    <t>Sterylny, poliuretanowy opatrunek do mocowania kaniul obwodowych z wycięciem. Z szerokim aplikatorem (min. 4 cm), laminowaną metką i  laminowanym paskiem włókninowym. Ponacinane poprzecznie obrzeże wzmocnione od spodu włókniną z każdej strony. Szybka aplikacja w 2 krokach (papier zabezpieczający i ramka). Klej akrylowy naniesiony wzorem diamentu (folia) i ze wzrorem kropek (włóknina) w sposób gwarantujący wysoką przepuszczalność dla pary wodnej. Odporny na działanie środków dezynfekcyjnych zawierających alkohol. Wyrób medyczny klasy IIa, opakowanie typu folia-folia. Potwierdzenie bariery folii dla wirusów =&gt;27nm przez niezależne laboratorium.</t>
  </si>
  <si>
    <t>6,5 x 7 cm</t>
  </si>
  <si>
    <t>Sterylny, poliuretanowy opatrunek do mocowania kaniul obwodowych z wycięciem oraz metką i 2 paskami włókninowymi. Wzmocnienie włókniną w części obejmującej kaniulę.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probek (min 32).</t>
  </si>
  <si>
    <t xml:space="preserve">7 x 8,5 cm </t>
  </si>
  <si>
    <t>Bakteriobójczy opatrunek do mocowania cewników centralnych z hydrożelem zawierającym 2% glukonian chlorheksydyny. Opatrunek sterylny, wykonany z folii poliuretanowej ze wzmocnionym rozciągliwą włókniną obrzeżem i wycięciem obejmującym cewnik. Hydrożel  w rozmiarze 3x4cm, przezierny, absorbujący krew i wydzielinę. Ramka ułatwiająca aplikację,  metka do oznaczenia, 2 włókninowe paski mocujące, z okienkiem wypełnionym folią, odporny na działanie środków dezynfekcyjnych zawierających alkohol, klej akrylowy naniesiony ze wzorem siateczki dla wysokiej przepuszczalności pary wodnej,  wyrób medyczny klasy III. Potwierdzenie bariery folii dla wirusów =&gt;27nm przez niezależne laboratorium,</t>
  </si>
  <si>
    <t>8.5 x 11.5 cm</t>
  </si>
  <si>
    <t>Sterylny przezroczysty półprzepuszczalny opatrunek do mocowania kaniul obwodowych, z wycięciem na port, ramka otaczająca cały opatrunek, zaokrąglone brzegi,  metka do oznaczenia, odporny na działanie środków dezynfekcyjnych zawierających alkohol, klej akrylowy równomiernie rozprowadzony na całej powierzchni przylepnej, wyrób medyczny klasy IIa, niepylące, nierwące się w kierunku otwarcia opakowanie  typu folia-folia z polietylenu o wysokiej gęstości, zapewniające   sterylną powierzchnię dla odłożenia opatrunku po otwarciu opakowania. Potwierdzenie bariery folii dla wirusów =&gt;27nm przez niezależne laboratorium.</t>
  </si>
  <si>
    <t>6x7 cm</t>
  </si>
  <si>
    <t>Sterylny przezroczysty półprzepuszczalny opatrunek do mocowania kaniul obwodowych u dzieci, włóknina w części obejmującej kaniulę, ramka ułatwiająca aplikację, proste wycięcie na port pionowy, zaokrąglone brzegi,  2 włókninowe paski mocujące, odporny na działanie środków dezynfekcyjnych zawierających alkohol, klej akrylowy równomiernie naniesiony na całej powierzchni przylepnej, wyrób medyczny klasy IIa, niepylące, nierwące się w kierunku otwarcia opakowanie  typu folia-folia z polietylenu o wysokiej gęstości, zapewniające   sterylną powierzchnię dla odłożenia opatrunku po otwarciu opakowania. Potwierdzenie bariery folii dla wirusów =&gt;27nm przez niezależne laboratorium</t>
  </si>
  <si>
    <t>5x5,7 cm</t>
  </si>
  <si>
    <t>Sterylny, przezroczysty, półprzepuszczalny opatrunek do mocowania kaniul obwodowych u noworodków i wcześniaków, wzmocnienie włókniną w części obejmującej kaniulę, ramka ułatwiająca aplikację,  wycięcie na port,  opakowanie typu papier-papier lub papier-folia</t>
  </si>
  <si>
    <t>3,8 x 4,5 cm</t>
  </si>
  <si>
    <t>Torba izolująca o rozmiarze 50 cm x 50 cm, zaopatrzona w podwójną tasiemkę (ściągacz), umożliwiającą szczelne zamknięcie torby; konfekcjonowana w opakowaniach zbiorczych po 10 sztuk</t>
  </si>
  <si>
    <t>torba na narządy</t>
  </si>
  <si>
    <t>50 x 50 cm</t>
  </si>
  <si>
    <t>Sterylny przezroczysty półprzepuszczalny opatrunek do mocowania kaniul obwodowych dla dzieci wzmocniony o wysokiej przylepności i przepuszczalności dla pary wodnej, podwójny klej na części włókninowej i foliowej, klej akrylowy naniesiony w w sposób nierównomierny, gwaranttujący wysoką przepuszczalność dla pary wodnej, wzmocnienie włókniną obrzeża opatrunku z 4 stron, obrzeże z drobnymi poprzecznymi nacięciami,   ramka ułatwiająca aplikację.Dodatkowe 2 paski mocujące (w tym jeden z  kolorowym nadrukiem),laminowana metka do oznaczenia, przezroczyste okno, odporny na działanie środków dezynfekcyjnych zawierających alkohol,  szybka aplikacja w 2 krokach (papier zabezpieczający i ramka),wyrób medyczny klasy IIa, niepylące, nierwące się w kierunku otwarcia opakowanie typu folia-folia.Potwierdzenie bariery folii dla wirusów =&gt;27nm przez niezależne laboratorium na podstawie badań statystycznie znamiennej ilości probek (min 32).</t>
  </si>
  <si>
    <t>Opatrunek sterylny z folii poliuretanowej, przeznaczony do mocowania i zabezpieczania cewników naczyniowych.  Na całej powierzchni okna umożliwiającego obserwacje miejsca wkłucia przezroczysty   klej   akrylowy z 2% roztworem glukonianem  chlorheksydyny. Opatrunek wzmocniony laminowaną włókniną, brzegi opatrunku z poprzecznymi nacięcia ułatwiającymi formowanie na skórze. Ramka ułatwiająca aplikację, zapobiegając przyklejeniu opatrunku do rękawiczek. Opatrunek odporny na działanie środków dezynfekcyjnych zawierających alkohol. Opatrunek posiadający laminowany włókninowy pasek oraz metryczkę do wpisania daty założenia opatrunku. Wycięcie w postaci „dziurki od klucza” ułatwiające dopasowanie kraników, cewników i przedłużek. Opatrunek nie zawiera znanych substancji alergizujących. Bariera folii dla wirusów o wielkości równej lub większej niż 27nm. Czas utrzymania na wkłuciu do 7 dni.</t>
  </si>
  <si>
    <t xml:space="preserve"> 7x8,5 cm </t>
  </si>
  <si>
    <t>Poliuretanowy opatrunek wyspowy, z klejem akrylowym, przezroczysty z centralnie umieszczoną wkładką chłonną, wodoodporny, oddychający, z ramką do aseptycznej aplikacji, sterylny; z wodoodpornym klejem akrylowym, równomiernie naniesionym na całej powierzchni, bez lateksu, kauczuku i tlenku cynku, odpornym na działanie środków dezynfekcyjnych zawierających alkohol. Potwierdzenie bariery folii dla wirusów =&gt;27nm przez niezależne laboratorium na podstawie badań statystycznie znamiennej ilości próbek (min 32).</t>
  </si>
  <si>
    <t>rozmiar wkładki: 4,5x6cm; rozmiar opatrunku: 9x10cm.</t>
  </si>
  <si>
    <t>rozmiar wkładki: 4,5x10cm; rozmiar opatrunku: 9x15cm</t>
  </si>
  <si>
    <t>rozmiar wkładki: 4,5x20cm; rozmiar opatrunku: 9x25cm</t>
  </si>
  <si>
    <t>rozmiar wkładki: 4,5x30cm; rozmiar opatrunku: 9x35cm.</t>
  </si>
  <si>
    <t xml:space="preserve">Bezszwowy przyrząd mocujący centralne cewniki naczyniowe o rozmiarze do 12F. Przyrząd mocujący składający się z delikatnego włókninowego podłoża, pokrytego silikonowym klejem oraz specjalnie uformowanego tworzywa sztucznego do przeprowadzenia i stabilizacji kanałów cewnika naczyniowego. Dołączony do przyrządu sterylny, ze wzmocnionym z każdej strony obrzeżem, poliuretanowy opatrunek do mocowania cewników centralnych z szerokimi aplikatorami, laminowaną metką i  szerokim laminowanym paskiem włókninowym z wycięciem. Czas utrzymania na wkłuciu do 7 dni. Opakowanie folia-papier.                     </t>
  </si>
  <si>
    <t>do cewników do 12F</t>
  </si>
  <si>
    <t>1szt</t>
  </si>
  <si>
    <t xml:space="preserve">Bezszwowy przyrząd mocujący centralne cewniki naczyniowe o rozmiarze do 12F. Przyrząd mocujący składający się z delikatnego włókninowego podłoża, pokrytego silikonowym klejem oraz specjalnie uformowanego tworzywa sztucznego do przeprowadzenia i stabilizacji kanałów cewnika naczyniowego. Dołączony do przyrządu przezroczysty  opatrunek bakteriobójczy z hydrożelem glukonianu chlorheksydyny (wyrób medyczny klasy III.) Czas utrzymania na wkłuciu do 7 dni. Opakowanie folia-papier.                     </t>
  </si>
  <si>
    <t>Sterylna folia chirurgiczna bakteriobójcza, oddychająca, antystyczna, matowa, wykonana z folii poliestrowej o grubości 0,025 mm, z akrylowym klejem zawierającym jodofor, z którego uwalniany jest jod cząsteczkowy o działaniu bakteriobójczym, duże części nieprzylepne z 2 stron folii oraz papier zabezpieczający z oznaczeniem końca folii stosowane podczas aplikacji, niepalna (I klasa palności), opakowanie indywidualne z folii aluminiowej, dodatkowy papier w opakowaniu chroniący folię przed uszkodzeniem, wyrób medyczny klasy III, Wymagany certyfikat CE jednostki notyfikowanej. Sterylizowana radiacyjnie.</t>
  </si>
  <si>
    <t>folia</t>
  </si>
  <si>
    <t>34 x 35 cm</t>
  </si>
  <si>
    <t>56 x 60 cm</t>
  </si>
  <si>
    <t>56 x 45 cm</t>
  </si>
  <si>
    <t>56 x 85 cm</t>
  </si>
  <si>
    <t>RAZEM :</t>
  </si>
  <si>
    <t>Ketaminum</t>
  </si>
  <si>
    <t>200 mg/20 ml</t>
  </si>
  <si>
    <t>Opatrunki do wkłuć oraz bakteriobójcze folie chirurgiczne</t>
  </si>
  <si>
    <t>Zadanie nr 35</t>
  </si>
  <si>
    <t>Zadanie nr 36</t>
  </si>
  <si>
    <t>Zadanie nr 37</t>
  </si>
  <si>
    <t>Zadanie nr 38</t>
  </si>
  <si>
    <t>Zadanie nr 39</t>
  </si>
  <si>
    <t>Zadanie nr 40</t>
  </si>
  <si>
    <t>Zadanie nr 41</t>
  </si>
  <si>
    <t>Zadanie nr 42</t>
  </si>
  <si>
    <t>Antybiotyki doustne i dożylne</t>
  </si>
  <si>
    <t>CPV: 33 65 11 00-9 Środki antybaketryjne do użytku ogólnoustrojowego</t>
  </si>
  <si>
    <t>CZĘŚĆ IV: WYROBY MEDYCZNE</t>
  </si>
  <si>
    <t>brak formuły</t>
  </si>
  <si>
    <t>Razem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</si>
</sst>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0.00\ &quot;zł&quot;;\-#,##0.00\ &quot;zł&quot;"/>
    <numFmt numFmtId="44" formatCode="_-* #,##0.00\ &quot;zł&quot;_-;\-* #,##0.00\ &quot;zł&quot;_-;_-* &quot;-&quot;??\ &quot;zł&quot;_-;_-@_-"/>
    <numFmt numFmtId="164" formatCode="#,##0.00\ &quot;zł&quot;"/>
    <numFmt numFmtId="165" formatCode="0.0%"/>
    <numFmt numFmtId="166" formatCode="0.000%"/>
  </numFmts>
  <fonts count="20">
    <font>
      <sz val="11"/>
      <color theme="1"/>
      <name val="Calibri"/>
      <family val="2"/>
      <charset val="238"/>
      <scheme val="minor"/>
    </font>
    <font>
      <sz val="8"/>
      <name val="Arial"/>
      <family val="2"/>
      <charset val="238"/>
    </font>
    <font>
      <b/>
      <sz val="8"/>
      <name val="Arial"/>
      <family val="2"/>
      <charset val="238"/>
    </font>
    <font>
      <sz val="7"/>
      <name val="Arial"/>
      <family val="2"/>
      <charset val="238"/>
    </font>
    <font>
      <sz val="10"/>
      <name val="Arial"/>
      <family val="2"/>
      <charset val="238"/>
    </font>
    <font>
      <b/>
      <sz val="10"/>
      <name val="Arial"/>
      <family val="2"/>
      <charset val="238"/>
    </font>
    <font>
      <sz val="8"/>
      <color theme="1"/>
      <name val="Czcionka tekstu podstawowego"/>
      <family val="2"/>
      <charset val="238"/>
    </font>
    <font>
      <b/>
      <sz val="8"/>
      <color theme="1"/>
      <name val="Arial"/>
      <family val="2"/>
      <charset val="238"/>
    </font>
    <font>
      <b/>
      <sz val="11"/>
      <color theme="1"/>
      <name val="Arial"/>
      <family val="2"/>
      <charset val="238"/>
    </font>
    <font>
      <sz val="8"/>
      <color theme="1"/>
      <name val="Arial"/>
      <family val="2"/>
      <charset val="238"/>
    </font>
    <font>
      <b/>
      <sz val="11"/>
      <color theme="1"/>
      <name val="Calibri"/>
      <family val="2"/>
      <charset val="238"/>
      <scheme val="minor"/>
    </font>
    <font>
      <sz val="8"/>
      <color theme="1"/>
      <name val="Calibri"/>
      <family val="2"/>
      <charset val="238"/>
      <scheme val="minor"/>
    </font>
    <font>
      <b/>
      <sz val="9"/>
      <color theme="1"/>
      <name val="Calibri"/>
      <family val="2"/>
      <charset val="238"/>
      <scheme val="minor"/>
    </font>
    <font>
      <b/>
      <i/>
      <sz val="8"/>
      <color theme="1"/>
      <name val="Czcionka tekstu podstawowego"/>
      <charset val="238"/>
    </font>
    <font>
      <b/>
      <sz val="14"/>
      <color theme="1"/>
      <name val="Calibri"/>
      <family val="2"/>
      <charset val="238"/>
      <scheme val="minor"/>
    </font>
    <font>
      <b/>
      <sz val="10"/>
      <color theme="1"/>
      <name val="Calibri"/>
      <family val="2"/>
      <charset val="238"/>
      <scheme val="minor"/>
    </font>
    <font>
      <b/>
      <u/>
      <sz val="8"/>
      <name val="Arial"/>
      <family val="2"/>
      <charset val="238"/>
    </font>
    <font>
      <b/>
      <sz val="8"/>
      <color rgb="FFFF0000"/>
      <name val="Arial"/>
      <family val="2"/>
      <charset val="238"/>
    </font>
    <font>
      <sz val="11"/>
      <color theme="1"/>
      <name val="Calibri"/>
      <family val="2"/>
      <charset val="238"/>
      <scheme val="minor"/>
    </font>
    <font>
      <sz val="10"/>
      <name val="Arial CE"/>
      <charset val="238"/>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0">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18" fillId="0" borderId="0" applyFont="0" applyFill="0" applyBorder="0" applyAlignment="0" applyProtection="0"/>
    <xf numFmtId="0" fontId="19" fillId="0" borderId="0"/>
  </cellStyleXfs>
  <cellXfs count="227">
    <xf numFmtId="0" fontId="0" fillId="0" borderId="0" xfId="0"/>
    <xf numFmtId="0" fontId="1" fillId="0" borderId="0" xfId="1" applyFont="1" applyFill="1" applyAlignment="1">
      <alignment horizontal="center" vertical="center"/>
    </xf>
    <xf numFmtId="0" fontId="2" fillId="0" borderId="0" xfId="1" applyFont="1" applyFill="1" applyAlignment="1">
      <alignment horizontal="left" vertical="center" wrapText="1"/>
    </xf>
    <xf numFmtId="0" fontId="1" fillId="0" borderId="0" xfId="1" applyFont="1" applyFill="1" applyAlignment="1">
      <alignment horizontal="center" vertical="center" wrapText="1"/>
    </xf>
    <xf numFmtId="0" fontId="2" fillId="0" borderId="0" xfId="1" applyFont="1" applyFill="1" applyAlignment="1">
      <alignment horizontal="center" vertical="center" wrapText="1"/>
    </xf>
    <xf numFmtId="164" fontId="1" fillId="0" borderId="0" xfId="1" applyNumberFormat="1" applyFont="1" applyFill="1" applyBorder="1" applyAlignment="1">
      <alignment horizontal="center" vertical="center" wrapText="1"/>
    </xf>
    <xf numFmtId="0" fontId="1" fillId="0" borderId="0" xfId="1" applyFont="1" applyFill="1" applyAlignment="1">
      <alignment horizontal="left" vertical="center"/>
    </xf>
    <xf numFmtId="0" fontId="4" fillId="0" borderId="0" xfId="1"/>
    <xf numFmtId="0" fontId="4" fillId="0" borderId="0" xfId="2"/>
    <xf numFmtId="0" fontId="2" fillId="0" borderId="5" xfId="2" applyFont="1" applyFill="1" applyBorder="1" applyAlignment="1">
      <alignment horizontal="center" vertical="center" wrapText="1"/>
    </xf>
    <xf numFmtId="0" fontId="1" fillId="0" borderId="5" xfId="2" applyFont="1" applyFill="1" applyBorder="1" applyAlignment="1">
      <alignment horizontal="center" vertical="center" wrapText="1"/>
    </xf>
    <xf numFmtId="9" fontId="1" fillId="0" borderId="5" xfId="2" applyNumberFormat="1" applyFont="1" applyFill="1" applyBorder="1" applyAlignment="1">
      <alignment horizontal="center" vertical="center" wrapText="1"/>
    </xf>
    <xf numFmtId="0" fontId="1" fillId="0" borderId="5" xfId="2" applyNumberFormat="1" applyFont="1" applyBorder="1" applyAlignment="1">
      <alignment horizontal="center" vertical="center" wrapText="1"/>
    </xf>
    <xf numFmtId="164" fontId="1" fillId="0" borderId="5" xfId="2" applyNumberFormat="1" applyFont="1" applyBorder="1" applyAlignment="1">
      <alignment horizontal="right" vertical="center"/>
    </xf>
    <xf numFmtId="164" fontId="1" fillId="0" borderId="5" xfId="2" applyNumberFormat="1" applyFont="1" applyBorder="1" applyAlignment="1">
      <alignment vertical="center"/>
    </xf>
    <xf numFmtId="164" fontId="1" fillId="0" borderId="5" xfId="2" applyNumberFormat="1" applyFont="1" applyFill="1" applyBorder="1" applyAlignment="1">
      <alignment vertical="center" wrapText="1"/>
    </xf>
    <xf numFmtId="44" fontId="1" fillId="0" borderId="5" xfId="2" applyNumberFormat="1" applyFont="1" applyBorder="1" applyAlignment="1">
      <alignment horizontal="center" vertical="center"/>
    </xf>
    <xf numFmtId="0" fontId="1" fillId="0" borderId="0" xfId="2" applyFont="1" applyFill="1" applyAlignment="1">
      <alignment vertical="center"/>
    </xf>
    <xf numFmtId="0" fontId="2" fillId="0" borderId="0" xfId="2" applyFont="1" applyFill="1" applyBorder="1" applyAlignment="1">
      <alignment horizontal="center" vertical="center" wrapText="1"/>
    </xf>
    <xf numFmtId="0" fontId="1" fillId="0" borderId="0" xfId="2" applyFont="1" applyFill="1" applyAlignment="1">
      <alignment horizontal="center" vertical="center" wrapText="1"/>
    </xf>
    <xf numFmtId="0" fontId="2" fillId="0" borderId="6" xfId="2" applyFont="1" applyFill="1" applyBorder="1" applyAlignment="1">
      <alignment horizontal="center" vertical="center" wrapText="1"/>
    </xf>
    <xf numFmtId="164" fontId="2" fillId="0" borderId="5" xfId="2" applyNumberFormat="1" applyFont="1" applyBorder="1" applyAlignment="1">
      <alignment vertical="center"/>
    </xf>
    <xf numFmtId="164" fontId="2" fillId="0" borderId="6" xfId="2" applyNumberFormat="1" applyFont="1" applyFill="1" applyBorder="1" applyAlignment="1">
      <alignment horizontal="center" vertical="center" wrapText="1"/>
    </xf>
    <xf numFmtId="164" fontId="2" fillId="0" borderId="0" xfId="2" applyNumberFormat="1" applyFont="1" applyFill="1" applyBorder="1" applyAlignment="1">
      <alignment horizontal="center" vertical="center" wrapText="1"/>
    </xf>
    <xf numFmtId="164" fontId="1" fillId="0" borderId="0" xfId="2" applyNumberFormat="1" applyFont="1" applyFill="1" applyAlignment="1">
      <alignment vertical="center"/>
    </xf>
    <xf numFmtId="0" fontId="2" fillId="0" borderId="5" xfId="3" applyFont="1" applyFill="1" applyBorder="1" applyAlignment="1">
      <alignment horizontal="center" vertical="center"/>
    </xf>
    <xf numFmtId="0" fontId="6" fillId="0" borderId="5" xfId="0" applyFont="1" applyBorder="1" applyAlignment="1">
      <alignment horizontal="left" vertical="center" wrapText="1"/>
    </xf>
    <xf numFmtId="0" fontId="7" fillId="0" borderId="0" xfId="0" applyFont="1" applyAlignment="1">
      <alignment vertical="center" wrapText="1"/>
    </xf>
    <xf numFmtId="0" fontId="8" fillId="0" borderId="0" xfId="0" applyFont="1" applyAlignment="1">
      <alignment vertical="center" wrapText="1"/>
    </xf>
    <xf numFmtId="165" fontId="1" fillId="0" borderId="5" xfId="2" applyNumberFormat="1" applyFont="1" applyFill="1" applyBorder="1" applyAlignment="1">
      <alignment horizontal="center" vertical="center" wrapText="1"/>
    </xf>
    <xf numFmtId="0" fontId="12" fillId="0" borderId="0" xfId="0" applyFont="1" applyAlignment="1">
      <alignment wrapText="1"/>
    </xf>
    <xf numFmtId="0" fontId="9" fillId="0" borderId="6" xfId="0" applyFont="1" applyBorder="1" applyAlignment="1">
      <alignment horizontal="left" vertical="center" wrapText="1"/>
    </xf>
    <xf numFmtId="164" fontId="2" fillId="0" borderId="1" xfId="2" applyNumberFormat="1" applyFont="1" applyBorder="1" applyAlignment="1">
      <alignment vertical="center"/>
    </xf>
    <xf numFmtId="164" fontId="2" fillId="0" borderId="1" xfId="2" applyNumberFormat="1"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0" xfId="0" applyFont="1" applyFill="1" applyAlignment="1">
      <alignment vertical="center"/>
    </xf>
    <xf numFmtId="0" fontId="1" fillId="0" borderId="0" xfId="7" applyFont="1" applyFill="1" applyAlignment="1">
      <alignment horizontal="center" vertical="center"/>
    </xf>
    <xf numFmtId="0" fontId="2" fillId="0" borderId="0" xfId="7" applyFont="1" applyFill="1" applyAlignment="1">
      <alignment horizontal="left" vertical="center" wrapText="1"/>
    </xf>
    <xf numFmtId="0" fontId="1" fillId="0" borderId="0" xfId="7" applyFont="1" applyFill="1" applyAlignment="1">
      <alignment horizontal="center" vertical="center" wrapText="1"/>
    </xf>
    <xf numFmtId="164" fontId="1" fillId="0" borderId="0" xfId="7" applyNumberFormat="1" applyFont="1" applyFill="1" applyBorder="1" applyAlignment="1">
      <alignment horizontal="center" vertical="center" wrapText="1"/>
    </xf>
    <xf numFmtId="0" fontId="2" fillId="0" borderId="5" xfId="7" applyFont="1" applyFill="1" applyBorder="1" applyAlignment="1">
      <alignment horizontal="center" vertical="center"/>
    </xf>
    <xf numFmtId="0" fontId="1" fillId="0" borderId="5" xfId="7" applyFont="1" applyFill="1" applyBorder="1" applyAlignment="1">
      <alignment vertical="center" wrapText="1"/>
    </xf>
    <xf numFmtId="0" fontId="2" fillId="0" borderId="4" xfId="7" applyFont="1" applyFill="1" applyBorder="1" applyAlignment="1">
      <alignment horizontal="center" vertical="center" wrapText="1"/>
    </xf>
    <xf numFmtId="0" fontId="1" fillId="0" borderId="5" xfId="7" applyFont="1" applyFill="1" applyBorder="1" applyAlignment="1">
      <alignment horizontal="center" vertical="center" wrapText="1"/>
    </xf>
    <xf numFmtId="164" fontId="1" fillId="0" borderId="5" xfId="7" applyNumberFormat="1" applyFont="1" applyBorder="1" applyAlignment="1">
      <alignment horizontal="center" vertical="center"/>
    </xf>
    <xf numFmtId="0" fontId="2" fillId="0" borderId="5" xfId="0" applyFont="1" applyFill="1" applyBorder="1" applyAlignment="1">
      <alignment horizontal="center" vertical="center"/>
    </xf>
    <xf numFmtId="0" fontId="1" fillId="0" borderId="5"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9" fontId="1" fillId="0" borderId="5" xfId="0" applyNumberFormat="1" applyFont="1" applyFill="1" applyBorder="1" applyAlignment="1">
      <alignment horizontal="center" vertical="center" wrapText="1"/>
    </xf>
    <xf numFmtId="0" fontId="1" fillId="0" borderId="5" xfId="0" applyNumberFormat="1" applyFont="1" applyBorder="1" applyAlignment="1">
      <alignment horizontal="center" vertical="center" wrapText="1"/>
    </xf>
    <xf numFmtId="164" fontId="1" fillId="0" borderId="5" xfId="0" applyNumberFormat="1" applyFont="1" applyBorder="1" applyAlignment="1">
      <alignment horizontal="center" vertical="center"/>
    </xf>
    <xf numFmtId="164" fontId="1" fillId="0" borderId="5" xfId="0" applyNumberFormat="1" applyFont="1" applyFill="1" applyBorder="1" applyAlignment="1">
      <alignment horizontal="center" vertical="center" wrapText="1"/>
    </xf>
    <xf numFmtId="44" fontId="1" fillId="0" borderId="5" xfId="0" applyNumberFormat="1" applyFont="1" applyBorder="1" applyAlignment="1">
      <alignment horizontal="center" vertical="center"/>
    </xf>
    <xf numFmtId="164" fontId="2" fillId="0" borderId="0" xfId="0" applyNumberFormat="1" applyFont="1" applyFill="1" applyBorder="1" applyAlignment="1">
      <alignment horizontal="center" vertical="center" wrapText="1"/>
    </xf>
    <xf numFmtId="164" fontId="1" fillId="0" borderId="0" xfId="0" applyNumberFormat="1" applyFont="1" applyFill="1" applyAlignment="1">
      <alignment vertical="center"/>
    </xf>
    <xf numFmtId="0" fontId="2" fillId="0" borderId="9" xfId="7" applyFont="1" applyFill="1" applyBorder="1" applyAlignment="1">
      <alignment horizontal="center" vertical="center" wrapText="1"/>
    </xf>
    <xf numFmtId="0" fontId="2" fillId="0" borderId="0" xfId="7" applyFont="1" applyFill="1" applyBorder="1" applyAlignment="1">
      <alignment horizontal="center" vertical="center" wrapText="1"/>
    </xf>
    <xf numFmtId="0" fontId="2" fillId="0" borderId="6" xfId="7" applyFont="1" applyFill="1" applyBorder="1" applyAlignment="1">
      <alignment horizontal="center" vertical="center" wrapText="1"/>
    </xf>
    <xf numFmtId="164" fontId="2" fillId="0" borderId="6" xfId="7"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xf numFmtId="10" fontId="1" fillId="0" borderId="5" xfId="2" applyNumberFormat="1" applyFont="1" applyFill="1" applyBorder="1" applyAlignment="1">
      <alignment horizontal="center" vertical="center" wrapText="1"/>
    </xf>
    <xf numFmtId="166" fontId="1" fillId="0" borderId="5" xfId="2" applyNumberFormat="1" applyFont="1" applyFill="1" applyBorder="1" applyAlignment="1">
      <alignment horizontal="center" vertical="center" wrapText="1"/>
    </xf>
    <xf numFmtId="0" fontId="2" fillId="0" borderId="0" xfId="3" applyFont="1" applyFill="1" applyBorder="1" applyAlignment="1">
      <alignment horizontal="center" vertical="center"/>
    </xf>
    <xf numFmtId="0" fontId="6" fillId="0" borderId="0" xfId="0" applyFont="1" applyBorder="1" applyAlignment="1">
      <alignment horizontal="left" vertical="center" wrapText="1"/>
    </xf>
    <xf numFmtId="0" fontId="1" fillId="0" borderId="0" xfId="2" applyFont="1" applyFill="1" applyBorder="1" applyAlignment="1">
      <alignment horizontal="center" vertical="center" wrapText="1"/>
    </xf>
    <xf numFmtId="165" fontId="1" fillId="0" borderId="0" xfId="2" applyNumberFormat="1" applyFont="1" applyFill="1" applyBorder="1" applyAlignment="1">
      <alignment horizontal="center" vertical="center" wrapText="1"/>
    </xf>
    <xf numFmtId="0" fontId="1" fillId="0" borderId="0" xfId="2" applyNumberFormat="1" applyFont="1" applyBorder="1" applyAlignment="1">
      <alignment horizontal="center" vertical="center" wrapText="1"/>
    </xf>
    <xf numFmtId="164" fontId="1" fillId="0" borderId="0" xfId="2" applyNumberFormat="1" applyFont="1" applyBorder="1" applyAlignment="1">
      <alignment horizontal="right" vertical="center"/>
    </xf>
    <xf numFmtId="164" fontId="1" fillId="0" borderId="0" xfId="2" applyNumberFormat="1" applyFont="1" applyBorder="1" applyAlignment="1">
      <alignment vertical="center"/>
    </xf>
    <xf numFmtId="164" fontId="1" fillId="0" borderId="0" xfId="2" applyNumberFormat="1" applyFont="1" applyFill="1" applyBorder="1" applyAlignment="1">
      <alignment vertical="center" wrapText="1"/>
    </xf>
    <xf numFmtId="44" fontId="1" fillId="0" borderId="0" xfId="2" applyNumberFormat="1" applyFont="1" applyBorder="1" applyAlignment="1">
      <alignment horizontal="center" vertical="center"/>
    </xf>
    <xf numFmtId="164" fontId="2" fillId="0" borderId="0" xfId="2" applyNumberFormat="1" applyFont="1" applyBorder="1" applyAlignment="1">
      <alignment vertical="center"/>
    </xf>
    <xf numFmtId="0" fontId="12" fillId="0" borderId="0" xfId="0" applyFont="1"/>
    <xf numFmtId="0" fontId="1" fillId="3" borderId="5" xfId="0" applyFont="1" applyFill="1" applyBorder="1" applyAlignment="1">
      <alignment horizontal="center" vertical="center" wrapText="1"/>
    </xf>
    <xf numFmtId="0" fontId="12" fillId="0" borderId="0" xfId="0" applyFont="1" applyAlignment="1">
      <alignment vertical="center"/>
    </xf>
    <xf numFmtId="0" fontId="6" fillId="0" borderId="6" xfId="0" applyFont="1" applyBorder="1" applyAlignment="1">
      <alignment horizontal="left" vertical="center" wrapText="1"/>
    </xf>
    <xf numFmtId="0" fontId="7" fillId="0" borderId="0" xfId="0" applyFont="1" applyAlignment="1">
      <alignment vertical="center" wrapText="1"/>
    </xf>
    <xf numFmtId="0" fontId="8" fillId="0" borderId="0" xfId="0" applyFont="1" applyAlignment="1">
      <alignment vertical="center" wrapText="1"/>
    </xf>
    <xf numFmtId="164" fontId="2" fillId="0" borderId="5" xfId="2" applyNumberFormat="1" applyFont="1" applyFill="1" applyBorder="1" applyAlignment="1">
      <alignment horizontal="center" vertical="center" wrapText="1"/>
    </xf>
    <xf numFmtId="0" fontId="1" fillId="0" borderId="0" xfId="7" applyFont="1" applyFill="1" applyBorder="1" applyAlignment="1">
      <alignment horizontal="center" vertical="center"/>
    </xf>
    <xf numFmtId="0" fontId="2" fillId="0" borderId="0" xfId="7" applyFont="1" applyFill="1" applyBorder="1" applyAlignment="1">
      <alignment horizontal="center" vertical="center"/>
    </xf>
    <xf numFmtId="0" fontId="1" fillId="3" borderId="5" xfId="2" applyFont="1" applyFill="1" applyBorder="1" applyAlignment="1">
      <alignment horizontal="center" vertical="center" wrapText="1"/>
    </xf>
    <xf numFmtId="0" fontId="0" fillId="3" borderId="0" xfId="0" applyFill="1"/>
    <xf numFmtId="0" fontId="15" fillId="0" borderId="0" xfId="0" applyFont="1"/>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164" fontId="1" fillId="0" borderId="0" xfId="0" applyNumberFormat="1" applyFont="1" applyFill="1" applyBorder="1" applyAlignment="1">
      <alignment horizontal="center" vertical="center" wrapText="1"/>
    </xf>
    <xf numFmtId="0" fontId="2" fillId="0" borderId="0" xfId="0" applyFont="1" applyFill="1" applyAlignment="1">
      <alignment horizontal="center" vertical="center"/>
    </xf>
    <xf numFmtId="164" fontId="1" fillId="0" borderId="5" xfId="0" applyNumberFormat="1" applyFont="1" applyBorder="1" applyAlignment="1">
      <alignment horizontal="right" vertical="center"/>
    </xf>
    <xf numFmtId="0" fontId="2" fillId="0"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164" fontId="2" fillId="0" borderId="6" xfId="0" applyNumberFormat="1" applyFont="1" applyFill="1" applyBorder="1" applyAlignment="1">
      <alignment horizontal="right" vertical="center" wrapText="1"/>
    </xf>
    <xf numFmtId="164" fontId="2" fillId="0" borderId="6" xfId="0" applyNumberFormat="1" applyFont="1" applyFill="1" applyBorder="1" applyAlignment="1">
      <alignment horizontal="center" vertical="center" wrapText="1"/>
    </xf>
    <xf numFmtId="0" fontId="1" fillId="2" borderId="0" xfId="0" applyFont="1" applyFill="1"/>
    <xf numFmtId="0" fontId="1" fillId="2" borderId="5" xfId="0" applyFont="1" applyFill="1" applyBorder="1" applyAlignment="1">
      <alignment horizontal="center" vertical="center" wrapText="1"/>
    </xf>
    <xf numFmtId="0" fontId="1" fillId="2" borderId="0" xfId="0" applyFont="1" applyFill="1" applyAlignment="1">
      <alignment vertical="center"/>
    </xf>
    <xf numFmtId="0" fontId="2" fillId="2" borderId="5" xfId="0" applyFont="1" applyFill="1" applyBorder="1" applyAlignment="1">
      <alignment horizontal="center" vertical="center"/>
    </xf>
    <xf numFmtId="9" fontId="1" fillId="2" borderId="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164" fontId="1" fillId="2" borderId="5" xfId="0" applyNumberFormat="1" applyFont="1" applyFill="1" applyBorder="1" applyAlignment="1">
      <alignment horizontal="right" vertical="center"/>
    </xf>
    <xf numFmtId="164" fontId="2" fillId="2" borderId="0" xfId="0" applyNumberFormat="1" applyFont="1" applyFill="1" applyBorder="1" applyAlignment="1">
      <alignment horizontal="center" vertical="center" wrapText="1"/>
    </xf>
    <xf numFmtId="164" fontId="1" fillId="2" borderId="0" xfId="0" applyNumberFormat="1" applyFont="1" applyFill="1" applyAlignment="1">
      <alignment vertical="center"/>
    </xf>
    <xf numFmtId="0" fontId="1" fillId="2" borderId="0" xfId="0" applyFont="1" applyFill="1" applyAlignment="1">
      <alignment horizontal="center" vertical="center"/>
    </xf>
    <xf numFmtId="0" fontId="2" fillId="2" borderId="0" xfId="0" applyFont="1" applyFill="1" applyBorder="1" applyAlignment="1">
      <alignment horizontal="center" vertical="center" wrapText="1"/>
    </xf>
    <xf numFmtId="0" fontId="1" fillId="2" borderId="0" xfId="0" applyFont="1" applyFill="1" applyAlignment="1">
      <alignment horizontal="center" vertical="center" wrapText="1"/>
    </xf>
    <xf numFmtId="0" fontId="2" fillId="2" borderId="6" xfId="0" applyFont="1" applyFill="1" applyBorder="1" applyAlignment="1">
      <alignment horizontal="center" vertical="center" wrapText="1"/>
    </xf>
    <xf numFmtId="164" fontId="2" fillId="2" borderId="6" xfId="0" applyNumberFormat="1" applyFont="1" applyFill="1" applyBorder="1" applyAlignment="1">
      <alignment horizontal="right" vertical="center" wrapText="1"/>
    </xf>
    <xf numFmtId="164" fontId="2" fillId="2" borderId="6" xfId="0" applyNumberFormat="1" applyFont="1" applyFill="1" applyBorder="1" applyAlignment="1">
      <alignment horizontal="center" vertical="center" wrapText="1"/>
    </xf>
    <xf numFmtId="0" fontId="5" fillId="0" borderId="0" xfId="0" applyFont="1"/>
    <xf numFmtId="0" fontId="4" fillId="0" borderId="0" xfId="0" applyFont="1" applyAlignment="1">
      <alignment horizontal="center"/>
    </xf>
    <xf numFmtId="0" fontId="0" fillId="0" borderId="0" xfId="0" applyAlignment="1">
      <alignment horizontal="center" vertical="center"/>
    </xf>
    <xf numFmtId="0" fontId="2" fillId="4" borderId="5" xfId="0" applyFont="1" applyFill="1" applyBorder="1" applyAlignment="1">
      <alignment horizontal="center" vertical="center" wrapText="1"/>
    </xf>
    <xf numFmtId="0" fontId="2" fillId="4" borderId="5" xfId="0" applyFont="1" applyFill="1" applyBorder="1" applyAlignment="1">
      <alignment horizontal="center" vertical="center"/>
    </xf>
    <xf numFmtId="0" fontId="2" fillId="4" borderId="5" xfId="0" applyFont="1" applyFill="1" applyBorder="1" applyAlignment="1">
      <alignment vertical="center" wrapText="1"/>
    </xf>
    <xf numFmtId="0" fontId="2" fillId="0" borderId="5" xfId="0" applyFont="1" applyBorder="1" applyAlignment="1">
      <alignment horizontal="center" vertical="center"/>
    </xf>
    <xf numFmtId="0" fontId="1" fillId="0" borderId="5" xfId="0" applyFont="1" applyBorder="1" applyAlignment="1">
      <alignment vertical="center" wrapText="1"/>
    </xf>
    <xf numFmtId="0" fontId="1" fillId="5" borderId="5" xfId="0" applyFont="1" applyFill="1" applyBorder="1" applyAlignment="1">
      <alignment vertical="center" wrapText="1"/>
    </xf>
    <xf numFmtId="0" fontId="1" fillId="0" borderId="5" xfId="0" applyFont="1" applyBorder="1" applyAlignment="1">
      <alignment horizontal="center" vertical="center" wrapText="1"/>
    </xf>
    <xf numFmtId="0" fontId="1" fillId="0" borderId="5" xfId="0" applyFont="1" applyBorder="1" applyAlignment="1">
      <alignment horizontal="center" vertical="center"/>
    </xf>
    <xf numFmtId="7" fontId="1" fillId="0" borderId="5" xfId="8" applyNumberFormat="1" applyFont="1" applyBorder="1" applyAlignment="1">
      <alignment horizontal="center" vertical="center"/>
    </xf>
    <xf numFmtId="0" fontId="1" fillId="0" borderId="5" xfId="0" applyFont="1" applyBorder="1" applyAlignment="1">
      <alignment vertical="center"/>
    </xf>
    <xf numFmtId="0" fontId="2" fillId="2" borderId="6" xfId="9" applyFont="1" applyFill="1" applyBorder="1" applyAlignment="1">
      <alignment vertical="center"/>
    </xf>
    <xf numFmtId="0" fontId="2" fillId="2" borderId="5" xfId="9" applyFont="1" applyFill="1" applyBorder="1" applyAlignment="1">
      <alignment vertical="center"/>
    </xf>
    <xf numFmtId="0" fontId="2" fillId="2" borderId="0" xfId="0" applyFont="1" applyFill="1" applyBorder="1" applyAlignment="1">
      <alignment vertical="center" wrapText="1"/>
    </xf>
    <xf numFmtId="0" fontId="2" fillId="2" borderId="0" xfId="0" applyFont="1" applyFill="1" applyBorder="1" applyAlignment="1">
      <alignment horizontal="center" vertical="center"/>
    </xf>
    <xf numFmtId="0" fontId="2" fillId="2" borderId="0" xfId="0" applyFont="1" applyFill="1" applyBorder="1"/>
    <xf numFmtId="164" fontId="2" fillId="2" borderId="6" xfId="9" applyNumberFormat="1" applyFont="1" applyFill="1" applyBorder="1" applyAlignment="1">
      <alignment horizontal="center" vertical="center"/>
    </xf>
    <xf numFmtId="0" fontId="6" fillId="0" borderId="7" xfId="0" applyFont="1" applyBorder="1" applyAlignment="1">
      <alignment horizontal="left" vertical="center" wrapText="1"/>
    </xf>
    <xf numFmtId="0" fontId="0" fillId="0" borderId="6" xfId="0" applyBorder="1" applyAlignment="1">
      <alignment horizontal="left" vertical="center" wrapText="1"/>
    </xf>
    <xf numFmtId="0" fontId="2" fillId="0" borderId="1" xfId="0" applyFont="1" applyFill="1" applyBorder="1" applyAlignment="1">
      <alignment horizontal="left" vertical="center" wrapText="1"/>
    </xf>
    <xf numFmtId="0" fontId="0" fillId="0" borderId="1" xfId="0" applyBorder="1" applyAlignment="1">
      <alignment vertical="center" wrapText="1"/>
    </xf>
    <xf numFmtId="0" fontId="2" fillId="0" borderId="0" xfId="0" applyFont="1" applyBorder="1" applyAlignment="1">
      <alignment horizontal="center" vertical="center" wrapText="1"/>
    </xf>
    <xf numFmtId="0" fontId="0" fillId="0" borderId="0" xfId="0" applyBorder="1" applyAlignment="1">
      <alignment vertical="center" wrapText="1"/>
    </xf>
    <xf numFmtId="0" fontId="1" fillId="0" borderId="2" xfId="0" applyFont="1" applyFill="1" applyBorder="1" applyAlignment="1">
      <alignment horizontal="lef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1" xfId="1" applyFont="1" applyFill="1" applyBorder="1" applyAlignment="1">
      <alignment horizontal="center" vertical="center" wrapText="1"/>
    </xf>
    <xf numFmtId="0" fontId="10" fillId="0" borderId="1" xfId="0" applyFont="1" applyBorder="1" applyAlignment="1">
      <alignment vertical="center" wrapText="1"/>
    </xf>
    <xf numFmtId="0" fontId="2" fillId="0" borderId="1" xfId="1" applyFont="1" applyFill="1" applyBorder="1" applyAlignment="1">
      <alignment vertical="center" wrapText="1"/>
    </xf>
    <xf numFmtId="0" fontId="5" fillId="0" borderId="1" xfId="1" applyFont="1" applyBorder="1" applyAlignment="1">
      <alignment vertical="center" wrapText="1"/>
    </xf>
    <xf numFmtId="0" fontId="0" fillId="0" borderId="8" xfId="0" applyBorder="1" applyAlignment="1">
      <alignment horizontal="left" vertical="center" wrapText="1"/>
    </xf>
    <xf numFmtId="0" fontId="1" fillId="0" borderId="7" xfId="2" applyFont="1" applyFill="1"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12" fillId="0" borderId="0" xfId="0" applyFont="1" applyAlignment="1">
      <alignment wrapText="1"/>
    </xf>
    <xf numFmtId="0" fontId="1" fillId="0" borderId="7" xfId="2" applyFont="1" applyFill="1" applyBorder="1" applyAlignment="1">
      <alignment horizontal="center" vertical="center" textRotation="255" wrapText="1"/>
    </xf>
    <xf numFmtId="0" fontId="0" fillId="0" borderId="8" xfId="0" applyBorder="1" applyAlignment="1">
      <alignment horizontal="center" vertical="center" textRotation="255" wrapText="1"/>
    </xf>
    <xf numFmtId="0" fontId="0" fillId="0" borderId="6" xfId="0" applyBorder="1" applyAlignment="1">
      <alignment horizontal="center" vertical="center" textRotation="255" wrapText="1"/>
    </xf>
    <xf numFmtId="0" fontId="2" fillId="0" borderId="2" xfId="0" applyFont="1" applyFill="1" applyBorder="1" applyAlignment="1">
      <alignment horizontal="center" vertical="center" wrapText="1"/>
    </xf>
    <xf numFmtId="0" fontId="12" fillId="3" borderId="0" xfId="0" applyFont="1" applyFill="1" applyAlignment="1">
      <alignment vertical="center" wrapText="1"/>
    </xf>
    <xf numFmtId="0" fontId="0" fillId="0" borderId="0" xfId="0" applyAlignment="1">
      <alignment vertical="center" wrapText="1"/>
    </xf>
    <xf numFmtId="0" fontId="2" fillId="0" borderId="0" xfId="0" applyFont="1" applyFill="1" applyBorder="1" applyAlignment="1">
      <alignment horizontal="left" vertical="center" wrapText="1"/>
    </xf>
    <xf numFmtId="0" fontId="5" fillId="0" borderId="0" xfId="0" applyFont="1" applyBorder="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9" fillId="0" borderId="7" xfId="0" applyFont="1" applyBorder="1" applyAlignment="1">
      <alignment horizontal="left" vertical="center" wrapText="1"/>
    </xf>
    <xf numFmtId="0" fontId="1" fillId="2" borderId="7" xfId="1"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0" fillId="0" borderId="8" xfId="0" applyBorder="1" applyAlignment="1">
      <alignment vertical="center" wrapText="1"/>
    </xf>
    <xf numFmtId="0" fontId="0" fillId="0" borderId="6" xfId="0" applyBorder="1" applyAlignment="1">
      <alignmen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0" fillId="2" borderId="10" xfId="0"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vertical="center" wrapText="1"/>
    </xf>
    <xf numFmtId="0" fontId="4" fillId="0" borderId="8" xfId="0" applyFont="1" applyBorder="1" applyAlignment="1">
      <alignment vertical="center" wrapText="1"/>
    </xf>
    <xf numFmtId="0" fontId="4" fillId="0" borderId="6" xfId="0" applyFont="1" applyBorder="1" applyAlignment="1">
      <alignment vertical="center" wrapText="1"/>
    </xf>
    <xf numFmtId="0" fontId="14" fillId="6" borderId="5" xfId="0" applyFont="1" applyFill="1" applyBorder="1" applyAlignment="1">
      <alignment horizontal="center" vertical="center"/>
    </xf>
    <xf numFmtId="0" fontId="14" fillId="2" borderId="5" xfId="0" applyFont="1" applyFill="1" applyBorder="1" applyAlignment="1">
      <alignment horizontal="center" vertical="center"/>
    </xf>
    <xf numFmtId="0" fontId="14" fillId="6" borderId="2" xfId="0" applyFont="1" applyFill="1" applyBorder="1" applyAlignment="1">
      <alignment horizontal="center"/>
    </xf>
    <xf numFmtId="0" fontId="14" fillId="6" borderId="3" xfId="0" applyFont="1" applyFill="1" applyBorder="1" applyAlignment="1">
      <alignment horizontal="center"/>
    </xf>
    <xf numFmtId="0" fontId="14" fillId="6" borderId="4" xfId="0" applyFont="1" applyFill="1" applyBorder="1" applyAlignment="1">
      <alignment horizontal="center"/>
    </xf>
    <xf numFmtId="0" fontId="1" fillId="7" borderId="5" xfId="1" applyFont="1" applyFill="1" applyBorder="1" applyAlignment="1">
      <alignment horizontal="center" vertical="center" wrapText="1"/>
    </xf>
    <xf numFmtId="0" fontId="1" fillId="7" borderId="5" xfId="1" applyFont="1" applyFill="1" applyBorder="1" applyAlignment="1">
      <alignment horizontal="center" vertical="center"/>
    </xf>
    <xf numFmtId="0" fontId="3" fillId="7" borderId="5" xfId="1" applyFont="1" applyFill="1" applyBorder="1" applyAlignment="1">
      <alignment horizontal="center" vertical="center" wrapText="1"/>
    </xf>
    <xf numFmtId="0" fontId="2" fillId="7" borderId="5" xfId="7" applyFont="1" applyFill="1" applyBorder="1" applyAlignment="1">
      <alignment horizontal="center" vertical="center" wrapText="1"/>
    </xf>
    <xf numFmtId="0" fontId="1" fillId="7" borderId="5" xfId="7" applyFont="1" applyFill="1" applyBorder="1" applyAlignment="1">
      <alignment horizontal="center" vertical="center" wrapText="1"/>
    </xf>
    <xf numFmtId="0" fontId="1" fillId="7" borderId="5" xfId="7" applyFont="1" applyFill="1" applyBorder="1" applyAlignment="1">
      <alignment horizontal="center" vertical="center"/>
    </xf>
    <xf numFmtId="0" fontId="3" fillId="7" borderId="5" xfId="7" applyFont="1" applyFill="1" applyBorder="1" applyAlignment="1">
      <alignment horizontal="center" vertical="center" wrapText="1"/>
    </xf>
    <xf numFmtId="0" fontId="1" fillId="7" borderId="7" xfId="1"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5" xfId="0" applyFont="1" applyFill="1" applyBorder="1" applyAlignment="1">
      <alignment horizontal="center" vertical="center"/>
    </xf>
    <xf numFmtId="0" fontId="3" fillId="7" borderId="5"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0" fillId="7" borderId="3" xfId="0" applyFill="1" applyBorder="1" applyAlignment="1">
      <alignment horizontal="center" vertical="center"/>
    </xf>
    <xf numFmtId="0" fontId="0" fillId="7" borderId="4" xfId="0" applyFill="1" applyBorder="1" applyAlignment="1">
      <alignment horizontal="center" vertical="center"/>
    </xf>
    <xf numFmtId="0" fontId="3" fillId="7" borderId="2" xfId="0" applyFont="1" applyFill="1" applyBorder="1" applyAlignment="1">
      <alignment horizontal="center" vertical="center" wrapText="1"/>
    </xf>
    <xf numFmtId="0" fontId="0" fillId="7" borderId="3" xfId="0" applyFill="1" applyBorder="1" applyAlignment="1">
      <alignment horizontal="center" vertical="center" wrapText="1"/>
    </xf>
    <xf numFmtId="0" fontId="0" fillId="7" borderId="4" xfId="0" applyFill="1" applyBorder="1" applyAlignment="1">
      <alignment horizontal="center" vertical="center" wrapText="1"/>
    </xf>
    <xf numFmtId="0" fontId="1" fillId="7" borderId="4"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2" fillId="8" borderId="2" xfId="1" applyFont="1" applyFill="1" applyBorder="1" applyAlignment="1">
      <alignment horizontal="center" vertical="center" wrapText="1"/>
    </xf>
    <xf numFmtId="0" fontId="1" fillId="8" borderId="3" xfId="1" applyFont="1" applyFill="1" applyBorder="1" applyAlignment="1">
      <alignment horizontal="center" vertical="center"/>
    </xf>
    <xf numFmtId="0" fontId="1" fillId="8" borderId="4" xfId="1" applyFont="1" applyFill="1" applyBorder="1" applyAlignment="1">
      <alignment horizontal="center" vertical="center"/>
    </xf>
    <xf numFmtId="0" fontId="2" fillId="8" borderId="2" xfId="0" applyFont="1" applyFill="1" applyBorder="1" applyAlignment="1">
      <alignment horizontal="center" vertical="center" wrapText="1"/>
    </xf>
    <xf numFmtId="0" fontId="5" fillId="8" borderId="3" xfId="0" applyFont="1" applyFill="1" applyBorder="1" applyAlignment="1">
      <alignment vertical="center" wrapText="1"/>
    </xf>
    <xf numFmtId="0" fontId="2" fillId="0" borderId="0" xfId="1" applyFont="1" applyFill="1" applyBorder="1" applyAlignment="1">
      <alignment vertical="center" wrapText="1"/>
    </xf>
    <xf numFmtId="0" fontId="5" fillId="0" borderId="0" xfId="1" applyFont="1" applyBorder="1" applyAlignment="1">
      <alignment vertical="center" wrapText="1"/>
    </xf>
    <xf numFmtId="0" fontId="5" fillId="8" borderId="4" xfId="0" applyFont="1" applyFill="1" applyBorder="1" applyAlignment="1">
      <alignment vertical="center" wrapText="1"/>
    </xf>
    <xf numFmtId="0" fontId="2" fillId="8" borderId="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5" fillId="8" borderId="3" xfId="0" applyFont="1" applyFill="1" applyBorder="1" applyAlignment="1">
      <alignment wrapText="1"/>
    </xf>
    <xf numFmtId="0" fontId="5" fillId="8" borderId="4" xfId="0" applyFont="1" applyFill="1" applyBorder="1" applyAlignment="1">
      <alignment wrapText="1"/>
    </xf>
    <xf numFmtId="0" fontId="2" fillId="8" borderId="2" xfId="0" applyFont="1" applyFill="1" applyBorder="1" applyAlignment="1">
      <alignment horizontal="center" vertical="center"/>
    </xf>
    <xf numFmtId="0" fontId="2" fillId="8" borderId="3" xfId="0" applyFont="1" applyFill="1" applyBorder="1" applyAlignment="1">
      <alignment horizontal="center" vertical="center"/>
    </xf>
    <xf numFmtId="0" fontId="2" fillId="8" borderId="4" xfId="0" applyFont="1" applyFill="1" applyBorder="1" applyAlignment="1">
      <alignment horizontal="center" vertical="center"/>
    </xf>
    <xf numFmtId="0" fontId="2" fillId="9" borderId="2" xfId="7" applyFont="1" applyFill="1" applyBorder="1" applyAlignment="1">
      <alignment horizontal="center" vertical="center" wrapText="1"/>
    </xf>
    <xf numFmtId="0" fontId="0" fillId="9" borderId="3" xfId="0" applyFill="1" applyBorder="1" applyAlignment="1">
      <alignment vertical="center" wrapText="1"/>
    </xf>
    <xf numFmtId="0" fontId="0" fillId="9" borderId="4" xfId="0" applyFill="1" applyBorder="1" applyAlignment="1">
      <alignment vertical="center" wrapText="1"/>
    </xf>
    <xf numFmtId="0" fontId="0" fillId="2" borderId="0" xfId="0" applyFill="1" applyBorder="1"/>
    <xf numFmtId="0" fontId="14" fillId="2" borderId="0" xfId="0" applyFont="1" applyFill="1" applyBorder="1" applyAlignment="1">
      <alignment horizontal="center" vertical="center"/>
    </xf>
    <xf numFmtId="0" fontId="14" fillId="0" borderId="0" xfId="0" applyFont="1" applyBorder="1" applyAlignment="1">
      <alignment horizontal="center"/>
    </xf>
    <xf numFmtId="0" fontId="1" fillId="2" borderId="5" xfId="0" applyFont="1" applyFill="1" applyBorder="1" applyAlignment="1">
      <alignment vertical="center" wrapText="1"/>
    </xf>
  </cellXfs>
  <cellStyles count="10">
    <cellStyle name="Normalny" xfId="0" builtinId="0"/>
    <cellStyle name="Normalny 10 2" xfId="4"/>
    <cellStyle name="Normalny 11 2" xfId="5"/>
    <cellStyle name="Normalny 12 2" xfId="6"/>
    <cellStyle name="Normalny 14" xfId="3"/>
    <cellStyle name="Normalny 2" xfId="1"/>
    <cellStyle name="Normalny 3" xfId="7"/>
    <cellStyle name="Normalny 4" xfId="2"/>
    <cellStyle name="Normalny_Arkusz1" xfId="9"/>
    <cellStyle name="Walutowy" xfId="8" builtinId="4"/>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3"/>
  <sheetViews>
    <sheetView tabSelected="1" view="pageLayout" zoomScaleNormal="100" workbookViewId="0">
      <selection activeCell="B1" sqref="B1:M1"/>
    </sheetView>
  </sheetViews>
  <sheetFormatPr defaultRowHeight="15"/>
  <cols>
    <col min="1" max="1" width="3.140625" customWidth="1"/>
    <col min="2" max="2" width="3.5703125" customWidth="1"/>
    <col min="3" max="3" width="22" customWidth="1"/>
    <col min="4" max="4" width="9.42578125" customWidth="1"/>
    <col min="5" max="5" width="10.5703125" customWidth="1"/>
    <col min="6" max="6" width="10.85546875" customWidth="1"/>
    <col min="7" max="7" width="8.28515625" customWidth="1"/>
    <col min="9" max="9" width="10.28515625" bestFit="1" customWidth="1"/>
    <col min="10" max="10" width="12.42578125" customWidth="1"/>
    <col min="11" max="11" width="4.140625" customWidth="1"/>
    <col min="12" max="12" width="10.7109375" customWidth="1"/>
    <col min="13" max="13" width="12.7109375" customWidth="1"/>
  </cols>
  <sheetData>
    <row r="1" spans="1:15" ht="18.75">
      <c r="B1" s="181" t="s">
        <v>367</v>
      </c>
      <c r="C1" s="181"/>
      <c r="D1" s="181"/>
      <c r="E1" s="181"/>
      <c r="F1" s="181"/>
      <c r="G1" s="181"/>
      <c r="H1" s="181"/>
      <c r="I1" s="181"/>
      <c r="J1" s="181"/>
      <c r="K1" s="181"/>
      <c r="L1" s="181"/>
      <c r="M1" s="181"/>
    </row>
    <row r="3" spans="1:15" ht="31.5" customHeight="1">
      <c r="A3" s="1"/>
      <c r="B3" s="1"/>
      <c r="C3" s="2" t="s">
        <v>28</v>
      </c>
      <c r="D3" s="3"/>
      <c r="E3" s="3"/>
      <c r="F3" s="4" t="s">
        <v>0</v>
      </c>
      <c r="G3" s="5"/>
      <c r="H3" s="3"/>
      <c r="I3" s="6"/>
      <c r="J3" s="140" t="s">
        <v>54</v>
      </c>
      <c r="K3" s="141"/>
      <c r="L3" s="141"/>
      <c r="M3" s="141"/>
      <c r="N3" s="1"/>
      <c r="O3" s="1"/>
    </row>
    <row r="4" spans="1:15" ht="26.25" customHeight="1">
      <c r="A4" s="7"/>
      <c r="B4" s="205" t="s">
        <v>56</v>
      </c>
      <c r="C4" s="206"/>
      <c r="D4" s="206"/>
      <c r="E4" s="206"/>
      <c r="F4" s="206"/>
      <c r="G4" s="206"/>
      <c r="H4" s="206"/>
      <c r="I4" s="206"/>
      <c r="J4" s="206"/>
      <c r="K4" s="206"/>
      <c r="L4" s="206"/>
      <c r="M4" s="207"/>
      <c r="N4" s="7"/>
      <c r="O4" s="7"/>
    </row>
    <row r="5" spans="1:15" ht="33.75">
      <c r="A5" s="7"/>
      <c r="B5" s="186" t="s">
        <v>1</v>
      </c>
      <c r="C5" s="186" t="s">
        <v>2</v>
      </c>
      <c r="D5" s="186" t="s">
        <v>3</v>
      </c>
      <c r="E5" s="187" t="s">
        <v>4</v>
      </c>
      <c r="F5" s="187" t="s">
        <v>5</v>
      </c>
      <c r="G5" s="186" t="s">
        <v>6</v>
      </c>
      <c r="H5" s="186" t="s">
        <v>27</v>
      </c>
      <c r="I5" s="186" t="s">
        <v>7</v>
      </c>
      <c r="J5" s="186" t="s">
        <v>8</v>
      </c>
      <c r="K5" s="186" t="s">
        <v>9</v>
      </c>
      <c r="L5" s="186" t="s">
        <v>10</v>
      </c>
      <c r="M5" s="186" t="s">
        <v>11</v>
      </c>
      <c r="N5" s="7"/>
      <c r="O5" s="7"/>
    </row>
    <row r="6" spans="1:15">
      <c r="A6" s="7"/>
      <c r="B6" s="188" t="s">
        <v>12</v>
      </c>
      <c r="C6" s="188" t="s">
        <v>13</v>
      </c>
      <c r="D6" s="188" t="s">
        <v>14</v>
      </c>
      <c r="E6" s="188" t="s">
        <v>15</v>
      </c>
      <c r="F6" s="188" t="s">
        <v>16</v>
      </c>
      <c r="G6" s="188" t="s">
        <v>17</v>
      </c>
      <c r="H6" s="188" t="s">
        <v>18</v>
      </c>
      <c r="I6" s="188" t="s">
        <v>19</v>
      </c>
      <c r="J6" s="188" t="s">
        <v>20</v>
      </c>
      <c r="K6" s="188" t="s">
        <v>21</v>
      </c>
      <c r="L6" s="188" t="s">
        <v>22</v>
      </c>
      <c r="M6" s="188" t="s">
        <v>23</v>
      </c>
      <c r="N6" s="7"/>
      <c r="O6" s="7"/>
    </row>
    <row r="7" spans="1:15" ht="27" customHeight="1">
      <c r="A7" s="8"/>
      <c r="B7" s="25">
        <v>1</v>
      </c>
      <c r="C7" s="129" t="s">
        <v>55</v>
      </c>
      <c r="D7" s="9"/>
      <c r="E7" s="10" t="s">
        <v>36</v>
      </c>
      <c r="F7" s="11" t="s">
        <v>42</v>
      </c>
      <c r="G7" s="12">
        <v>250</v>
      </c>
      <c r="H7" s="10" t="s">
        <v>39</v>
      </c>
      <c r="I7" s="13"/>
      <c r="J7" s="14">
        <f>G7*I7</f>
        <v>0</v>
      </c>
      <c r="K7" s="10">
        <v>8</v>
      </c>
      <c r="L7" s="15">
        <f>I7+I7*8%</f>
        <v>0</v>
      </c>
      <c r="M7" s="16">
        <f>J7+J7*8%</f>
        <v>0</v>
      </c>
      <c r="N7" s="8"/>
      <c r="O7" s="8"/>
    </row>
    <row r="8" spans="1:15" ht="27" customHeight="1">
      <c r="A8" s="8"/>
      <c r="B8" s="25">
        <v>2</v>
      </c>
      <c r="C8" s="157"/>
      <c r="D8" s="9"/>
      <c r="E8" s="10" t="s">
        <v>36</v>
      </c>
      <c r="F8" s="11" t="s">
        <v>57</v>
      </c>
      <c r="G8" s="12">
        <v>380</v>
      </c>
      <c r="H8" s="10" t="s">
        <v>51</v>
      </c>
      <c r="I8" s="13"/>
      <c r="J8" s="14">
        <f>G8*I8</f>
        <v>0</v>
      </c>
      <c r="K8" s="10">
        <v>8</v>
      </c>
      <c r="L8" s="15">
        <f>I8+I8*8%</f>
        <v>0</v>
      </c>
      <c r="M8" s="16">
        <f>J8+J8*8%</f>
        <v>0</v>
      </c>
      <c r="N8" s="8"/>
      <c r="O8" s="8"/>
    </row>
    <row r="9" spans="1:15" ht="22.5" customHeight="1">
      <c r="A9" s="17"/>
      <c r="B9" s="18"/>
      <c r="C9" s="18"/>
      <c r="D9" s="18"/>
      <c r="E9" s="19"/>
      <c r="F9" s="19"/>
      <c r="G9" s="19"/>
      <c r="H9" s="19"/>
      <c r="I9" s="20" t="s">
        <v>25</v>
      </c>
      <c r="J9" s="21">
        <f>SUM(J7:J8)</f>
        <v>0</v>
      </c>
      <c r="K9" s="22" t="s">
        <v>26</v>
      </c>
      <c r="L9" s="20" t="s">
        <v>26</v>
      </c>
      <c r="M9" s="21">
        <f>SUM(M7:M8)</f>
        <v>0</v>
      </c>
      <c r="N9" s="23"/>
      <c r="O9" s="24"/>
    </row>
    <row r="11" spans="1:15" ht="38.25" customHeight="1">
      <c r="C11" s="155" t="s">
        <v>58</v>
      </c>
      <c r="D11" s="156"/>
      <c r="E11" s="156"/>
      <c r="F11" s="156"/>
      <c r="G11" s="156"/>
      <c r="H11" s="156"/>
      <c r="I11" s="156"/>
      <c r="J11" s="156"/>
      <c r="K11" s="156"/>
      <c r="L11" s="156"/>
    </row>
    <row r="12" spans="1:15" ht="38.25" customHeight="1">
      <c r="C12" s="78"/>
      <c r="D12" s="79"/>
      <c r="E12" s="79"/>
      <c r="F12" s="79"/>
      <c r="G12" s="79"/>
      <c r="H12" s="79"/>
      <c r="I12" s="79"/>
      <c r="J12" s="79"/>
      <c r="K12" s="79"/>
      <c r="L12" s="79"/>
    </row>
    <row r="13" spans="1:15" ht="31.5" customHeight="1">
      <c r="A13" s="1"/>
      <c r="B13" s="1"/>
      <c r="C13" s="2" t="s">
        <v>29</v>
      </c>
      <c r="D13" s="3"/>
      <c r="E13" s="3"/>
      <c r="F13" s="4" t="s">
        <v>0</v>
      </c>
      <c r="G13" s="5"/>
      <c r="H13" s="3"/>
      <c r="I13" s="6"/>
      <c r="J13" s="140" t="s">
        <v>54</v>
      </c>
      <c r="K13" s="141"/>
      <c r="L13" s="141"/>
      <c r="M13" s="141"/>
      <c r="N13" s="1"/>
      <c r="O13" s="1"/>
    </row>
    <row r="14" spans="1:15" ht="26.25" customHeight="1">
      <c r="A14" s="7"/>
      <c r="B14" s="205" t="s">
        <v>56</v>
      </c>
      <c r="C14" s="206"/>
      <c r="D14" s="206"/>
      <c r="E14" s="206"/>
      <c r="F14" s="206"/>
      <c r="G14" s="206"/>
      <c r="H14" s="206"/>
      <c r="I14" s="206"/>
      <c r="J14" s="206"/>
      <c r="K14" s="206"/>
      <c r="L14" s="206"/>
      <c r="M14" s="207"/>
      <c r="N14" s="7"/>
      <c r="O14" s="7"/>
    </row>
    <row r="15" spans="1:15" ht="33.75">
      <c r="A15" s="7"/>
      <c r="B15" s="186" t="s">
        <v>1</v>
      </c>
      <c r="C15" s="186" t="s">
        <v>2</v>
      </c>
      <c r="D15" s="186" t="s">
        <v>3</v>
      </c>
      <c r="E15" s="187" t="s">
        <v>4</v>
      </c>
      <c r="F15" s="187" t="s">
        <v>5</v>
      </c>
      <c r="G15" s="186" t="s">
        <v>6</v>
      </c>
      <c r="H15" s="186" t="s">
        <v>27</v>
      </c>
      <c r="I15" s="186" t="s">
        <v>7</v>
      </c>
      <c r="J15" s="186" t="s">
        <v>8</v>
      </c>
      <c r="K15" s="186" t="s">
        <v>9</v>
      </c>
      <c r="L15" s="186" t="s">
        <v>10</v>
      </c>
      <c r="M15" s="186" t="s">
        <v>11</v>
      </c>
      <c r="N15" s="7"/>
      <c r="O15" s="7"/>
    </row>
    <row r="16" spans="1:15">
      <c r="A16" s="7"/>
      <c r="B16" s="188" t="s">
        <v>12</v>
      </c>
      <c r="C16" s="188" t="s">
        <v>13</v>
      </c>
      <c r="D16" s="188" t="s">
        <v>14</v>
      </c>
      <c r="E16" s="188" t="s">
        <v>15</v>
      </c>
      <c r="F16" s="188" t="s">
        <v>16</v>
      </c>
      <c r="G16" s="188" t="s">
        <v>17</v>
      </c>
      <c r="H16" s="188" t="s">
        <v>18</v>
      </c>
      <c r="I16" s="188" t="s">
        <v>19</v>
      </c>
      <c r="J16" s="188" t="s">
        <v>20</v>
      </c>
      <c r="K16" s="188" t="s">
        <v>21</v>
      </c>
      <c r="L16" s="188" t="s">
        <v>22</v>
      </c>
      <c r="M16" s="188" t="s">
        <v>23</v>
      </c>
      <c r="N16" s="7"/>
      <c r="O16" s="7"/>
    </row>
    <row r="17" spans="1:15" ht="27" customHeight="1">
      <c r="A17" s="8"/>
      <c r="B17" s="25">
        <v>1</v>
      </c>
      <c r="C17" s="77" t="s">
        <v>428</v>
      </c>
      <c r="D17" s="9"/>
      <c r="E17" s="10" t="s">
        <v>24</v>
      </c>
      <c r="F17" s="11" t="s">
        <v>229</v>
      </c>
      <c r="G17" s="12">
        <v>400</v>
      </c>
      <c r="H17" s="10" t="s">
        <v>429</v>
      </c>
      <c r="I17" s="13"/>
      <c r="J17" s="14">
        <f>G17*I17</f>
        <v>0</v>
      </c>
      <c r="K17" s="10">
        <v>8</v>
      </c>
      <c r="L17" s="15">
        <f>I17+I17*8%</f>
        <v>0</v>
      </c>
      <c r="M17" s="16">
        <f>J17+J17*8%</f>
        <v>0</v>
      </c>
      <c r="N17" s="8"/>
      <c r="O17" s="8"/>
    </row>
    <row r="18" spans="1:15" ht="22.5" customHeight="1">
      <c r="A18" s="17"/>
      <c r="B18" s="18"/>
      <c r="C18" s="18"/>
      <c r="D18" s="18"/>
      <c r="E18" s="19"/>
      <c r="F18" s="19"/>
      <c r="G18" s="19"/>
      <c r="H18" s="19"/>
      <c r="I18" s="20" t="s">
        <v>25</v>
      </c>
      <c r="J18" s="21">
        <f>SUM(J17:J17)</f>
        <v>0</v>
      </c>
      <c r="K18" s="22" t="s">
        <v>26</v>
      </c>
      <c r="L18" s="20" t="s">
        <v>26</v>
      </c>
      <c r="M18" s="21">
        <f>SUM(M17:M17)</f>
        <v>0</v>
      </c>
      <c r="N18" s="23"/>
      <c r="O18" s="24"/>
    </row>
    <row r="20" spans="1:15" ht="38.25" customHeight="1">
      <c r="C20" s="155" t="s">
        <v>58</v>
      </c>
      <c r="D20" s="156"/>
      <c r="E20" s="156"/>
      <c r="F20" s="156"/>
      <c r="G20" s="156"/>
      <c r="H20" s="156"/>
      <c r="I20" s="156"/>
      <c r="J20" s="156"/>
      <c r="K20" s="156"/>
      <c r="L20" s="156"/>
    </row>
    <row r="21" spans="1:15" ht="38.25" customHeight="1">
      <c r="C21" s="78"/>
      <c r="D21" s="79"/>
      <c r="E21" s="79"/>
      <c r="F21" s="79"/>
      <c r="G21" s="79"/>
      <c r="H21" s="79"/>
      <c r="I21" s="79"/>
      <c r="J21" s="79"/>
      <c r="K21" s="79"/>
      <c r="L21" s="79"/>
    </row>
    <row r="22" spans="1:15" ht="38.25" customHeight="1">
      <c r="C22" s="27"/>
      <c r="D22" s="28"/>
      <c r="E22" s="28"/>
      <c r="F22" s="28"/>
      <c r="G22" s="28"/>
      <c r="H22" s="28"/>
      <c r="I22" s="28"/>
      <c r="J22" s="28"/>
      <c r="K22" s="28"/>
      <c r="L22" s="28"/>
    </row>
    <row r="23" spans="1:15" ht="18.75">
      <c r="B23" s="181" t="s">
        <v>368</v>
      </c>
      <c r="C23" s="181"/>
      <c r="D23" s="181"/>
      <c r="E23" s="181"/>
      <c r="F23" s="181"/>
      <c r="G23" s="181"/>
      <c r="H23" s="181"/>
      <c r="I23" s="181"/>
      <c r="J23" s="181"/>
      <c r="K23" s="181"/>
      <c r="L23" s="181"/>
      <c r="M23" s="181"/>
    </row>
    <row r="25" spans="1:15" ht="31.5" customHeight="1">
      <c r="A25" s="1"/>
      <c r="B25" s="1"/>
      <c r="C25" s="2" t="s">
        <v>30</v>
      </c>
      <c r="D25" s="3"/>
      <c r="E25" s="3"/>
      <c r="F25" s="4" t="s">
        <v>0</v>
      </c>
      <c r="G25" s="5"/>
      <c r="H25" s="3"/>
      <c r="I25" s="6"/>
      <c r="J25" s="140" t="s">
        <v>32</v>
      </c>
      <c r="K25" s="141"/>
      <c r="L25" s="141"/>
      <c r="M25" s="141"/>
      <c r="N25" s="1"/>
      <c r="O25" s="1"/>
    </row>
    <row r="26" spans="1:15" ht="26.25" customHeight="1">
      <c r="A26" s="7"/>
      <c r="B26" s="205" t="s">
        <v>59</v>
      </c>
      <c r="C26" s="206"/>
      <c r="D26" s="206"/>
      <c r="E26" s="206"/>
      <c r="F26" s="206"/>
      <c r="G26" s="206"/>
      <c r="H26" s="206"/>
      <c r="I26" s="206"/>
      <c r="J26" s="206"/>
      <c r="K26" s="206"/>
      <c r="L26" s="206"/>
      <c r="M26" s="207"/>
      <c r="N26" s="7"/>
      <c r="O26" s="7"/>
    </row>
    <row r="27" spans="1:15" ht="33.75">
      <c r="A27" s="7"/>
      <c r="B27" s="186" t="s">
        <v>1</v>
      </c>
      <c r="C27" s="186" t="s">
        <v>2</v>
      </c>
      <c r="D27" s="186" t="s">
        <v>3</v>
      </c>
      <c r="E27" s="187" t="s">
        <v>4</v>
      </c>
      <c r="F27" s="187" t="s">
        <v>5</v>
      </c>
      <c r="G27" s="186" t="s">
        <v>6</v>
      </c>
      <c r="H27" s="186" t="s">
        <v>27</v>
      </c>
      <c r="I27" s="186" t="s">
        <v>7</v>
      </c>
      <c r="J27" s="186" t="s">
        <v>8</v>
      </c>
      <c r="K27" s="186" t="s">
        <v>9</v>
      </c>
      <c r="L27" s="186" t="s">
        <v>10</v>
      </c>
      <c r="M27" s="186" t="s">
        <v>11</v>
      </c>
      <c r="N27" s="7"/>
      <c r="O27" s="7"/>
    </row>
    <row r="28" spans="1:15">
      <c r="A28" s="7"/>
      <c r="B28" s="188" t="s">
        <v>12</v>
      </c>
      <c r="C28" s="188" t="s">
        <v>13</v>
      </c>
      <c r="D28" s="188" t="s">
        <v>14</v>
      </c>
      <c r="E28" s="188" t="s">
        <v>15</v>
      </c>
      <c r="F28" s="188" t="s">
        <v>16</v>
      </c>
      <c r="G28" s="188" t="s">
        <v>17</v>
      </c>
      <c r="H28" s="188" t="s">
        <v>18</v>
      </c>
      <c r="I28" s="188" t="s">
        <v>19</v>
      </c>
      <c r="J28" s="188" t="s">
        <v>20</v>
      </c>
      <c r="K28" s="188" t="s">
        <v>21</v>
      </c>
      <c r="L28" s="188" t="s">
        <v>22</v>
      </c>
      <c r="M28" s="188" t="s">
        <v>23</v>
      </c>
      <c r="N28" s="7"/>
      <c r="O28" s="7"/>
    </row>
    <row r="29" spans="1:15" ht="27" customHeight="1">
      <c r="A29" s="8"/>
      <c r="B29" s="25">
        <v>1</v>
      </c>
      <c r="C29" s="26" t="s">
        <v>60</v>
      </c>
      <c r="D29" s="9"/>
      <c r="E29" s="10" t="s">
        <v>61</v>
      </c>
      <c r="F29" s="29">
        <v>5.0000000000000001E-3</v>
      </c>
      <c r="G29" s="12">
        <v>2850</v>
      </c>
      <c r="H29" s="10" t="s">
        <v>62</v>
      </c>
      <c r="I29" s="13"/>
      <c r="J29" s="14">
        <f t="shared" ref="J29:J38" si="0">G29*I29</f>
        <v>0</v>
      </c>
      <c r="K29" s="10">
        <v>8</v>
      </c>
      <c r="L29" s="15">
        <f t="shared" ref="L29:L38" si="1">I29+I29*8%</f>
        <v>0</v>
      </c>
      <c r="M29" s="16">
        <f t="shared" ref="M29:M38" si="2">J29+J29*8%</f>
        <v>0</v>
      </c>
      <c r="N29" s="8"/>
      <c r="O29" s="8"/>
    </row>
    <row r="30" spans="1:15" ht="27" customHeight="1">
      <c r="A30" s="8"/>
      <c r="B30" s="25">
        <v>2</v>
      </c>
      <c r="C30" s="26" t="s">
        <v>83</v>
      </c>
      <c r="D30" s="9"/>
      <c r="E30" s="10" t="s">
        <v>84</v>
      </c>
      <c r="F30" s="29">
        <v>5.0000000000000001E-3</v>
      </c>
      <c r="G30" s="12">
        <v>500</v>
      </c>
      <c r="H30" s="10" t="s">
        <v>85</v>
      </c>
      <c r="I30" s="13"/>
      <c r="J30" s="14">
        <f t="shared" si="0"/>
        <v>0</v>
      </c>
      <c r="K30" s="10">
        <v>8</v>
      </c>
      <c r="L30" s="15">
        <f t="shared" si="1"/>
        <v>0</v>
      </c>
      <c r="M30" s="16">
        <f t="shared" si="2"/>
        <v>0</v>
      </c>
      <c r="N30" s="8"/>
      <c r="O30" s="8"/>
    </row>
    <row r="31" spans="1:15" ht="27" customHeight="1">
      <c r="A31" s="8"/>
      <c r="B31" s="25">
        <v>3</v>
      </c>
      <c r="C31" s="129" t="s">
        <v>103</v>
      </c>
      <c r="D31" s="9"/>
      <c r="E31" s="10" t="s">
        <v>61</v>
      </c>
      <c r="F31" s="29">
        <v>3.0000000000000001E-3</v>
      </c>
      <c r="G31" s="12">
        <v>850</v>
      </c>
      <c r="H31" s="10" t="s">
        <v>89</v>
      </c>
      <c r="I31" s="13"/>
      <c r="J31" s="14">
        <f t="shared" si="0"/>
        <v>0</v>
      </c>
      <c r="K31" s="10">
        <v>8</v>
      </c>
      <c r="L31" s="15">
        <f t="shared" si="1"/>
        <v>0</v>
      </c>
      <c r="M31" s="16">
        <f t="shared" si="2"/>
        <v>0</v>
      </c>
      <c r="N31" s="8"/>
      <c r="O31" s="8"/>
    </row>
    <row r="32" spans="1:15" ht="27" customHeight="1">
      <c r="A32" s="8"/>
      <c r="B32" s="25">
        <v>4</v>
      </c>
      <c r="C32" s="130"/>
      <c r="D32" s="9"/>
      <c r="E32" s="10" t="s">
        <v>84</v>
      </c>
      <c r="F32" s="29">
        <v>3.0000000000000001E-3</v>
      </c>
      <c r="G32" s="12">
        <v>2400</v>
      </c>
      <c r="H32" s="10" t="s">
        <v>104</v>
      </c>
      <c r="I32" s="13"/>
      <c r="J32" s="14">
        <f t="shared" si="0"/>
        <v>0</v>
      </c>
      <c r="K32" s="10">
        <v>8</v>
      </c>
      <c r="L32" s="15">
        <f t="shared" si="1"/>
        <v>0</v>
      </c>
      <c r="M32" s="16">
        <f t="shared" si="2"/>
        <v>0</v>
      </c>
      <c r="N32" s="8"/>
      <c r="O32" s="8"/>
    </row>
    <row r="33" spans="1:15" ht="27" customHeight="1">
      <c r="A33" s="8"/>
      <c r="B33" s="25">
        <v>5</v>
      </c>
      <c r="C33" s="26" t="s">
        <v>105</v>
      </c>
      <c r="D33" s="9"/>
      <c r="E33" s="10" t="s">
        <v>61</v>
      </c>
      <c r="F33" s="29" t="s">
        <v>106</v>
      </c>
      <c r="G33" s="12">
        <v>30</v>
      </c>
      <c r="H33" s="10" t="s">
        <v>107</v>
      </c>
      <c r="I33" s="13"/>
      <c r="J33" s="14">
        <f t="shared" si="0"/>
        <v>0</v>
      </c>
      <c r="K33" s="10">
        <v>8</v>
      </c>
      <c r="L33" s="15">
        <f t="shared" si="1"/>
        <v>0</v>
      </c>
      <c r="M33" s="16">
        <f t="shared" si="2"/>
        <v>0</v>
      </c>
      <c r="N33" s="8"/>
      <c r="O33" s="8"/>
    </row>
    <row r="34" spans="1:15" ht="27" customHeight="1">
      <c r="A34" s="8"/>
      <c r="B34" s="25">
        <v>6</v>
      </c>
      <c r="C34" s="26" t="s">
        <v>108</v>
      </c>
      <c r="D34" s="9"/>
      <c r="E34" s="10" t="s">
        <v>84</v>
      </c>
      <c r="F34" s="29">
        <v>5.0000000000000001E-3</v>
      </c>
      <c r="G34" s="12">
        <v>100</v>
      </c>
      <c r="H34" s="10" t="s">
        <v>104</v>
      </c>
      <c r="I34" s="13"/>
      <c r="J34" s="14">
        <f t="shared" si="0"/>
        <v>0</v>
      </c>
      <c r="K34" s="10">
        <v>8</v>
      </c>
      <c r="L34" s="15">
        <f t="shared" si="1"/>
        <v>0</v>
      </c>
      <c r="M34" s="16">
        <f t="shared" si="2"/>
        <v>0</v>
      </c>
      <c r="N34" s="8"/>
      <c r="O34" s="8"/>
    </row>
    <row r="35" spans="1:15" ht="27" customHeight="1">
      <c r="A35" s="8"/>
      <c r="B35" s="25">
        <v>7</v>
      </c>
      <c r="C35" s="26" t="s">
        <v>109</v>
      </c>
      <c r="D35" s="9"/>
      <c r="E35" s="10" t="s">
        <v>61</v>
      </c>
      <c r="F35" s="11">
        <v>0.1</v>
      </c>
      <c r="G35" s="12">
        <v>1200</v>
      </c>
      <c r="H35" s="10" t="s">
        <v>110</v>
      </c>
      <c r="I35" s="13"/>
      <c r="J35" s="14">
        <f t="shared" si="0"/>
        <v>0</v>
      </c>
      <c r="K35" s="10">
        <v>8</v>
      </c>
      <c r="L35" s="15">
        <f t="shared" si="1"/>
        <v>0</v>
      </c>
      <c r="M35" s="16">
        <f t="shared" si="2"/>
        <v>0</v>
      </c>
      <c r="N35" s="8"/>
      <c r="O35" s="8"/>
    </row>
    <row r="36" spans="1:15" ht="27" customHeight="1">
      <c r="A36" s="8"/>
      <c r="B36" s="25">
        <v>8</v>
      </c>
      <c r="C36" s="26" t="s">
        <v>111</v>
      </c>
      <c r="D36" s="9"/>
      <c r="E36" s="10" t="s">
        <v>61</v>
      </c>
      <c r="F36" s="29">
        <v>0.01</v>
      </c>
      <c r="G36" s="12">
        <v>70</v>
      </c>
      <c r="H36" s="10" t="s">
        <v>89</v>
      </c>
      <c r="I36" s="13"/>
      <c r="J36" s="14">
        <f t="shared" si="0"/>
        <v>0</v>
      </c>
      <c r="K36" s="10">
        <v>8</v>
      </c>
      <c r="L36" s="15">
        <f t="shared" si="1"/>
        <v>0</v>
      </c>
      <c r="M36" s="16">
        <f t="shared" si="2"/>
        <v>0</v>
      </c>
      <c r="N36" s="8"/>
      <c r="O36" s="8"/>
    </row>
    <row r="37" spans="1:15" ht="27" customHeight="1">
      <c r="A37" s="8"/>
      <c r="B37" s="25">
        <v>9</v>
      </c>
      <c r="C37" s="26" t="s">
        <v>112</v>
      </c>
      <c r="D37" s="9"/>
      <c r="E37" s="10" t="s">
        <v>61</v>
      </c>
      <c r="F37" s="29" t="s">
        <v>113</v>
      </c>
      <c r="G37" s="12">
        <v>50</v>
      </c>
      <c r="H37" s="10" t="s">
        <v>110</v>
      </c>
      <c r="I37" s="13"/>
      <c r="J37" s="14">
        <f t="shared" si="0"/>
        <v>0</v>
      </c>
      <c r="K37" s="10">
        <v>8</v>
      </c>
      <c r="L37" s="15">
        <f t="shared" si="1"/>
        <v>0</v>
      </c>
      <c r="M37" s="16">
        <f t="shared" si="2"/>
        <v>0</v>
      </c>
      <c r="N37" s="8"/>
      <c r="O37" s="8"/>
    </row>
    <row r="38" spans="1:15" ht="27" customHeight="1">
      <c r="A38" s="8"/>
      <c r="B38" s="25">
        <v>10</v>
      </c>
      <c r="C38" s="26" t="s">
        <v>114</v>
      </c>
      <c r="D38" s="9"/>
      <c r="E38" s="10" t="s">
        <v>84</v>
      </c>
      <c r="F38" s="29" t="s">
        <v>115</v>
      </c>
      <c r="G38" s="12">
        <v>12</v>
      </c>
      <c r="H38" s="10" t="s">
        <v>116</v>
      </c>
      <c r="I38" s="13"/>
      <c r="J38" s="14">
        <f t="shared" si="0"/>
        <v>0</v>
      </c>
      <c r="K38" s="10">
        <v>8</v>
      </c>
      <c r="L38" s="15">
        <f t="shared" si="1"/>
        <v>0</v>
      </c>
      <c r="M38" s="16">
        <f t="shared" si="2"/>
        <v>0</v>
      </c>
      <c r="N38" s="8"/>
      <c r="O38" s="8"/>
    </row>
    <row r="39" spans="1:15" ht="22.5" customHeight="1">
      <c r="A39" s="17"/>
      <c r="B39" s="18"/>
      <c r="C39" s="18"/>
      <c r="D39" s="18"/>
      <c r="E39" s="19"/>
      <c r="F39" s="19"/>
      <c r="G39" s="19"/>
      <c r="H39" s="19"/>
      <c r="I39" s="20" t="s">
        <v>25</v>
      </c>
      <c r="J39" s="21">
        <f>SUM(J29:J38)</f>
        <v>0</v>
      </c>
      <c r="K39" s="22" t="s">
        <v>26</v>
      </c>
      <c r="L39" s="20" t="s">
        <v>26</v>
      </c>
      <c r="M39" s="21">
        <f>SUM(M29:M38)</f>
        <v>0</v>
      </c>
      <c r="N39" s="23"/>
      <c r="O39" s="24"/>
    </row>
    <row r="41" spans="1:15" ht="38.25" customHeight="1">
      <c r="C41" s="155"/>
      <c r="D41" s="156"/>
      <c r="E41" s="156"/>
      <c r="F41" s="156"/>
      <c r="G41" s="156"/>
      <c r="H41" s="156"/>
      <c r="I41" s="156"/>
      <c r="J41" s="156"/>
      <c r="K41" s="156"/>
      <c r="L41" s="156"/>
    </row>
    <row r="46" spans="1:15" ht="31.5" customHeight="1">
      <c r="A46" s="1"/>
      <c r="B46" s="1"/>
      <c r="C46" s="2" t="s">
        <v>31</v>
      </c>
      <c r="D46" s="3"/>
      <c r="E46" s="3"/>
      <c r="F46" s="4" t="s">
        <v>0</v>
      </c>
      <c r="G46" s="5"/>
      <c r="H46" s="3"/>
      <c r="I46" s="6"/>
      <c r="J46" s="140" t="s">
        <v>64</v>
      </c>
      <c r="K46" s="141"/>
      <c r="L46" s="141"/>
      <c r="M46" s="141"/>
      <c r="N46" s="1"/>
      <c r="O46" s="1"/>
    </row>
    <row r="47" spans="1:15" ht="26.25" customHeight="1">
      <c r="A47" s="7"/>
      <c r="B47" s="205" t="s">
        <v>63</v>
      </c>
      <c r="C47" s="206"/>
      <c r="D47" s="206"/>
      <c r="E47" s="206"/>
      <c r="F47" s="206"/>
      <c r="G47" s="206"/>
      <c r="H47" s="206"/>
      <c r="I47" s="206"/>
      <c r="J47" s="206"/>
      <c r="K47" s="206"/>
      <c r="L47" s="206"/>
      <c r="M47" s="207"/>
      <c r="N47" s="7"/>
      <c r="O47" s="7"/>
    </row>
    <row r="48" spans="1:15" ht="33.75">
      <c r="A48" s="7"/>
      <c r="B48" s="186" t="s">
        <v>1</v>
      </c>
      <c r="C48" s="186" t="s">
        <v>2</v>
      </c>
      <c r="D48" s="186" t="s">
        <v>3</v>
      </c>
      <c r="E48" s="187" t="s">
        <v>4</v>
      </c>
      <c r="F48" s="187" t="s">
        <v>5</v>
      </c>
      <c r="G48" s="186" t="s">
        <v>6</v>
      </c>
      <c r="H48" s="186" t="s">
        <v>27</v>
      </c>
      <c r="I48" s="186" t="s">
        <v>7</v>
      </c>
      <c r="J48" s="186" t="s">
        <v>8</v>
      </c>
      <c r="K48" s="186" t="s">
        <v>9</v>
      </c>
      <c r="L48" s="186" t="s">
        <v>10</v>
      </c>
      <c r="M48" s="186" t="s">
        <v>11</v>
      </c>
      <c r="N48" s="7"/>
      <c r="O48" s="7"/>
    </row>
    <row r="49" spans="1:15">
      <c r="A49" s="7"/>
      <c r="B49" s="188" t="s">
        <v>12</v>
      </c>
      <c r="C49" s="188" t="s">
        <v>13</v>
      </c>
      <c r="D49" s="188" t="s">
        <v>14</v>
      </c>
      <c r="E49" s="188" t="s">
        <v>15</v>
      </c>
      <c r="F49" s="188" t="s">
        <v>16</v>
      </c>
      <c r="G49" s="188" t="s">
        <v>17</v>
      </c>
      <c r="H49" s="188" t="s">
        <v>18</v>
      </c>
      <c r="I49" s="188" t="s">
        <v>19</v>
      </c>
      <c r="J49" s="188" t="s">
        <v>20</v>
      </c>
      <c r="K49" s="188" t="s">
        <v>21</v>
      </c>
      <c r="L49" s="188" t="s">
        <v>22</v>
      </c>
      <c r="M49" s="188" t="s">
        <v>23</v>
      </c>
      <c r="N49" s="7"/>
      <c r="O49" s="7"/>
    </row>
    <row r="50" spans="1:15" ht="27" customHeight="1">
      <c r="A50" s="8"/>
      <c r="B50" s="25">
        <v>1</v>
      </c>
      <c r="C50" s="129" t="s">
        <v>65</v>
      </c>
      <c r="D50" s="9"/>
      <c r="E50" s="10" t="s">
        <v>24</v>
      </c>
      <c r="F50" s="11" t="s">
        <v>66</v>
      </c>
      <c r="G50" s="12">
        <v>150</v>
      </c>
      <c r="H50" s="10" t="s">
        <v>67</v>
      </c>
      <c r="I50" s="13"/>
      <c r="J50" s="14">
        <f t="shared" ref="J50:J53" si="3">G50*I50</f>
        <v>0</v>
      </c>
      <c r="K50" s="10">
        <v>8</v>
      </c>
      <c r="L50" s="15">
        <f t="shared" ref="L50:L53" si="4">I50+I50*8%</f>
        <v>0</v>
      </c>
      <c r="M50" s="16">
        <f t="shared" ref="M50:M53" si="5">J50+J50*8%</f>
        <v>0</v>
      </c>
      <c r="N50" s="8"/>
      <c r="O50" s="8"/>
    </row>
    <row r="51" spans="1:15" ht="27" customHeight="1">
      <c r="A51" s="8"/>
      <c r="B51" s="25">
        <v>2</v>
      </c>
      <c r="C51" s="130"/>
      <c r="D51" s="9"/>
      <c r="E51" s="10" t="s">
        <v>36</v>
      </c>
      <c r="F51" s="11" t="s">
        <v>33</v>
      </c>
      <c r="G51" s="12">
        <v>80</v>
      </c>
      <c r="H51" s="10" t="s">
        <v>68</v>
      </c>
      <c r="I51" s="13"/>
      <c r="J51" s="14">
        <f t="shared" si="3"/>
        <v>0</v>
      </c>
      <c r="K51" s="10">
        <v>8</v>
      </c>
      <c r="L51" s="15">
        <f t="shared" si="4"/>
        <v>0</v>
      </c>
      <c r="M51" s="16">
        <f t="shared" si="5"/>
        <v>0</v>
      </c>
      <c r="N51" s="8"/>
      <c r="O51" s="8"/>
    </row>
    <row r="52" spans="1:15" ht="27" customHeight="1">
      <c r="A52" s="8"/>
      <c r="B52" s="25">
        <v>3</v>
      </c>
      <c r="C52" s="129" t="s">
        <v>69</v>
      </c>
      <c r="D52" s="9"/>
      <c r="E52" s="10" t="s">
        <v>24</v>
      </c>
      <c r="F52" s="11" t="s">
        <v>70</v>
      </c>
      <c r="G52" s="12">
        <v>300</v>
      </c>
      <c r="H52" s="10" t="s">
        <v>71</v>
      </c>
      <c r="I52" s="13"/>
      <c r="J52" s="14">
        <f t="shared" si="3"/>
        <v>0</v>
      </c>
      <c r="K52" s="10">
        <v>8</v>
      </c>
      <c r="L52" s="15">
        <f t="shared" si="4"/>
        <v>0</v>
      </c>
      <c r="M52" s="16">
        <f t="shared" si="5"/>
        <v>0</v>
      </c>
      <c r="N52" s="8"/>
      <c r="O52" s="8"/>
    </row>
    <row r="53" spans="1:15" ht="27" customHeight="1">
      <c r="A53" s="8"/>
      <c r="B53" s="25">
        <v>4</v>
      </c>
      <c r="C53" s="130"/>
      <c r="D53" s="9"/>
      <c r="E53" s="10" t="s">
        <v>72</v>
      </c>
      <c r="F53" s="11" t="s">
        <v>73</v>
      </c>
      <c r="G53" s="12">
        <v>20</v>
      </c>
      <c r="H53" s="10" t="s">
        <v>74</v>
      </c>
      <c r="I53" s="13"/>
      <c r="J53" s="14">
        <f t="shared" si="3"/>
        <v>0</v>
      </c>
      <c r="K53" s="10">
        <v>8</v>
      </c>
      <c r="L53" s="15">
        <f t="shared" si="4"/>
        <v>0</v>
      </c>
      <c r="M53" s="16">
        <f t="shared" si="5"/>
        <v>0</v>
      </c>
      <c r="N53" s="8"/>
      <c r="O53" s="8"/>
    </row>
    <row r="54" spans="1:15" ht="22.5" customHeight="1">
      <c r="A54" s="17"/>
      <c r="B54" s="18"/>
      <c r="C54" s="18"/>
      <c r="D54" s="18"/>
      <c r="E54" s="19"/>
      <c r="F54" s="19"/>
      <c r="G54" s="19"/>
      <c r="H54" s="19"/>
      <c r="I54" s="20" t="s">
        <v>25</v>
      </c>
      <c r="J54" s="21">
        <f>SUM(J50:J53)</f>
        <v>0</v>
      </c>
      <c r="K54" s="22" t="s">
        <v>26</v>
      </c>
      <c r="L54" s="20" t="s">
        <v>26</v>
      </c>
      <c r="M54" s="21">
        <f>SUM(M50:M53)</f>
        <v>0</v>
      </c>
      <c r="N54" s="23"/>
      <c r="O54" s="24"/>
    </row>
    <row r="57" spans="1:15" ht="31.5" customHeight="1">
      <c r="A57" s="1"/>
      <c r="B57" s="1"/>
      <c r="C57" s="2" t="s">
        <v>396</v>
      </c>
      <c r="D57" s="3"/>
      <c r="E57" s="3"/>
      <c r="F57" s="4" t="s">
        <v>0</v>
      </c>
      <c r="G57" s="5"/>
      <c r="H57" s="3"/>
      <c r="I57" s="6"/>
      <c r="J57" s="140" t="s">
        <v>64</v>
      </c>
      <c r="K57" s="141"/>
      <c r="L57" s="141"/>
      <c r="M57" s="141"/>
      <c r="N57" s="1"/>
      <c r="O57" s="1"/>
    </row>
    <row r="58" spans="1:15" ht="26.25" customHeight="1">
      <c r="A58" s="7"/>
      <c r="B58" s="205" t="s">
        <v>63</v>
      </c>
      <c r="C58" s="206"/>
      <c r="D58" s="206"/>
      <c r="E58" s="206"/>
      <c r="F58" s="206"/>
      <c r="G58" s="206"/>
      <c r="H58" s="206"/>
      <c r="I58" s="206"/>
      <c r="J58" s="206"/>
      <c r="K58" s="206"/>
      <c r="L58" s="206"/>
      <c r="M58" s="207"/>
      <c r="N58" s="7"/>
      <c r="O58" s="7"/>
    </row>
    <row r="59" spans="1:15" ht="33.75">
      <c r="A59" s="7"/>
      <c r="B59" s="186" t="s">
        <v>1</v>
      </c>
      <c r="C59" s="186" t="s">
        <v>2</v>
      </c>
      <c r="D59" s="186" t="s">
        <v>3</v>
      </c>
      <c r="E59" s="187" t="s">
        <v>4</v>
      </c>
      <c r="F59" s="187" t="s">
        <v>5</v>
      </c>
      <c r="G59" s="186" t="s">
        <v>6</v>
      </c>
      <c r="H59" s="186" t="s">
        <v>27</v>
      </c>
      <c r="I59" s="186" t="s">
        <v>7</v>
      </c>
      <c r="J59" s="186" t="s">
        <v>8</v>
      </c>
      <c r="K59" s="186" t="s">
        <v>9</v>
      </c>
      <c r="L59" s="186" t="s">
        <v>10</v>
      </c>
      <c r="M59" s="186" t="s">
        <v>11</v>
      </c>
      <c r="N59" s="7"/>
      <c r="O59" s="7"/>
    </row>
    <row r="60" spans="1:15">
      <c r="A60" s="7"/>
      <c r="B60" s="188" t="s">
        <v>12</v>
      </c>
      <c r="C60" s="188" t="s">
        <v>13</v>
      </c>
      <c r="D60" s="188" t="s">
        <v>14</v>
      </c>
      <c r="E60" s="188" t="s">
        <v>15</v>
      </c>
      <c r="F60" s="188" t="s">
        <v>16</v>
      </c>
      <c r="G60" s="188" t="s">
        <v>17</v>
      </c>
      <c r="H60" s="188" t="s">
        <v>18</v>
      </c>
      <c r="I60" s="188" t="s">
        <v>19</v>
      </c>
      <c r="J60" s="188" t="s">
        <v>20</v>
      </c>
      <c r="K60" s="188" t="s">
        <v>21</v>
      </c>
      <c r="L60" s="188" t="s">
        <v>22</v>
      </c>
      <c r="M60" s="188" t="s">
        <v>23</v>
      </c>
      <c r="N60" s="7"/>
      <c r="O60" s="7"/>
    </row>
    <row r="61" spans="1:15" ht="27" customHeight="1">
      <c r="A61" s="8"/>
      <c r="B61" s="25">
        <v>1</v>
      </c>
      <c r="C61" s="26" t="s">
        <v>75</v>
      </c>
      <c r="D61" s="9"/>
      <c r="E61" s="10" t="s">
        <v>76</v>
      </c>
      <c r="F61" s="29" t="s">
        <v>41</v>
      </c>
      <c r="G61" s="12">
        <v>20</v>
      </c>
      <c r="H61" s="10" t="s">
        <v>77</v>
      </c>
      <c r="I61" s="13"/>
      <c r="J61" s="14">
        <f t="shared" ref="J61:J73" si="6">G61*I61</f>
        <v>0</v>
      </c>
      <c r="K61" s="10">
        <v>8</v>
      </c>
      <c r="L61" s="15">
        <f t="shared" ref="L61:L73" si="7">I61+I61*8%</f>
        <v>0</v>
      </c>
      <c r="M61" s="16">
        <f t="shared" ref="M61:M73" si="8">J61+J61*8%</f>
        <v>0</v>
      </c>
      <c r="N61" s="8"/>
      <c r="O61" s="8"/>
    </row>
    <row r="62" spans="1:15" ht="27" customHeight="1">
      <c r="A62" s="8"/>
      <c r="B62" s="25">
        <v>2</v>
      </c>
      <c r="C62" s="26" t="s">
        <v>86</v>
      </c>
      <c r="D62" s="9"/>
      <c r="E62" s="10" t="s">
        <v>76</v>
      </c>
      <c r="F62" s="29" t="s">
        <v>87</v>
      </c>
      <c r="G62" s="12">
        <v>150</v>
      </c>
      <c r="H62" s="10" t="s">
        <v>38</v>
      </c>
      <c r="I62" s="13"/>
      <c r="J62" s="14">
        <f t="shared" si="6"/>
        <v>0</v>
      </c>
      <c r="K62" s="10">
        <v>8</v>
      </c>
      <c r="L62" s="15">
        <f t="shared" si="7"/>
        <v>0</v>
      </c>
      <c r="M62" s="16">
        <f t="shared" si="8"/>
        <v>0</v>
      </c>
      <c r="N62" s="8"/>
      <c r="O62" s="8"/>
    </row>
    <row r="63" spans="1:15" ht="27" customHeight="1">
      <c r="A63" s="8"/>
      <c r="B63" s="25">
        <v>3</v>
      </c>
      <c r="C63" s="26" t="s">
        <v>95</v>
      </c>
      <c r="D63" s="9"/>
      <c r="E63" s="10" t="s">
        <v>96</v>
      </c>
      <c r="F63" s="29" t="s">
        <v>97</v>
      </c>
      <c r="G63" s="12">
        <v>30</v>
      </c>
      <c r="H63" s="10" t="s">
        <v>38</v>
      </c>
      <c r="I63" s="13"/>
      <c r="J63" s="14">
        <f t="shared" si="6"/>
        <v>0</v>
      </c>
      <c r="K63" s="10">
        <v>8</v>
      </c>
      <c r="L63" s="15">
        <f t="shared" si="7"/>
        <v>0</v>
      </c>
      <c r="M63" s="16">
        <f t="shared" si="8"/>
        <v>0</v>
      </c>
      <c r="N63" s="8"/>
      <c r="O63" s="8"/>
    </row>
    <row r="64" spans="1:15" ht="27" customHeight="1">
      <c r="A64" s="8"/>
      <c r="B64" s="25">
        <v>4</v>
      </c>
      <c r="C64" s="26" t="s">
        <v>98</v>
      </c>
      <c r="D64" s="9"/>
      <c r="E64" s="10" t="s">
        <v>76</v>
      </c>
      <c r="F64" s="29" t="s">
        <v>99</v>
      </c>
      <c r="G64" s="12">
        <v>200</v>
      </c>
      <c r="H64" s="10" t="s">
        <v>100</v>
      </c>
      <c r="I64" s="13"/>
      <c r="J64" s="14">
        <f t="shared" si="6"/>
        <v>0</v>
      </c>
      <c r="K64" s="10">
        <v>8</v>
      </c>
      <c r="L64" s="15">
        <f t="shared" si="7"/>
        <v>0</v>
      </c>
      <c r="M64" s="16">
        <f t="shared" si="8"/>
        <v>0</v>
      </c>
      <c r="N64" s="8"/>
      <c r="O64" s="8"/>
    </row>
    <row r="65" spans="1:21" ht="27" customHeight="1">
      <c r="A65" s="8"/>
      <c r="B65" s="25">
        <v>5</v>
      </c>
      <c r="C65" s="26" t="s">
        <v>123</v>
      </c>
      <c r="D65" s="9"/>
      <c r="E65" s="10" t="s">
        <v>124</v>
      </c>
      <c r="F65" s="29">
        <v>1E-3</v>
      </c>
      <c r="G65" s="12">
        <v>30</v>
      </c>
      <c r="H65" s="10" t="s">
        <v>125</v>
      </c>
      <c r="I65" s="13"/>
      <c r="J65" s="14">
        <f t="shared" si="6"/>
        <v>0</v>
      </c>
      <c r="K65" s="10">
        <v>8</v>
      </c>
      <c r="L65" s="15">
        <f t="shared" si="7"/>
        <v>0</v>
      </c>
      <c r="M65" s="16">
        <f t="shared" si="8"/>
        <v>0</v>
      </c>
      <c r="N65" s="8"/>
      <c r="O65" s="8"/>
    </row>
    <row r="66" spans="1:21" ht="28.5" customHeight="1">
      <c r="A66" s="8"/>
      <c r="B66" s="25">
        <v>6</v>
      </c>
      <c r="C66" s="26" t="s">
        <v>221</v>
      </c>
      <c r="D66" s="9"/>
      <c r="E66" s="10" t="s">
        <v>50</v>
      </c>
      <c r="F66" s="29" t="s">
        <v>37</v>
      </c>
      <c r="G66" s="12">
        <v>12</v>
      </c>
      <c r="H66" s="10" t="s">
        <v>100</v>
      </c>
      <c r="I66" s="13"/>
      <c r="J66" s="14">
        <f t="shared" si="6"/>
        <v>0</v>
      </c>
      <c r="K66" s="10">
        <v>8</v>
      </c>
      <c r="L66" s="15">
        <f t="shared" si="7"/>
        <v>0</v>
      </c>
      <c r="M66" s="16">
        <f t="shared" si="8"/>
        <v>0</v>
      </c>
      <c r="N66" s="8"/>
      <c r="O66" s="8"/>
    </row>
    <row r="67" spans="1:21" ht="28.5" customHeight="1">
      <c r="A67" s="8"/>
      <c r="B67" s="25">
        <v>7</v>
      </c>
      <c r="C67" s="26" t="s">
        <v>379</v>
      </c>
      <c r="D67" s="9"/>
      <c r="E67" s="10" t="s">
        <v>76</v>
      </c>
      <c r="F67" s="29" t="s">
        <v>354</v>
      </c>
      <c r="G67" s="12">
        <v>120</v>
      </c>
      <c r="H67" s="10" t="s">
        <v>38</v>
      </c>
      <c r="I67" s="13"/>
      <c r="J67" s="14">
        <f t="shared" si="6"/>
        <v>0</v>
      </c>
      <c r="K67" s="10">
        <v>8</v>
      </c>
      <c r="L67" s="15">
        <f t="shared" si="7"/>
        <v>0</v>
      </c>
      <c r="M67" s="16">
        <f t="shared" si="8"/>
        <v>0</v>
      </c>
      <c r="N67" s="8"/>
      <c r="O67" s="8"/>
    </row>
    <row r="68" spans="1:21" ht="28.5" customHeight="1">
      <c r="A68" s="8"/>
      <c r="B68" s="25">
        <v>8</v>
      </c>
      <c r="C68" s="129" t="s">
        <v>227</v>
      </c>
      <c r="D68" s="9"/>
      <c r="E68" s="10" t="s">
        <v>228</v>
      </c>
      <c r="F68" s="29" t="s">
        <v>229</v>
      </c>
      <c r="G68" s="12">
        <v>50</v>
      </c>
      <c r="H68" s="10" t="s">
        <v>230</v>
      </c>
      <c r="I68" s="13"/>
      <c r="J68" s="14">
        <f t="shared" si="6"/>
        <v>0</v>
      </c>
      <c r="K68" s="10">
        <v>8</v>
      </c>
      <c r="L68" s="15">
        <f t="shared" si="7"/>
        <v>0</v>
      </c>
      <c r="M68" s="16">
        <f t="shared" si="8"/>
        <v>0</v>
      </c>
      <c r="N68" s="8"/>
      <c r="O68" s="8"/>
    </row>
    <row r="69" spans="1:21" ht="28.5" customHeight="1">
      <c r="A69" s="8"/>
      <c r="B69" s="25">
        <v>9</v>
      </c>
      <c r="C69" s="130"/>
      <c r="D69" s="9"/>
      <c r="E69" s="10" t="s">
        <v>76</v>
      </c>
      <c r="F69" s="29" t="s">
        <v>231</v>
      </c>
      <c r="G69" s="12">
        <v>100</v>
      </c>
      <c r="H69" s="10" t="s">
        <v>230</v>
      </c>
      <c r="I69" s="13"/>
      <c r="J69" s="14">
        <f t="shared" si="6"/>
        <v>0</v>
      </c>
      <c r="K69" s="10">
        <v>8</v>
      </c>
      <c r="L69" s="15">
        <f t="shared" si="7"/>
        <v>0</v>
      </c>
      <c r="M69" s="16">
        <f t="shared" si="8"/>
        <v>0</v>
      </c>
      <c r="N69" s="8"/>
      <c r="O69" s="8"/>
    </row>
    <row r="70" spans="1:21" ht="45" customHeight="1">
      <c r="A70" s="8"/>
      <c r="B70" s="25">
        <v>10</v>
      </c>
      <c r="C70" s="26" t="s">
        <v>232</v>
      </c>
      <c r="D70" s="9"/>
      <c r="E70" s="10" t="s">
        <v>50</v>
      </c>
      <c r="F70" s="29" t="s">
        <v>233</v>
      </c>
      <c r="G70" s="12">
        <v>450</v>
      </c>
      <c r="H70" s="10" t="s">
        <v>94</v>
      </c>
      <c r="I70" s="13"/>
      <c r="J70" s="14">
        <f t="shared" si="6"/>
        <v>0</v>
      </c>
      <c r="K70" s="10">
        <v>8</v>
      </c>
      <c r="L70" s="15">
        <f t="shared" si="7"/>
        <v>0</v>
      </c>
      <c r="M70" s="16">
        <f t="shared" si="8"/>
        <v>0</v>
      </c>
      <c r="N70" s="8"/>
      <c r="O70" s="8"/>
    </row>
    <row r="71" spans="1:21" s="61" customFormat="1" ht="36" customHeight="1">
      <c r="B71" s="45">
        <v>11</v>
      </c>
      <c r="C71" s="46" t="s">
        <v>424</v>
      </c>
      <c r="D71" s="47"/>
      <c r="E71" s="48" t="s">
        <v>24</v>
      </c>
      <c r="F71" s="49" t="s">
        <v>425</v>
      </c>
      <c r="G71" s="50">
        <v>150</v>
      </c>
      <c r="H71" s="48" t="s">
        <v>34</v>
      </c>
      <c r="I71" s="90"/>
      <c r="J71" s="14">
        <f t="shared" si="6"/>
        <v>0</v>
      </c>
      <c r="K71" s="10">
        <v>8</v>
      </c>
      <c r="L71" s="15">
        <f t="shared" si="7"/>
        <v>0</v>
      </c>
      <c r="M71" s="16">
        <f t="shared" si="8"/>
        <v>0</v>
      </c>
      <c r="N71" s="60"/>
      <c r="O71" s="60"/>
      <c r="P71" s="60"/>
      <c r="Q71" s="60"/>
      <c r="R71" s="60"/>
      <c r="S71" s="60"/>
      <c r="T71" s="60"/>
      <c r="U71" s="60"/>
    </row>
    <row r="72" spans="1:21" ht="28.5" customHeight="1">
      <c r="A72" s="8"/>
      <c r="B72" s="25">
        <v>12</v>
      </c>
      <c r="C72" s="129" t="s">
        <v>234</v>
      </c>
      <c r="D72" s="9"/>
      <c r="E72" s="10" t="s">
        <v>235</v>
      </c>
      <c r="F72" s="29" t="s">
        <v>236</v>
      </c>
      <c r="G72" s="12">
        <v>100</v>
      </c>
      <c r="H72" s="10" t="s">
        <v>237</v>
      </c>
      <c r="I72" s="13"/>
      <c r="J72" s="14">
        <f t="shared" si="6"/>
        <v>0</v>
      </c>
      <c r="K72" s="10">
        <v>8</v>
      </c>
      <c r="L72" s="15">
        <f t="shared" si="7"/>
        <v>0</v>
      </c>
      <c r="M72" s="16">
        <f t="shared" si="8"/>
        <v>0</v>
      </c>
      <c r="N72" s="8"/>
      <c r="O72" s="8"/>
    </row>
    <row r="73" spans="1:21" ht="28.5" customHeight="1">
      <c r="A73" s="8"/>
      <c r="B73" s="25">
        <v>13</v>
      </c>
      <c r="C73" s="130"/>
      <c r="D73" s="9"/>
      <c r="E73" s="10" t="s">
        <v>235</v>
      </c>
      <c r="F73" s="29" t="s">
        <v>236</v>
      </c>
      <c r="G73" s="12">
        <v>30</v>
      </c>
      <c r="H73" s="10" t="s">
        <v>238</v>
      </c>
      <c r="I73" s="13"/>
      <c r="J73" s="14">
        <f t="shared" si="6"/>
        <v>0</v>
      </c>
      <c r="K73" s="10">
        <v>8</v>
      </c>
      <c r="L73" s="15">
        <f t="shared" si="7"/>
        <v>0</v>
      </c>
      <c r="M73" s="16">
        <f t="shared" si="8"/>
        <v>0</v>
      </c>
      <c r="N73" s="8"/>
      <c r="O73" s="8"/>
    </row>
    <row r="74" spans="1:21" ht="22.5" customHeight="1">
      <c r="A74" s="17"/>
      <c r="B74" s="18"/>
      <c r="C74" s="18"/>
      <c r="D74" s="18"/>
      <c r="E74" s="19"/>
      <c r="F74" s="19"/>
      <c r="G74" s="19"/>
      <c r="H74" s="19"/>
      <c r="I74" s="20" t="s">
        <v>25</v>
      </c>
      <c r="J74" s="21">
        <f>SUM(J61:J73)</f>
        <v>0</v>
      </c>
      <c r="K74" s="22" t="s">
        <v>26</v>
      </c>
      <c r="L74" s="20" t="s">
        <v>26</v>
      </c>
      <c r="M74" s="21">
        <f>SUM(M61:M73)</f>
        <v>0</v>
      </c>
      <c r="N74" s="23"/>
      <c r="O74" s="24"/>
    </row>
    <row r="75" spans="1:21" ht="27" customHeight="1">
      <c r="A75" s="8"/>
      <c r="B75" s="64"/>
      <c r="C75" s="65"/>
      <c r="D75" s="18"/>
      <c r="E75" s="66"/>
      <c r="F75" s="67"/>
      <c r="G75" s="68"/>
      <c r="H75" s="66"/>
      <c r="I75" s="69"/>
      <c r="J75" s="70"/>
      <c r="K75" s="66"/>
      <c r="L75" s="71"/>
      <c r="M75" s="72"/>
      <c r="N75" s="8"/>
      <c r="O75" s="8"/>
    </row>
    <row r="76" spans="1:21" ht="27" customHeight="1">
      <c r="A76" s="8"/>
      <c r="B76" s="64"/>
      <c r="C76" s="65"/>
      <c r="D76" s="18"/>
      <c r="E76" s="66"/>
      <c r="F76" s="67"/>
      <c r="G76" s="68"/>
      <c r="H76" s="66"/>
      <c r="I76" s="69"/>
      <c r="J76" s="70"/>
      <c r="K76" s="66"/>
      <c r="L76" s="71"/>
      <c r="M76" s="72"/>
      <c r="N76" s="8"/>
      <c r="O76" s="8"/>
    </row>
    <row r="77" spans="1:21" ht="31.5" customHeight="1">
      <c r="A77" s="1"/>
      <c r="B77" s="1"/>
      <c r="C77" s="2" t="s">
        <v>43</v>
      </c>
      <c r="D77" s="3"/>
      <c r="E77" s="3"/>
      <c r="F77" s="4" t="s">
        <v>0</v>
      </c>
      <c r="G77" s="5"/>
      <c r="H77" s="3"/>
      <c r="I77" s="6"/>
      <c r="J77" s="140" t="s">
        <v>218</v>
      </c>
      <c r="K77" s="141"/>
      <c r="L77" s="141"/>
      <c r="M77" s="141"/>
      <c r="N77" s="1"/>
      <c r="O77" s="1"/>
    </row>
    <row r="78" spans="1:21" ht="26.25" customHeight="1">
      <c r="A78" s="7"/>
      <c r="B78" s="205" t="s">
        <v>532</v>
      </c>
      <c r="C78" s="206"/>
      <c r="D78" s="206"/>
      <c r="E78" s="206"/>
      <c r="F78" s="206"/>
      <c r="G78" s="206"/>
      <c r="H78" s="206"/>
      <c r="I78" s="206"/>
      <c r="J78" s="206"/>
      <c r="K78" s="206"/>
      <c r="L78" s="206"/>
      <c r="M78" s="207"/>
      <c r="N78" s="7"/>
      <c r="O78" s="7"/>
    </row>
    <row r="79" spans="1:21" ht="33.75">
      <c r="A79" s="7"/>
      <c r="B79" s="186" t="s">
        <v>1</v>
      </c>
      <c r="C79" s="186" t="s">
        <v>2</v>
      </c>
      <c r="D79" s="186" t="s">
        <v>3</v>
      </c>
      <c r="E79" s="187" t="s">
        <v>4</v>
      </c>
      <c r="F79" s="187" t="s">
        <v>5</v>
      </c>
      <c r="G79" s="186" t="s">
        <v>6</v>
      </c>
      <c r="H79" s="186" t="s">
        <v>27</v>
      </c>
      <c r="I79" s="186" t="s">
        <v>7</v>
      </c>
      <c r="J79" s="186" t="s">
        <v>8</v>
      </c>
      <c r="K79" s="186" t="s">
        <v>9</v>
      </c>
      <c r="L79" s="186" t="s">
        <v>10</v>
      </c>
      <c r="M79" s="186" t="s">
        <v>11</v>
      </c>
      <c r="N79" s="7"/>
      <c r="O79" s="7"/>
    </row>
    <row r="80" spans="1:21">
      <c r="A80" s="7"/>
      <c r="B80" s="188" t="s">
        <v>12</v>
      </c>
      <c r="C80" s="188" t="s">
        <v>13</v>
      </c>
      <c r="D80" s="188" t="s">
        <v>14</v>
      </c>
      <c r="E80" s="188" t="s">
        <v>15</v>
      </c>
      <c r="F80" s="188" t="s">
        <v>16</v>
      </c>
      <c r="G80" s="188" t="s">
        <v>17</v>
      </c>
      <c r="H80" s="188" t="s">
        <v>18</v>
      </c>
      <c r="I80" s="188" t="s">
        <v>19</v>
      </c>
      <c r="J80" s="188" t="s">
        <v>20</v>
      </c>
      <c r="K80" s="188" t="s">
        <v>21</v>
      </c>
      <c r="L80" s="188" t="s">
        <v>22</v>
      </c>
      <c r="M80" s="188" t="s">
        <v>23</v>
      </c>
      <c r="N80" s="7"/>
      <c r="O80" s="7"/>
    </row>
    <row r="81" spans="1:15" ht="28.5" customHeight="1">
      <c r="A81" s="8"/>
      <c r="B81" s="25">
        <v>1</v>
      </c>
      <c r="C81" s="129" t="s">
        <v>222</v>
      </c>
      <c r="D81" s="9"/>
      <c r="E81" s="10" t="s">
        <v>24</v>
      </c>
      <c r="F81" s="29" t="s">
        <v>223</v>
      </c>
      <c r="G81" s="12">
        <v>150</v>
      </c>
      <c r="H81" s="10" t="s">
        <v>270</v>
      </c>
      <c r="I81" s="13"/>
      <c r="J81" s="14">
        <f t="shared" ref="J81:J85" si="9">G81*I81</f>
        <v>0</v>
      </c>
      <c r="K81" s="10">
        <v>8</v>
      </c>
      <c r="L81" s="15">
        <f t="shared" ref="L81:L85" si="10">I81+I81*8%</f>
        <v>0</v>
      </c>
      <c r="M81" s="16">
        <f t="shared" ref="M81:M85" si="11">J81+J81*8%</f>
        <v>0</v>
      </c>
      <c r="N81" s="8"/>
      <c r="O81" s="8"/>
    </row>
    <row r="82" spans="1:15" ht="28.5" customHeight="1">
      <c r="A82" s="8"/>
      <c r="B82" s="25">
        <v>2</v>
      </c>
      <c r="C82" s="158"/>
      <c r="D82" s="9"/>
      <c r="E82" s="10" t="s">
        <v>24</v>
      </c>
      <c r="F82" s="29" t="s">
        <v>369</v>
      </c>
      <c r="G82" s="12">
        <v>50</v>
      </c>
      <c r="H82" s="10" t="s">
        <v>270</v>
      </c>
      <c r="I82" s="13"/>
      <c r="J82" s="14">
        <f t="shared" si="9"/>
        <v>0</v>
      </c>
      <c r="K82" s="10">
        <v>8</v>
      </c>
      <c r="L82" s="15">
        <f t="shared" si="10"/>
        <v>0</v>
      </c>
      <c r="M82" s="16">
        <f t="shared" si="11"/>
        <v>0</v>
      </c>
      <c r="N82" s="8"/>
      <c r="O82" s="8"/>
    </row>
    <row r="83" spans="1:15" ht="28.5" customHeight="1">
      <c r="A83" s="8"/>
      <c r="B83" s="25">
        <v>3</v>
      </c>
      <c r="C83" s="142"/>
      <c r="D83" s="9"/>
      <c r="E83" s="10" t="s">
        <v>50</v>
      </c>
      <c r="F83" s="29" t="s">
        <v>224</v>
      </c>
      <c r="G83" s="12">
        <v>150</v>
      </c>
      <c r="H83" s="10" t="s">
        <v>225</v>
      </c>
      <c r="I83" s="13"/>
      <c r="J83" s="14">
        <f t="shared" si="9"/>
        <v>0</v>
      </c>
      <c r="K83" s="10">
        <v>8</v>
      </c>
      <c r="L83" s="15">
        <f t="shared" si="10"/>
        <v>0</v>
      </c>
      <c r="M83" s="16">
        <f t="shared" si="11"/>
        <v>0</v>
      </c>
      <c r="N83" s="8"/>
      <c r="O83" s="8"/>
    </row>
    <row r="84" spans="1:15" ht="28.5" customHeight="1">
      <c r="A84" s="8"/>
      <c r="B84" s="25">
        <v>4</v>
      </c>
      <c r="C84" s="130"/>
      <c r="D84" s="9"/>
      <c r="E84" s="10" t="s">
        <v>50</v>
      </c>
      <c r="F84" s="29" t="s">
        <v>226</v>
      </c>
      <c r="G84" s="12">
        <v>40</v>
      </c>
      <c r="H84" s="10" t="s">
        <v>225</v>
      </c>
      <c r="I84" s="13"/>
      <c r="J84" s="14">
        <f t="shared" si="9"/>
        <v>0</v>
      </c>
      <c r="K84" s="10">
        <v>8</v>
      </c>
      <c r="L84" s="15">
        <f t="shared" si="10"/>
        <v>0</v>
      </c>
      <c r="M84" s="16">
        <f t="shared" si="11"/>
        <v>0</v>
      </c>
      <c r="N84" s="8"/>
      <c r="O84" s="8"/>
    </row>
    <row r="85" spans="1:15" ht="28.5" customHeight="1">
      <c r="A85" s="8"/>
      <c r="B85" s="25">
        <v>5</v>
      </c>
      <c r="C85" s="26" t="s">
        <v>370</v>
      </c>
      <c r="D85" s="9"/>
      <c r="E85" s="10" t="s">
        <v>50</v>
      </c>
      <c r="F85" s="29" t="s">
        <v>371</v>
      </c>
      <c r="G85" s="12">
        <v>100</v>
      </c>
      <c r="H85" s="10" t="s">
        <v>94</v>
      </c>
      <c r="I85" s="13"/>
      <c r="J85" s="14">
        <f t="shared" si="9"/>
        <v>0</v>
      </c>
      <c r="K85" s="10">
        <v>8</v>
      </c>
      <c r="L85" s="15">
        <f t="shared" si="10"/>
        <v>0</v>
      </c>
      <c r="M85" s="16">
        <f t="shared" si="11"/>
        <v>0</v>
      </c>
      <c r="N85" s="8"/>
      <c r="O85" s="8"/>
    </row>
    <row r="86" spans="1:15" ht="22.5" customHeight="1">
      <c r="A86" s="17"/>
      <c r="B86" s="18"/>
      <c r="C86" s="18"/>
      <c r="D86" s="18"/>
      <c r="E86" s="19"/>
      <c r="F86" s="19"/>
      <c r="G86" s="19"/>
      <c r="H86" s="19"/>
      <c r="I86" s="20" t="s">
        <v>25</v>
      </c>
      <c r="J86" s="21">
        <f>SUM(J81:J85)</f>
        <v>0</v>
      </c>
      <c r="K86" s="22" t="s">
        <v>26</v>
      </c>
      <c r="L86" s="20" t="s">
        <v>26</v>
      </c>
      <c r="M86" s="21">
        <f>SUM(M81:M85)</f>
        <v>0</v>
      </c>
      <c r="N86" s="23"/>
      <c r="O86" s="24"/>
    </row>
    <row r="90" spans="1:15" ht="31.5" customHeight="1">
      <c r="A90" s="1"/>
      <c r="B90" s="1"/>
      <c r="C90" s="2" t="s">
        <v>397</v>
      </c>
      <c r="D90" s="3"/>
      <c r="E90" s="3"/>
      <c r="F90" s="4" t="s">
        <v>0</v>
      </c>
      <c r="G90" s="5"/>
      <c r="H90" s="3"/>
      <c r="I90" s="6"/>
      <c r="J90" s="140" t="s">
        <v>533</v>
      </c>
      <c r="K90" s="141"/>
      <c r="L90" s="141"/>
      <c r="M90" s="141"/>
      <c r="N90" s="1"/>
      <c r="O90" s="1"/>
    </row>
    <row r="91" spans="1:15" ht="26.25" customHeight="1">
      <c r="A91" s="7"/>
      <c r="B91" s="205" t="s">
        <v>79</v>
      </c>
      <c r="C91" s="206"/>
      <c r="D91" s="206"/>
      <c r="E91" s="206"/>
      <c r="F91" s="206"/>
      <c r="G91" s="206"/>
      <c r="H91" s="206"/>
      <c r="I91" s="206"/>
      <c r="J91" s="206"/>
      <c r="K91" s="206"/>
      <c r="L91" s="206"/>
      <c r="M91" s="207"/>
      <c r="N91" s="7"/>
      <c r="O91" s="7"/>
    </row>
    <row r="92" spans="1:15" ht="33.75">
      <c r="A92" s="7"/>
      <c r="B92" s="186" t="s">
        <v>1</v>
      </c>
      <c r="C92" s="186" t="s">
        <v>2</v>
      </c>
      <c r="D92" s="186" t="s">
        <v>3</v>
      </c>
      <c r="E92" s="187" t="s">
        <v>4</v>
      </c>
      <c r="F92" s="187" t="s">
        <v>5</v>
      </c>
      <c r="G92" s="186" t="s">
        <v>6</v>
      </c>
      <c r="H92" s="186" t="s">
        <v>27</v>
      </c>
      <c r="I92" s="186" t="s">
        <v>7</v>
      </c>
      <c r="J92" s="186" t="s">
        <v>8</v>
      </c>
      <c r="K92" s="186" t="s">
        <v>9</v>
      </c>
      <c r="L92" s="186" t="s">
        <v>10</v>
      </c>
      <c r="M92" s="186" t="s">
        <v>11</v>
      </c>
      <c r="N92" s="7"/>
      <c r="O92" s="7"/>
    </row>
    <row r="93" spans="1:15">
      <c r="A93" s="7"/>
      <c r="B93" s="188" t="s">
        <v>12</v>
      </c>
      <c r="C93" s="188" t="s">
        <v>13</v>
      </c>
      <c r="D93" s="188" t="s">
        <v>14</v>
      </c>
      <c r="E93" s="188" t="s">
        <v>15</v>
      </c>
      <c r="F93" s="188" t="s">
        <v>16</v>
      </c>
      <c r="G93" s="188" t="s">
        <v>17</v>
      </c>
      <c r="H93" s="188" t="s">
        <v>18</v>
      </c>
      <c r="I93" s="188" t="s">
        <v>19</v>
      </c>
      <c r="J93" s="188" t="s">
        <v>20</v>
      </c>
      <c r="K93" s="188" t="s">
        <v>21</v>
      </c>
      <c r="L93" s="188" t="s">
        <v>22</v>
      </c>
      <c r="M93" s="188" t="s">
        <v>23</v>
      </c>
      <c r="N93" s="7"/>
      <c r="O93" s="7"/>
    </row>
    <row r="94" spans="1:15" ht="27" customHeight="1">
      <c r="A94" s="8"/>
      <c r="B94" s="25">
        <v>1</v>
      </c>
      <c r="C94" s="129" t="s">
        <v>80</v>
      </c>
      <c r="D94" s="9"/>
      <c r="E94" s="10" t="s">
        <v>24</v>
      </c>
      <c r="F94" s="29" t="s">
        <v>81</v>
      </c>
      <c r="G94" s="12">
        <v>200</v>
      </c>
      <c r="H94" s="10" t="s">
        <v>34</v>
      </c>
      <c r="I94" s="13"/>
      <c r="J94" s="14">
        <f t="shared" ref="J94:J95" si="12">G94*I94</f>
        <v>0</v>
      </c>
      <c r="K94" s="10">
        <v>8</v>
      </c>
      <c r="L94" s="15">
        <f t="shared" ref="L94:L95" si="13">I94+I94*8%</f>
        <v>0</v>
      </c>
      <c r="M94" s="16">
        <f t="shared" ref="M94:M95" si="14">J94+J94*8%</f>
        <v>0</v>
      </c>
      <c r="N94" s="8"/>
      <c r="O94" s="8"/>
    </row>
    <row r="95" spans="1:15" ht="27" customHeight="1">
      <c r="A95" s="8"/>
      <c r="B95" s="25">
        <v>2</v>
      </c>
      <c r="C95" s="130"/>
      <c r="D95" s="9"/>
      <c r="E95" s="10" t="s">
        <v>24</v>
      </c>
      <c r="F95" s="29" t="s">
        <v>82</v>
      </c>
      <c r="G95" s="12">
        <v>350</v>
      </c>
      <c r="H95" s="10" t="s">
        <v>34</v>
      </c>
      <c r="I95" s="13"/>
      <c r="J95" s="14">
        <f t="shared" si="12"/>
        <v>0</v>
      </c>
      <c r="K95" s="10">
        <v>8</v>
      </c>
      <c r="L95" s="15">
        <f t="shared" si="13"/>
        <v>0</v>
      </c>
      <c r="M95" s="16">
        <f t="shared" si="14"/>
        <v>0</v>
      </c>
      <c r="N95" s="8"/>
      <c r="O95" s="8"/>
    </row>
    <row r="96" spans="1:15" ht="22.5" customHeight="1">
      <c r="A96" s="17"/>
      <c r="B96" s="18"/>
      <c r="C96" s="18"/>
      <c r="D96" s="18"/>
      <c r="E96" s="19"/>
      <c r="F96" s="19"/>
      <c r="G96" s="19"/>
      <c r="H96" s="19"/>
      <c r="I96" s="20" t="s">
        <v>25</v>
      </c>
      <c r="J96" s="21">
        <f>SUM(J94:J95)</f>
        <v>0</v>
      </c>
      <c r="K96" s="22" t="s">
        <v>26</v>
      </c>
      <c r="L96" s="20" t="s">
        <v>26</v>
      </c>
      <c r="M96" s="21">
        <f>SUM(M94:M95)</f>
        <v>0</v>
      </c>
      <c r="N96" s="23"/>
      <c r="O96" s="24"/>
    </row>
    <row r="100" spans="1:15" ht="31.5" customHeight="1">
      <c r="A100" s="1"/>
      <c r="B100" s="1"/>
      <c r="C100" s="2" t="s">
        <v>398</v>
      </c>
      <c r="D100" s="3"/>
      <c r="E100" s="3"/>
      <c r="F100" s="4" t="s">
        <v>0</v>
      </c>
      <c r="G100" s="5"/>
      <c r="H100" s="3"/>
      <c r="I100" s="6"/>
      <c r="J100" s="140" t="s">
        <v>32</v>
      </c>
      <c r="K100" s="141"/>
      <c r="L100" s="141"/>
      <c r="M100" s="141"/>
      <c r="N100" s="1"/>
      <c r="O100" s="1"/>
    </row>
    <row r="101" spans="1:15" ht="26.25" customHeight="1">
      <c r="A101" s="7"/>
      <c r="B101" s="205" t="s">
        <v>59</v>
      </c>
      <c r="C101" s="206"/>
      <c r="D101" s="206"/>
      <c r="E101" s="206"/>
      <c r="F101" s="206"/>
      <c r="G101" s="206"/>
      <c r="H101" s="206"/>
      <c r="I101" s="206"/>
      <c r="J101" s="206"/>
      <c r="K101" s="206"/>
      <c r="L101" s="206"/>
      <c r="M101" s="207"/>
      <c r="N101" s="7"/>
      <c r="O101" s="7"/>
    </row>
    <row r="102" spans="1:15" ht="33.75">
      <c r="A102" s="7"/>
      <c r="B102" s="186" t="s">
        <v>1</v>
      </c>
      <c r="C102" s="186" t="s">
        <v>2</v>
      </c>
      <c r="D102" s="186" t="s">
        <v>3</v>
      </c>
      <c r="E102" s="187" t="s">
        <v>4</v>
      </c>
      <c r="F102" s="187" t="s">
        <v>5</v>
      </c>
      <c r="G102" s="186" t="s">
        <v>6</v>
      </c>
      <c r="H102" s="186" t="s">
        <v>27</v>
      </c>
      <c r="I102" s="186" t="s">
        <v>7</v>
      </c>
      <c r="J102" s="186" t="s">
        <v>8</v>
      </c>
      <c r="K102" s="186" t="s">
        <v>9</v>
      </c>
      <c r="L102" s="186" t="s">
        <v>10</v>
      </c>
      <c r="M102" s="186" t="s">
        <v>11</v>
      </c>
      <c r="N102" s="7"/>
      <c r="O102" s="7"/>
    </row>
    <row r="103" spans="1:15">
      <c r="A103" s="7"/>
      <c r="B103" s="188" t="s">
        <v>12</v>
      </c>
      <c r="C103" s="188" t="s">
        <v>13</v>
      </c>
      <c r="D103" s="188" t="s">
        <v>14</v>
      </c>
      <c r="E103" s="188" t="s">
        <v>15</v>
      </c>
      <c r="F103" s="188" t="s">
        <v>16</v>
      </c>
      <c r="G103" s="188" t="s">
        <v>17</v>
      </c>
      <c r="H103" s="188" t="s">
        <v>18</v>
      </c>
      <c r="I103" s="188" t="s">
        <v>19</v>
      </c>
      <c r="J103" s="188" t="s">
        <v>20</v>
      </c>
      <c r="K103" s="188" t="s">
        <v>21</v>
      </c>
      <c r="L103" s="188" t="s">
        <v>22</v>
      </c>
      <c r="M103" s="188" t="s">
        <v>23</v>
      </c>
      <c r="N103" s="7"/>
      <c r="O103" s="7"/>
    </row>
    <row r="104" spans="1:15" ht="27" customHeight="1">
      <c r="A104" s="8"/>
      <c r="B104" s="25">
        <v>1</v>
      </c>
      <c r="C104" s="26" t="s">
        <v>90</v>
      </c>
      <c r="D104" s="9"/>
      <c r="E104" s="10" t="s">
        <v>61</v>
      </c>
      <c r="F104" s="29" t="s">
        <v>88</v>
      </c>
      <c r="G104" s="12">
        <v>180</v>
      </c>
      <c r="H104" s="10" t="s">
        <v>89</v>
      </c>
      <c r="I104" s="13"/>
      <c r="J104" s="14">
        <f t="shared" ref="J104" si="15">G104*I104</f>
        <v>0</v>
      </c>
      <c r="K104" s="10">
        <v>8</v>
      </c>
      <c r="L104" s="15">
        <f t="shared" ref="L104" si="16">I104+I104*8%</f>
        <v>0</v>
      </c>
      <c r="M104" s="16">
        <f t="shared" ref="M104" si="17">J104+J104*8%</f>
        <v>0</v>
      </c>
      <c r="N104" s="8"/>
      <c r="O104" s="8"/>
    </row>
    <row r="105" spans="1:15" ht="22.5" customHeight="1">
      <c r="A105" s="17"/>
      <c r="B105" s="18"/>
      <c r="C105" s="18"/>
      <c r="D105" s="18"/>
      <c r="E105" s="19"/>
      <c r="F105" s="19"/>
      <c r="G105" s="19"/>
      <c r="H105" s="19"/>
      <c r="I105" s="20" t="s">
        <v>25</v>
      </c>
      <c r="J105" s="21">
        <f>SUM(J104)</f>
        <v>0</v>
      </c>
      <c r="K105" s="22" t="s">
        <v>26</v>
      </c>
      <c r="L105" s="20" t="s">
        <v>26</v>
      </c>
      <c r="M105" s="21">
        <f>SUM(M104)</f>
        <v>0</v>
      </c>
      <c r="N105" s="23"/>
      <c r="O105" s="24"/>
    </row>
    <row r="107" spans="1:15" ht="24" customHeight="1">
      <c r="C107" s="146" t="s">
        <v>91</v>
      </c>
      <c r="D107" s="146"/>
      <c r="E107" s="146"/>
      <c r="F107" s="146"/>
      <c r="G107" s="146"/>
      <c r="H107" s="146"/>
      <c r="I107" s="146"/>
      <c r="J107" s="146"/>
      <c r="K107" s="146"/>
      <c r="L107" s="146"/>
    </row>
    <row r="108" spans="1:15" ht="24" customHeight="1">
      <c r="C108" s="30"/>
      <c r="D108" s="30"/>
      <c r="E108" s="30"/>
      <c r="F108" s="30"/>
      <c r="G108" s="30"/>
      <c r="H108" s="30"/>
      <c r="I108" s="30"/>
      <c r="J108" s="30"/>
      <c r="K108" s="30"/>
      <c r="L108" s="30"/>
    </row>
    <row r="109" spans="1:15" ht="24" customHeight="1">
      <c r="C109" s="30"/>
      <c r="D109" s="30"/>
      <c r="E109" s="30"/>
      <c r="F109" s="30"/>
      <c r="G109" s="30"/>
      <c r="H109" s="30"/>
      <c r="I109" s="30"/>
      <c r="J109" s="30"/>
      <c r="K109" s="30"/>
      <c r="L109" s="30"/>
    </row>
    <row r="110" spans="1:15" ht="24" customHeight="1">
      <c r="C110" s="30"/>
      <c r="D110" s="30"/>
      <c r="E110" s="30"/>
      <c r="F110" s="30"/>
      <c r="G110" s="30"/>
      <c r="H110" s="30"/>
      <c r="I110" s="30"/>
      <c r="J110" s="30"/>
      <c r="K110" s="30"/>
      <c r="L110" s="30"/>
    </row>
    <row r="111" spans="1:15" ht="31.5" customHeight="1">
      <c r="A111" s="1"/>
      <c r="B111" s="1"/>
      <c r="C111" s="2" t="s">
        <v>44</v>
      </c>
      <c r="D111" s="3"/>
      <c r="E111" s="3"/>
      <c r="F111" s="4" t="s">
        <v>0</v>
      </c>
      <c r="G111" s="5"/>
      <c r="H111" s="3"/>
      <c r="I111" s="6"/>
      <c r="J111" s="140" t="s">
        <v>218</v>
      </c>
      <c r="K111" s="141"/>
      <c r="L111" s="141"/>
      <c r="M111" s="141"/>
      <c r="N111" s="1"/>
      <c r="O111" s="1"/>
    </row>
    <row r="112" spans="1:15" ht="26.25" customHeight="1">
      <c r="A112" s="7"/>
      <c r="B112" s="205" t="s">
        <v>92</v>
      </c>
      <c r="C112" s="206"/>
      <c r="D112" s="206"/>
      <c r="E112" s="206"/>
      <c r="F112" s="206"/>
      <c r="G112" s="206"/>
      <c r="H112" s="206"/>
      <c r="I112" s="206"/>
      <c r="J112" s="206"/>
      <c r="K112" s="206"/>
      <c r="L112" s="206"/>
      <c r="M112" s="207"/>
      <c r="N112" s="7"/>
      <c r="O112" s="7"/>
    </row>
    <row r="113" spans="1:15" ht="33.75">
      <c r="A113" s="7"/>
      <c r="B113" s="186" t="s">
        <v>1</v>
      </c>
      <c r="C113" s="186" t="s">
        <v>2</v>
      </c>
      <c r="D113" s="186" t="s">
        <v>3</v>
      </c>
      <c r="E113" s="187" t="s">
        <v>4</v>
      </c>
      <c r="F113" s="187" t="s">
        <v>5</v>
      </c>
      <c r="G113" s="186" t="s">
        <v>6</v>
      </c>
      <c r="H113" s="186" t="s">
        <v>27</v>
      </c>
      <c r="I113" s="186" t="s">
        <v>7</v>
      </c>
      <c r="J113" s="186" t="s">
        <v>8</v>
      </c>
      <c r="K113" s="186" t="s">
        <v>9</v>
      </c>
      <c r="L113" s="186" t="s">
        <v>10</v>
      </c>
      <c r="M113" s="186" t="s">
        <v>11</v>
      </c>
      <c r="N113" s="7"/>
      <c r="O113" s="7"/>
    </row>
    <row r="114" spans="1:15">
      <c r="A114" s="7"/>
      <c r="B114" s="188" t="s">
        <v>12</v>
      </c>
      <c r="C114" s="188" t="s">
        <v>13</v>
      </c>
      <c r="D114" s="188" t="s">
        <v>14</v>
      </c>
      <c r="E114" s="188" t="s">
        <v>15</v>
      </c>
      <c r="F114" s="188" t="s">
        <v>16</v>
      </c>
      <c r="G114" s="188" t="s">
        <v>17</v>
      </c>
      <c r="H114" s="188" t="s">
        <v>18</v>
      </c>
      <c r="I114" s="188" t="s">
        <v>19</v>
      </c>
      <c r="J114" s="188" t="s">
        <v>20</v>
      </c>
      <c r="K114" s="188" t="s">
        <v>21</v>
      </c>
      <c r="L114" s="188" t="s">
        <v>22</v>
      </c>
      <c r="M114" s="188" t="s">
        <v>23</v>
      </c>
      <c r="N114" s="7"/>
      <c r="O114" s="7"/>
    </row>
    <row r="115" spans="1:15" ht="27" customHeight="1">
      <c r="A115" s="8"/>
      <c r="B115" s="25">
        <v>1</v>
      </c>
      <c r="C115" s="31" t="s">
        <v>93</v>
      </c>
      <c r="D115" s="9"/>
      <c r="E115" s="10" t="s">
        <v>36</v>
      </c>
      <c r="F115" s="29" t="s">
        <v>37</v>
      </c>
      <c r="G115" s="12">
        <v>12</v>
      </c>
      <c r="H115" s="10" t="s">
        <v>94</v>
      </c>
      <c r="I115" s="13"/>
      <c r="J115" s="14">
        <f t="shared" ref="J115" si="18">G115*I115</f>
        <v>0</v>
      </c>
      <c r="K115" s="10">
        <v>8</v>
      </c>
      <c r="L115" s="15">
        <f t="shared" ref="L115" si="19">I115+I115*8%</f>
        <v>0</v>
      </c>
      <c r="M115" s="16">
        <f t="shared" ref="M115" si="20">J115+J115*8%</f>
        <v>0</v>
      </c>
      <c r="N115" s="8"/>
      <c r="O115" s="8"/>
    </row>
    <row r="116" spans="1:15" ht="22.5" customHeight="1">
      <c r="A116" s="17"/>
      <c r="B116" s="18"/>
      <c r="C116" s="18"/>
      <c r="D116" s="18"/>
      <c r="E116" s="19"/>
      <c r="F116" s="19"/>
      <c r="G116" s="19"/>
      <c r="H116" s="19"/>
      <c r="I116" s="20" t="s">
        <v>25</v>
      </c>
      <c r="J116" s="21">
        <f>SUM(J115:J115)</f>
        <v>0</v>
      </c>
      <c r="K116" s="22" t="s">
        <v>26</v>
      </c>
      <c r="L116" s="20" t="s">
        <v>26</v>
      </c>
      <c r="M116" s="21">
        <f>SUM(M115:M115)</f>
        <v>0</v>
      </c>
      <c r="N116" s="23"/>
      <c r="O116" s="24"/>
    </row>
    <row r="117" spans="1:15" ht="22.5" customHeight="1">
      <c r="A117" s="17"/>
      <c r="B117" s="18"/>
      <c r="C117" s="18"/>
      <c r="D117" s="18"/>
      <c r="E117" s="19"/>
      <c r="F117" s="19"/>
      <c r="G117" s="19"/>
      <c r="H117" s="19"/>
      <c r="I117" s="18"/>
      <c r="J117" s="32"/>
      <c r="K117" s="33"/>
      <c r="L117" s="34"/>
      <c r="M117" s="32"/>
      <c r="N117" s="23"/>
      <c r="O117" s="24"/>
    </row>
    <row r="118" spans="1:15" ht="22.5" customHeight="1">
      <c r="A118" s="17"/>
      <c r="B118" s="18"/>
      <c r="C118" s="18"/>
      <c r="D118" s="18"/>
      <c r="E118" s="19"/>
      <c r="F118" s="19"/>
      <c r="G118" s="19"/>
      <c r="H118" s="19"/>
      <c r="I118" s="18"/>
      <c r="J118" s="32"/>
      <c r="K118" s="33"/>
      <c r="L118" s="34"/>
      <c r="M118" s="32"/>
      <c r="N118" s="23"/>
      <c r="O118" s="24"/>
    </row>
    <row r="119" spans="1:15" ht="31.5" customHeight="1">
      <c r="A119" s="1"/>
      <c r="B119" s="1"/>
      <c r="C119" s="2" t="s">
        <v>45</v>
      </c>
      <c r="D119" s="3"/>
      <c r="E119" s="3"/>
      <c r="F119" s="4" t="s">
        <v>0</v>
      </c>
      <c r="G119" s="5"/>
      <c r="H119" s="3"/>
      <c r="I119" s="6"/>
      <c r="J119" s="140" t="s">
        <v>372</v>
      </c>
      <c r="K119" s="141"/>
      <c r="L119" s="141"/>
      <c r="M119" s="141"/>
      <c r="N119" s="1"/>
      <c r="O119" s="1"/>
    </row>
    <row r="120" spans="1:15" ht="26.25" customHeight="1">
      <c r="A120" s="7"/>
      <c r="B120" s="205" t="s">
        <v>101</v>
      </c>
      <c r="C120" s="206"/>
      <c r="D120" s="206"/>
      <c r="E120" s="206"/>
      <c r="F120" s="206"/>
      <c r="G120" s="206"/>
      <c r="H120" s="206"/>
      <c r="I120" s="206"/>
      <c r="J120" s="206"/>
      <c r="K120" s="206"/>
      <c r="L120" s="206"/>
      <c r="M120" s="207"/>
      <c r="N120" s="7"/>
      <c r="O120" s="7"/>
    </row>
    <row r="121" spans="1:15" ht="33.75">
      <c r="A121" s="7"/>
      <c r="B121" s="186" t="s">
        <v>1</v>
      </c>
      <c r="C121" s="186" t="s">
        <v>2</v>
      </c>
      <c r="D121" s="186" t="s">
        <v>3</v>
      </c>
      <c r="E121" s="187" t="s">
        <v>4</v>
      </c>
      <c r="F121" s="187" t="s">
        <v>5</v>
      </c>
      <c r="G121" s="186" t="s">
        <v>6</v>
      </c>
      <c r="H121" s="186" t="s">
        <v>27</v>
      </c>
      <c r="I121" s="186" t="s">
        <v>7</v>
      </c>
      <c r="J121" s="186" t="s">
        <v>8</v>
      </c>
      <c r="K121" s="186" t="s">
        <v>9</v>
      </c>
      <c r="L121" s="186" t="s">
        <v>10</v>
      </c>
      <c r="M121" s="186" t="s">
        <v>11</v>
      </c>
      <c r="N121" s="7"/>
      <c r="O121" s="7"/>
    </row>
    <row r="122" spans="1:15">
      <c r="A122" s="7"/>
      <c r="B122" s="188" t="s">
        <v>12</v>
      </c>
      <c r="C122" s="188" t="s">
        <v>13</v>
      </c>
      <c r="D122" s="188" t="s">
        <v>14</v>
      </c>
      <c r="E122" s="188" t="s">
        <v>15</v>
      </c>
      <c r="F122" s="188" t="s">
        <v>16</v>
      </c>
      <c r="G122" s="188" t="s">
        <v>17</v>
      </c>
      <c r="H122" s="188" t="s">
        <v>18</v>
      </c>
      <c r="I122" s="188" t="s">
        <v>19</v>
      </c>
      <c r="J122" s="188" t="s">
        <v>20</v>
      </c>
      <c r="K122" s="188" t="s">
        <v>21</v>
      </c>
      <c r="L122" s="188" t="s">
        <v>22</v>
      </c>
      <c r="M122" s="188" t="s">
        <v>23</v>
      </c>
      <c r="N122" s="7"/>
      <c r="O122" s="7"/>
    </row>
    <row r="123" spans="1:15" ht="27" customHeight="1">
      <c r="A123" s="8"/>
      <c r="B123" s="25">
        <v>1</v>
      </c>
      <c r="C123" s="31" t="s">
        <v>102</v>
      </c>
      <c r="D123" s="9"/>
      <c r="E123" s="10" t="s">
        <v>24</v>
      </c>
      <c r="F123" s="29" t="s">
        <v>81</v>
      </c>
      <c r="G123" s="12">
        <v>350</v>
      </c>
      <c r="H123" s="10" t="s">
        <v>34</v>
      </c>
      <c r="I123" s="13"/>
      <c r="J123" s="14">
        <f t="shared" ref="J123" si="21">G123*I123</f>
        <v>0</v>
      </c>
      <c r="K123" s="10">
        <v>8</v>
      </c>
      <c r="L123" s="15">
        <f t="shared" ref="L123" si="22">I123+I123*8%</f>
        <v>0</v>
      </c>
      <c r="M123" s="16">
        <f t="shared" ref="M123" si="23">J123+J123*8%</f>
        <v>0</v>
      </c>
      <c r="N123" s="8"/>
      <c r="O123" s="8"/>
    </row>
    <row r="124" spans="1:15" ht="22.5" customHeight="1">
      <c r="A124" s="17"/>
      <c r="B124" s="18"/>
      <c r="C124" s="18"/>
      <c r="D124" s="18"/>
      <c r="E124" s="19"/>
      <c r="F124" s="19"/>
      <c r="G124" s="19"/>
      <c r="H124" s="19"/>
      <c r="I124" s="20" t="s">
        <v>25</v>
      </c>
      <c r="J124" s="21">
        <f>SUM(J123:J123)</f>
        <v>0</v>
      </c>
      <c r="K124" s="22" t="s">
        <v>26</v>
      </c>
      <c r="L124" s="20" t="s">
        <v>26</v>
      </c>
      <c r="M124" s="21">
        <f>SUM(M123:M123)</f>
        <v>0</v>
      </c>
      <c r="N124" s="23"/>
      <c r="O124" s="24"/>
    </row>
    <row r="134" spans="1:15" ht="31.5" customHeight="1">
      <c r="A134" s="1"/>
      <c r="B134" s="1"/>
      <c r="C134" s="2" t="s">
        <v>46</v>
      </c>
      <c r="D134" s="3"/>
      <c r="E134" s="3"/>
      <c r="F134" s="4" t="s">
        <v>0</v>
      </c>
      <c r="G134" s="5"/>
      <c r="H134" s="3"/>
      <c r="I134" s="6"/>
      <c r="J134" s="140" t="s">
        <v>373</v>
      </c>
      <c r="K134" s="141"/>
      <c r="L134" s="141"/>
      <c r="M134" s="141"/>
      <c r="N134" s="1"/>
      <c r="O134" s="1"/>
    </row>
    <row r="135" spans="1:15" ht="26.25" customHeight="1">
      <c r="A135" s="7"/>
      <c r="B135" s="205" t="s">
        <v>117</v>
      </c>
      <c r="C135" s="206"/>
      <c r="D135" s="206"/>
      <c r="E135" s="206"/>
      <c r="F135" s="206"/>
      <c r="G135" s="206"/>
      <c r="H135" s="206"/>
      <c r="I135" s="206"/>
      <c r="J135" s="206"/>
      <c r="K135" s="206"/>
      <c r="L135" s="206"/>
      <c r="M135" s="207"/>
      <c r="N135" s="7"/>
      <c r="O135" s="7"/>
    </row>
    <row r="136" spans="1:15" ht="33.75">
      <c r="A136" s="7"/>
      <c r="B136" s="186" t="s">
        <v>1</v>
      </c>
      <c r="C136" s="186" t="s">
        <v>2</v>
      </c>
      <c r="D136" s="186" t="s">
        <v>3</v>
      </c>
      <c r="E136" s="187" t="s">
        <v>4</v>
      </c>
      <c r="F136" s="187" t="s">
        <v>5</v>
      </c>
      <c r="G136" s="186" t="s">
        <v>6</v>
      </c>
      <c r="H136" s="186" t="s">
        <v>27</v>
      </c>
      <c r="I136" s="186" t="s">
        <v>7</v>
      </c>
      <c r="J136" s="186" t="s">
        <v>8</v>
      </c>
      <c r="K136" s="186" t="s">
        <v>9</v>
      </c>
      <c r="L136" s="186" t="s">
        <v>10</v>
      </c>
      <c r="M136" s="186" t="s">
        <v>11</v>
      </c>
      <c r="N136" s="7"/>
      <c r="O136" s="7"/>
    </row>
    <row r="137" spans="1:15">
      <c r="A137" s="7"/>
      <c r="B137" s="188" t="s">
        <v>12</v>
      </c>
      <c r="C137" s="188" t="s">
        <v>13</v>
      </c>
      <c r="D137" s="188" t="s">
        <v>14</v>
      </c>
      <c r="E137" s="188" t="s">
        <v>15</v>
      </c>
      <c r="F137" s="188" t="s">
        <v>16</v>
      </c>
      <c r="G137" s="188" t="s">
        <v>17</v>
      </c>
      <c r="H137" s="188" t="s">
        <v>18</v>
      </c>
      <c r="I137" s="188" t="s">
        <v>19</v>
      </c>
      <c r="J137" s="188" t="s">
        <v>20</v>
      </c>
      <c r="K137" s="188" t="s">
        <v>21</v>
      </c>
      <c r="L137" s="188" t="s">
        <v>22</v>
      </c>
      <c r="M137" s="188" t="s">
        <v>23</v>
      </c>
      <c r="N137" s="7"/>
      <c r="O137" s="7"/>
    </row>
    <row r="138" spans="1:15" ht="27" customHeight="1">
      <c r="A138" s="8"/>
      <c r="B138" s="25">
        <v>1</v>
      </c>
      <c r="C138" s="159" t="s">
        <v>118</v>
      </c>
      <c r="D138" s="9"/>
      <c r="E138" s="10" t="s">
        <v>24</v>
      </c>
      <c r="F138" s="29" t="s">
        <v>119</v>
      </c>
      <c r="G138" s="12">
        <v>800</v>
      </c>
      <c r="H138" s="10" t="s">
        <v>121</v>
      </c>
      <c r="I138" s="13"/>
      <c r="J138" s="14">
        <f t="shared" ref="J138:J139" si="24">G138*I138</f>
        <v>0</v>
      </c>
      <c r="K138" s="10">
        <v>8</v>
      </c>
      <c r="L138" s="15">
        <f t="shared" ref="L138:L139" si="25">I138+I138*8%</f>
        <v>0</v>
      </c>
      <c r="M138" s="16">
        <f t="shared" ref="M138:M139" si="26">J138+J138*8%</f>
        <v>0</v>
      </c>
      <c r="N138" s="8"/>
      <c r="O138" s="8"/>
    </row>
    <row r="139" spans="1:15" ht="27" customHeight="1">
      <c r="A139" s="8"/>
      <c r="B139" s="25">
        <v>2</v>
      </c>
      <c r="C139" s="130"/>
      <c r="D139" s="9"/>
      <c r="E139" s="10" t="s">
        <v>24</v>
      </c>
      <c r="F139" s="29" t="s">
        <v>120</v>
      </c>
      <c r="G139" s="12">
        <v>4000</v>
      </c>
      <c r="H139" s="10" t="s">
        <v>122</v>
      </c>
      <c r="I139" s="13"/>
      <c r="J139" s="14">
        <f t="shared" si="24"/>
        <v>0</v>
      </c>
      <c r="K139" s="10">
        <v>8</v>
      </c>
      <c r="L139" s="15">
        <f t="shared" si="25"/>
        <v>0</v>
      </c>
      <c r="M139" s="16">
        <f t="shared" si="26"/>
        <v>0</v>
      </c>
      <c r="N139" s="8"/>
      <c r="O139" s="8"/>
    </row>
    <row r="140" spans="1:15" ht="22.5" customHeight="1">
      <c r="A140" s="17"/>
      <c r="B140" s="18"/>
      <c r="C140" s="18"/>
      <c r="D140" s="18"/>
      <c r="E140" s="19"/>
      <c r="F140" s="19"/>
      <c r="G140" s="19"/>
      <c r="H140" s="19"/>
      <c r="I140" s="20" t="s">
        <v>25</v>
      </c>
      <c r="J140" s="21">
        <f>SUM(J138:J139)</f>
        <v>0</v>
      </c>
      <c r="K140" s="22" t="s">
        <v>26</v>
      </c>
      <c r="L140" s="20" t="s">
        <v>26</v>
      </c>
      <c r="M140" s="21">
        <f>SUM(M138:M139)</f>
        <v>0</v>
      </c>
      <c r="N140" s="23"/>
      <c r="O140" s="24"/>
    </row>
    <row r="144" spans="1:15" ht="31.5" customHeight="1">
      <c r="A144" s="1"/>
      <c r="B144" s="1"/>
      <c r="C144" s="2" t="s">
        <v>399</v>
      </c>
      <c r="D144" s="3"/>
      <c r="E144" s="3"/>
      <c r="F144" s="4" t="s">
        <v>0</v>
      </c>
      <c r="G144" s="5"/>
      <c r="H144" s="3"/>
      <c r="I144" s="6"/>
      <c r="J144" s="210" t="s">
        <v>375</v>
      </c>
      <c r="K144" s="211"/>
      <c r="L144" s="211"/>
      <c r="M144" s="211"/>
      <c r="N144" s="1"/>
      <c r="O144" s="1"/>
    </row>
    <row r="145" spans="1:15" ht="26.25" customHeight="1">
      <c r="A145" s="7"/>
      <c r="B145" s="205" t="s">
        <v>374</v>
      </c>
      <c r="C145" s="206"/>
      <c r="D145" s="206"/>
      <c r="E145" s="206"/>
      <c r="F145" s="206"/>
      <c r="G145" s="206"/>
      <c r="H145" s="206"/>
      <c r="I145" s="206"/>
      <c r="J145" s="206"/>
      <c r="K145" s="206"/>
      <c r="L145" s="206"/>
      <c r="M145" s="207"/>
      <c r="N145" s="7"/>
      <c r="O145" s="7"/>
    </row>
    <row r="146" spans="1:15" ht="33.75">
      <c r="A146" s="7"/>
      <c r="B146" s="186" t="s">
        <v>1</v>
      </c>
      <c r="C146" s="186" t="s">
        <v>2</v>
      </c>
      <c r="D146" s="186" t="s">
        <v>3</v>
      </c>
      <c r="E146" s="187" t="s">
        <v>4</v>
      </c>
      <c r="F146" s="187" t="s">
        <v>5</v>
      </c>
      <c r="G146" s="186" t="s">
        <v>6</v>
      </c>
      <c r="H146" s="186" t="s">
        <v>27</v>
      </c>
      <c r="I146" s="186" t="s">
        <v>7</v>
      </c>
      <c r="J146" s="186" t="s">
        <v>8</v>
      </c>
      <c r="K146" s="186" t="s">
        <v>9</v>
      </c>
      <c r="L146" s="186" t="s">
        <v>10</v>
      </c>
      <c r="M146" s="186" t="s">
        <v>11</v>
      </c>
      <c r="N146" s="7"/>
      <c r="O146" s="7"/>
    </row>
    <row r="147" spans="1:15">
      <c r="A147" s="7"/>
      <c r="B147" s="188" t="s">
        <v>12</v>
      </c>
      <c r="C147" s="188" t="s">
        <v>13</v>
      </c>
      <c r="D147" s="188" t="s">
        <v>14</v>
      </c>
      <c r="E147" s="188" t="s">
        <v>15</v>
      </c>
      <c r="F147" s="188" t="s">
        <v>16</v>
      </c>
      <c r="G147" s="188" t="s">
        <v>17</v>
      </c>
      <c r="H147" s="188" t="s">
        <v>18</v>
      </c>
      <c r="I147" s="188" t="s">
        <v>19</v>
      </c>
      <c r="J147" s="188" t="s">
        <v>20</v>
      </c>
      <c r="K147" s="188" t="s">
        <v>21</v>
      </c>
      <c r="L147" s="188" t="s">
        <v>22</v>
      </c>
      <c r="M147" s="188" t="s">
        <v>23</v>
      </c>
      <c r="N147" s="7"/>
      <c r="O147" s="7"/>
    </row>
    <row r="148" spans="1:15" ht="27" customHeight="1">
      <c r="A148" s="8"/>
      <c r="B148" s="25">
        <v>1</v>
      </c>
      <c r="C148" s="160" t="s">
        <v>126</v>
      </c>
      <c r="D148" s="9"/>
      <c r="E148" s="10" t="s">
        <v>24</v>
      </c>
      <c r="F148" s="29" t="s">
        <v>127</v>
      </c>
      <c r="G148" s="12">
        <v>500</v>
      </c>
      <c r="H148" s="10" t="s">
        <v>131</v>
      </c>
      <c r="I148" s="13"/>
      <c r="J148" s="14">
        <f t="shared" ref="J148:J151" si="27">G148*I148</f>
        <v>0</v>
      </c>
      <c r="K148" s="10">
        <v>8</v>
      </c>
      <c r="L148" s="15">
        <f t="shared" ref="L148:L151" si="28">I148+I148*8%</f>
        <v>0</v>
      </c>
      <c r="M148" s="16">
        <f t="shared" ref="M148:M151" si="29">J148+J148*8%</f>
        <v>0</v>
      </c>
      <c r="N148" s="8"/>
      <c r="O148" s="8"/>
    </row>
    <row r="149" spans="1:15" ht="27" customHeight="1">
      <c r="A149" s="8"/>
      <c r="B149" s="25">
        <v>2</v>
      </c>
      <c r="C149" s="161"/>
      <c r="D149" s="9"/>
      <c r="E149" s="10" t="s">
        <v>24</v>
      </c>
      <c r="F149" s="29" t="s">
        <v>128</v>
      </c>
      <c r="G149" s="12">
        <v>100</v>
      </c>
      <c r="H149" s="10" t="s">
        <v>131</v>
      </c>
      <c r="I149" s="13"/>
      <c r="J149" s="14">
        <f t="shared" si="27"/>
        <v>0</v>
      </c>
      <c r="K149" s="10">
        <v>8</v>
      </c>
      <c r="L149" s="15">
        <f t="shared" si="28"/>
        <v>0</v>
      </c>
      <c r="M149" s="16">
        <f t="shared" si="29"/>
        <v>0</v>
      </c>
      <c r="N149" s="8"/>
      <c r="O149" s="8"/>
    </row>
    <row r="150" spans="1:15" ht="27" customHeight="1">
      <c r="A150" s="8"/>
      <c r="B150" s="25">
        <v>3</v>
      </c>
      <c r="C150" s="161"/>
      <c r="D150" s="9"/>
      <c r="E150" s="10" t="s">
        <v>24</v>
      </c>
      <c r="F150" s="29" t="s">
        <v>129</v>
      </c>
      <c r="G150" s="12">
        <v>100</v>
      </c>
      <c r="H150" s="10" t="s">
        <v>131</v>
      </c>
      <c r="I150" s="13"/>
      <c r="J150" s="14">
        <f t="shared" si="27"/>
        <v>0</v>
      </c>
      <c r="K150" s="10">
        <v>8</v>
      </c>
      <c r="L150" s="15">
        <f t="shared" si="28"/>
        <v>0</v>
      </c>
      <c r="M150" s="16">
        <f t="shared" si="29"/>
        <v>0</v>
      </c>
      <c r="N150" s="8"/>
      <c r="O150" s="8"/>
    </row>
    <row r="151" spans="1:15" ht="27" customHeight="1">
      <c r="A151" s="8"/>
      <c r="B151" s="25">
        <v>4</v>
      </c>
      <c r="C151" s="162"/>
      <c r="D151" s="9"/>
      <c r="E151" s="10" t="s">
        <v>24</v>
      </c>
      <c r="F151" s="29" t="s">
        <v>130</v>
      </c>
      <c r="G151" s="12">
        <v>40</v>
      </c>
      <c r="H151" s="10" t="s">
        <v>131</v>
      </c>
      <c r="I151" s="13"/>
      <c r="J151" s="14">
        <f t="shared" si="27"/>
        <v>0</v>
      </c>
      <c r="K151" s="10">
        <v>8</v>
      </c>
      <c r="L151" s="15">
        <f t="shared" si="28"/>
        <v>0</v>
      </c>
      <c r="M151" s="16">
        <f t="shared" si="29"/>
        <v>0</v>
      </c>
      <c r="N151" s="8"/>
      <c r="O151" s="8"/>
    </row>
    <row r="152" spans="1:15" ht="22.5" customHeight="1">
      <c r="A152" s="17"/>
      <c r="B152" s="18"/>
      <c r="C152" s="18"/>
      <c r="D152" s="18"/>
      <c r="E152" s="19"/>
      <c r="F152" s="19"/>
      <c r="G152" s="19"/>
      <c r="H152" s="19"/>
      <c r="I152" s="9" t="s">
        <v>25</v>
      </c>
      <c r="J152" s="21">
        <f>SUM(J148:J151)</f>
        <v>0</v>
      </c>
      <c r="K152" s="80" t="s">
        <v>26</v>
      </c>
      <c r="L152" s="9" t="s">
        <v>26</v>
      </c>
      <c r="M152" s="21">
        <f>SUM(M148:M151)</f>
        <v>0</v>
      </c>
      <c r="N152" s="23"/>
      <c r="O152" s="24"/>
    </row>
    <row r="153" spans="1:15" ht="22.5" customHeight="1">
      <c r="A153" s="17"/>
      <c r="B153" s="18"/>
      <c r="C153" s="18"/>
      <c r="D153" s="18"/>
      <c r="E153" s="19"/>
      <c r="F153" s="19"/>
      <c r="G153" s="19"/>
      <c r="H153" s="66"/>
      <c r="I153" s="18"/>
      <c r="J153" s="73"/>
      <c r="K153" s="23"/>
      <c r="L153" s="18"/>
      <c r="M153" s="73"/>
      <c r="N153" s="23"/>
      <c r="O153" s="24"/>
    </row>
    <row r="154" spans="1:15" s="35" customFormat="1" ht="40.5" customHeight="1">
      <c r="B154" s="36"/>
      <c r="C154" s="37" t="s">
        <v>47</v>
      </c>
      <c r="D154" s="38"/>
      <c r="E154" s="38"/>
      <c r="F154" s="4" t="s">
        <v>0</v>
      </c>
      <c r="G154" s="39"/>
      <c r="H154" s="81"/>
      <c r="I154" s="153" t="s">
        <v>133</v>
      </c>
      <c r="J154" s="154"/>
      <c r="K154" s="154"/>
      <c r="L154" s="154"/>
      <c r="M154" s="82"/>
    </row>
    <row r="155" spans="1:15" s="35" customFormat="1" ht="22.5" customHeight="1">
      <c r="B155" s="208" t="s">
        <v>134</v>
      </c>
      <c r="C155" s="209"/>
      <c r="D155" s="209"/>
      <c r="E155" s="209"/>
      <c r="F155" s="209"/>
      <c r="G155" s="209"/>
      <c r="H155" s="209"/>
      <c r="I155" s="209"/>
      <c r="J155" s="209"/>
      <c r="K155" s="209"/>
      <c r="L155" s="209"/>
      <c r="M155" s="212"/>
    </row>
    <row r="156" spans="1:15" s="35" customFormat="1" ht="39" customHeight="1">
      <c r="B156" s="189" t="s">
        <v>1</v>
      </c>
      <c r="C156" s="190" t="s">
        <v>2</v>
      </c>
      <c r="D156" s="190" t="s">
        <v>135</v>
      </c>
      <c r="E156" s="191" t="s">
        <v>4</v>
      </c>
      <c r="F156" s="191" t="s">
        <v>5</v>
      </c>
      <c r="G156" s="190" t="s">
        <v>6</v>
      </c>
      <c r="H156" s="190" t="s">
        <v>136</v>
      </c>
      <c r="I156" s="190" t="s">
        <v>7</v>
      </c>
      <c r="J156" s="190" t="s">
        <v>137</v>
      </c>
      <c r="K156" s="190" t="s">
        <v>9</v>
      </c>
      <c r="L156" s="190" t="s">
        <v>10</v>
      </c>
      <c r="M156" s="190" t="s">
        <v>11</v>
      </c>
    </row>
    <row r="157" spans="1:15" s="35" customFormat="1" ht="15.75" customHeight="1">
      <c r="B157" s="192" t="s">
        <v>12</v>
      </c>
      <c r="C157" s="192" t="s">
        <v>13</v>
      </c>
      <c r="D157" s="192" t="s">
        <v>14</v>
      </c>
      <c r="E157" s="192" t="s">
        <v>15</v>
      </c>
      <c r="F157" s="192" t="s">
        <v>16</v>
      </c>
      <c r="G157" s="192" t="s">
        <v>17</v>
      </c>
      <c r="H157" s="192" t="s">
        <v>18</v>
      </c>
      <c r="I157" s="192" t="s">
        <v>19</v>
      </c>
      <c r="J157" s="192" t="s">
        <v>20</v>
      </c>
      <c r="K157" s="192" t="s">
        <v>21</v>
      </c>
      <c r="L157" s="192" t="s">
        <v>22</v>
      </c>
      <c r="M157" s="192" t="s">
        <v>23</v>
      </c>
    </row>
    <row r="158" spans="1:15" s="35" customFormat="1" ht="21" customHeight="1">
      <c r="B158" s="220" t="s">
        <v>138</v>
      </c>
      <c r="C158" s="221"/>
      <c r="D158" s="221"/>
      <c r="E158" s="221"/>
      <c r="F158" s="221"/>
      <c r="G158" s="221"/>
      <c r="H158" s="221"/>
      <c r="I158" s="221"/>
      <c r="J158" s="221"/>
      <c r="K158" s="221"/>
      <c r="L158" s="221"/>
      <c r="M158" s="222"/>
    </row>
    <row r="159" spans="1:15" s="35" customFormat="1" ht="147.75" customHeight="1">
      <c r="B159" s="40">
        <v>1</v>
      </c>
      <c r="C159" s="41" t="s">
        <v>139</v>
      </c>
      <c r="D159" s="42"/>
      <c r="E159" s="43" t="s">
        <v>24</v>
      </c>
      <c r="F159" s="43" t="s">
        <v>140</v>
      </c>
      <c r="G159" s="43">
        <v>300</v>
      </c>
      <c r="H159" s="43" t="s">
        <v>141</v>
      </c>
      <c r="I159" s="44"/>
      <c r="J159" s="14">
        <f t="shared" ref="J159:J160" si="30">G159*I159</f>
        <v>0</v>
      </c>
      <c r="K159" s="10">
        <v>8</v>
      </c>
      <c r="L159" s="15">
        <f t="shared" ref="L159:L160" si="31">I159+I159*8%</f>
        <v>0</v>
      </c>
      <c r="M159" s="16">
        <f t="shared" ref="M159:M160" si="32">J159+J159*8%</f>
        <v>0</v>
      </c>
    </row>
    <row r="160" spans="1:15" s="35" customFormat="1" ht="140.25" customHeight="1">
      <c r="B160" s="40">
        <v>2</v>
      </c>
      <c r="C160" s="41" t="s">
        <v>142</v>
      </c>
      <c r="D160" s="42"/>
      <c r="E160" s="43" t="s">
        <v>24</v>
      </c>
      <c r="F160" s="43" t="s">
        <v>140</v>
      </c>
      <c r="G160" s="43">
        <v>300</v>
      </c>
      <c r="H160" s="43" t="s">
        <v>143</v>
      </c>
      <c r="I160" s="44"/>
      <c r="J160" s="14">
        <f t="shared" si="30"/>
        <v>0</v>
      </c>
      <c r="K160" s="10">
        <v>8</v>
      </c>
      <c r="L160" s="15">
        <f t="shared" si="31"/>
        <v>0</v>
      </c>
      <c r="M160" s="16">
        <f t="shared" si="32"/>
        <v>0</v>
      </c>
    </row>
    <row r="161" spans="2:15" s="35" customFormat="1" ht="22.5" customHeight="1">
      <c r="B161" s="220" t="s">
        <v>144</v>
      </c>
      <c r="C161" s="221"/>
      <c r="D161" s="221"/>
      <c r="E161" s="221"/>
      <c r="F161" s="221"/>
      <c r="G161" s="221"/>
      <c r="H161" s="221"/>
      <c r="I161" s="221"/>
      <c r="J161" s="221"/>
      <c r="K161" s="221"/>
      <c r="L161" s="221"/>
      <c r="M161" s="222"/>
    </row>
    <row r="162" spans="2:15" s="35" customFormat="1" ht="130.5" customHeight="1">
      <c r="B162" s="40">
        <v>3</v>
      </c>
      <c r="C162" s="41" t="s">
        <v>145</v>
      </c>
      <c r="D162" s="42"/>
      <c r="E162" s="43" t="s">
        <v>24</v>
      </c>
      <c r="F162" s="43" t="s">
        <v>140</v>
      </c>
      <c r="G162" s="43">
        <v>1000</v>
      </c>
      <c r="H162" s="43" t="s">
        <v>146</v>
      </c>
      <c r="I162" s="44"/>
      <c r="J162" s="14">
        <f t="shared" ref="J162:J164" si="33">G162*I162</f>
        <v>0</v>
      </c>
      <c r="K162" s="10">
        <v>8</v>
      </c>
      <c r="L162" s="15">
        <f t="shared" ref="L162:L164" si="34">I162+I162*8%</f>
        <v>0</v>
      </c>
      <c r="M162" s="16">
        <f t="shared" ref="M162:M164" si="35">J162+J162*8%</f>
        <v>0</v>
      </c>
    </row>
    <row r="163" spans="2:15" s="35" customFormat="1" ht="125.25" customHeight="1">
      <c r="B163" s="40">
        <v>4</v>
      </c>
      <c r="C163" s="41" t="s">
        <v>147</v>
      </c>
      <c r="D163" s="42"/>
      <c r="E163" s="43" t="s">
        <v>24</v>
      </c>
      <c r="F163" s="43" t="s">
        <v>140</v>
      </c>
      <c r="G163" s="43">
        <v>300</v>
      </c>
      <c r="H163" s="43" t="s">
        <v>148</v>
      </c>
      <c r="I163" s="44"/>
      <c r="J163" s="14">
        <f t="shared" si="33"/>
        <v>0</v>
      </c>
      <c r="K163" s="10">
        <v>8</v>
      </c>
      <c r="L163" s="15">
        <f t="shared" si="34"/>
        <v>0</v>
      </c>
      <c r="M163" s="16">
        <f t="shared" si="35"/>
        <v>0</v>
      </c>
    </row>
    <row r="164" spans="2:15" s="35" customFormat="1" ht="129" customHeight="1">
      <c r="B164" s="40">
        <v>5</v>
      </c>
      <c r="C164" s="41" t="s">
        <v>149</v>
      </c>
      <c r="D164" s="42"/>
      <c r="E164" s="43" t="s">
        <v>24</v>
      </c>
      <c r="F164" s="43" t="s">
        <v>140</v>
      </c>
      <c r="G164" s="43">
        <v>150</v>
      </c>
      <c r="H164" s="43" t="s">
        <v>150</v>
      </c>
      <c r="I164" s="44"/>
      <c r="J164" s="14">
        <f t="shared" si="33"/>
        <v>0</v>
      </c>
      <c r="K164" s="10">
        <v>8</v>
      </c>
      <c r="L164" s="15">
        <f t="shared" si="34"/>
        <v>0</v>
      </c>
      <c r="M164" s="16">
        <f t="shared" si="35"/>
        <v>0</v>
      </c>
      <c r="N164"/>
      <c r="O164"/>
    </row>
    <row r="165" spans="2:15" s="35" customFormat="1" ht="21" customHeight="1">
      <c r="B165" s="220" t="s">
        <v>151</v>
      </c>
      <c r="C165" s="221"/>
      <c r="D165" s="221"/>
      <c r="E165" s="221"/>
      <c r="F165" s="221"/>
      <c r="G165" s="221"/>
      <c r="H165" s="221"/>
      <c r="I165" s="221"/>
      <c r="J165" s="221"/>
      <c r="K165" s="221"/>
      <c r="L165" s="221"/>
      <c r="M165" s="222"/>
      <c r="N165"/>
      <c r="O165"/>
    </row>
    <row r="166" spans="2:15" s="35" customFormat="1" ht="127.5" customHeight="1">
      <c r="B166" s="40">
        <v>6</v>
      </c>
      <c r="C166" s="41" t="s">
        <v>152</v>
      </c>
      <c r="D166" s="42"/>
      <c r="E166" s="43" t="s">
        <v>24</v>
      </c>
      <c r="F166" s="43" t="s">
        <v>140</v>
      </c>
      <c r="G166" s="43">
        <v>400</v>
      </c>
      <c r="H166" s="43" t="s">
        <v>153</v>
      </c>
      <c r="I166" s="44"/>
      <c r="J166" s="14">
        <f t="shared" ref="J166:J168" si="36">G166*I166</f>
        <v>0</v>
      </c>
      <c r="K166" s="10">
        <v>8</v>
      </c>
      <c r="L166" s="15">
        <f t="shared" ref="L166:L168" si="37">I166+I166*8%</f>
        <v>0</v>
      </c>
      <c r="M166" s="16">
        <f t="shared" ref="M166:M168" si="38">J166+J166*8%</f>
        <v>0</v>
      </c>
      <c r="N166"/>
      <c r="O166"/>
    </row>
    <row r="167" spans="2:15" s="35" customFormat="1" ht="132" customHeight="1">
      <c r="B167" s="40">
        <v>7</v>
      </c>
      <c r="C167" s="41" t="s">
        <v>154</v>
      </c>
      <c r="D167" s="42"/>
      <c r="E167" s="43" t="s">
        <v>24</v>
      </c>
      <c r="F167" s="43" t="s">
        <v>140</v>
      </c>
      <c r="G167" s="43">
        <v>200</v>
      </c>
      <c r="H167" s="43" t="s">
        <v>155</v>
      </c>
      <c r="I167" s="44"/>
      <c r="J167" s="14">
        <f t="shared" si="36"/>
        <v>0</v>
      </c>
      <c r="K167" s="10">
        <v>8</v>
      </c>
      <c r="L167" s="15">
        <f t="shared" si="37"/>
        <v>0</v>
      </c>
      <c r="M167" s="16">
        <f t="shared" si="38"/>
        <v>0</v>
      </c>
      <c r="N167"/>
      <c r="O167"/>
    </row>
    <row r="168" spans="2:15" s="35" customFormat="1" ht="126" customHeight="1">
      <c r="B168" s="40">
        <v>8</v>
      </c>
      <c r="C168" s="41" t="s">
        <v>156</v>
      </c>
      <c r="D168" s="42"/>
      <c r="E168" s="43" t="s">
        <v>24</v>
      </c>
      <c r="F168" s="43" t="s">
        <v>140</v>
      </c>
      <c r="G168" s="43">
        <v>100</v>
      </c>
      <c r="H168" s="43" t="s">
        <v>157</v>
      </c>
      <c r="I168" s="44"/>
      <c r="J168" s="14">
        <f t="shared" si="36"/>
        <v>0</v>
      </c>
      <c r="K168" s="10">
        <v>8</v>
      </c>
      <c r="L168" s="15">
        <f t="shared" si="37"/>
        <v>0</v>
      </c>
      <c r="M168" s="16">
        <f t="shared" si="38"/>
        <v>0</v>
      </c>
      <c r="N168"/>
      <c r="O168"/>
    </row>
    <row r="169" spans="2:15" s="35" customFormat="1" ht="21" customHeight="1">
      <c r="B169" s="220" t="s">
        <v>158</v>
      </c>
      <c r="C169" s="221"/>
      <c r="D169" s="221"/>
      <c r="E169" s="221"/>
      <c r="F169" s="221"/>
      <c r="G169" s="221"/>
      <c r="H169" s="221"/>
      <c r="I169" s="221"/>
      <c r="J169" s="221"/>
      <c r="K169" s="221"/>
      <c r="L169" s="221"/>
      <c r="M169" s="222"/>
      <c r="N169"/>
      <c r="O169"/>
    </row>
    <row r="170" spans="2:15" s="35" customFormat="1" ht="109.5" customHeight="1">
      <c r="B170" s="40">
        <v>9</v>
      </c>
      <c r="C170" s="41" t="s">
        <v>159</v>
      </c>
      <c r="D170" s="42"/>
      <c r="E170" s="43" t="s">
        <v>24</v>
      </c>
      <c r="F170" s="43" t="s">
        <v>140</v>
      </c>
      <c r="G170" s="43">
        <v>20</v>
      </c>
      <c r="H170" s="43" t="s">
        <v>160</v>
      </c>
      <c r="I170" s="44"/>
      <c r="J170" s="14">
        <f t="shared" ref="J170" si="39">G170*I170</f>
        <v>0</v>
      </c>
      <c r="K170" s="10">
        <v>8</v>
      </c>
      <c r="L170" s="15">
        <f t="shared" ref="L170" si="40">I170+I170*8%</f>
        <v>0</v>
      </c>
      <c r="M170" s="16">
        <f t="shared" ref="M170" si="41">J170+J170*8%</f>
        <v>0</v>
      </c>
      <c r="N170"/>
      <c r="O170"/>
    </row>
    <row r="171" spans="2:15" s="35" customFormat="1" ht="20.25" customHeight="1">
      <c r="B171" s="220" t="s">
        <v>161</v>
      </c>
      <c r="C171" s="221"/>
      <c r="D171" s="221"/>
      <c r="E171" s="221"/>
      <c r="F171" s="221"/>
      <c r="G171" s="221"/>
      <c r="H171" s="221"/>
      <c r="I171" s="221"/>
      <c r="J171" s="221"/>
      <c r="K171" s="221"/>
      <c r="L171" s="221"/>
      <c r="M171" s="222"/>
      <c r="N171"/>
      <c r="O171"/>
    </row>
    <row r="172" spans="2:15" s="35" customFormat="1" ht="24.75" customHeight="1">
      <c r="B172" s="45">
        <v>10</v>
      </c>
      <c r="C172" s="46" t="s">
        <v>162</v>
      </c>
      <c r="D172" s="47"/>
      <c r="E172" s="48" t="s">
        <v>24</v>
      </c>
      <c r="F172" s="49">
        <v>0.15</v>
      </c>
      <c r="G172" s="50">
        <v>30000</v>
      </c>
      <c r="H172" s="48" t="s">
        <v>163</v>
      </c>
      <c r="I172" s="51"/>
      <c r="J172" s="14">
        <f t="shared" ref="J172:J174" si="42">G172*I172</f>
        <v>0</v>
      </c>
      <c r="K172" s="10">
        <v>8</v>
      </c>
      <c r="L172" s="15">
        <f t="shared" ref="L172:L174" si="43">I172+I172*8%</f>
        <v>0</v>
      </c>
      <c r="M172" s="16">
        <f t="shared" ref="M172:M174" si="44">J172+J172*8%</f>
        <v>0</v>
      </c>
      <c r="N172" s="54"/>
      <c r="O172" s="55"/>
    </row>
    <row r="173" spans="2:15" s="35" customFormat="1" ht="26.25" customHeight="1">
      <c r="B173" s="45">
        <v>11</v>
      </c>
      <c r="C173" s="46" t="s">
        <v>162</v>
      </c>
      <c r="D173" s="47"/>
      <c r="E173" s="48" t="s">
        <v>24</v>
      </c>
      <c r="F173" s="49">
        <v>0.15</v>
      </c>
      <c r="G173" s="50">
        <v>6000</v>
      </c>
      <c r="H173" s="48" t="s">
        <v>164</v>
      </c>
      <c r="I173" s="51"/>
      <c r="J173" s="14">
        <f t="shared" si="42"/>
        <v>0</v>
      </c>
      <c r="K173" s="10">
        <v>8</v>
      </c>
      <c r="L173" s="15">
        <f t="shared" si="43"/>
        <v>0</v>
      </c>
      <c r="M173" s="16">
        <f t="shared" si="44"/>
        <v>0</v>
      </c>
      <c r="N173" s="54"/>
      <c r="O173" s="55"/>
    </row>
    <row r="174" spans="2:15" s="35" customFormat="1" ht="64.5" customHeight="1">
      <c r="B174" s="45">
        <v>12</v>
      </c>
      <c r="C174" s="46" t="s">
        <v>165</v>
      </c>
      <c r="D174" s="47"/>
      <c r="E174" s="48" t="s">
        <v>24</v>
      </c>
      <c r="F174" s="49" t="s">
        <v>166</v>
      </c>
      <c r="G174" s="50">
        <v>5000</v>
      </c>
      <c r="H174" s="48" t="s">
        <v>167</v>
      </c>
      <c r="I174" s="51"/>
      <c r="J174" s="14">
        <f t="shared" si="42"/>
        <v>0</v>
      </c>
      <c r="K174" s="10">
        <v>8</v>
      </c>
      <c r="L174" s="15">
        <f t="shared" si="43"/>
        <v>0</v>
      </c>
      <c r="M174" s="16">
        <f t="shared" si="44"/>
        <v>0</v>
      </c>
      <c r="N174" s="54"/>
      <c r="O174" s="55"/>
    </row>
    <row r="175" spans="2:15" s="35" customFormat="1" ht="23.25" customHeight="1">
      <c r="B175" s="56"/>
      <c r="C175" s="56"/>
      <c r="D175" s="57"/>
      <c r="E175" s="38"/>
      <c r="F175" s="38"/>
      <c r="G175" s="38"/>
      <c r="H175" s="38"/>
      <c r="I175" s="58" t="s">
        <v>25</v>
      </c>
      <c r="J175" s="59">
        <f>J174+J173+J172+J170+J168+J167+J166+J164+J163+J162+J160+J159</f>
        <v>0</v>
      </c>
      <c r="K175" s="59" t="s">
        <v>26</v>
      </c>
      <c r="L175" s="58" t="s">
        <v>26</v>
      </c>
      <c r="M175" s="59">
        <f>M174+M173+M172+M170+M168+M167+M166+M164+M163+M162+M160+M159</f>
        <v>0</v>
      </c>
      <c r="N175"/>
      <c r="O175"/>
    </row>
    <row r="181" spans="1:21" ht="31.5" customHeight="1">
      <c r="A181" s="1"/>
      <c r="B181" s="138" t="s">
        <v>400</v>
      </c>
      <c r="C181" s="139"/>
      <c r="D181" s="3"/>
      <c r="E181" s="3"/>
      <c r="F181" s="4" t="s">
        <v>0</v>
      </c>
      <c r="G181" s="5"/>
      <c r="H181" s="3"/>
      <c r="I181" s="6"/>
      <c r="J181" s="140" t="s">
        <v>168</v>
      </c>
      <c r="K181" s="141"/>
      <c r="L181" s="141"/>
      <c r="M181" s="141"/>
      <c r="N181" s="1"/>
      <c r="O181" s="1"/>
    </row>
    <row r="182" spans="1:21" ht="26.25" customHeight="1">
      <c r="A182" s="7"/>
      <c r="B182" s="205" t="s">
        <v>169</v>
      </c>
      <c r="C182" s="206"/>
      <c r="D182" s="206"/>
      <c r="E182" s="206"/>
      <c r="F182" s="206"/>
      <c r="G182" s="206"/>
      <c r="H182" s="206"/>
      <c r="I182" s="206"/>
      <c r="J182" s="206"/>
      <c r="K182" s="206"/>
      <c r="L182" s="206"/>
      <c r="M182" s="207"/>
      <c r="N182" s="7"/>
      <c r="O182" s="7"/>
    </row>
    <row r="183" spans="1:21" ht="33.75">
      <c r="A183" s="7"/>
      <c r="B183" s="186" t="s">
        <v>1</v>
      </c>
      <c r="C183" s="186" t="s">
        <v>2</v>
      </c>
      <c r="D183" s="186" t="s">
        <v>3</v>
      </c>
      <c r="E183" s="187" t="s">
        <v>4</v>
      </c>
      <c r="F183" s="187" t="s">
        <v>5</v>
      </c>
      <c r="G183" s="186" t="s">
        <v>6</v>
      </c>
      <c r="H183" s="186" t="s">
        <v>27</v>
      </c>
      <c r="I183" s="186" t="s">
        <v>7</v>
      </c>
      <c r="J183" s="186" t="s">
        <v>8</v>
      </c>
      <c r="K183" s="186" t="s">
        <v>9</v>
      </c>
      <c r="L183" s="186" t="s">
        <v>10</v>
      </c>
      <c r="M183" s="186" t="s">
        <v>11</v>
      </c>
      <c r="N183" s="7"/>
      <c r="O183" s="7"/>
    </row>
    <row r="184" spans="1:21">
      <c r="A184" s="7"/>
      <c r="B184" s="188">
        <v>1</v>
      </c>
      <c r="C184" s="188">
        <v>2</v>
      </c>
      <c r="D184" s="188">
        <v>3</v>
      </c>
      <c r="E184" s="188">
        <v>4</v>
      </c>
      <c r="F184" s="188">
        <v>5</v>
      </c>
      <c r="G184" s="188">
        <v>6</v>
      </c>
      <c r="H184" s="188">
        <v>7</v>
      </c>
      <c r="I184" s="188">
        <v>8</v>
      </c>
      <c r="J184" s="188">
        <v>9</v>
      </c>
      <c r="K184" s="188">
        <v>10</v>
      </c>
      <c r="L184" s="188">
        <v>11</v>
      </c>
      <c r="M184" s="188">
        <v>12</v>
      </c>
      <c r="N184" s="7"/>
      <c r="O184" s="7"/>
    </row>
    <row r="185" spans="1:21" ht="55.5" customHeight="1">
      <c r="A185" s="8"/>
      <c r="B185" s="25">
        <v>1</v>
      </c>
      <c r="C185" s="26" t="s">
        <v>170</v>
      </c>
      <c r="D185" s="9"/>
      <c r="E185" s="10" t="s">
        <v>24</v>
      </c>
      <c r="F185" s="11" t="s">
        <v>171</v>
      </c>
      <c r="G185" s="12">
        <v>140</v>
      </c>
      <c r="H185" s="10" t="s">
        <v>172</v>
      </c>
      <c r="I185" s="13"/>
      <c r="J185" s="14">
        <f t="shared" ref="J185:J187" si="45">G185*I185</f>
        <v>0</v>
      </c>
      <c r="K185" s="10">
        <v>8</v>
      </c>
      <c r="L185" s="15">
        <f t="shared" ref="L185:L187" si="46">I185+I185*8%</f>
        <v>0</v>
      </c>
      <c r="M185" s="16">
        <f t="shared" ref="M185:M187" si="47">J185+J185*8%</f>
        <v>0</v>
      </c>
      <c r="N185" s="8"/>
      <c r="O185" s="8"/>
    </row>
    <row r="186" spans="1:21" ht="55.5" customHeight="1">
      <c r="A186" s="8"/>
      <c r="B186" s="25">
        <v>2</v>
      </c>
      <c r="C186" s="129" t="s">
        <v>173</v>
      </c>
      <c r="D186" s="9"/>
      <c r="E186" s="10" t="s">
        <v>24</v>
      </c>
      <c r="F186" s="11">
        <v>0.1</v>
      </c>
      <c r="G186" s="12">
        <v>20</v>
      </c>
      <c r="H186" s="10" t="s">
        <v>174</v>
      </c>
      <c r="I186" s="13"/>
      <c r="J186" s="14">
        <f t="shared" si="45"/>
        <v>0</v>
      </c>
      <c r="K186" s="10">
        <v>8</v>
      </c>
      <c r="L186" s="15">
        <f t="shared" si="46"/>
        <v>0</v>
      </c>
      <c r="M186" s="16">
        <f t="shared" si="47"/>
        <v>0</v>
      </c>
      <c r="N186" s="8"/>
      <c r="O186" s="8"/>
    </row>
    <row r="187" spans="1:21" ht="55.5" customHeight="1">
      <c r="A187" s="8"/>
      <c r="B187" s="25">
        <v>3</v>
      </c>
      <c r="C187" s="130"/>
      <c r="D187" s="9"/>
      <c r="E187" s="10" t="s">
        <v>24</v>
      </c>
      <c r="F187" s="11">
        <v>0.1</v>
      </c>
      <c r="G187" s="12">
        <v>10</v>
      </c>
      <c r="H187" s="10" t="s">
        <v>175</v>
      </c>
      <c r="I187" s="13"/>
      <c r="J187" s="14">
        <f t="shared" si="45"/>
        <v>0</v>
      </c>
      <c r="K187" s="10">
        <v>8</v>
      </c>
      <c r="L187" s="15">
        <f t="shared" si="46"/>
        <v>0</v>
      </c>
      <c r="M187" s="16">
        <f t="shared" si="47"/>
        <v>0</v>
      </c>
      <c r="N187" s="8"/>
      <c r="O187" s="8"/>
    </row>
    <row r="188" spans="1:21" s="61" customFormat="1" ht="24.75" customHeight="1">
      <c r="A188" s="60"/>
      <c r="B188" s="150" t="s">
        <v>176</v>
      </c>
      <c r="C188" s="136"/>
      <c r="D188" s="136"/>
      <c r="E188" s="136"/>
      <c r="F188" s="136"/>
      <c r="G188" s="136"/>
      <c r="H188" s="136"/>
      <c r="I188" s="136"/>
      <c r="J188" s="136"/>
      <c r="K188" s="136"/>
      <c r="L188" s="136"/>
      <c r="M188" s="137"/>
      <c r="N188" s="54"/>
      <c r="O188" s="55"/>
      <c r="P188" s="60"/>
      <c r="Q188" s="60"/>
      <c r="R188" s="60"/>
      <c r="S188" s="60"/>
      <c r="T188" s="60"/>
      <c r="U188" s="60"/>
    </row>
    <row r="189" spans="1:21" s="61" customFormat="1" ht="144.75" customHeight="1">
      <c r="A189" s="60"/>
      <c r="B189" s="45">
        <v>4</v>
      </c>
      <c r="C189" s="46" t="s">
        <v>177</v>
      </c>
      <c r="D189" s="47"/>
      <c r="E189" s="48" t="s">
        <v>24</v>
      </c>
      <c r="F189" s="49" t="s">
        <v>140</v>
      </c>
      <c r="G189" s="50">
        <v>200</v>
      </c>
      <c r="H189" s="48" t="s">
        <v>178</v>
      </c>
      <c r="I189" s="51"/>
      <c r="J189" s="14">
        <f t="shared" ref="J189" si="48">G189*I189</f>
        <v>0</v>
      </c>
      <c r="K189" s="10">
        <v>8</v>
      </c>
      <c r="L189" s="15">
        <f t="shared" ref="L189" si="49">I189+I189*8%</f>
        <v>0</v>
      </c>
      <c r="M189" s="16">
        <f t="shared" ref="M189" si="50">J189+J189*8%</f>
        <v>0</v>
      </c>
      <c r="N189" s="54"/>
      <c r="O189" s="55"/>
      <c r="P189" s="60"/>
      <c r="Q189" s="60"/>
      <c r="R189" s="60"/>
      <c r="S189" s="60"/>
      <c r="T189" s="60"/>
      <c r="U189" s="60"/>
    </row>
    <row r="190" spans="1:21" s="61" customFormat="1" ht="139.5" customHeight="1">
      <c r="A190" s="60"/>
      <c r="B190" s="45">
        <v>5</v>
      </c>
      <c r="C190" s="46" t="s">
        <v>179</v>
      </c>
      <c r="D190" s="47"/>
      <c r="E190" s="48" t="s">
        <v>24</v>
      </c>
      <c r="F190" s="49" t="s">
        <v>140</v>
      </c>
      <c r="G190" s="50">
        <v>1500</v>
      </c>
      <c r="H190" s="48" t="s">
        <v>180</v>
      </c>
      <c r="I190" s="51"/>
      <c r="J190" s="14">
        <f t="shared" ref="J190:J191" si="51">G190*I190</f>
        <v>0</v>
      </c>
      <c r="K190" s="10">
        <v>8</v>
      </c>
      <c r="L190" s="15">
        <f t="shared" ref="L190:L191" si="52">I190+I190*8%</f>
        <v>0</v>
      </c>
      <c r="M190" s="16">
        <f t="shared" ref="M190:M191" si="53">J190+J190*8%</f>
        <v>0</v>
      </c>
      <c r="N190" s="54"/>
      <c r="O190" s="55"/>
      <c r="P190" s="60"/>
      <c r="Q190" s="60"/>
      <c r="R190" s="60"/>
      <c r="S190" s="60"/>
      <c r="T190" s="60"/>
      <c r="U190" s="60"/>
    </row>
    <row r="191" spans="1:21" s="61" customFormat="1" ht="141.75" customHeight="1">
      <c r="A191" s="60"/>
      <c r="B191" s="45">
        <v>6</v>
      </c>
      <c r="C191" s="46" t="s">
        <v>181</v>
      </c>
      <c r="D191" s="47"/>
      <c r="E191" s="48" t="s">
        <v>24</v>
      </c>
      <c r="F191" s="49" t="s">
        <v>140</v>
      </c>
      <c r="G191" s="50">
        <v>150</v>
      </c>
      <c r="H191" s="48" t="s">
        <v>182</v>
      </c>
      <c r="I191" s="51"/>
      <c r="J191" s="14">
        <f t="shared" si="51"/>
        <v>0</v>
      </c>
      <c r="K191" s="10">
        <v>8</v>
      </c>
      <c r="L191" s="15">
        <f t="shared" si="52"/>
        <v>0</v>
      </c>
      <c r="M191" s="16">
        <f t="shared" si="53"/>
        <v>0</v>
      </c>
      <c r="N191" s="54"/>
      <c r="O191" s="55"/>
      <c r="P191" s="60"/>
      <c r="Q191" s="60"/>
      <c r="R191" s="60"/>
      <c r="S191" s="60"/>
      <c r="T191" s="60"/>
      <c r="U191" s="60"/>
    </row>
    <row r="192" spans="1:21" s="61" customFormat="1" ht="25.5" customHeight="1">
      <c r="A192" s="60"/>
      <c r="B192" s="150" t="s">
        <v>183</v>
      </c>
      <c r="C192" s="136"/>
      <c r="D192" s="136"/>
      <c r="E192" s="136"/>
      <c r="F192" s="136"/>
      <c r="G192" s="136"/>
      <c r="H192" s="136"/>
      <c r="I192" s="136"/>
      <c r="J192" s="136"/>
      <c r="K192" s="136"/>
      <c r="L192" s="136"/>
      <c r="M192" s="137"/>
      <c r="N192" s="54"/>
      <c r="O192" s="55"/>
      <c r="P192" s="60"/>
      <c r="Q192" s="60"/>
      <c r="R192" s="60"/>
      <c r="S192" s="60"/>
      <c r="T192" s="60"/>
      <c r="U192" s="60"/>
    </row>
    <row r="193" spans="1:21" s="61" customFormat="1" ht="157.5">
      <c r="A193" s="60"/>
      <c r="B193" s="45">
        <v>7</v>
      </c>
      <c r="C193" s="46" t="s">
        <v>184</v>
      </c>
      <c r="D193" s="47"/>
      <c r="E193" s="48" t="s">
        <v>24</v>
      </c>
      <c r="F193" s="49" t="s">
        <v>140</v>
      </c>
      <c r="G193" s="50">
        <v>200</v>
      </c>
      <c r="H193" s="48" t="s">
        <v>185</v>
      </c>
      <c r="I193" s="51"/>
      <c r="J193" s="14">
        <f t="shared" ref="J193:J197" si="54">G193*I193</f>
        <v>0</v>
      </c>
      <c r="K193" s="10">
        <v>8</v>
      </c>
      <c r="L193" s="15">
        <f t="shared" ref="L193:L197" si="55">I193+I193*8%</f>
        <v>0</v>
      </c>
      <c r="M193" s="16">
        <f t="shared" ref="M193:M197" si="56">J193+J193*8%</f>
        <v>0</v>
      </c>
      <c r="N193" s="54"/>
      <c r="O193" s="55"/>
      <c r="P193" s="60"/>
      <c r="Q193" s="60"/>
      <c r="R193" s="60"/>
      <c r="S193" s="60"/>
      <c r="T193" s="60"/>
      <c r="U193" s="60"/>
    </row>
    <row r="194" spans="1:21" s="61" customFormat="1" ht="157.5">
      <c r="A194" s="60"/>
      <c r="B194" s="45">
        <v>8</v>
      </c>
      <c r="C194" s="46" t="s">
        <v>186</v>
      </c>
      <c r="D194" s="47"/>
      <c r="E194" s="48" t="s">
        <v>24</v>
      </c>
      <c r="F194" s="49" t="s">
        <v>140</v>
      </c>
      <c r="G194" s="50">
        <v>1500</v>
      </c>
      <c r="H194" s="48" t="s">
        <v>187</v>
      </c>
      <c r="I194" s="51"/>
      <c r="J194" s="14">
        <f t="shared" si="54"/>
        <v>0</v>
      </c>
      <c r="K194" s="10">
        <v>8</v>
      </c>
      <c r="L194" s="15">
        <f t="shared" si="55"/>
        <v>0</v>
      </c>
      <c r="M194" s="16">
        <f t="shared" si="56"/>
        <v>0</v>
      </c>
      <c r="N194" s="54"/>
      <c r="O194" s="55"/>
      <c r="P194" s="60"/>
      <c r="Q194" s="60"/>
      <c r="R194" s="60"/>
      <c r="S194" s="60"/>
      <c r="T194" s="60"/>
      <c r="U194" s="60"/>
    </row>
    <row r="195" spans="1:21" s="61" customFormat="1" ht="157.5">
      <c r="A195" s="60"/>
      <c r="B195" s="45">
        <v>9</v>
      </c>
      <c r="C195" s="46" t="s">
        <v>188</v>
      </c>
      <c r="D195" s="47"/>
      <c r="E195" s="48" t="s">
        <v>24</v>
      </c>
      <c r="F195" s="49" t="s">
        <v>140</v>
      </c>
      <c r="G195" s="50">
        <v>1500</v>
      </c>
      <c r="H195" s="48" t="s">
        <v>189</v>
      </c>
      <c r="I195" s="51"/>
      <c r="J195" s="14">
        <f t="shared" si="54"/>
        <v>0</v>
      </c>
      <c r="K195" s="10">
        <v>8</v>
      </c>
      <c r="L195" s="15">
        <f t="shared" si="55"/>
        <v>0</v>
      </c>
      <c r="M195" s="16">
        <f t="shared" si="56"/>
        <v>0</v>
      </c>
      <c r="N195" s="54"/>
      <c r="O195" s="55"/>
      <c r="P195" s="60"/>
      <c r="Q195" s="60"/>
      <c r="R195" s="60"/>
      <c r="S195" s="60"/>
      <c r="T195" s="60"/>
      <c r="U195" s="60"/>
    </row>
    <row r="196" spans="1:21" s="61" customFormat="1" ht="157.5">
      <c r="A196" s="60"/>
      <c r="B196" s="45">
        <v>10</v>
      </c>
      <c r="C196" s="46" t="s">
        <v>190</v>
      </c>
      <c r="D196" s="47"/>
      <c r="E196" s="48" t="s">
        <v>24</v>
      </c>
      <c r="F196" s="49" t="s">
        <v>140</v>
      </c>
      <c r="G196" s="50">
        <v>150</v>
      </c>
      <c r="H196" s="48" t="s">
        <v>191</v>
      </c>
      <c r="I196" s="51"/>
      <c r="J196" s="14">
        <f t="shared" ref="J196" si="57">G196*I196</f>
        <v>0</v>
      </c>
      <c r="K196" s="10">
        <v>8</v>
      </c>
      <c r="L196" s="15">
        <f t="shared" ref="L196" si="58">I196+I196*8%</f>
        <v>0</v>
      </c>
      <c r="M196" s="16">
        <f t="shared" ref="M196" si="59">J196+J196*8%</f>
        <v>0</v>
      </c>
      <c r="N196" s="54"/>
      <c r="O196" s="55"/>
      <c r="P196" s="60"/>
      <c r="Q196" s="60"/>
      <c r="R196" s="60"/>
      <c r="S196" s="60"/>
      <c r="T196" s="60"/>
      <c r="U196" s="60"/>
    </row>
    <row r="197" spans="1:21" s="61" customFormat="1" ht="101.25">
      <c r="A197" s="60"/>
      <c r="B197" s="45">
        <v>11</v>
      </c>
      <c r="C197" s="46" t="s">
        <v>192</v>
      </c>
      <c r="D197" s="47"/>
      <c r="E197" s="48" t="s">
        <v>24</v>
      </c>
      <c r="F197" s="49" t="s">
        <v>140</v>
      </c>
      <c r="G197" s="50">
        <v>800</v>
      </c>
      <c r="H197" s="48" t="s">
        <v>193</v>
      </c>
      <c r="I197" s="51"/>
      <c r="J197" s="14">
        <f t="shared" si="54"/>
        <v>0</v>
      </c>
      <c r="K197" s="10">
        <v>8</v>
      </c>
      <c r="L197" s="15">
        <f t="shared" si="55"/>
        <v>0</v>
      </c>
      <c r="M197" s="16">
        <f t="shared" si="56"/>
        <v>0</v>
      </c>
      <c r="N197" s="54"/>
      <c r="O197" s="55"/>
      <c r="P197" s="60"/>
      <c r="Q197" s="60"/>
      <c r="R197" s="60"/>
      <c r="S197" s="60"/>
      <c r="T197" s="60"/>
      <c r="U197" s="60"/>
    </row>
    <row r="198" spans="1:21" s="61" customFormat="1" ht="26.25" customHeight="1">
      <c r="A198" s="60"/>
      <c r="B198" s="150" t="s">
        <v>194</v>
      </c>
      <c r="C198" s="136"/>
      <c r="D198" s="136"/>
      <c r="E198" s="136"/>
      <c r="F198" s="136"/>
      <c r="G198" s="136"/>
      <c r="H198" s="136"/>
      <c r="I198" s="136"/>
      <c r="J198" s="136"/>
      <c r="K198" s="136"/>
      <c r="L198" s="136"/>
      <c r="M198" s="137"/>
      <c r="N198" s="54"/>
      <c r="O198" s="55"/>
      <c r="P198" s="60"/>
      <c r="Q198" s="60"/>
      <c r="R198" s="60"/>
      <c r="S198" s="60"/>
      <c r="T198" s="60"/>
      <c r="U198" s="60"/>
    </row>
    <row r="199" spans="1:21" s="61" customFormat="1" ht="157.5">
      <c r="A199" s="60"/>
      <c r="B199" s="45">
        <v>12</v>
      </c>
      <c r="C199" s="46" t="s">
        <v>195</v>
      </c>
      <c r="D199" s="47"/>
      <c r="E199" s="48" t="s">
        <v>196</v>
      </c>
      <c r="F199" s="49" t="s">
        <v>140</v>
      </c>
      <c r="G199" s="50">
        <v>600</v>
      </c>
      <c r="H199" s="48" t="s">
        <v>197</v>
      </c>
      <c r="I199" s="51"/>
      <c r="J199" s="51" t="s">
        <v>535</v>
      </c>
      <c r="K199" s="75"/>
      <c r="L199" s="52" t="s">
        <v>535</v>
      </c>
      <c r="M199" s="53" t="s">
        <v>535</v>
      </c>
      <c r="N199" s="54"/>
      <c r="O199" s="55"/>
      <c r="P199" s="60"/>
      <c r="Q199" s="60"/>
      <c r="R199" s="60"/>
      <c r="S199" s="60"/>
      <c r="T199" s="60"/>
      <c r="U199" s="60"/>
    </row>
    <row r="200" spans="1:21" s="61" customFormat="1" ht="168.75">
      <c r="A200" s="60"/>
      <c r="B200" s="45">
        <v>13</v>
      </c>
      <c r="C200" s="46" t="s">
        <v>198</v>
      </c>
      <c r="D200" s="47"/>
      <c r="E200" s="48" t="s">
        <v>196</v>
      </c>
      <c r="F200" s="49" t="s">
        <v>140</v>
      </c>
      <c r="G200" s="50">
        <v>100</v>
      </c>
      <c r="H200" s="48" t="s">
        <v>197</v>
      </c>
      <c r="I200" s="51"/>
      <c r="J200" s="51" t="s">
        <v>535</v>
      </c>
      <c r="K200" s="75"/>
      <c r="L200" s="52" t="s">
        <v>535</v>
      </c>
      <c r="M200" s="53" t="s">
        <v>535</v>
      </c>
      <c r="N200" s="54"/>
      <c r="O200" s="55"/>
      <c r="P200" s="60"/>
      <c r="Q200" s="60"/>
      <c r="R200" s="60"/>
      <c r="S200" s="60"/>
      <c r="T200" s="60"/>
      <c r="U200" s="60"/>
    </row>
    <row r="201" spans="1:21" s="61" customFormat="1" ht="191.25">
      <c r="A201" s="60"/>
      <c r="B201" s="45">
        <v>14</v>
      </c>
      <c r="C201" s="46" t="s">
        <v>199</v>
      </c>
      <c r="D201" s="47"/>
      <c r="E201" s="48" t="s">
        <v>196</v>
      </c>
      <c r="F201" s="49" t="s">
        <v>140</v>
      </c>
      <c r="G201" s="50">
        <v>600</v>
      </c>
      <c r="H201" s="48" t="s">
        <v>197</v>
      </c>
      <c r="I201" s="51"/>
      <c r="J201" s="51" t="s">
        <v>535</v>
      </c>
      <c r="K201" s="75"/>
      <c r="L201" s="52" t="s">
        <v>535</v>
      </c>
      <c r="M201" s="53" t="s">
        <v>535</v>
      </c>
      <c r="N201" s="54"/>
      <c r="O201" s="55"/>
      <c r="P201" s="60"/>
      <c r="Q201" s="60"/>
      <c r="R201" s="60"/>
      <c r="S201" s="60"/>
      <c r="T201" s="60"/>
      <c r="U201" s="60"/>
    </row>
    <row r="202" spans="1:21" s="61" customFormat="1" ht="24" customHeight="1">
      <c r="A202" s="60"/>
      <c r="B202" s="150" t="s">
        <v>158</v>
      </c>
      <c r="C202" s="136"/>
      <c r="D202" s="136"/>
      <c r="E202" s="136"/>
      <c r="F202" s="136"/>
      <c r="G202" s="136"/>
      <c r="H202" s="136"/>
      <c r="I202" s="136"/>
      <c r="J202" s="136"/>
      <c r="K202" s="136"/>
      <c r="L202" s="136"/>
      <c r="M202" s="137"/>
      <c r="N202" s="54"/>
      <c r="O202" s="55"/>
      <c r="P202" s="60"/>
      <c r="Q202" s="60"/>
      <c r="R202" s="60"/>
      <c r="S202" s="60"/>
      <c r="T202" s="60"/>
      <c r="U202" s="60"/>
    </row>
    <row r="203" spans="1:21" s="61" customFormat="1" ht="53.25" customHeight="1">
      <c r="A203" s="60"/>
      <c r="B203" s="45">
        <v>15</v>
      </c>
      <c r="C203" s="46" t="s">
        <v>200</v>
      </c>
      <c r="D203" s="47"/>
      <c r="E203" s="48" t="s">
        <v>24</v>
      </c>
      <c r="F203" s="49" t="s">
        <v>201</v>
      </c>
      <c r="G203" s="50">
        <v>650</v>
      </c>
      <c r="H203" s="48" t="s">
        <v>376</v>
      </c>
      <c r="I203" s="51"/>
      <c r="J203" s="14">
        <f t="shared" ref="J203" si="60">G203*I203</f>
        <v>0</v>
      </c>
      <c r="K203" s="10">
        <v>8</v>
      </c>
      <c r="L203" s="15">
        <f t="shared" ref="L203" si="61">I203+I203*8%</f>
        <v>0</v>
      </c>
      <c r="M203" s="16">
        <f t="shared" ref="M203" si="62">J203+J203*8%</f>
        <v>0</v>
      </c>
      <c r="N203" s="54"/>
      <c r="O203" s="55"/>
      <c r="P203" s="60"/>
      <c r="Q203" s="60"/>
      <c r="R203" s="60"/>
      <c r="S203" s="60"/>
      <c r="T203" s="60"/>
      <c r="U203" s="60"/>
    </row>
    <row r="204" spans="1:21" ht="22.5" customHeight="1">
      <c r="A204" s="17"/>
      <c r="B204" s="18"/>
      <c r="C204" s="18"/>
      <c r="D204" s="18"/>
      <c r="E204" s="19"/>
      <c r="F204" s="19"/>
      <c r="G204" s="19"/>
      <c r="H204" s="19"/>
      <c r="I204" s="20" t="s">
        <v>25</v>
      </c>
      <c r="J204" s="21"/>
      <c r="K204" s="22" t="s">
        <v>26</v>
      </c>
      <c r="L204" s="20" t="s">
        <v>26</v>
      </c>
      <c r="M204" s="21"/>
      <c r="N204" s="23"/>
      <c r="O204" s="24"/>
    </row>
    <row r="205" spans="1:21" ht="22.5" customHeight="1">
      <c r="A205" s="17"/>
      <c r="B205" s="18"/>
      <c r="C205" s="18"/>
      <c r="D205" s="18"/>
      <c r="E205" s="19"/>
      <c r="F205" s="19"/>
      <c r="G205" s="19"/>
      <c r="H205" s="19"/>
      <c r="I205" s="18"/>
      <c r="J205" s="73"/>
      <c r="K205" s="23"/>
      <c r="L205" s="18"/>
      <c r="M205" s="73"/>
      <c r="N205" s="23"/>
      <c r="O205" s="24"/>
    </row>
    <row r="206" spans="1:21" s="74" customFormat="1" ht="12">
      <c r="C206" s="146" t="s">
        <v>377</v>
      </c>
      <c r="D206" s="146"/>
      <c r="E206" s="146"/>
      <c r="F206" s="146"/>
      <c r="G206" s="146"/>
      <c r="H206" s="146"/>
      <c r="I206" s="146"/>
      <c r="J206" s="146"/>
      <c r="K206" s="146"/>
      <c r="L206" s="146"/>
    </row>
    <row r="207" spans="1:21" s="76" customFormat="1" ht="31.5" customHeight="1">
      <c r="C207" s="151" t="s">
        <v>378</v>
      </c>
      <c r="D207" s="152"/>
      <c r="E207" s="152"/>
      <c r="F207" s="152"/>
      <c r="G207" s="152"/>
      <c r="H207" s="152"/>
      <c r="I207" s="152"/>
      <c r="J207" s="152"/>
      <c r="K207" s="152"/>
      <c r="L207" s="152"/>
    </row>
    <row r="209" spans="1:15" ht="31.5" customHeight="1">
      <c r="A209" s="1"/>
      <c r="B209" s="138" t="s">
        <v>401</v>
      </c>
      <c r="C209" s="139"/>
      <c r="D209" s="3"/>
      <c r="E209" s="3"/>
      <c r="F209" s="4" t="s">
        <v>0</v>
      </c>
      <c r="G209" s="5"/>
      <c r="H209" s="3"/>
      <c r="I209" s="6"/>
      <c r="J209" s="140" t="s">
        <v>32</v>
      </c>
      <c r="K209" s="141"/>
      <c r="L209" s="141"/>
      <c r="M209" s="141"/>
      <c r="N209" s="1"/>
      <c r="O209" s="1"/>
    </row>
    <row r="210" spans="1:15" ht="26.25" customHeight="1">
      <c r="A210" s="7"/>
      <c r="B210" s="205" t="s">
        <v>203</v>
      </c>
      <c r="C210" s="206"/>
      <c r="D210" s="206"/>
      <c r="E210" s="206"/>
      <c r="F210" s="206"/>
      <c r="G210" s="206"/>
      <c r="H210" s="206"/>
      <c r="I210" s="206"/>
      <c r="J210" s="206"/>
      <c r="K210" s="206"/>
      <c r="L210" s="206"/>
      <c r="M210" s="207"/>
      <c r="N210" s="7"/>
      <c r="O210" s="7"/>
    </row>
    <row r="211" spans="1:15" ht="33.75">
      <c r="A211" s="7"/>
      <c r="B211" s="186" t="s">
        <v>1</v>
      </c>
      <c r="C211" s="186" t="s">
        <v>2</v>
      </c>
      <c r="D211" s="186" t="s">
        <v>3</v>
      </c>
      <c r="E211" s="187" t="s">
        <v>4</v>
      </c>
      <c r="F211" s="187" t="s">
        <v>5</v>
      </c>
      <c r="G211" s="186" t="s">
        <v>6</v>
      </c>
      <c r="H211" s="186" t="s">
        <v>27</v>
      </c>
      <c r="I211" s="186" t="s">
        <v>7</v>
      </c>
      <c r="J211" s="186" t="s">
        <v>8</v>
      </c>
      <c r="K211" s="186" t="s">
        <v>9</v>
      </c>
      <c r="L211" s="186" t="s">
        <v>10</v>
      </c>
      <c r="M211" s="186" t="s">
        <v>11</v>
      </c>
      <c r="N211" s="7"/>
      <c r="O211" s="7"/>
    </row>
    <row r="212" spans="1:15">
      <c r="A212" s="7"/>
      <c r="B212" s="186">
        <v>1</v>
      </c>
      <c r="C212" s="193">
        <v>2</v>
      </c>
      <c r="D212" s="186">
        <v>3</v>
      </c>
      <c r="E212" s="187">
        <v>4</v>
      </c>
      <c r="F212" s="187">
        <v>5</v>
      </c>
      <c r="G212" s="186">
        <v>6</v>
      </c>
      <c r="H212" s="186">
        <v>7</v>
      </c>
      <c r="I212" s="186">
        <v>8</v>
      </c>
      <c r="J212" s="186">
        <v>9</v>
      </c>
      <c r="K212" s="186">
        <v>10</v>
      </c>
      <c r="L212" s="186">
        <v>11</v>
      </c>
      <c r="M212" s="186">
        <v>12</v>
      </c>
      <c r="N212" s="7"/>
      <c r="O212" s="7"/>
    </row>
    <row r="213" spans="1:15" ht="51" customHeight="1">
      <c r="A213" s="8"/>
      <c r="B213" s="25">
        <v>1</v>
      </c>
      <c r="C213" s="26" t="s">
        <v>204</v>
      </c>
      <c r="D213" s="9"/>
      <c r="E213" s="10" t="s">
        <v>205</v>
      </c>
      <c r="F213" s="62">
        <v>1E-4</v>
      </c>
      <c r="G213" s="12">
        <v>180</v>
      </c>
      <c r="H213" s="10" t="s">
        <v>206</v>
      </c>
      <c r="I213" s="13"/>
      <c r="J213" s="14">
        <f t="shared" ref="J213" si="63">G213*I213</f>
        <v>0</v>
      </c>
      <c r="K213" s="10">
        <v>8</v>
      </c>
      <c r="L213" s="15">
        <f t="shared" ref="L213" si="64">I213+I213*8%</f>
        <v>0</v>
      </c>
      <c r="M213" s="16">
        <f t="shared" ref="M213" si="65">J213+J213*8%</f>
        <v>0</v>
      </c>
      <c r="N213" s="8"/>
      <c r="O213" s="8"/>
    </row>
    <row r="214" spans="1:15" ht="22.5" customHeight="1">
      <c r="A214" s="17"/>
      <c r="B214" s="18"/>
      <c r="C214" s="18"/>
      <c r="D214" s="18"/>
      <c r="E214" s="19"/>
      <c r="F214" s="19"/>
      <c r="G214" s="19"/>
      <c r="H214" s="19"/>
      <c r="I214" s="20" t="s">
        <v>25</v>
      </c>
      <c r="J214" s="21">
        <f>SUM(J213:J213)</f>
        <v>0</v>
      </c>
      <c r="K214" s="22" t="s">
        <v>26</v>
      </c>
      <c r="L214" s="20" t="s">
        <v>26</v>
      </c>
      <c r="M214" s="21">
        <f>SUM(M213:M213)</f>
        <v>0</v>
      </c>
      <c r="N214" s="23"/>
      <c r="O214" s="24"/>
    </row>
    <row r="219" spans="1:15" ht="31.5" customHeight="1">
      <c r="A219" s="1"/>
      <c r="B219" s="138" t="s">
        <v>48</v>
      </c>
      <c r="C219" s="139"/>
      <c r="D219" s="3"/>
      <c r="E219" s="3"/>
      <c r="F219" s="4" t="s">
        <v>0</v>
      </c>
      <c r="G219" s="5"/>
      <c r="H219" s="3"/>
      <c r="I219" s="6"/>
      <c r="J219" s="140" t="s">
        <v>207</v>
      </c>
      <c r="K219" s="141"/>
      <c r="L219" s="141"/>
      <c r="M219" s="141"/>
      <c r="N219" s="1"/>
      <c r="O219" s="1"/>
    </row>
    <row r="220" spans="1:15" ht="26.25" customHeight="1">
      <c r="A220" s="7"/>
      <c r="B220" s="205" t="s">
        <v>208</v>
      </c>
      <c r="C220" s="206"/>
      <c r="D220" s="206"/>
      <c r="E220" s="206"/>
      <c r="F220" s="206"/>
      <c r="G220" s="206"/>
      <c r="H220" s="206"/>
      <c r="I220" s="206"/>
      <c r="J220" s="206"/>
      <c r="K220" s="206"/>
      <c r="L220" s="206"/>
      <c r="M220" s="207"/>
      <c r="N220" s="7"/>
      <c r="O220" s="7"/>
    </row>
    <row r="221" spans="1:15" ht="33.75">
      <c r="A221" s="7"/>
      <c r="B221" s="186" t="s">
        <v>1</v>
      </c>
      <c r="C221" s="186" t="s">
        <v>2</v>
      </c>
      <c r="D221" s="186" t="s">
        <v>3</v>
      </c>
      <c r="E221" s="187" t="s">
        <v>4</v>
      </c>
      <c r="F221" s="187" t="s">
        <v>209</v>
      </c>
      <c r="G221" s="186" t="s">
        <v>6</v>
      </c>
      <c r="H221" s="186" t="s">
        <v>27</v>
      </c>
      <c r="I221" s="186" t="s">
        <v>7</v>
      </c>
      <c r="J221" s="186" t="s">
        <v>8</v>
      </c>
      <c r="K221" s="186" t="s">
        <v>9</v>
      </c>
      <c r="L221" s="186" t="s">
        <v>10</v>
      </c>
      <c r="M221" s="186" t="s">
        <v>11</v>
      </c>
      <c r="N221" s="7"/>
      <c r="O221" s="7"/>
    </row>
    <row r="222" spans="1:15">
      <c r="A222" s="7"/>
      <c r="B222" s="186">
        <v>1</v>
      </c>
      <c r="C222" s="193">
        <v>2</v>
      </c>
      <c r="D222" s="186">
        <v>3</v>
      </c>
      <c r="E222" s="187">
        <v>4</v>
      </c>
      <c r="F222" s="187">
        <v>5</v>
      </c>
      <c r="G222" s="186">
        <v>6</v>
      </c>
      <c r="H222" s="186">
        <v>7</v>
      </c>
      <c r="I222" s="186">
        <v>8</v>
      </c>
      <c r="J222" s="186">
        <v>9</v>
      </c>
      <c r="K222" s="186">
        <v>10</v>
      </c>
      <c r="L222" s="186">
        <v>11</v>
      </c>
      <c r="M222" s="186">
        <v>12</v>
      </c>
      <c r="N222" s="7"/>
      <c r="O222" s="7"/>
    </row>
    <row r="223" spans="1:15" ht="40.5" customHeight="1">
      <c r="A223" s="8"/>
      <c r="B223" s="25">
        <v>1</v>
      </c>
      <c r="C223" s="129" t="s">
        <v>210</v>
      </c>
      <c r="D223" s="9"/>
      <c r="E223" s="147" t="s">
        <v>211</v>
      </c>
      <c r="F223" s="62" t="s">
        <v>212</v>
      </c>
      <c r="G223" s="12">
        <v>140</v>
      </c>
      <c r="H223" s="10" t="s">
        <v>213</v>
      </c>
      <c r="I223" s="13"/>
      <c r="J223" s="14">
        <f t="shared" ref="J223:J226" si="66">G223*I223</f>
        <v>0</v>
      </c>
      <c r="K223" s="10">
        <v>8</v>
      </c>
      <c r="L223" s="15">
        <f t="shared" ref="L223:L226" si="67">I223+I223*8%</f>
        <v>0</v>
      </c>
      <c r="M223" s="16">
        <f t="shared" ref="M223:M226" si="68">J223+J223*8%</f>
        <v>0</v>
      </c>
      <c r="N223" s="8"/>
      <c r="O223" s="8"/>
    </row>
    <row r="224" spans="1:15" ht="42.75" customHeight="1">
      <c r="A224" s="8"/>
      <c r="B224" s="25">
        <v>2</v>
      </c>
      <c r="C224" s="142"/>
      <c r="D224" s="9"/>
      <c r="E224" s="148"/>
      <c r="F224" s="62" t="s">
        <v>214</v>
      </c>
      <c r="G224" s="12">
        <v>260</v>
      </c>
      <c r="H224" s="10" t="s">
        <v>215</v>
      </c>
      <c r="I224" s="13"/>
      <c r="J224" s="14">
        <f t="shared" si="66"/>
        <v>0</v>
      </c>
      <c r="K224" s="10">
        <v>8</v>
      </c>
      <c r="L224" s="15">
        <f t="shared" si="67"/>
        <v>0</v>
      </c>
      <c r="M224" s="16">
        <f t="shared" si="68"/>
        <v>0</v>
      </c>
      <c r="N224" s="8"/>
      <c r="O224" s="8"/>
    </row>
    <row r="225" spans="1:15" ht="42.75" customHeight="1">
      <c r="A225" s="8"/>
      <c r="B225" s="25">
        <v>3</v>
      </c>
      <c r="C225" s="142"/>
      <c r="D225" s="9"/>
      <c r="E225" s="148"/>
      <c r="F225" s="62" t="s">
        <v>216</v>
      </c>
      <c r="G225" s="12">
        <v>200</v>
      </c>
      <c r="H225" s="10" t="s">
        <v>213</v>
      </c>
      <c r="I225" s="13"/>
      <c r="J225" s="14">
        <f t="shared" si="66"/>
        <v>0</v>
      </c>
      <c r="K225" s="10">
        <v>8</v>
      </c>
      <c r="L225" s="15">
        <f t="shared" si="67"/>
        <v>0</v>
      </c>
      <c r="M225" s="16">
        <f t="shared" si="68"/>
        <v>0</v>
      </c>
      <c r="N225" s="8"/>
      <c r="O225" s="8"/>
    </row>
    <row r="226" spans="1:15" ht="47.25" customHeight="1">
      <c r="A226" s="8"/>
      <c r="B226" s="25">
        <v>4</v>
      </c>
      <c r="C226" s="130"/>
      <c r="D226" s="9"/>
      <c r="E226" s="149"/>
      <c r="F226" s="62" t="s">
        <v>217</v>
      </c>
      <c r="G226" s="12">
        <v>20</v>
      </c>
      <c r="H226" s="10" t="s">
        <v>213</v>
      </c>
      <c r="I226" s="13"/>
      <c r="J226" s="14">
        <f t="shared" si="66"/>
        <v>0</v>
      </c>
      <c r="K226" s="10">
        <v>8</v>
      </c>
      <c r="L226" s="15">
        <f t="shared" si="67"/>
        <v>0</v>
      </c>
      <c r="M226" s="16">
        <f t="shared" si="68"/>
        <v>0</v>
      </c>
      <c r="N226" s="8"/>
      <c r="O226" s="8"/>
    </row>
    <row r="227" spans="1:15" ht="22.5" customHeight="1">
      <c r="A227" s="17"/>
      <c r="B227" s="18"/>
      <c r="C227" s="18"/>
      <c r="D227" s="18"/>
      <c r="E227" s="19"/>
      <c r="F227" s="19"/>
      <c r="G227" s="19"/>
      <c r="H227" s="19"/>
      <c r="I227" s="20" t="s">
        <v>25</v>
      </c>
      <c r="J227" s="21">
        <f>SUM(J223:J226)</f>
        <v>0</v>
      </c>
      <c r="K227" s="22" t="s">
        <v>26</v>
      </c>
      <c r="L227" s="20" t="s">
        <v>26</v>
      </c>
      <c r="M227" s="21">
        <f>SUM(M223:M226)</f>
        <v>0</v>
      </c>
      <c r="N227" s="23"/>
      <c r="O227" s="24"/>
    </row>
    <row r="231" spans="1:15" ht="31.5" customHeight="1">
      <c r="A231" s="1"/>
      <c r="B231" s="138" t="s">
        <v>49</v>
      </c>
      <c r="C231" s="139"/>
      <c r="D231" s="3"/>
      <c r="E231" s="3"/>
      <c r="F231" s="4" t="s">
        <v>0</v>
      </c>
      <c r="G231" s="5"/>
      <c r="H231" s="3"/>
      <c r="I231" s="6"/>
      <c r="J231" s="140" t="s">
        <v>218</v>
      </c>
      <c r="K231" s="141"/>
      <c r="L231" s="141"/>
      <c r="M231" s="141"/>
      <c r="N231" s="1"/>
      <c r="O231" s="1"/>
    </row>
    <row r="232" spans="1:15" ht="26.25" customHeight="1">
      <c r="A232" s="7"/>
      <c r="B232" s="205" t="s">
        <v>219</v>
      </c>
      <c r="C232" s="206"/>
      <c r="D232" s="206"/>
      <c r="E232" s="206"/>
      <c r="F232" s="206"/>
      <c r="G232" s="206"/>
      <c r="H232" s="206"/>
      <c r="I232" s="206"/>
      <c r="J232" s="206"/>
      <c r="K232" s="206"/>
      <c r="L232" s="206"/>
      <c r="M232" s="207"/>
      <c r="N232" s="7"/>
      <c r="O232" s="7"/>
    </row>
    <row r="233" spans="1:15" ht="33.75">
      <c r="A233" s="7"/>
      <c r="B233" s="186" t="s">
        <v>1</v>
      </c>
      <c r="C233" s="186" t="s">
        <v>2</v>
      </c>
      <c r="D233" s="186" t="s">
        <v>3</v>
      </c>
      <c r="E233" s="187" t="s">
        <v>4</v>
      </c>
      <c r="F233" s="187" t="s">
        <v>5</v>
      </c>
      <c r="G233" s="186" t="s">
        <v>6</v>
      </c>
      <c r="H233" s="186" t="s">
        <v>27</v>
      </c>
      <c r="I233" s="186" t="s">
        <v>7</v>
      </c>
      <c r="J233" s="186" t="s">
        <v>8</v>
      </c>
      <c r="K233" s="186" t="s">
        <v>9</v>
      </c>
      <c r="L233" s="186" t="s">
        <v>10</v>
      </c>
      <c r="M233" s="186" t="s">
        <v>11</v>
      </c>
      <c r="N233" s="7"/>
      <c r="O233" s="7"/>
    </row>
    <row r="234" spans="1:15">
      <c r="A234" s="7"/>
      <c r="B234" s="186">
        <v>1</v>
      </c>
      <c r="C234" s="193">
        <v>2</v>
      </c>
      <c r="D234" s="186">
        <v>3</v>
      </c>
      <c r="E234" s="187">
        <v>4</v>
      </c>
      <c r="F234" s="187">
        <v>5</v>
      </c>
      <c r="G234" s="186">
        <v>6</v>
      </c>
      <c r="H234" s="186">
        <v>7</v>
      </c>
      <c r="I234" s="186">
        <v>8</v>
      </c>
      <c r="J234" s="186">
        <v>9</v>
      </c>
      <c r="K234" s="186">
        <v>10</v>
      </c>
      <c r="L234" s="186">
        <v>11</v>
      </c>
      <c r="M234" s="186">
        <v>12</v>
      </c>
      <c r="N234" s="7"/>
      <c r="O234" s="7"/>
    </row>
    <row r="235" spans="1:15" ht="30" customHeight="1">
      <c r="A235" s="8"/>
      <c r="B235" s="25">
        <v>1</v>
      </c>
      <c r="C235" s="26" t="s">
        <v>220</v>
      </c>
      <c r="D235" s="9"/>
      <c r="E235" s="10" t="s">
        <v>24</v>
      </c>
      <c r="F235" s="62" t="s">
        <v>57</v>
      </c>
      <c r="G235" s="12">
        <v>30</v>
      </c>
      <c r="H235" s="10" t="s">
        <v>34</v>
      </c>
      <c r="I235" s="13"/>
      <c r="J235" s="14">
        <f t="shared" ref="J235" si="69">G235*I235</f>
        <v>0</v>
      </c>
      <c r="K235" s="10">
        <v>8</v>
      </c>
      <c r="L235" s="15">
        <f t="shared" ref="L235" si="70">I235+I235*8%</f>
        <v>0</v>
      </c>
      <c r="M235" s="16">
        <f t="shared" ref="M235" si="71">J235+J235*8%</f>
        <v>0</v>
      </c>
      <c r="N235" s="8"/>
      <c r="O235" s="8"/>
    </row>
    <row r="236" spans="1:15" ht="22.5" customHeight="1">
      <c r="A236" s="17"/>
      <c r="B236" s="18"/>
      <c r="C236" s="18"/>
      <c r="D236" s="18"/>
      <c r="E236" s="19"/>
      <c r="F236" s="19"/>
      <c r="G236" s="19"/>
      <c r="H236" s="19"/>
      <c r="I236" s="20" t="s">
        <v>25</v>
      </c>
      <c r="J236" s="21">
        <f>SUM(J235:J235)</f>
        <v>0</v>
      </c>
      <c r="K236" s="22" t="s">
        <v>26</v>
      </c>
      <c r="L236" s="20" t="s">
        <v>26</v>
      </c>
      <c r="M236" s="21">
        <f>SUM(M235:M235)</f>
        <v>0</v>
      </c>
      <c r="N236" s="23"/>
      <c r="O236" s="24"/>
    </row>
    <row r="242" spans="1:15" ht="31.5" customHeight="1">
      <c r="A242" s="1"/>
      <c r="B242" s="138" t="s">
        <v>52</v>
      </c>
      <c r="C242" s="139"/>
      <c r="D242" s="3"/>
      <c r="E242" s="3"/>
      <c r="F242" s="4" t="s">
        <v>0</v>
      </c>
      <c r="G242" s="5"/>
      <c r="H242" s="3"/>
      <c r="I242" s="6"/>
      <c r="J242" s="140" t="s">
        <v>240</v>
      </c>
      <c r="K242" s="141"/>
      <c r="L242" s="141"/>
      <c r="M242" s="141"/>
      <c r="N242" s="1"/>
      <c r="O242" s="1"/>
    </row>
    <row r="243" spans="1:15" ht="26.25" customHeight="1">
      <c r="A243" s="7"/>
      <c r="B243" s="205" t="s">
        <v>241</v>
      </c>
      <c r="C243" s="206"/>
      <c r="D243" s="206"/>
      <c r="E243" s="206"/>
      <c r="F243" s="206"/>
      <c r="G243" s="206"/>
      <c r="H243" s="206"/>
      <c r="I243" s="206"/>
      <c r="J243" s="206"/>
      <c r="K243" s="206"/>
      <c r="L243" s="206"/>
      <c r="M243" s="207"/>
      <c r="N243" s="7"/>
      <c r="O243" s="7"/>
    </row>
    <row r="244" spans="1:15" ht="33.75">
      <c r="A244" s="7"/>
      <c r="B244" s="186" t="s">
        <v>1</v>
      </c>
      <c r="C244" s="186" t="s">
        <v>2</v>
      </c>
      <c r="D244" s="186" t="s">
        <v>3</v>
      </c>
      <c r="E244" s="187" t="s">
        <v>4</v>
      </c>
      <c r="F244" s="187" t="s">
        <v>5</v>
      </c>
      <c r="G244" s="186" t="s">
        <v>6</v>
      </c>
      <c r="H244" s="186" t="s">
        <v>27</v>
      </c>
      <c r="I244" s="186" t="s">
        <v>7</v>
      </c>
      <c r="J244" s="186" t="s">
        <v>8</v>
      </c>
      <c r="K244" s="186" t="s">
        <v>9</v>
      </c>
      <c r="L244" s="186" t="s">
        <v>10</v>
      </c>
      <c r="M244" s="186" t="s">
        <v>11</v>
      </c>
      <c r="N244" s="7"/>
      <c r="O244" s="7"/>
    </row>
    <row r="245" spans="1:15">
      <c r="A245" s="7"/>
      <c r="B245" s="186">
        <v>1</v>
      </c>
      <c r="C245" s="193">
        <v>2</v>
      </c>
      <c r="D245" s="186">
        <v>3</v>
      </c>
      <c r="E245" s="187">
        <v>4</v>
      </c>
      <c r="F245" s="187">
        <v>5</v>
      </c>
      <c r="G245" s="186">
        <v>6</v>
      </c>
      <c r="H245" s="186">
        <v>7</v>
      </c>
      <c r="I245" s="186">
        <v>8</v>
      </c>
      <c r="J245" s="186">
        <v>9</v>
      </c>
      <c r="K245" s="186">
        <v>10</v>
      </c>
      <c r="L245" s="186">
        <v>11</v>
      </c>
      <c r="M245" s="186">
        <v>12</v>
      </c>
      <c r="N245" s="7"/>
      <c r="O245" s="7"/>
    </row>
    <row r="246" spans="1:15" ht="30" customHeight="1">
      <c r="A246" s="8"/>
      <c r="B246" s="25">
        <v>1</v>
      </c>
      <c r="C246" s="26" t="s">
        <v>242</v>
      </c>
      <c r="D246" s="9"/>
      <c r="E246" s="10" t="s">
        <v>24</v>
      </c>
      <c r="F246" s="62" t="s">
        <v>243</v>
      </c>
      <c r="G246" s="12">
        <v>100</v>
      </c>
      <c r="H246" s="10" t="s">
        <v>34</v>
      </c>
      <c r="I246" s="13"/>
      <c r="J246" s="14">
        <f t="shared" ref="J246" si="72">G246*I246</f>
        <v>0</v>
      </c>
      <c r="K246" s="10">
        <v>8</v>
      </c>
      <c r="L246" s="15">
        <f t="shared" ref="L246" si="73">I246+I246*8%</f>
        <v>0</v>
      </c>
      <c r="M246" s="16">
        <f t="shared" ref="M246" si="74">J246+J246*8%</f>
        <v>0</v>
      </c>
      <c r="N246" s="8"/>
      <c r="O246" s="8"/>
    </row>
    <row r="247" spans="1:15" ht="22.5" customHeight="1">
      <c r="A247" s="17"/>
      <c r="B247" s="18"/>
      <c r="C247" s="18"/>
      <c r="D247" s="18"/>
      <c r="E247" s="19"/>
      <c r="F247" s="19"/>
      <c r="G247" s="19"/>
      <c r="H247" s="19"/>
      <c r="I247" s="20" t="s">
        <v>25</v>
      </c>
      <c r="J247" s="21">
        <f>SUM(J246:J246)</f>
        <v>0</v>
      </c>
      <c r="K247" s="22" t="s">
        <v>26</v>
      </c>
      <c r="L247" s="20" t="s">
        <v>26</v>
      </c>
      <c r="M247" s="21">
        <f>SUM(M246:M246)</f>
        <v>0</v>
      </c>
      <c r="N247" s="23"/>
      <c r="O247" s="24"/>
    </row>
    <row r="250" spans="1:15" ht="31.5" customHeight="1">
      <c r="A250" s="1"/>
      <c r="B250" s="138" t="s">
        <v>53</v>
      </c>
      <c r="C250" s="139"/>
      <c r="D250" s="3"/>
      <c r="E250" s="3"/>
      <c r="F250" s="4" t="s">
        <v>0</v>
      </c>
      <c r="G250" s="5"/>
      <c r="H250" s="3"/>
      <c r="I250" s="6"/>
      <c r="J250" s="140" t="s">
        <v>245</v>
      </c>
      <c r="K250" s="141"/>
      <c r="L250" s="141"/>
      <c r="M250" s="141"/>
      <c r="N250" s="1"/>
      <c r="O250" s="1"/>
    </row>
    <row r="251" spans="1:15" ht="26.25" customHeight="1">
      <c r="A251" s="7"/>
      <c r="B251" s="205" t="s">
        <v>246</v>
      </c>
      <c r="C251" s="206"/>
      <c r="D251" s="206"/>
      <c r="E251" s="206"/>
      <c r="F251" s="206"/>
      <c r="G251" s="206"/>
      <c r="H251" s="206"/>
      <c r="I251" s="206"/>
      <c r="J251" s="206"/>
      <c r="K251" s="206"/>
      <c r="L251" s="206"/>
      <c r="M251" s="207"/>
      <c r="N251" s="7"/>
      <c r="O251" s="7"/>
    </row>
    <row r="252" spans="1:15" ht="33.75">
      <c r="A252" s="7"/>
      <c r="B252" s="186" t="s">
        <v>1</v>
      </c>
      <c r="C252" s="186" t="s">
        <v>2</v>
      </c>
      <c r="D252" s="186" t="s">
        <v>3</v>
      </c>
      <c r="E252" s="187" t="s">
        <v>4</v>
      </c>
      <c r="F252" s="187" t="s">
        <v>5</v>
      </c>
      <c r="G252" s="186" t="s">
        <v>6</v>
      </c>
      <c r="H252" s="186" t="s">
        <v>27</v>
      </c>
      <c r="I252" s="186" t="s">
        <v>7</v>
      </c>
      <c r="J252" s="186" t="s">
        <v>8</v>
      </c>
      <c r="K252" s="186" t="s">
        <v>9</v>
      </c>
      <c r="L252" s="186" t="s">
        <v>10</v>
      </c>
      <c r="M252" s="186" t="s">
        <v>11</v>
      </c>
      <c r="N252" s="7"/>
      <c r="O252" s="7"/>
    </row>
    <row r="253" spans="1:15">
      <c r="A253" s="7"/>
      <c r="B253" s="186">
        <v>1</v>
      </c>
      <c r="C253" s="193">
        <v>2</v>
      </c>
      <c r="D253" s="186">
        <v>3</v>
      </c>
      <c r="E253" s="187">
        <v>4</v>
      </c>
      <c r="F253" s="187">
        <v>5</v>
      </c>
      <c r="G253" s="186">
        <v>6</v>
      </c>
      <c r="H253" s="186">
        <v>7</v>
      </c>
      <c r="I253" s="186">
        <v>8</v>
      </c>
      <c r="J253" s="186">
        <v>9</v>
      </c>
      <c r="K253" s="186">
        <v>10</v>
      </c>
      <c r="L253" s="186">
        <v>11</v>
      </c>
      <c r="M253" s="186">
        <v>12</v>
      </c>
      <c r="N253" s="7"/>
      <c r="O253" s="7"/>
    </row>
    <row r="254" spans="1:15" ht="30" customHeight="1">
      <c r="A254" s="8"/>
      <c r="B254" s="25">
        <v>1</v>
      </c>
      <c r="C254" s="129" t="s">
        <v>247</v>
      </c>
      <c r="D254" s="9"/>
      <c r="E254" s="10" t="s">
        <v>24</v>
      </c>
      <c r="F254" s="11">
        <v>0.01</v>
      </c>
      <c r="G254" s="12">
        <v>600</v>
      </c>
      <c r="H254" s="10" t="s">
        <v>202</v>
      </c>
      <c r="I254" s="13"/>
      <c r="J254" s="14">
        <f t="shared" ref="J254:J255" si="75">G254*I254</f>
        <v>0</v>
      </c>
      <c r="K254" s="10">
        <v>8</v>
      </c>
      <c r="L254" s="15">
        <f t="shared" ref="L254:L255" si="76">I254+I254*8%</f>
        <v>0</v>
      </c>
      <c r="M254" s="16">
        <f t="shared" ref="M254:M255" si="77">J254+J254*8%</f>
        <v>0</v>
      </c>
      <c r="N254" s="8"/>
      <c r="O254" s="8"/>
    </row>
    <row r="255" spans="1:15" ht="30" customHeight="1">
      <c r="A255" s="8"/>
      <c r="B255" s="25">
        <v>2</v>
      </c>
      <c r="C255" s="130"/>
      <c r="D255" s="9"/>
      <c r="E255" s="10" t="s">
        <v>24</v>
      </c>
      <c r="F255" s="11">
        <v>0.02</v>
      </c>
      <c r="G255" s="12">
        <v>250</v>
      </c>
      <c r="H255" s="10" t="s">
        <v>78</v>
      </c>
      <c r="I255" s="13"/>
      <c r="J255" s="14">
        <f t="shared" si="75"/>
        <v>0</v>
      </c>
      <c r="K255" s="10">
        <v>8</v>
      </c>
      <c r="L255" s="15">
        <f t="shared" si="76"/>
        <v>0</v>
      </c>
      <c r="M255" s="16">
        <f t="shared" si="77"/>
        <v>0</v>
      </c>
      <c r="N255" s="8"/>
      <c r="O255" s="8"/>
    </row>
    <row r="256" spans="1:15" ht="22.5" customHeight="1">
      <c r="A256" s="17"/>
      <c r="B256" s="18"/>
      <c r="C256" s="18"/>
      <c r="D256" s="18"/>
      <c r="E256" s="19"/>
      <c r="F256" s="19"/>
      <c r="G256" s="19"/>
      <c r="H256" s="19"/>
      <c r="I256" s="20" t="s">
        <v>25</v>
      </c>
      <c r="J256" s="21">
        <f>SUM(J254:J255)</f>
        <v>0</v>
      </c>
      <c r="K256" s="22" t="s">
        <v>26</v>
      </c>
      <c r="L256" s="20" t="s">
        <v>26</v>
      </c>
      <c r="M256" s="21">
        <f>SUM(M254:M255)</f>
        <v>0</v>
      </c>
      <c r="N256" s="23"/>
      <c r="O256" s="24"/>
    </row>
    <row r="260" spans="1:15" ht="31.5" customHeight="1">
      <c r="A260" s="1"/>
      <c r="B260" s="138" t="s">
        <v>402</v>
      </c>
      <c r="C260" s="139"/>
      <c r="D260" s="3"/>
      <c r="E260" s="3"/>
      <c r="F260" s="4" t="s">
        <v>0</v>
      </c>
      <c r="G260" s="5"/>
      <c r="H260" s="3"/>
      <c r="I260" s="6"/>
      <c r="J260" s="140" t="s">
        <v>64</v>
      </c>
      <c r="K260" s="141"/>
      <c r="L260" s="141"/>
      <c r="M260" s="141"/>
      <c r="N260" s="1"/>
      <c r="O260" s="1"/>
    </row>
    <row r="261" spans="1:15" ht="26.25" customHeight="1">
      <c r="A261" s="7"/>
      <c r="B261" s="205" t="s">
        <v>63</v>
      </c>
      <c r="C261" s="206"/>
      <c r="D261" s="206"/>
      <c r="E261" s="206"/>
      <c r="F261" s="206"/>
      <c r="G261" s="206"/>
      <c r="H261" s="206"/>
      <c r="I261" s="206"/>
      <c r="J261" s="206"/>
      <c r="K261" s="206"/>
      <c r="L261" s="206"/>
      <c r="M261" s="207"/>
      <c r="N261" s="7"/>
      <c r="O261" s="7"/>
    </row>
    <row r="262" spans="1:15" ht="33.75">
      <c r="A262" s="7"/>
      <c r="B262" s="186" t="s">
        <v>1</v>
      </c>
      <c r="C262" s="186" t="s">
        <v>2</v>
      </c>
      <c r="D262" s="186" t="s">
        <v>3</v>
      </c>
      <c r="E262" s="187" t="s">
        <v>4</v>
      </c>
      <c r="F262" s="187" t="s">
        <v>5</v>
      </c>
      <c r="G262" s="186" t="s">
        <v>6</v>
      </c>
      <c r="H262" s="186" t="s">
        <v>27</v>
      </c>
      <c r="I262" s="186" t="s">
        <v>7</v>
      </c>
      <c r="J262" s="186" t="s">
        <v>8</v>
      </c>
      <c r="K262" s="186" t="s">
        <v>9</v>
      </c>
      <c r="L262" s="186" t="s">
        <v>10</v>
      </c>
      <c r="M262" s="186" t="s">
        <v>11</v>
      </c>
      <c r="N262" s="7"/>
      <c r="O262" s="7"/>
    </row>
    <row r="263" spans="1:15" ht="30" customHeight="1">
      <c r="A263" s="8"/>
      <c r="B263" s="25">
        <v>1</v>
      </c>
      <c r="C263" s="129" t="s">
        <v>259</v>
      </c>
      <c r="D263" s="9"/>
      <c r="E263" s="10" t="s">
        <v>24</v>
      </c>
      <c r="F263" s="62" t="s">
        <v>260</v>
      </c>
      <c r="G263" s="12">
        <v>200</v>
      </c>
      <c r="H263" s="10" t="s">
        <v>202</v>
      </c>
      <c r="I263" s="13"/>
      <c r="J263" s="14">
        <f t="shared" ref="J263:J270" si="78">G263*I263</f>
        <v>0</v>
      </c>
      <c r="K263" s="10">
        <v>8</v>
      </c>
      <c r="L263" s="15">
        <f t="shared" ref="L263:L270" si="79">I263+I263*8%</f>
        <v>0</v>
      </c>
      <c r="M263" s="16">
        <f t="shared" ref="M263:M270" si="80">J263+J263*8%</f>
        <v>0</v>
      </c>
      <c r="N263" s="8"/>
      <c r="O263" s="8"/>
    </row>
    <row r="264" spans="1:15" ht="30" customHeight="1">
      <c r="A264" s="8"/>
      <c r="B264" s="25">
        <v>2</v>
      </c>
      <c r="C264" s="142"/>
      <c r="D264" s="9"/>
      <c r="E264" s="10" t="s">
        <v>24</v>
      </c>
      <c r="F264" s="62" t="s">
        <v>261</v>
      </c>
      <c r="G264" s="12">
        <v>400</v>
      </c>
      <c r="H264" s="10" t="s">
        <v>202</v>
      </c>
      <c r="I264" s="13"/>
      <c r="J264" s="14">
        <f t="shared" si="78"/>
        <v>0</v>
      </c>
      <c r="K264" s="10">
        <v>8</v>
      </c>
      <c r="L264" s="15">
        <f t="shared" si="79"/>
        <v>0</v>
      </c>
      <c r="M264" s="16">
        <f t="shared" si="80"/>
        <v>0</v>
      </c>
      <c r="N264" s="8"/>
      <c r="O264" s="8"/>
    </row>
    <row r="265" spans="1:15" ht="30" customHeight="1">
      <c r="A265" s="8"/>
      <c r="B265" s="25">
        <v>3</v>
      </c>
      <c r="C265" s="130"/>
      <c r="D265" s="9"/>
      <c r="E265" s="10" t="s">
        <v>24</v>
      </c>
      <c r="F265" s="62" t="s">
        <v>262</v>
      </c>
      <c r="G265" s="12">
        <v>600</v>
      </c>
      <c r="H265" s="10" t="s">
        <v>202</v>
      </c>
      <c r="I265" s="13"/>
      <c r="J265" s="14">
        <f t="shared" si="78"/>
        <v>0</v>
      </c>
      <c r="K265" s="10">
        <v>8</v>
      </c>
      <c r="L265" s="15">
        <f t="shared" si="79"/>
        <v>0</v>
      </c>
      <c r="M265" s="16">
        <f t="shared" si="80"/>
        <v>0</v>
      </c>
      <c r="N265" s="8"/>
      <c r="O265" s="8"/>
    </row>
    <row r="266" spans="1:15" ht="30" customHeight="1">
      <c r="A266" s="8"/>
      <c r="B266" s="25">
        <v>4</v>
      </c>
      <c r="C266" s="129" t="s">
        <v>263</v>
      </c>
      <c r="D266" s="9"/>
      <c r="E266" s="10" t="s">
        <v>24</v>
      </c>
      <c r="F266" s="62" t="s">
        <v>264</v>
      </c>
      <c r="G266" s="12">
        <v>20</v>
      </c>
      <c r="H266" s="10" t="s">
        <v>265</v>
      </c>
      <c r="I266" s="13"/>
      <c r="J266" s="14">
        <f t="shared" si="78"/>
        <v>0</v>
      </c>
      <c r="K266" s="10">
        <v>8</v>
      </c>
      <c r="L266" s="15">
        <f t="shared" si="79"/>
        <v>0</v>
      </c>
      <c r="M266" s="16">
        <f t="shared" si="80"/>
        <v>0</v>
      </c>
      <c r="N266" s="8"/>
      <c r="O266" s="8"/>
    </row>
    <row r="267" spans="1:15" ht="30" customHeight="1">
      <c r="A267" s="8"/>
      <c r="B267" s="25">
        <v>5</v>
      </c>
      <c r="C267" s="142"/>
      <c r="D267" s="9"/>
      <c r="E267" s="10" t="s">
        <v>24</v>
      </c>
      <c r="F267" s="62" t="s">
        <v>266</v>
      </c>
      <c r="G267" s="12">
        <v>250</v>
      </c>
      <c r="H267" s="10" t="s">
        <v>202</v>
      </c>
      <c r="I267" s="13"/>
      <c r="J267" s="14">
        <f t="shared" si="78"/>
        <v>0</v>
      </c>
      <c r="K267" s="10">
        <v>8</v>
      </c>
      <c r="L267" s="15">
        <f t="shared" si="79"/>
        <v>0</v>
      </c>
      <c r="M267" s="16">
        <f t="shared" si="80"/>
        <v>0</v>
      </c>
      <c r="N267" s="8"/>
      <c r="O267" s="8"/>
    </row>
    <row r="268" spans="1:15" ht="30" customHeight="1">
      <c r="A268" s="8"/>
      <c r="B268" s="25">
        <v>6</v>
      </c>
      <c r="C268" s="130"/>
      <c r="D268" s="9"/>
      <c r="E268" s="10" t="s">
        <v>24</v>
      </c>
      <c r="F268" s="62" t="s">
        <v>267</v>
      </c>
      <c r="G268" s="12">
        <v>450</v>
      </c>
      <c r="H268" s="10" t="s">
        <v>202</v>
      </c>
      <c r="I268" s="13"/>
      <c r="J268" s="14">
        <f t="shared" si="78"/>
        <v>0</v>
      </c>
      <c r="K268" s="10">
        <v>8</v>
      </c>
      <c r="L268" s="15">
        <f t="shared" si="79"/>
        <v>0</v>
      </c>
      <c r="M268" s="16">
        <f t="shared" si="80"/>
        <v>0</v>
      </c>
      <c r="N268" s="8"/>
      <c r="O268" s="8"/>
    </row>
    <row r="269" spans="1:15" ht="30" customHeight="1">
      <c r="A269" s="8"/>
      <c r="B269" s="25">
        <v>7</v>
      </c>
      <c r="C269" s="129" t="s">
        <v>268</v>
      </c>
      <c r="D269" s="9"/>
      <c r="E269" s="10" t="s">
        <v>24</v>
      </c>
      <c r="F269" s="62" t="s">
        <v>269</v>
      </c>
      <c r="G269" s="12">
        <v>50</v>
      </c>
      <c r="H269" s="10" t="s">
        <v>270</v>
      </c>
      <c r="I269" s="13"/>
      <c r="J269" s="14">
        <f t="shared" si="78"/>
        <v>0</v>
      </c>
      <c r="K269" s="10">
        <v>8</v>
      </c>
      <c r="L269" s="15">
        <f t="shared" si="79"/>
        <v>0</v>
      </c>
      <c r="M269" s="16">
        <f t="shared" si="80"/>
        <v>0</v>
      </c>
      <c r="N269" s="8"/>
      <c r="O269" s="8"/>
    </row>
    <row r="270" spans="1:15" ht="30" customHeight="1">
      <c r="A270" s="8"/>
      <c r="B270" s="25">
        <v>8</v>
      </c>
      <c r="C270" s="130"/>
      <c r="D270" s="9"/>
      <c r="E270" s="10" t="s">
        <v>24</v>
      </c>
      <c r="F270" s="62" t="s">
        <v>271</v>
      </c>
      <c r="G270" s="12">
        <v>50</v>
      </c>
      <c r="H270" s="10" t="s">
        <v>270</v>
      </c>
      <c r="I270" s="13"/>
      <c r="J270" s="14">
        <f t="shared" si="78"/>
        <v>0</v>
      </c>
      <c r="K270" s="10">
        <v>8</v>
      </c>
      <c r="L270" s="15">
        <f t="shared" si="79"/>
        <v>0</v>
      </c>
      <c r="M270" s="16">
        <f t="shared" si="80"/>
        <v>0</v>
      </c>
      <c r="N270" s="8"/>
      <c r="O270" s="8"/>
    </row>
    <row r="271" spans="1:15" ht="30" customHeight="1">
      <c r="A271" s="8"/>
      <c r="B271" s="25">
        <v>9</v>
      </c>
      <c r="C271" s="129" t="s">
        <v>272</v>
      </c>
      <c r="D271" s="9"/>
      <c r="E271" s="10" t="s">
        <v>24</v>
      </c>
      <c r="F271" s="62" t="s">
        <v>273</v>
      </c>
      <c r="G271" s="12">
        <v>220</v>
      </c>
      <c r="H271" s="10" t="s">
        <v>34</v>
      </c>
      <c r="I271" s="13"/>
      <c r="J271" s="14">
        <f t="shared" ref="J271:J272" si="81">G271*I271</f>
        <v>0</v>
      </c>
      <c r="K271" s="10">
        <v>8</v>
      </c>
      <c r="L271" s="15">
        <f t="shared" ref="L271:L272" si="82">I271+I271*8%</f>
        <v>0</v>
      </c>
      <c r="M271" s="16">
        <f t="shared" ref="M271:M272" si="83">J271+J271*8%</f>
        <v>0</v>
      </c>
      <c r="N271" s="8"/>
      <c r="O271" s="8"/>
    </row>
    <row r="272" spans="1:15" ht="30" customHeight="1">
      <c r="A272" s="8"/>
      <c r="B272" s="25">
        <v>10</v>
      </c>
      <c r="C272" s="130"/>
      <c r="D272" s="9"/>
      <c r="E272" s="10" t="s">
        <v>24</v>
      </c>
      <c r="F272" s="62" t="s">
        <v>274</v>
      </c>
      <c r="G272" s="12">
        <v>120</v>
      </c>
      <c r="H272" s="10" t="s">
        <v>34</v>
      </c>
      <c r="I272" s="13"/>
      <c r="J272" s="14">
        <f t="shared" si="81"/>
        <v>0</v>
      </c>
      <c r="K272" s="10">
        <v>8</v>
      </c>
      <c r="L272" s="15">
        <f t="shared" si="82"/>
        <v>0</v>
      </c>
      <c r="M272" s="16">
        <f t="shared" si="83"/>
        <v>0</v>
      </c>
      <c r="N272" s="8"/>
      <c r="O272" s="8"/>
    </row>
    <row r="273" spans="1:15" ht="22.5" customHeight="1">
      <c r="A273" s="17"/>
      <c r="B273" s="18"/>
      <c r="C273" s="18"/>
      <c r="D273" s="18"/>
      <c r="E273" s="19"/>
      <c r="F273" s="19"/>
      <c r="G273" s="19"/>
      <c r="H273" s="19"/>
      <c r="I273" s="20" t="s">
        <v>25</v>
      </c>
      <c r="J273" s="21">
        <f>SUM(J263:J272)</f>
        <v>0</v>
      </c>
      <c r="K273" s="22" t="s">
        <v>26</v>
      </c>
      <c r="L273" s="20" t="s">
        <v>26</v>
      </c>
      <c r="M273" s="21">
        <f>SUM(M263:M272)</f>
        <v>0</v>
      </c>
      <c r="N273" s="23"/>
      <c r="O273" s="24"/>
    </row>
    <row r="277" spans="1:15" ht="31.5" customHeight="1">
      <c r="A277" s="1"/>
      <c r="B277" s="138" t="s">
        <v>239</v>
      </c>
      <c r="C277" s="139"/>
      <c r="D277" s="3"/>
      <c r="E277" s="3"/>
      <c r="F277" s="4" t="s">
        <v>0</v>
      </c>
      <c r="G277" s="5"/>
      <c r="H277" s="3"/>
      <c r="I277" s="6"/>
      <c r="J277" s="140" t="s">
        <v>240</v>
      </c>
      <c r="K277" s="141"/>
      <c r="L277" s="141"/>
      <c r="M277" s="141"/>
      <c r="N277" s="1"/>
      <c r="O277" s="1"/>
    </row>
    <row r="278" spans="1:15" ht="26.25" customHeight="1">
      <c r="A278" s="7"/>
      <c r="B278" s="205" t="s">
        <v>276</v>
      </c>
      <c r="C278" s="206"/>
      <c r="D278" s="206"/>
      <c r="E278" s="206"/>
      <c r="F278" s="206"/>
      <c r="G278" s="206"/>
      <c r="H278" s="206"/>
      <c r="I278" s="206"/>
      <c r="J278" s="206"/>
      <c r="K278" s="206"/>
      <c r="L278" s="206"/>
      <c r="M278" s="207"/>
      <c r="N278" s="7"/>
      <c r="O278" s="7"/>
    </row>
    <row r="279" spans="1:15" ht="33.75">
      <c r="A279" s="7"/>
      <c r="B279" s="186" t="s">
        <v>1</v>
      </c>
      <c r="C279" s="186" t="s">
        <v>2</v>
      </c>
      <c r="D279" s="186" t="s">
        <v>3</v>
      </c>
      <c r="E279" s="187" t="s">
        <v>4</v>
      </c>
      <c r="F279" s="187" t="s">
        <v>5</v>
      </c>
      <c r="G279" s="186" t="s">
        <v>6</v>
      </c>
      <c r="H279" s="186" t="s">
        <v>27</v>
      </c>
      <c r="I279" s="186" t="s">
        <v>7</v>
      </c>
      <c r="J279" s="186" t="s">
        <v>8</v>
      </c>
      <c r="K279" s="186" t="s">
        <v>9</v>
      </c>
      <c r="L279" s="186" t="s">
        <v>10</v>
      </c>
      <c r="M279" s="186" t="s">
        <v>11</v>
      </c>
      <c r="N279" s="7"/>
      <c r="O279" s="7"/>
    </row>
    <row r="280" spans="1:15">
      <c r="A280" s="7"/>
      <c r="B280" s="186">
        <v>1</v>
      </c>
      <c r="C280" s="193">
        <v>2</v>
      </c>
      <c r="D280" s="186">
        <v>3</v>
      </c>
      <c r="E280" s="187">
        <v>4</v>
      </c>
      <c r="F280" s="187">
        <v>5</v>
      </c>
      <c r="G280" s="186">
        <v>6</v>
      </c>
      <c r="H280" s="186">
        <v>7</v>
      </c>
      <c r="I280" s="186">
        <v>8</v>
      </c>
      <c r="J280" s="186">
        <v>9</v>
      </c>
      <c r="K280" s="186">
        <v>10</v>
      </c>
      <c r="L280" s="186">
        <v>11</v>
      </c>
      <c r="M280" s="186">
        <v>12</v>
      </c>
      <c r="N280" s="7"/>
      <c r="O280" s="7"/>
    </row>
    <row r="281" spans="1:15" ht="30" customHeight="1">
      <c r="A281" s="8"/>
      <c r="B281" s="25">
        <v>1</v>
      </c>
      <c r="C281" s="26" t="s">
        <v>277</v>
      </c>
      <c r="D281" s="9"/>
      <c r="E281" s="10" t="s">
        <v>24</v>
      </c>
      <c r="F281" s="62" t="s">
        <v>278</v>
      </c>
      <c r="G281" s="12">
        <v>30</v>
      </c>
      <c r="H281" s="10" t="s">
        <v>34</v>
      </c>
      <c r="I281" s="13"/>
      <c r="J281" s="14">
        <f t="shared" ref="J281" si="84">G281*I281</f>
        <v>0</v>
      </c>
      <c r="K281" s="10">
        <v>8</v>
      </c>
      <c r="L281" s="15">
        <f t="shared" ref="L281" si="85">I281+I281*8%</f>
        <v>0</v>
      </c>
      <c r="M281" s="16">
        <f t="shared" ref="M281" si="86">J281+J281*8%</f>
        <v>0</v>
      </c>
      <c r="N281" s="8"/>
      <c r="O281" s="8"/>
    </row>
    <row r="282" spans="1:15" ht="22.5" customHeight="1">
      <c r="A282" s="17"/>
      <c r="B282" s="18"/>
      <c r="C282" s="18"/>
      <c r="D282" s="18"/>
      <c r="E282" s="19"/>
      <c r="F282" s="19"/>
      <c r="G282" s="19"/>
      <c r="H282" s="19"/>
      <c r="I282" s="20" t="s">
        <v>25</v>
      </c>
      <c r="J282" s="21">
        <f>SUM(J281:J281)</f>
        <v>0</v>
      </c>
      <c r="K282" s="22" t="s">
        <v>26</v>
      </c>
      <c r="L282" s="20" t="s">
        <v>26</v>
      </c>
      <c r="M282" s="21">
        <f>SUM(M281:M281)</f>
        <v>0</v>
      </c>
      <c r="N282" s="23"/>
      <c r="O282" s="24"/>
    </row>
    <row r="291" spans="1:15" ht="31.5" customHeight="1">
      <c r="A291" s="1"/>
      <c r="B291" s="138" t="s">
        <v>403</v>
      </c>
      <c r="C291" s="139"/>
      <c r="D291" s="3"/>
      <c r="E291" s="3"/>
      <c r="F291" s="4" t="s">
        <v>0</v>
      </c>
      <c r="G291" s="5"/>
      <c r="H291" s="3"/>
      <c r="I291" s="6"/>
      <c r="J291" s="140" t="s">
        <v>240</v>
      </c>
      <c r="K291" s="141"/>
      <c r="L291" s="141"/>
      <c r="M291" s="141"/>
      <c r="N291" s="1"/>
      <c r="O291" s="1"/>
    </row>
    <row r="292" spans="1:15" ht="26.25" customHeight="1">
      <c r="A292" s="7"/>
      <c r="B292" s="205" t="s">
        <v>280</v>
      </c>
      <c r="C292" s="206"/>
      <c r="D292" s="206"/>
      <c r="E292" s="206"/>
      <c r="F292" s="206"/>
      <c r="G292" s="206"/>
      <c r="H292" s="206"/>
      <c r="I292" s="206"/>
      <c r="J292" s="206"/>
      <c r="K292" s="206"/>
      <c r="L292" s="206"/>
      <c r="M292" s="207"/>
      <c r="N292" s="7"/>
      <c r="O292" s="7"/>
    </row>
    <row r="293" spans="1:15" ht="33.75">
      <c r="A293" s="7"/>
      <c r="B293" s="186" t="s">
        <v>1</v>
      </c>
      <c r="C293" s="186" t="s">
        <v>2</v>
      </c>
      <c r="D293" s="186" t="s">
        <v>3</v>
      </c>
      <c r="E293" s="187" t="s">
        <v>4</v>
      </c>
      <c r="F293" s="187" t="s">
        <v>5</v>
      </c>
      <c r="G293" s="186" t="s">
        <v>6</v>
      </c>
      <c r="H293" s="186" t="s">
        <v>27</v>
      </c>
      <c r="I293" s="186" t="s">
        <v>7</v>
      </c>
      <c r="J293" s="186" t="s">
        <v>8</v>
      </c>
      <c r="K293" s="186" t="s">
        <v>9</v>
      </c>
      <c r="L293" s="186" t="s">
        <v>10</v>
      </c>
      <c r="M293" s="186" t="s">
        <v>11</v>
      </c>
      <c r="N293" s="7"/>
      <c r="O293" s="7"/>
    </row>
    <row r="294" spans="1:15">
      <c r="A294" s="7"/>
      <c r="B294" s="186">
        <v>1</v>
      </c>
      <c r="C294" s="193">
        <v>2</v>
      </c>
      <c r="D294" s="186">
        <v>3</v>
      </c>
      <c r="E294" s="187">
        <v>4</v>
      </c>
      <c r="F294" s="187">
        <v>5</v>
      </c>
      <c r="G294" s="186">
        <v>6</v>
      </c>
      <c r="H294" s="186">
        <v>7</v>
      </c>
      <c r="I294" s="186">
        <v>8</v>
      </c>
      <c r="J294" s="186">
        <v>9</v>
      </c>
      <c r="K294" s="186">
        <v>10</v>
      </c>
      <c r="L294" s="186">
        <v>11</v>
      </c>
      <c r="M294" s="186">
        <v>12</v>
      </c>
      <c r="N294" s="7"/>
      <c r="O294" s="7"/>
    </row>
    <row r="295" spans="1:15" ht="30" customHeight="1">
      <c r="A295" s="8"/>
      <c r="B295" s="25">
        <v>1</v>
      </c>
      <c r="C295" s="129" t="s">
        <v>281</v>
      </c>
      <c r="D295" s="9"/>
      <c r="E295" s="10" t="s">
        <v>24</v>
      </c>
      <c r="F295" s="62" t="s">
        <v>282</v>
      </c>
      <c r="G295" s="12">
        <v>250</v>
      </c>
      <c r="H295" s="10" t="s">
        <v>34</v>
      </c>
      <c r="I295" s="13"/>
      <c r="J295" s="14">
        <f t="shared" ref="J295:J296" si="87">G295*I295</f>
        <v>0</v>
      </c>
      <c r="K295" s="10">
        <v>8</v>
      </c>
      <c r="L295" s="15">
        <f t="shared" ref="L295:L296" si="88">I295+I295*8%</f>
        <v>0</v>
      </c>
      <c r="M295" s="16">
        <f t="shared" ref="M295:M296" si="89">J295+J295*8%</f>
        <v>0</v>
      </c>
      <c r="N295" s="8"/>
      <c r="O295" s="8"/>
    </row>
    <row r="296" spans="1:15" ht="30" customHeight="1">
      <c r="A296" s="8"/>
      <c r="B296" s="25">
        <v>2</v>
      </c>
      <c r="C296" s="130"/>
      <c r="D296" s="9"/>
      <c r="E296" s="10" t="s">
        <v>24</v>
      </c>
      <c r="F296" s="62" t="s">
        <v>283</v>
      </c>
      <c r="G296" s="12">
        <v>250</v>
      </c>
      <c r="H296" s="10" t="s">
        <v>34</v>
      </c>
      <c r="I296" s="13"/>
      <c r="J296" s="14">
        <f t="shared" si="87"/>
        <v>0</v>
      </c>
      <c r="K296" s="10">
        <v>8</v>
      </c>
      <c r="L296" s="15">
        <f t="shared" si="88"/>
        <v>0</v>
      </c>
      <c r="M296" s="16">
        <f t="shared" si="89"/>
        <v>0</v>
      </c>
      <c r="N296" s="8"/>
      <c r="O296" s="8"/>
    </row>
    <row r="297" spans="1:15" ht="22.5" customHeight="1">
      <c r="A297" s="17"/>
      <c r="B297" s="18"/>
      <c r="C297" s="18"/>
      <c r="D297" s="18"/>
      <c r="E297" s="19"/>
      <c r="F297" s="19"/>
      <c r="G297" s="19"/>
      <c r="H297" s="19"/>
      <c r="I297" s="20" t="s">
        <v>25</v>
      </c>
      <c r="J297" s="21">
        <f>SUM(J295:J296)</f>
        <v>0</v>
      </c>
      <c r="K297" s="22" t="s">
        <v>26</v>
      </c>
      <c r="L297" s="20" t="s">
        <v>26</v>
      </c>
      <c r="M297" s="21">
        <f>SUM(M295:M296)</f>
        <v>0</v>
      </c>
      <c r="N297" s="23"/>
      <c r="O297" s="24"/>
    </row>
    <row r="302" spans="1:15" ht="31.5" customHeight="1">
      <c r="A302" s="1"/>
      <c r="B302" s="138" t="s">
        <v>244</v>
      </c>
      <c r="C302" s="139"/>
      <c r="D302" s="3"/>
      <c r="E302" s="3"/>
      <c r="F302" s="4" t="s">
        <v>0</v>
      </c>
      <c r="G302" s="5"/>
      <c r="H302" s="3"/>
      <c r="I302" s="6"/>
      <c r="J302" s="140" t="s">
        <v>285</v>
      </c>
      <c r="K302" s="141"/>
      <c r="L302" s="141"/>
      <c r="M302" s="141"/>
      <c r="N302" s="1"/>
      <c r="O302" s="1"/>
    </row>
    <row r="303" spans="1:15" ht="26.25" customHeight="1">
      <c r="A303" s="7"/>
      <c r="B303" s="205" t="s">
        <v>286</v>
      </c>
      <c r="C303" s="206"/>
      <c r="D303" s="206"/>
      <c r="E303" s="206"/>
      <c r="F303" s="206"/>
      <c r="G303" s="206"/>
      <c r="H303" s="206"/>
      <c r="I303" s="206"/>
      <c r="J303" s="206"/>
      <c r="K303" s="206"/>
      <c r="L303" s="206"/>
      <c r="M303" s="207"/>
      <c r="N303" s="7"/>
      <c r="O303" s="7"/>
    </row>
    <row r="304" spans="1:15" ht="33.75">
      <c r="A304" s="7"/>
      <c r="B304" s="186" t="s">
        <v>1</v>
      </c>
      <c r="C304" s="186" t="s">
        <v>2</v>
      </c>
      <c r="D304" s="186" t="s">
        <v>3</v>
      </c>
      <c r="E304" s="187" t="s">
        <v>4</v>
      </c>
      <c r="F304" s="187" t="s">
        <v>5</v>
      </c>
      <c r="G304" s="186" t="s">
        <v>6</v>
      </c>
      <c r="H304" s="186" t="s">
        <v>27</v>
      </c>
      <c r="I304" s="186" t="s">
        <v>7</v>
      </c>
      <c r="J304" s="186" t="s">
        <v>8</v>
      </c>
      <c r="K304" s="186" t="s">
        <v>9</v>
      </c>
      <c r="L304" s="186" t="s">
        <v>10</v>
      </c>
      <c r="M304" s="186" t="s">
        <v>11</v>
      </c>
      <c r="N304" s="7"/>
      <c r="O304" s="7"/>
    </row>
    <row r="305" spans="1:15">
      <c r="A305" s="7"/>
      <c r="B305" s="186">
        <v>1</v>
      </c>
      <c r="C305" s="193">
        <v>2</v>
      </c>
      <c r="D305" s="186">
        <v>3</v>
      </c>
      <c r="E305" s="187">
        <v>4</v>
      </c>
      <c r="F305" s="187">
        <v>5</v>
      </c>
      <c r="G305" s="186">
        <v>6</v>
      </c>
      <c r="H305" s="186">
        <v>7</v>
      </c>
      <c r="I305" s="186">
        <v>8</v>
      </c>
      <c r="J305" s="186">
        <v>9</v>
      </c>
      <c r="K305" s="186">
        <v>10</v>
      </c>
      <c r="L305" s="186">
        <v>11</v>
      </c>
      <c r="M305" s="186">
        <v>12</v>
      </c>
      <c r="N305" s="7"/>
      <c r="O305" s="7"/>
    </row>
    <row r="306" spans="1:15" ht="54" customHeight="1">
      <c r="A306" s="8"/>
      <c r="B306" s="25">
        <v>1</v>
      </c>
      <c r="C306" s="26" t="s">
        <v>287</v>
      </c>
      <c r="D306" s="9"/>
      <c r="E306" s="10" t="s">
        <v>24</v>
      </c>
      <c r="F306" s="62" t="s">
        <v>35</v>
      </c>
      <c r="G306" s="12">
        <v>12</v>
      </c>
      <c r="H306" s="10" t="s">
        <v>78</v>
      </c>
      <c r="I306" s="13"/>
      <c r="J306" s="14">
        <f t="shared" ref="J306" si="90">G306*I306</f>
        <v>0</v>
      </c>
      <c r="K306" s="10">
        <v>8</v>
      </c>
      <c r="L306" s="15">
        <f t="shared" ref="L306" si="91">I306+I306*8%</f>
        <v>0</v>
      </c>
      <c r="M306" s="16">
        <f t="shared" ref="M306" si="92">J306+J306*8%</f>
        <v>0</v>
      </c>
      <c r="N306" s="8"/>
      <c r="O306" s="8"/>
    </row>
    <row r="307" spans="1:15" ht="22.5" customHeight="1">
      <c r="A307" s="17"/>
      <c r="B307" s="18"/>
      <c r="C307" s="18"/>
      <c r="D307" s="18"/>
      <c r="E307" s="19"/>
      <c r="F307" s="19"/>
      <c r="G307" s="19"/>
      <c r="H307" s="19"/>
      <c r="I307" s="20" t="s">
        <v>25</v>
      </c>
      <c r="J307" s="21">
        <f>SUM(J306:J306)</f>
        <v>0</v>
      </c>
      <c r="K307" s="22" t="s">
        <v>26</v>
      </c>
      <c r="L307" s="20" t="s">
        <v>26</v>
      </c>
      <c r="M307" s="21">
        <f>SUM(M306:M306)</f>
        <v>0</v>
      </c>
      <c r="N307" s="23"/>
      <c r="O307" s="24"/>
    </row>
    <row r="312" spans="1:15" ht="31.5" customHeight="1">
      <c r="A312" s="1"/>
      <c r="B312" s="138" t="s">
        <v>248</v>
      </c>
      <c r="C312" s="139"/>
      <c r="D312" s="3"/>
      <c r="E312" s="3"/>
      <c r="F312" s="4" t="s">
        <v>0</v>
      </c>
      <c r="G312" s="5"/>
      <c r="H312" s="3"/>
      <c r="I312" s="6"/>
      <c r="J312" s="140" t="s">
        <v>245</v>
      </c>
      <c r="K312" s="141"/>
      <c r="L312" s="141"/>
      <c r="M312" s="141"/>
      <c r="N312" s="1"/>
      <c r="O312" s="1"/>
    </row>
    <row r="313" spans="1:15" ht="26.25" customHeight="1">
      <c r="A313" s="7"/>
      <c r="B313" s="205" t="s">
        <v>288</v>
      </c>
      <c r="C313" s="206"/>
      <c r="D313" s="206"/>
      <c r="E313" s="206"/>
      <c r="F313" s="206"/>
      <c r="G313" s="206"/>
      <c r="H313" s="206"/>
      <c r="I313" s="206"/>
      <c r="J313" s="206"/>
      <c r="K313" s="206"/>
      <c r="L313" s="206"/>
      <c r="M313" s="207"/>
      <c r="N313" s="7"/>
      <c r="O313" s="7"/>
    </row>
    <row r="314" spans="1:15" ht="33.75">
      <c r="A314" s="7"/>
      <c r="B314" s="186" t="s">
        <v>1</v>
      </c>
      <c r="C314" s="186" t="s">
        <v>2</v>
      </c>
      <c r="D314" s="186" t="s">
        <v>3</v>
      </c>
      <c r="E314" s="187" t="s">
        <v>4</v>
      </c>
      <c r="F314" s="187" t="s">
        <v>5</v>
      </c>
      <c r="G314" s="186" t="s">
        <v>6</v>
      </c>
      <c r="H314" s="186" t="s">
        <v>27</v>
      </c>
      <c r="I314" s="186" t="s">
        <v>7</v>
      </c>
      <c r="J314" s="186" t="s">
        <v>8</v>
      </c>
      <c r="K314" s="186" t="s">
        <v>9</v>
      </c>
      <c r="L314" s="186" t="s">
        <v>10</v>
      </c>
      <c r="M314" s="186" t="s">
        <v>11</v>
      </c>
      <c r="N314" s="7"/>
      <c r="O314" s="7"/>
    </row>
    <row r="315" spans="1:15">
      <c r="A315" s="7"/>
      <c r="B315" s="186">
        <v>1</v>
      </c>
      <c r="C315" s="193">
        <v>2</v>
      </c>
      <c r="D315" s="186">
        <v>3</v>
      </c>
      <c r="E315" s="187">
        <v>4</v>
      </c>
      <c r="F315" s="187">
        <v>5</v>
      </c>
      <c r="G315" s="186">
        <v>6</v>
      </c>
      <c r="H315" s="186">
        <v>7</v>
      </c>
      <c r="I315" s="186">
        <v>8</v>
      </c>
      <c r="J315" s="186">
        <v>9</v>
      </c>
      <c r="K315" s="186">
        <v>10</v>
      </c>
      <c r="L315" s="186">
        <v>11</v>
      </c>
      <c r="M315" s="186">
        <v>12</v>
      </c>
      <c r="N315" s="7"/>
      <c r="O315" s="7"/>
    </row>
    <row r="316" spans="1:15" ht="28.5" customHeight="1">
      <c r="A316" s="8"/>
      <c r="B316" s="25">
        <v>1</v>
      </c>
      <c r="C316" s="26" t="s">
        <v>289</v>
      </c>
      <c r="D316" s="9"/>
      <c r="E316" s="10" t="s">
        <v>24</v>
      </c>
      <c r="F316" s="29">
        <v>5.0000000000000001E-3</v>
      </c>
      <c r="G316" s="12">
        <v>150</v>
      </c>
      <c r="H316" s="10" t="s">
        <v>290</v>
      </c>
      <c r="I316" s="13"/>
      <c r="J316" s="14">
        <f t="shared" ref="J316" si="93">G316*I316</f>
        <v>0</v>
      </c>
      <c r="K316" s="10">
        <v>8</v>
      </c>
      <c r="L316" s="15">
        <f t="shared" ref="L316" si="94">I316+I316*8%</f>
        <v>0</v>
      </c>
      <c r="M316" s="16">
        <f t="shared" ref="M316" si="95">J316+J316*8%</f>
        <v>0</v>
      </c>
      <c r="N316" s="8"/>
      <c r="O316" s="8"/>
    </row>
    <row r="317" spans="1:15" ht="22.5" customHeight="1">
      <c r="A317" s="17"/>
      <c r="B317" s="18"/>
      <c r="C317" s="18"/>
      <c r="D317" s="18"/>
      <c r="E317" s="19"/>
      <c r="F317" s="19"/>
      <c r="G317" s="19"/>
      <c r="H317" s="19"/>
      <c r="I317" s="20" t="s">
        <v>25</v>
      </c>
      <c r="J317" s="21">
        <f>SUM(J316:J316)</f>
        <v>0</v>
      </c>
      <c r="K317" s="22" t="s">
        <v>26</v>
      </c>
      <c r="L317" s="20" t="s">
        <v>26</v>
      </c>
      <c r="M317" s="21">
        <f>SUM(M316:M316)</f>
        <v>0</v>
      </c>
      <c r="N317" s="23"/>
      <c r="O317" s="24"/>
    </row>
    <row r="321" spans="1:15" ht="31.5" customHeight="1">
      <c r="A321" s="1"/>
      <c r="B321" s="138" t="s">
        <v>258</v>
      </c>
      <c r="C321" s="139"/>
      <c r="D321" s="3"/>
      <c r="E321" s="3"/>
      <c r="F321" s="4" t="s">
        <v>0</v>
      </c>
      <c r="G321" s="5"/>
      <c r="H321" s="3"/>
      <c r="I321" s="6"/>
      <c r="J321" s="140" t="s">
        <v>218</v>
      </c>
      <c r="K321" s="141"/>
      <c r="L321" s="141"/>
      <c r="M321" s="141"/>
      <c r="N321" s="1"/>
      <c r="O321" s="1"/>
    </row>
    <row r="322" spans="1:15" ht="26.25" customHeight="1">
      <c r="A322" s="7"/>
      <c r="B322" s="205" t="s">
        <v>291</v>
      </c>
      <c r="C322" s="206"/>
      <c r="D322" s="206"/>
      <c r="E322" s="206"/>
      <c r="F322" s="206"/>
      <c r="G322" s="206"/>
      <c r="H322" s="206"/>
      <c r="I322" s="206"/>
      <c r="J322" s="206"/>
      <c r="K322" s="206"/>
      <c r="L322" s="206"/>
      <c r="M322" s="207"/>
      <c r="N322" s="7"/>
      <c r="O322" s="7"/>
    </row>
    <row r="323" spans="1:15" ht="33.75">
      <c r="A323" s="7"/>
      <c r="B323" s="186" t="s">
        <v>1</v>
      </c>
      <c r="C323" s="186" t="s">
        <v>2</v>
      </c>
      <c r="D323" s="186" t="s">
        <v>3</v>
      </c>
      <c r="E323" s="187" t="s">
        <v>4</v>
      </c>
      <c r="F323" s="187" t="s">
        <v>5</v>
      </c>
      <c r="G323" s="186" t="s">
        <v>6</v>
      </c>
      <c r="H323" s="186" t="s">
        <v>27</v>
      </c>
      <c r="I323" s="186" t="s">
        <v>7</v>
      </c>
      <c r="J323" s="186" t="s">
        <v>8</v>
      </c>
      <c r="K323" s="186" t="s">
        <v>9</v>
      </c>
      <c r="L323" s="186" t="s">
        <v>10</v>
      </c>
      <c r="M323" s="186" t="s">
        <v>11</v>
      </c>
      <c r="N323" s="7"/>
      <c r="O323" s="7"/>
    </row>
    <row r="324" spans="1:15">
      <c r="A324" s="7"/>
      <c r="B324" s="186">
        <v>1</v>
      </c>
      <c r="C324" s="193">
        <v>2</v>
      </c>
      <c r="D324" s="186">
        <v>3</v>
      </c>
      <c r="E324" s="187">
        <v>4</v>
      </c>
      <c r="F324" s="187">
        <v>5</v>
      </c>
      <c r="G324" s="186">
        <v>6</v>
      </c>
      <c r="H324" s="186">
        <v>7</v>
      </c>
      <c r="I324" s="186">
        <v>8</v>
      </c>
      <c r="J324" s="186">
        <v>9</v>
      </c>
      <c r="K324" s="186">
        <v>10</v>
      </c>
      <c r="L324" s="186">
        <v>11</v>
      </c>
      <c r="M324" s="186">
        <v>12</v>
      </c>
      <c r="N324" s="7"/>
      <c r="O324" s="7"/>
    </row>
    <row r="325" spans="1:15" ht="28.5" customHeight="1">
      <c r="A325" s="8"/>
      <c r="B325" s="25">
        <v>1</v>
      </c>
      <c r="C325" s="26" t="s">
        <v>292</v>
      </c>
      <c r="D325" s="9"/>
      <c r="E325" s="10" t="s">
        <v>24</v>
      </c>
      <c r="F325" s="29" t="s">
        <v>293</v>
      </c>
      <c r="G325" s="12">
        <v>800</v>
      </c>
      <c r="H325" s="10" t="s">
        <v>34</v>
      </c>
      <c r="I325" s="13"/>
      <c r="J325" s="14">
        <f t="shared" ref="J325" si="96">G325*I325</f>
        <v>0</v>
      </c>
      <c r="K325" s="10">
        <v>8</v>
      </c>
      <c r="L325" s="15">
        <f t="shared" ref="L325" si="97">I325+I325*8%</f>
        <v>0</v>
      </c>
      <c r="M325" s="16">
        <f t="shared" ref="M325" si="98">J325+J325*8%</f>
        <v>0</v>
      </c>
      <c r="N325" s="8"/>
      <c r="O325" s="8"/>
    </row>
    <row r="326" spans="1:15" ht="22.5" customHeight="1">
      <c r="A326" s="17"/>
      <c r="B326" s="18"/>
      <c r="C326" s="18"/>
      <c r="D326" s="18"/>
      <c r="E326" s="19"/>
      <c r="F326" s="19"/>
      <c r="G326" s="19"/>
      <c r="H326" s="19"/>
      <c r="I326" s="20" t="s">
        <v>25</v>
      </c>
      <c r="J326" s="21">
        <f>SUM(J325:J325)</f>
        <v>0</v>
      </c>
      <c r="K326" s="22" t="s">
        <v>26</v>
      </c>
      <c r="L326" s="20" t="s">
        <v>26</v>
      </c>
      <c r="M326" s="21">
        <f>SUM(M325:M325)</f>
        <v>0</v>
      </c>
      <c r="N326" s="23"/>
      <c r="O326" s="24"/>
    </row>
    <row r="336" spans="1:15" ht="31.5" customHeight="1">
      <c r="A336" s="1"/>
      <c r="B336" s="138" t="s">
        <v>132</v>
      </c>
      <c r="C336" s="139"/>
      <c r="D336" s="3"/>
      <c r="E336" s="3"/>
      <c r="F336" s="4" t="s">
        <v>0</v>
      </c>
      <c r="G336" s="5"/>
      <c r="H336" s="3"/>
      <c r="I336" s="6"/>
      <c r="J336" s="140" t="s">
        <v>294</v>
      </c>
      <c r="K336" s="141"/>
      <c r="L336" s="141"/>
      <c r="M336" s="141"/>
      <c r="N336" s="1"/>
      <c r="O336" s="1"/>
    </row>
    <row r="337" spans="1:15" ht="26.25" customHeight="1">
      <c r="A337" s="7"/>
      <c r="B337" s="205" t="s">
        <v>295</v>
      </c>
      <c r="C337" s="206"/>
      <c r="D337" s="206"/>
      <c r="E337" s="206"/>
      <c r="F337" s="206"/>
      <c r="G337" s="206"/>
      <c r="H337" s="206"/>
      <c r="I337" s="206"/>
      <c r="J337" s="206"/>
      <c r="K337" s="206"/>
      <c r="L337" s="206"/>
      <c r="M337" s="207"/>
      <c r="N337" s="7"/>
      <c r="O337" s="7"/>
    </row>
    <row r="338" spans="1:15" ht="33.75">
      <c r="A338" s="7"/>
      <c r="B338" s="186" t="s">
        <v>1</v>
      </c>
      <c r="C338" s="186" t="s">
        <v>2</v>
      </c>
      <c r="D338" s="186" t="s">
        <v>3</v>
      </c>
      <c r="E338" s="187" t="s">
        <v>4</v>
      </c>
      <c r="F338" s="187" t="s">
        <v>5</v>
      </c>
      <c r="G338" s="186" t="s">
        <v>6</v>
      </c>
      <c r="H338" s="186" t="s">
        <v>27</v>
      </c>
      <c r="I338" s="186" t="s">
        <v>7</v>
      </c>
      <c r="J338" s="186" t="s">
        <v>8</v>
      </c>
      <c r="K338" s="186" t="s">
        <v>9</v>
      </c>
      <c r="L338" s="186" t="s">
        <v>10</v>
      </c>
      <c r="M338" s="186" t="s">
        <v>11</v>
      </c>
      <c r="N338" s="7"/>
      <c r="O338" s="7"/>
    </row>
    <row r="339" spans="1:15">
      <c r="A339" s="7"/>
      <c r="B339" s="186">
        <v>1</v>
      </c>
      <c r="C339" s="193">
        <v>2</v>
      </c>
      <c r="D339" s="186">
        <v>3</v>
      </c>
      <c r="E339" s="187">
        <v>4</v>
      </c>
      <c r="F339" s="187">
        <v>5</v>
      </c>
      <c r="G339" s="186">
        <v>6</v>
      </c>
      <c r="H339" s="186">
        <v>7</v>
      </c>
      <c r="I339" s="186">
        <v>8</v>
      </c>
      <c r="J339" s="186">
        <v>9</v>
      </c>
      <c r="K339" s="186">
        <v>10</v>
      </c>
      <c r="L339" s="186">
        <v>11</v>
      </c>
      <c r="M339" s="186">
        <v>12</v>
      </c>
      <c r="N339" s="7"/>
      <c r="O339" s="7"/>
    </row>
    <row r="340" spans="1:15" ht="28.5" customHeight="1">
      <c r="A340" s="8"/>
      <c r="B340" s="25">
        <v>1</v>
      </c>
      <c r="C340" s="26" t="s">
        <v>296</v>
      </c>
      <c r="D340" s="9"/>
      <c r="E340" s="10" t="s">
        <v>24</v>
      </c>
      <c r="F340" s="29" t="s">
        <v>297</v>
      </c>
      <c r="G340" s="12">
        <v>8000</v>
      </c>
      <c r="H340" s="10" t="s">
        <v>34</v>
      </c>
      <c r="I340" s="13"/>
      <c r="J340" s="14">
        <f t="shared" ref="J340" si="99">G340*I340</f>
        <v>0</v>
      </c>
      <c r="K340" s="10">
        <v>8</v>
      </c>
      <c r="L340" s="15">
        <f t="shared" ref="L340" si="100">I340+I340*8%</f>
        <v>0</v>
      </c>
      <c r="M340" s="16">
        <f t="shared" ref="M340" si="101">J340+J340*8%</f>
        <v>0</v>
      </c>
      <c r="N340" s="8"/>
      <c r="O340" s="8"/>
    </row>
    <row r="341" spans="1:15" ht="22.5" customHeight="1">
      <c r="A341" s="17"/>
      <c r="B341" s="18"/>
      <c r="C341" s="18"/>
      <c r="D341" s="18"/>
      <c r="E341" s="19"/>
      <c r="F341" s="19"/>
      <c r="G341" s="19"/>
      <c r="H341" s="19"/>
      <c r="I341" s="20" t="s">
        <v>25</v>
      </c>
      <c r="J341" s="21">
        <f>SUM(J340:J340)</f>
        <v>0</v>
      </c>
      <c r="K341" s="22" t="s">
        <v>26</v>
      </c>
      <c r="L341" s="20" t="s">
        <v>26</v>
      </c>
      <c r="M341" s="21">
        <f>SUM(M340:M340)</f>
        <v>0</v>
      </c>
      <c r="N341" s="23"/>
      <c r="O341" s="24"/>
    </row>
    <row r="345" spans="1:15" ht="31.5" customHeight="1">
      <c r="A345" s="1"/>
      <c r="B345" s="138" t="s">
        <v>275</v>
      </c>
      <c r="C345" s="139"/>
      <c r="D345" s="3"/>
      <c r="E345" s="3"/>
      <c r="F345" s="4" t="s">
        <v>0</v>
      </c>
      <c r="G345" s="5"/>
      <c r="H345" s="3"/>
      <c r="I345" s="6"/>
      <c r="J345" s="140" t="s">
        <v>294</v>
      </c>
      <c r="K345" s="141"/>
      <c r="L345" s="141"/>
      <c r="M345" s="141"/>
      <c r="N345" s="1"/>
      <c r="O345" s="1"/>
    </row>
    <row r="346" spans="1:15" ht="26.25" customHeight="1">
      <c r="A346" s="7"/>
      <c r="B346" s="205" t="s">
        <v>295</v>
      </c>
      <c r="C346" s="206"/>
      <c r="D346" s="206"/>
      <c r="E346" s="206"/>
      <c r="F346" s="206"/>
      <c r="G346" s="206"/>
      <c r="H346" s="206"/>
      <c r="I346" s="206"/>
      <c r="J346" s="206"/>
      <c r="K346" s="206"/>
      <c r="L346" s="206"/>
      <c r="M346" s="207"/>
      <c r="N346" s="7"/>
      <c r="O346" s="7"/>
    </row>
    <row r="347" spans="1:15" ht="33.75">
      <c r="A347" s="7"/>
      <c r="B347" s="186" t="s">
        <v>1</v>
      </c>
      <c r="C347" s="186" t="s">
        <v>2</v>
      </c>
      <c r="D347" s="186" t="s">
        <v>3</v>
      </c>
      <c r="E347" s="187" t="s">
        <v>4</v>
      </c>
      <c r="F347" s="187" t="s">
        <v>5</v>
      </c>
      <c r="G347" s="186" t="s">
        <v>6</v>
      </c>
      <c r="H347" s="186" t="s">
        <v>27</v>
      </c>
      <c r="I347" s="186" t="s">
        <v>7</v>
      </c>
      <c r="J347" s="186" t="s">
        <v>8</v>
      </c>
      <c r="K347" s="186" t="s">
        <v>9</v>
      </c>
      <c r="L347" s="186" t="s">
        <v>10</v>
      </c>
      <c r="M347" s="186" t="s">
        <v>11</v>
      </c>
      <c r="N347" s="7"/>
      <c r="O347" s="7"/>
    </row>
    <row r="348" spans="1:15">
      <c r="A348" s="7"/>
      <c r="B348" s="186">
        <v>1</v>
      </c>
      <c r="C348" s="193">
        <v>2</v>
      </c>
      <c r="D348" s="186">
        <v>3</v>
      </c>
      <c r="E348" s="187">
        <v>4</v>
      </c>
      <c r="F348" s="187">
        <v>5</v>
      </c>
      <c r="G348" s="186">
        <v>6</v>
      </c>
      <c r="H348" s="186">
        <v>7</v>
      </c>
      <c r="I348" s="186">
        <v>8</v>
      </c>
      <c r="J348" s="186">
        <v>9</v>
      </c>
      <c r="K348" s="186">
        <v>10</v>
      </c>
      <c r="L348" s="186">
        <v>11</v>
      </c>
      <c r="M348" s="186">
        <v>12</v>
      </c>
      <c r="N348" s="7"/>
      <c r="O348" s="7"/>
    </row>
    <row r="349" spans="1:15" ht="28.5" customHeight="1">
      <c r="A349" s="8"/>
      <c r="B349" s="25">
        <v>1</v>
      </c>
      <c r="C349" s="26" t="s">
        <v>298</v>
      </c>
      <c r="D349" s="9"/>
      <c r="E349" s="10" t="s">
        <v>24</v>
      </c>
      <c r="F349" s="29" t="s">
        <v>297</v>
      </c>
      <c r="G349" s="12">
        <v>30000</v>
      </c>
      <c r="H349" s="10" t="s">
        <v>34</v>
      </c>
      <c r="I349" s="13"/>
      <c r="J349" s="14">
        <f t="shared" ref="J349" si="102">G349*I349</f>
        <v>0</v>
      </c>
      <c r="K349" s="10">
        <v>8</v>
      </c>
      <c r="L349" s="15">
        <f t="shared" ref="L349" si="103">I349+I349*8%</f>
        <v>0</v>
      </c>
      <c r="M349" s="16">
        <f t="shared" ref="M349" si="104">J349+J349*8%</f>
        <v>0</v>
      </c>
      <c r="N349" s="8"/>
      <c r="O349" s="8"/>
    </row>
    <row r="350" spans="1:15" ht="22.5" customHeight="1">
      <c r="A350" s="17"/>
      <c r="B350" s="18"/>
      <c r="C350" s="18"/>
      <c r="D350" s="18"/>
      <c r="E350" s="19"/>
      <c r="F350" s="19"/>
      <c r="G350" s="19"/>
      <c r="H350" s="19"/>
      <c r="I350" s="20" t="s">
        <v>25</v>
      </c>
      <c r="J350" s="21">
        <f>SUM(J349:J349)</f>
        <v>0</v>
      </c>
      <c r="K350" s="22" t="s">
        <v>26</v>
      </c>
      <c r="L350" s="20" t="s">
        <v>26</v>
      </c>
      <c r="M350" s="21">
        <f>SUM(M349:M349)</f>
        <v>0</v>
      </c>
      <c r="N350" s="23"/>
      <c r="O350" s="24"/>
    </row>
    <row r="361" spans="1:15" ht="31.5" customHeight="1">
      <c r="A361" s="1"/>
      <c r="B361" s="138" t="s">
        <v>321</v>
      </c>
      <c r="C361" s="139"/>
      <c r="D361" s="3"/>
      <c r="E361" s="3"/>
      <c r="F361" s="4" t="s">
        <v>0</v>
      </c>
      <c r="G361" s="5"/>
      <c r="H361" s="3"/>
      <c r="I361" s="6"/>
      <c r="J361" s="140" t="s">
        <v>299</v>
      </c>
      <c r="K361" s="141"/>
      <c r="L361" s="141"/>
      <c r="M361" s="141"/>
      <c r="N361" s="1"/>
      <c r="O361" s="1"/>
    </row>
    <row r="362" spans="1:15" ht="26.25" customHeight="1">
      <c r="A362" s="7"/>
      <c r="B362" s="205" t="s">
        <v>300</v>
      </c>
      <c r="C362" s="206"/>
      <c r="D362" s="206"/>
      <c r="E362" s="206"/>
      <c r="F362" s="206"/>
      <c r="G362" s="206"/>
      <c r="H362" s="206"/>
      <c r="I362" s="206"/>
      <c r="J362" s="206"/>
      <c r="K362" s="206"/>
      <c r="L362" s="206"/>
      <c r="M362" s="207"/>
      <c r="N362" s="7"/>
      <c r="O362" s="7"/>
    </row>
    <row r="363" spans="1:15" ht="33.75">
      <c r="A363" s="7"/>
      <c r="B363" s="186" t="s">
        <v>1</v>
      </c>
      <c r="C363" s="186" t="s">
        <v>2</v>
      </c>
      <c r="D363" s="186" t="s">
        <v>3</v>
      </c>
      <c r="E363" s="187" t="s">
        <v>4</v>
      </c>
      <c r="F363" s="187" t="s">
        <v>5</v>
      </c>
      <c r="G363" s="186" t="s">
        <v>6</v>
      </c>
      <c r="H363" s="186" t="s">
        <v>27</v>
      </c>
      <c r="I363" s="186" t="s">
        <v>7</v>
      </c>
      <c r="J363" s="186" t="s">
        <v>8</v>
      </c>
      <c r="K363" s="186" t="s">
        <v>9</v>
      </c>
      <c r="L363" s="186" t="s">
        <v>10</v>
      </c>
      <c r="M363" s="186" t="s">
        <v>11</v>
      </c>
      <c r="N363" s="7"/>
      <c r="O363" s="7"/>
    </row>
    <row r="364" spans="1:15">
      <c r="A364" s="7"/>
      <c r="B364" s="186">
        <v>1</v>
      </c>
      <c r="C364" s="193">
        <v>2</v>
      </c>
      <c r="D364" s="186">
        <v>3</v>
      </c>
      <c r="E364" s="187">
        <v>4</v>
      </c>
      <c r="F364" s="187">
        <v>5</v>
      </c>
      <c r="G364" s="186">
        <v>6</v>
      </c>
      <c r="H364" s="186">
        <v>7</v>
      </c>
      <c r="I364" s="186">
        <v>8</v>
      </c>
      <c r="J364" s="186">
        <v>9</v>
      </c>
      <c r="K364" s="186">
        <v>10</v>
      </c>
      <c r="L364" s="186">
        <v>11</v>
      </c>
      <c r="M364" s="186">
        <v>12</v>
      </c>
      <c r="N364" s="7"/>
      <c r="O364" s="7"/>
    </row>
    <row r="365" spans="1:15" ht="28.5" customHeight="1">
      <c r="A365" s="8"/>
      <c r="B365" s="25">
        <v>1</v>
      </c>
      <c r="C365" s="26" t="s">
        <v>301</v>
      </c>
      <c r="D365" s="9"/>
      <c r="E365" s="10" t="s">
        <v>24</v>
      </c>
      <c r="F365" s="29" t="s">
        <v>302</v>
      </c>
      <c r="G365" s="12">
        <v>4000</v>
      </c>
      <c r="H365" s="10" t="s">
        <v>303</v>
      </c>
      <c r="I365" s="13"/>
      <c r="J365" s="14">
        <f t="shared" ref="J365" si="105">G365*I365</f>
        <v>0</v>
      </c>
      <c r="K365" s="10">
        <v>8</v>
      </c>
      <c r="L365" s="15">
        <f t="shared" ref="L365" si="106">I365+I365*8%</f>
        <v>0</v>
      </c>
      <c r="M365" s="16">
        <f t="shared" ref="M365" si="107">J365+J365*8%</f>
        <v>0</v>
      </c>
      <c r="N365" s="8"/>
      <c r="O365" s="8"/>
    </row>
    <row r="366" spans="1:15" ht="22.5" customHeight="1">
      <c r="A366" s="17"/>
      <c r="B366" s="18"/>
      <c r="C366" s="18"/>
      <c r="D366" s="18"/>
      <c r="E366" s="19"/>
      <c r="F366" s="19"/>
      <c r="G366" s="19"/>
      <c r="H366" s="19"/>
      <c r="I366" s="20" t="s">
        <v>25</v>
      </c>
      <c r="J366" s="21">
        <f>SUM(J365:J365)</f>
        <v>0</v>
      </c>
      <c r="K366" s="22" t="s">
        <v>26</v>
      </c>
      <c r="L366" s="20" t="s">
        <v>26</v>
      </c>
      <c r="M366" s="21">
        <f>SUM(M365:M365)</f>
        <v>0</v>
      </c>
      <c r="N366" s="23"/>
      <c r="O366" s="24"/>
    </row>
    <row r="371" spans="1:15" ht="31.5" customHeight="1">
      <c r="A371" s="1"/>
      <c r="B371" s="138" t="s">
        <v>352</v>
      </c>
      <c r="C371" s="139"/>
      <c r="D371" s="3"/>
      <c r="E371" s="3"/>
      <c r="F371" s="4" t="s">
        <v>0</v>
      </c>
      <c r="G371" s="5"/>
      <c r="H371" s="3"/>
      <c r="I371" s="6"/>
      <c r="J371" s="140" t="s">
        <v>307</v>
      </c>
      <c r="K371" s="141"/>
      <c r="L371" s="141"/>
      <c r="M371" s="141"/>
      <c r="N371" s="1"/>
      <c r="O371" s="1"/>
    </row>
    <row r="372" spans="1:15" ht="26.25" customHeight="1">
      <c r="A372" s="7"/>
      <c r="B372" s="205" t="s">
        <v>308</v>
      </c>
      <c r="C372" s="206"/>
      <c r="D372" s="206"/>
      <c r="E372" s="206"/>
      <c r="F372" s="206"/>
      <c r="G372" s="206"/>
      <c r="H372" s="206"/>
      <c r="I372" s="206"/>
      <c r="J372" s="206"/>
      <c r="K372" s="206"/>
      <c r="L372" s="206"/>
      <c r="M372" s="207"/>
      <c r="N372" s="7"/>
      <c r="O372" s="7"/>
    </row>
    <row r="373" spans="1:15" ht="33.75">
      <c r="A373" s="7"/>
      <c r="B373" s="186" t="s">
        <v>1</v>
      </c>
      <c r="C373" s="186" t="s">
        <v>2</v>
      </c>
      <c r="D373" s="186" t="s">
        <v>3</v>
      </c>
      <c r="E373" s="187" t="s">
        <v>4</v>
      </c>
      <c r="F373" s="187" t="s">
        <v>5</v>
      </c>
      <c r="G373" s="186" t="s">
        <v>6</v>
      </c>
      <c r="H373" s="186" t="s">
        <v>27</v>
      </c>
      <c r="I373" s="186" t="s">
        <v>7</v>
      </c>
      <c r="J373" s="186" t="s">
        <v>8</v>
      </c>
      <c r="K373" s="186" t="s">
        <v>9</v>
      </c>
      <c r="L373" s="186" t="s">
        <v>10</v>
      </c>
      <c r="M373" s="186" t="s">
        <v>11</v>
      </c>
      <c r="N373" s="7"/>
      <c r="O373" s="7"/>
    </row>
    <row r="374" spans="1:15">
      <c r="A374" s="7"/>
      <c r="B374" s="186">
        <v>1</v>
      </c>
      <c r="C374" s="193">
        <v>2</v>
      </c>
      <c r="D374" s="186">
        <v>3</v>
      </c>
      <c r="E374" s="187">
        <v>4</v>
      </c>
      <c r="F374" s="187">
        <v>5</v>
      </c>
      <c r="G374" s="186">
        <v>6</v>
      </c>
      <c r="H374" s="186">
        <v>7</v>
      </c>
      <c r="I374" s="186">
        <v>8</v>
      </c>
      <c r="J374" s="186">
        <v>9</v>
      </c>
      <c r="K374" s="186">
        <v>10</v>
      </c>
      <c r="L374" s="186">
        <v>11</v>
      </c>
      <c r="M374" s="186">
        <v>12</v>
      </c>
      <c r="N374" s="7"/>
      <c r="O374" s="7"/>
    </row>
    <row r="375" spans="1:15" ht="153" customHeight="1">
      <c r="A375" s="8"/>
      <c r="B375" s="25">
        <v>1</v>
      </c>
      <c r="C375" s="26" t="s">
        <v>309</v>
      </c>
      <c r="D375" s="9"/>
      <c r="E375" s="10" t="s">
        <v>310</v>
      </c>
      <c r="F375" s="62" t="s">
        <v>256</v>
      </c>
      <c r="G375" s="12">
        <v>800</v>
      </c>
      <c r="H375" s="10" t="s">
        <v>311</v>
      </c>
      <c r="I375" s="13"/>
      <c r="J375" s="14">
        <f t="shared" ref="J375:J381" si="108">G375*I375</f>
        <v>0</v>
      </c>
      <c r="K375" s="83"/>
      <c r="L375" s="15" t="s">
        <v>535</v>
      </c>
      <c r="M375" s="15" t="s">
        <v>535</v>
      </c>
      <c r="N375" s="8"/>
      <c r="O375" s="8"/>
    </row>
    <row r="376" spans="1:15" ht="162.75" customHeight="1">
      <c r="A376" s="8"/>
      <c r="B376" s="25">
        <v>2</v>
      </c>
      <c r="C376" s="26" t="s">
        <v>312</v>
      </c>
      <c r="D376" s="9"/>
      <c r="E376" s="10" t="s">
        <v>310</v>
      </c>
      <c r="F376" s="62" t="s">
        <v>256</v>
      </c>
      <c r="G376" s="12">
        <v>800</v>
      </c>
      <c r="H376" s="10" t="s">
        <v>311</v>
      </c>
      <c r="I376" s="13"/>
      <c r="J376" s="14">
        <f t="shared" si="108"/>
        <v>0</v>
      </c>
      <c r="K376" s="83"/>
      <c r="L376" s="15" t="s">
        <v>535</v>
      </c>
      <c r="M376" s="15" t="s">
        <v>535</v>
      </c>
      <c r="N376" s="8"/>
      <c r="O376" s="8"/>
    </row>
    <row r="377" spans="1:15" ht="132.75" customHeight="1">
      <c r="A377" s="8"/>
      <c r="B377" s="25">
        <v>3</v>
      </c>
      <c r="C377" s="26" t="s">
        <v>313</v>
      </c>
      <c r="D377" s="9"/>
      <c r="E377" s="10" t="s">
        <v>310</v>
      </c>
      <c r="F377" s="62" t="s">
        <v>256</v>
      </c>
      <c r="G377" s="12">
        <v>4000</v>
      </c>
      <c r="H377" s="10" t="s">
        <v>314</v>
      </c>
      <c r="I377" s="13"/>
      <c r="J377" s="14">
        <f t="shared" si="108"/>
        <v>0</v>
      </c>
      <c r="K377" s="83"/>
      <c r="L377" s="15" t="s">
        <v>535</v>
      </c>
      <c r="M377" s="15" t="s">
        <v>535</v>
      </c>
      <c r="N377" s="8"/>
      <c r="O377" s="8"/>
    </row>
    <row r="378" spans="1:15" ht="141" customHeight="1">
      <c r="A378" s="8"/>
      <c r="B378" s="25">
        <v>4</v>
      </c>
      <c r="C378" s="26" t="s">
        <v>315</v>
      </c>
      <c r="D378" s="9"/>
      <c r="E378" s="10" t="s">
        <v>310</v>
      </c>
      <c r="F378" s="62" t="s">
        <v>256</v>
      </c>
      <c r="G378" s="12">
        <v>1500</v>
      </c>
      <c r="H378" s="10" t="s">
        <v>314</v>
      </c>
      <c r="I378" s="13"/>
      <c r="J378" s="14">
        <f t="shared" si="108"/>
        <v>0</v>
      </c>
      <c r="K378" s="83"/>
      <c r="L378" s="15" t="s">
        <v>535</v>
      </c>
      <c r="M378" s="15" t="s">
        <v>535</v>
      </c>
      <c r="N378" s="8"/>
      <c r="O378" s="8"/>
    </row>
    <row r="379" spans="1:15" ht="126.75" customHeight="1">
      <c r="A379" s="8"/>
      <c r="B379" s="25">
        <v>5</v>
      </c>
      <c r="C379" s="26" t="s">
        <v>316</v>
      </c>
      <c r="D379" s="9"/>
      <c r="E379" s="10" t="s">
        <v>310</v>
      </c>
      <c r="F379" s="62" t="s">
        <v>256</v>
      </c>
      <c r="G379" s="12">
        <v>1200</v>
      </c>
      <c r="H379" s="10" t="s">
        <v>314</v>
      </c>
      <c r="I379" s="13"/>
      <c r="J379" s="14">
        <f t="shared" si="108"/>
        <v>0</v>
      </c>
      <c r="K379" s="83"/>
      <c r="L379" s="15" t="s">
        <v>535</v>
      </c>
      <c r="M379" s="15" t="s">
        <v>535</v>
      </c>
      <c r="N379" s="8"/>
      <c r="O379" s="8"/>
    </row>
    <row r="380" spans="1:15" ht="114" customHeight="1">
      <c r="A380" s="8"/>
      <c r="B380" s="25">
        <v>6</v>
      </c>
      <c r="C380" s="26" t="s">
        <v>317</v>
      </c>
      <c r="D380" s="9"/>
      <c r="E380" s="10" t="s">
        <v>310</v>
      </c>
      <c r="F380" s="62" t="s">
        <v>256</v>
      </c>
      <c r="G380" s="12">
        <v>800</v>
      </c>
      <c r="H380" s="10" t="s">
        <v>318</v>
      </c>
      <c r="I380" s="13"/>
      <c r="J380" s="14">
        <f t="shared" si="108"/>
        <v>0</v>
      </c>
      <c r="K380" s="83"/>
      <c r="L380" s="15" t="s">
        <v>535</v>
      </c>
      <c r="M380" s="15" t="s">
        <v>535</v>
      </c>
      <c r="N380" s="8"/>
      <c r="O380" s="8"/>
    </row>
    <row r="381" spans="1:15" ht="134.25" customHeight="1">
      <c r="A381" s="8"/>
      <c r="B381" s="25">
        <v>7</v>
      </c>
      <c r="C381" s="26" t="s">
        <v>319</v>
      </c>
      <c r="D381" s="9"/>
      <c r="E381" s="10" t="s">
        <v>310</v>
      </c>
      <c r="F381" s="62" t="s">
        <v>256</v>
      </c>
      <c r="G381" s="12">
        <v>50</v>
      </c>
      <c r="H381" s="10" t="s">
        <v>320</v>
      </c>
      <c r="I381" s="13"/>
      <c r="J381" s="14">
        <f t="shared" si="108"/>
        <v>0</v>
      </c>
      <c r="K381" s="83"/>
      <c r="L381" s="15" t="s">
        <v>535</v>
      </c>
      <c r="M381" s="15" t="s">
        <v>535</v>
      </c>
      <c r="N381" s="8"/>
      <c r="O381" s="8"/>
    </row>
    <row r="382" spans="1:15" ht="22.5" customHeight="1">
      <c r="A382" s="17"/>
      <c r="B382" s="18"/>
      <c r="C382" s="18"/>
      <c r="D382" s="18"/>
      <c r="E382" s="19"/>
      <c r="F382" s="19"/>
      <c r="G382" s="19"/>
      <c r="H382" s="19"/>
      <c r="I382" s="20" t="s">
        <v>25</v>
      </c>
      <c r="J382" s="21">
        <f>SUM(J375:J381)</f>
        <v>0</v>
      </c>
      <c r="K382" s="22" t="s">
        <v>26</v>
      </c>
      <c r="L382" s="20" t="s">
        <v>26</v>
      </c>
      <c r="M382" s="21">
        <f>SUM(M375:M381)</f>
        <v>0</v>
      </c>
      <c r="N382" s="23"/>
      <c r="O382" s="24"/>
    </row>
    <row r="384" spans="1:15">
      <c r="C384" s="84"/>
      <c r="D384" s="85" t="s">
        <v>395</v>
      </c>
      <c r="E384" s="85"/>
      <c r="F384" s="85"/>
      <c r="G384" s="85"/>
      <c r="H384" s="85"/>
      <c r="I384" s="85"/>
      <c r="J384" s="85"/>
      <c r="K384" s="85"/>
      <c r="L384" s="85"/>
      <c r="M384" s="85"/>
    </row>
    <row r="398" spans="1:15" ht="31.5" customHeight="1">
      <c r="A398" s="1"/>
      <c r="B398" s="138" t="s">
        <v>279</v>
      </c>
      <c r="C398" s="139"/>
      <c r="D398" s="3"/>
      <c r="E398" s="3"/>
      <c r="F398" s="4" t="s">
        <v>0</v>
      </c>
      <c r="G398" s="5"/>
      <c r="H398" s="3"/>
      <c r="I398" s="6"/>
      <c r="J398" s="140" t="s">
        <v>307</v>
      </c>
      <c r="K398" s="141"/>
      <c r="L398" s="141"/>
      <c r="M398" s="141"/>
      <c r="N398" s="1"/>
      <c r="O398" s="1"/>
    </row>
    <row r="399" spans="1:15" ht="26.25" customHeight="1">
      <c r="A399" s="7"/>
      <c r="B399" s="205" t="s">
        <v>322</v>
      </c>
      <c r="C399" s="206"/>
      <c r="D399" s="206"/>
      <c r="E399" s="206"/>
      <c r="F399" s="206"/>
      <c r="G399" s="206"/>
      <c r="H399" s="206"/>
      <c r="I399" s="206"/>
      <c r="J399" s="206"/>
      <c r="K399" s="206"/>
      <c r="L399" s="206"/>
      <c r="M399" s="207"/>
      <c r="N399" s="7"/>
      <c r="O399" s="7"/>
    </row>
    <row r="400" spans="1:15" ht="33.75">
      <c r="A400" s="7"/>
      <c r="B400" s="186" t="s">
        <v>1</v>
      </c>
      <c r="C400" s="186" t="s">
        <v>2</v>
      </c>
      <c r="D400" s="186" t="s">
        <v>3</v>
      </c>
      <c r="E400" s="187" t="s">
        <v>4</v>
      </c>
      <c r="F400" s="187" t="s">
        <v>5</v>
      </c>
      <c r="G400" s="186" t="s">
        <v>6</v>
      </c>
      <c r="H400" s="186" t="s">
        <v>27</v>
      </c>
      <c r="I400" s="186" t="s">
        <v>7</v>
      </c>
      <c r="J400" s="186" t="s">
        <v>8</v>
      </c>
      <c r="K400" s="186" t="s">
        <v>9</v>
      </c>
      <c r="L400" s="186" t="s">
        <v>10</v>
      </c>
      <c r="M400" s="186" t="s">
        <v>11</v>
      </c>
      <c r="N400" s="7"/>
      <c r="O400" s="7"/>
    </row>
    <row r="401" spans="1:15">
      <c r="A401" s="7"/>
      <c r="B401" s="186">
        <v>1</v>
      </c>
      <c r="C401" s="193">
        <v>2</v>
      </c>
      <c r="D401" s="186">
        <v>3</v>
      </c>
      <c r="E401" s="187">
        <v>4</v>
      </c>
      <c r="F401" s="187">
        <v>5</v>
      </c>
      <c r="G401" s="186">
        <v>6</v>
      </c>
      <c r="H401" s="186">
        <v>7</v>
      </c>
      <c r="I401" s="186">
        <v>8</v>
      </c>
      <c r="J401" s="186">
        <v>9</v>
      </c>
      <c r="K401" s="186">
        <v>10</v>
      </c>
      <c r="L401" s="186">
        <v>11</v>
      </c>
      <c r="M401" s="186">
        <v>12</v>
      </c>
      <c r="N401" s="7"/>
      <c r="O401" s="7"/>
    </row>
    <row r="402" spans="1:15" ht="181.5" customHeight="1">
      <c r="A402" s="8"/>
      <c r="B402" s="25">
        <v>1</v>
      </c>
      <c r="C402" s="26" t="s">
        <v>323</v>
      </c>
      <c r="D402" s="9"/>
      <c r="E402" s="10" t="s">
        <v>324</v>
      </c>
      <c r="F402" s="62" t="s">
        <v>256</v>
      </c>
      <c r="G402" s="12">
        <v>1000</v>
      </c>
      <c r="H402" s="10" t="s">
        <v>325</v>
      </c>
      <c r="I402" s="13"/>
      <c r="J402" s="14">
        <f t="shared" ref="J402:J404" si="109">G402*I402</f>
        <v>0</v>
      </c>
      <c r="K402" s="83"/>
      <c r="L402" s="15" t="s">
        <v>535</v>
      </c>
      <c r="M402" s="15" t="s">
        <v>535</v>
      </c>
      <c r="N402" s="8"/>
      <c r="O402" s="8"/>
    </row>
    <row r="403" spans="1:15" ht="174" customHeight="1">
      <c r="A403" s="8"/>
      <c r="B403" s="25">
        <v>2</v>
      </c>
      <c r="C403" s="26" t="s">
        <v>326</v>
      </c>
      <c r="D403" s="9"/>
      <c r="E403" s="10" t="s">
        <v>324</v>
      </c>
      <c r="F403" s="62" t="s">
        <v>256</v>
      </c>
      <c r="G403" s="12">
        <v>300</v>
      </c>
      <c r="H403" s="10" t="s">
        <v>327</v>
      </c>
      <c r="I403" s="13"/>
      <c r="J403" s="14">
        <f t="shared" si="109"/>
        <v>0</v>
      </c>
      <c r="K403" s="83"/>
      <c r="L403" s="15" t="s">
        <v>535</v>
      </c>
      <c r="M403" s="15" t="s">
        <v>535</v>
      </c>
      <c r="N403" s="8"/>
      <c r="O403" s="8"/>
    </row>
    <row r="404" spans="1:15" ht="258" customHeight="1">
      <c r="A404" s="8"/>
      <c r="B404" s="25">
        <v>3</v>
      </c>
      <c r="C404" s="26" t="s">
        <v>328</v>
      </c>
      <c r="D404" s="9"/>
      <c r="E404" s="10" t="s">
        <v>324</v>
      </c>
      <c r="F404" s="62" t="s">
        <v>256</v>
      </c>
      <c r="G404" s="12">
        <v>600</v>
      </c>
      <c r="H404" s="10" t="s">
        <v>325</v>
      </c>
      <c r="I404" s="13"/>
      <c r="J404" s="14">
        <f t="shared" si="109"/>
        <v>0</v>
      </c>
      <c r="K404" s="83"/>
      <c r="L404" s="15" t="s">
        <v>535</v>
      </c>
      <c r="M404" s="15" t="s">
        <v>535</v>
      </c>
      <c r="N404" s="8"/>
      <c r="O404" s="8"/>
    </row>
    <row r="405" spans="1:15" ht="266.25" customHeight="1">
      <c r="A405" s="8"/>
      <c r="B405" s="25">
        <v>4</v>
      </c>
      <c r="C405" s="26" t="s">
        <v>329</v>
      </c>
      <c r="D405" s="9"/>
      <c r="E405" s="10" t="s">
        <v>324</v>
      </c>
      <c r="F405" s="62" t="s">
        <v>256</v>
      </c>
      <c r="G405" s="12">
        <v>600</v>
      </c>
      <c r="H405" s="10" t="s">
        <v>327</v>
      </c>
      <c r="I405" s="13"/>
      <c r="J405" s="14">
        <f t="shared" ref="J405:J410" si="110">G405*I405</f>
        <v>0</v>
      </c>
      <c r="K405" s="83"/>
      <c r="L405" s="15" t="s">
        <v>535</v>
      </c>
      <c r="M405" s="15" t="s">
        <v>535</v>
      </c>
      <c r="N405" s="8"/>
      <c r="O405" s="8"/>
    </row>
    <row r="406" spans="1:15" ht="178.5" customHeight="1">
      <c r="A406" s="8"/>
      <c r="B406" s="25">
        <v>5</v>
      </c>
      <c r="C406" s="26" t="s">
        <v>330</v>
      </c>
      <c r="D406" s="9"/>
      <c r="E406" s="10" t="s">
        <v>324</v>
      </c>
      <c r="F406" s="62" t="s">
        <v>256</v>
      </c>
      <c r="G406" s="12">
        <v>700</v>
      </c>
      <c r="H406" s="10" t="s">
        <v>325</v>
      </c>
      <c r="I406" s="13"/>
      <c r="J406" s="14">
        <f t="shared" si="110"/>
        <v>0</v>
      </c>
      <c r="K406" s="83"/>
      <c r="L406" s="15" t="s">
        <v>535</v>
      </c>
      <c r="M406" s="15" t="s">
        <v>535</v>
      </c>
      <c r="N406" s="8"/>
      <c r="O406" s="8"/>
    </row>
    <row r="407" spans="1:15" ht="180.75" customHeight="1">
      <c r="A407" s="8"/>
      <c r="B407" s="25">
        <v>6</v>
      </c>
      <c r="C407" s="26" t="s">
        <v>331</v>
      </c>
      <c r="D407" s="9"/>
      <c r="E407" s="10" t="s">
        <v>324</v>
      </c>
      <c r="F407" s="62" t="s">
        <v>256</v>
      </c>
      <c r="G407" s="12">
        <v>100</v>
      </c>
      <c r="H407" s="10" t="s">
        <v>327</v>
      </c>
      <c r="I407" s="13"/>
      <c r="J407" s="14">
        <f t="shared" si="110"/>
        <v>0</v>
      </c>
      <c r="K407" s="83"/>
      <c r="L407" s="15" t="s">
        <v>535</v>
      </c>
      <c r="M407" s="15" t="s">
        <v>535</v>
      </c>
      <c r="N407" s="8"/>
      <c r="O407" s="8"/>
    </row>
    <row r="408" spans="1:15" ht="75" customHeight="1">
      <c r="A408" s="8"/>
      <c r="B408" s="25">
        <v>7</v>
      </c>
      <c r="C408" s="26" t="s">
        <v>332</v>
      </c>
      <c r="D408" s="9"/>
      <c r="E408" s="10" t="s">
        <v>324</v>
      </c>
      <c r="F408" s="62" t="s">
        <v>256</v>
      </c>
      <c r="G408" s="12">
        <v>1400</v>
      </c>
      <c r="H408" s="10" t="s">
        <v>327</v>
      </c>
      <c r="I408" s="13"/>
      <c r="J408" s="14">
        <f t="shared" si="110"/>
        <v>0</v>
      </c>
      <c r="K408" s="83"/>
      <c r="L408" s="15" t="s">
        <v>535</v>
      </c>
      <c r="M408" s="15" t="s">
        <v>535</v>
      </c>
      <c r="N408" s="8"/>
      <c r="O408" s="8"/>
    </row>
    <row r="409" spans="1:15" ht="121.5" customHeight="1">
      <c r="A409" s="8"/>
      <c r="B409" s="25">
        <v>8</v>
      </c>
      <c r="C409" s="26" t="s">
        <v>333</v>
      </c>
      <c r="D409" s="9"/>
      <c r="E409" s="10" t="s">
        <v>324</v>
      </c>
      <c r="F409" s="62" t="s">
        <v>256</v>
      </c>
      <c r="G409" s="12">
        <v>400</v>
      </c>
      <c r="H409" s="10" t="s">
        <v>334</v>
      </c>
      <c r="I409" s="13"/>
      <c r="J409" s="14">
        <f t="shared" si="110"/>
        <v>0</v>
      </c>
      <c r="K409" s="83"/>
      <c r="L409" s="15" t="s">
        <v>535</v>
      </c>
      <c r="M409" s="15" t="s">
        <v>535</v>
      </c>
      <c r="N409" s="8"/>
      <c r="O409" s="8"/>
    </row>
    <row r="410" spans="1:15" ht="116.25" customHeight="1">
      <c r="A410" s="8"/>
      <c r="B410" s="25">
        <v>9</v>
      </c>
      <c r="C410" s="26" t="s">
        <v>335</v>
      </c>
      <c r="D410" s="9"/>
      <c r="E410" s="10" t="s">
        <v>324</v>
      </c>
      <c r="F410" s="62" t="s">
        <v>256</v>
      </c>
      <c r="G410" s="12">
        <v>900</v>
      </c>
      <c r="H410" s="10" t="s">
        <v>336</v>
      </c>
      <c r="I410" s="13"/>
      <c r="J410" s="14">
        <f t="shared" si="110"/>
        <v>0</v>
      </c>
      <c r="K410" s="83"/>
      <c r="L410" s="15" t="s">
        <v>535</v>
      </c>
      <c r="M410" s="15" t="s">
        <v>535</v>
      </c>
      <c r="N410" s="8"/>
      <c r="O410" s="8"/>
    </row>
    <row r="411" spans="1:15" ht="210" customHeight="1">
      <c r="A411" s="8"/>
      <c r="B411" s="25">
        <v>10</v>
      </c>
      <c r="C411" s="26" t="s">
        <v>337</v>
      </c>
      <c r="D411" s="9"/>
      <c r="E411" s="10" t="s">
        <v>324</v>
      </c>
      <c r="F411" s="62" t="s">
        <v>256</v>
      </c>
      <c r="G411" s="12">
        <v>200</v>
      </c>
      <c r="H411" s="10" t="s">
        <v>334</v>
      </c>
      <c r="I411" s="13"/>
      <c r="J411" s="14">
        <f t="shared" ref="J411:J414" si="111">G411*I411</f>
        <v>0</v>
      </c>
      <c r="K411" s="83"/>
      <c r="L411" s="15" t="s">
        <v>535</v>
      </c>
      <c r="M411" s="15" t="s">
        <v>535</v>
      </c>
      <c r="N411" s="8"/>
      <c r="O411" s="8"/>
    </row>
    <row r="412" spans="1:15" ht="201" customHeight="1">
      <c r="A412" s="8"/>
      <c r="B412" s="25">
        <v>11</v>
      </c>
      <c r="C412" s="26" t="s">
        <v>338</v>
      </c>
      <c r="D412" s="9"/>
      <c r="E412" s="10" t="s">
        <v>324</v>
      </c>
      <c r="F412" s="62" t="s">
        <v>256</v>
      </c>
      <c r="G412" s="12">
        <v>200</v>
      </c>
      <c r="H412" s="10" t="s">
        <v>334</v>
      </c>
      <c r="I412" s="13"/>
      <c r="J412" s="14">
        <f t="shared" si="111"/>
        <v>0</v>
      </c>
      <c r="K412" s="83"/>
      <c r="L412" s="15" t="s">
        <v>535</v>
      </c>
      <c r="M412" s="15" t="s">
        <v>535</v>
      </c>
      <c r="N412" s="8"/>
      <c r="O412" s="8"/>
    </row>
    <row r="413" spans="1:15" ht="176.25" customHeight="1">
      <c r="A413" s="8"/>
      <c r="B413" s="25">
        <v>12</v>
      </c>
      <c r="C413" s="26" t="s">
        <v>339</v>
      </c>
      <c r="D413" s="9"/>
      <c r="E413" s="10" t="s">
        <v>324</v>
      </c>
      <c r="F413" s="62" t="s">
        <v>256</v>
      </c>
      <c r="G413" s="12">
        <v>100</v>
      </c>
      <c r="H413" s="10" t="s">
        <v>336</v>
      </c>
      <c r="I413" s="13"/>
      <c r="J413" s="14">
        <f t="shared" si="111"/>
        <v>0</v>
      </c>
      <c r="K413" s="83"/>
      <c r="L413" s="15" t="s">
        <v>535</v>
      </c>
      <c r="M413" s="15" t="s">
        <v>535</v>
      </c>
      <c r="N413" s="8"/>
      <c r="O413" s="8"/>
    </row>
    <row r="414" spans="1:15" ht="198" customHeight="1">
      <c r="A414" s="8"/>
      <c r="B414" s="25">
        <v>13</v>
      </c>
      <c r="C414" s="26" t="s">
        <v>340</v>
      </c>
      <c r="D414" s="9"/>
      <c r="E414" s="10" t="s">
        <v>324</v>
      </c>
      <c r="F414" s="62" t="s">
        <v>256</v>
      </c>
      <c r="G414" s="12">
        <v>150</v>
      </c>
      <c r="H414" s="10" t="s">
        <v>334</v>
      </c>
      <c r="I414" s="13"/>
      <c r="J414" s="14">
        <f t="shared" si="111"/>
        <v>0</v>
      </c>
      <c r="K414" s="83"/>
      <c r="L414" s="15" t="s">
        <v>535</v>
      </c>
      <c r="M414" s="15" t="s">
        <v>535</v>
      </c>
      <c r="N414" s="8"/>
      <c r="O414" s="8"/>
    </row>
    <row r="415" spans="1:15" ht="238.5" customHeight="1">
      <c r="A415" s="8"/>
      <c r="B415" s="25">
        <v>14</v>
      </c>
      <c r="C415" s="26" t="s">
        <v>341</v>
      </c>
      <c r="D415" s="9"/>
      <c r="E415" s="10" t="s">
        <v>324</v>
      </c>
      <c r="F415" s="62" t="s">
        <v>256</v>
      </c>
      <c r="G415" s="12">
        <v>30</v>
      </c>
      <c r="H415" s="10" t="s">
        <v>342</v>
      </c>
      <c r="I415" s="13"/>
      <c r="J415" s="14">
        <f t="shared" ref="J415:J417" si="112">G415*I415</f>
        <v>0</v>
      </c>
      <c r="K415" s="83"/>
      <c r="L415" s="15" t="s">
        <v>535</v>
      </c>
      <c r="M415" s="15" t="s">
        <v>535</v>
      </c>
      <c r="N415" s="8"/>
      <c r="O415" s="8"/>
    </row>
    <row r="416" spans="1:15" ht="159.75" customHeight="1">
      <c r="A416" s="8"/>
      <c r="B416" s="25">
        <v>15</v>
      </c>
      <c r="C416" s="26" t="s">
        <v>343</v>
      </c>
      <c r="D416" s="9"/>
      <c r="E416" s="10" t="s">
        <v>324</v>
      </c>
      <c r="F416" s="62" t="s">
        <v>256</v>
      </c>
      <c r="G416" s="12">
        <v>300</v>
      </c>
      <c r="H416" s="10" t="s">
        <v>327</v>
      </c>
      <c r="I416" s="13"/>
      <c r="J416" s="14">
        <f t="shared" si="112"/>
        <v>0</v>
      </c>
      <c r="K416" s="83"/>
      <c r="L416" s="15" t="s">
        <v>535</v>
      </c>
      <c r="M416" s="15" t="s">
        <v>535</v>
      </c>
      <c r="N416" s="8"/>
      <c r="O416" s="8"/>
    </row>
    <row r="417" spans="1:15" ht="217.5" customHeight="1">
      <c r="A417" s="8"/>
      <c r="B417" s="25">
        <v>16</v>
      </c>
      <c r="C417" s="26" t="s">
        <v>344</v>
      </c>
      <c r="D417" s="9"/>
      <c r="E417" s="10" t="s">
        <v>324</v>
      </c>
      <c r="F417" s="62" t="s">
        <v>256</v>
      </c>
      <c r="G417" s="12">
        <v>300</v>
      </c>
      <c r="H417" s="10" t="s">
        <v>327</v>
      </c>
      <c r="I417" s="13"/>
      <c r="J417" s="14">
        <f t="shared" si="112"/>
        <v>0</v>
      </c>
      <c r="K417" s="83"/>
      <c r="L417" s="15" t="s">
        <v>535</v>
      </c>
      <c r="M417" s="15" t="s">
        <v>535</v>
      </c>
      <c r="N417" s="8"/>
      <c r="O417" s="8"/>
    </row>
    <row r="418" spans="1:15" ht="223.5" customHeight="1">
      <c r="A418" s="8"/>
      <c r="B418" s="25">
        <v>17</v>
      </c>
      <c r="C418" s="26" t="s">
        <v>345</v>
      </c>
      <c r="D418" s="9"/>
      <c r="E418" s="10" t="s">
        <v>324</v>
      </c>
      <c r="F418" s="62" t="s">
        <v>256</v>
      </c>
      <c r="G418" s="12">
        <v>1200</v>
      </c>
      <c r="H418" s="10" t="s">
        <v>325</v>
      </c>
      <c r="I418" s="13"/>
      <c r="J418" s="14">
        <f t="shared" ref="J418:J420" si="113">G418*I418</f>
        <v>0</v>
      </c>
      <c r="K418" s="83"/>
      <c r="L418" s="15" t="s">
        <v>535</v>
      </c>
      <c r="M418" s="15" t="s">
        <v>535</v>
      </c>
      <c r="N418" s="8"/>
      <c r="O418" s="8"/>
    </row>
    <row r="419" spans="1:15" ht="144.75" customHeight="1">
      <c r="A419" s="8"/>
      <c r="B419" s="25">
        <v>18</v>
      </c>
      <c r="C419" s="26" t="s">
        <v>346</v>
      </c>
      <c r="D419" s="9"/>
      <c r="E419" s="10" t="s">
        <v>324</v>
      </c>
      <c r="F419" s="62" t="s">
        <v>256</v>
      </c>
      <c r="G419" s="12">
        <v>300</v>
      </c>
      <c r="H419" s="10" t="s">
        <v>325</v>
      </c>
      <c r="I419" s="13"/>
      <c r="J419" s="14">
        <f t="shared" si="113"/>
        <v>0</v>
      </c>
      <c r="K419" s="83"/>
      <c r="L419" s="15" t="s">
        <v>535</v>
      </c>
      <c r="M419" s="15" t="s">
        <v>535</v>
      </c>
      <c r="N419" s="8"/>
      <c r="O419" s="8"/>
    </row>
    <row r="420" spans="1:15" ht="169.5" customHeight="1">
      <c r="A420" s="8"/>
      <c r="B420" s="25">
        <v>19</v>
      </c>
      <c r="C420" s="26" t="s">
        <v>347</v>
      </c>
      <c r="D420" s="9"/>
      <c r="E420" s="10" t="s">
        <v>324</v>
      </c>
      <c r="F420" s="62" t="s">
        <v>256</v>
      </c>
      <c r="G420" s="12">
        <v>600</v>
      </c>
      <c r="H420" s="10" t="s">
        <v>325</v>
      </c>
      <c r="I420" s="13"/>
      <c r="J420" s="14">
        <f t="shared" si="113"/>
        <v>0</v>
      </c>
      <c r="K420" s="83"/>
      <c r="L420" s="15" t="s">
        <v>535</v>
      </c>
      <c r="M420" s="15" t="s">
        <v>535</v>
      </c>
      <c r="N420" s="8"/>
      <c r="O420" s="8"/>
    </row>
    <row r="421" spans="1:15" ht="306.75" customHeight="1">
      <c r="A421" s="8"/>
      <c r="B421" s="25">
        <v>20</v>
      </c>
      <c r="C421" s="26" t="s">
        <v>348</v>
      </c>
      <c r="D421" s="9"/>
      <c r="E421" s="10" t="s">
        <v>324</v>
      </c>
      <c r="F421" s="62" t="s">
        <v>256</v>
      </c>
      <c r="G421" s="12">
        <v>400</v>
      </c>
      <c r="H421" s="10" t="s">
        <v>327</v>
      </c>
      <c r="I421" s="13"/>
      <c r="J421" s="14">
        <f t="shared" ref="J421:J423" si="114">G421*I421</f>
        <v>0</v>
      </c>
      <c r="K421" s="83"/>
      <c r="L421" s="15" t="s">
        <v>535</v>
      </c>
      <c r="M421" s="15" t="s">
        <v>535</v>
      </c>
      <c r="N421" s="8"/>
      <c r="O421" s="8"/>
    </row>
    <row r="422" spans="1:15" ht="122.25" customHeight="1">
      <c r="A422" s="8"/>
      <c r="B422" s="25">
        <v>21</v>
      </c>
      <c r="C422" s="26" t="s">
        <v>349</v>
      </c>
      <c r="D422" s="9"/>
      <c r="E422" s="10" t="s">
        <v>324</v>
      </c>
      <c r="F422" s="62" t="s">
        <v>256</v>
      </c>
      <c r="G422" s="12">
        <v>400</v>
      </c>
      <c r="H422" s="10" t="s">
        <v>327</v>
      </c>
      <c r="I422" s="13"/>
      <c r="J422" s="14">
        <f t="shared" si="114"/>
        <v>0</v>
      </c>
      <c r="K422" s="83"/>
      <c r="L422" s="15" t="s">
        <v>535</v>
      </c>
      <c r="M422" s="15" t="s">
        <v>535</v>
      </c>
      <c r="N422" s="8"/>
      <c r="O422" s="8"/>
    </row>
    <row r="423" spans="1:15" ht="96" customHeight="1">
      <c r="A423" s="8"/>
      <c r="B423" s="25">
        <v>22</v>
      </c>
      <c r="C423" s="26" t="s">
        <v>350</v>
      </c>
      <c r="D423" s="9"/>
      <c r="E423" s="10" t="s">
        <v>324</v>
      </c>
      <c r="F423" s="62" t="s">
        <v>256</v>
      </c>
      <c r="G423" s="12">
        <v>40</v>
      </c>
      <c r="H423" s="10" t="s">
        <v>336</v>
      </c>
      <c r="I423" s="13"/>
      <c r="J423" s="14">
        <f t="shared" si="114"/>
        <v>0</v>
      </c>
      <c r="K423" s="83"/>
      <c r="L423" s="15" t="s">
        <v>535</v>
      </c>
      <c r="M423" s="15" t="s">
        <v>535</v>
      </c>
      <c r="N423" s="8"/>
      <c r="O423" s="8"/>
    </row>
    <row r="424" spans="1:15" ht="22.5" customHeight="1">
      <c r="A424" s="17"/>
      <c r="B424" s="18"/>
      <c r="C424" s="18"/>
      <c r="D424" s="18"/>
      <c r="E424" s="19"/>
      <c r="F424" s="19"/>
      <c r="G424" s="19"/>
      <c r="H424" s="19"/>
      <c r="I424" s="20" t="s">
        <v>25</v>
      </c>
      <c r="J424" s="21">
        <f>SUM(J402:J423)</f>
        <v>0</v>
      </c>
      <c r="K424" s="22" t="s">
        <v>351</v>
      </c>
      <c r="L424" s="20" t="s">
        <v>26</v>
      </c>
      <c r="M424" s="21">
        <f>SUM(M402:M423)</f>
        <v>0</v>
      </c>
      <c r="N424" s="23"/>
      <c r="O424" s="24"/>
    </row>
    <row r="426" spans="1:15">
      <c r="C426" s="84"/>
      <c r="D426" s="85" t="s">
        <v>395</v>
      </c>
      <c r="E426" s="85"/>
      <c r="F426" s="85"/>
      <c r="G426" s="85"/>
      <c r="H426" s="85"/>
      <c r="I426" s="85"/>
      <c r="J426" s="85"/>
      <c r="K426" s="85"/>
      <c r="L426" s="85"/>
      <c r="M426" s="85"/>
    </row>
    <row r="450" spans="1:15" ht="31.5" customHeight="1">
      <c r="A450" s="1"/>
      <c r="B450" s="138" t="s">
        <v>404</v>
      </c>
      <c r="C450" s="139"/>
      <c r="D450" s="3"/>
      <c r="E450" s="3"/>
      <c r="F450" s="4" t="s">
        <v>0</v>
      </c>
      <c r="G450" s="5"/>
      <c r="H450" s="3"/>
      <c r="I450" s="6"/>
      <c r="J450" s="140" t="s">
        <v>304</v>
      </c>
      <c r="K450" s="141"/>
      <c r="L450" s="141"/>
      <c r="M450" s="141"/>
      <c r="N450" s="1"/>
      <c r="O450" s="1"/>
    </row>
    <row r="451" spans="1:15" ht="26.25" customHeight="1">
      <c r="A451" s="7"/>
      <c r="B451" s="205" t="s">
        <v>353</v>
      </c>
      <c r="C451" s="206"/>
      <c r="D451" s="206"/>
      <c r="E451" s="206"/>
      <c r="F451" s="206"/>
      <c r="G451" s="206"/>
      <c r="H451" s="206"/>
      <c r="I451" s="206"/>
      <c r="J451" s="206"/>
      <c r="K451" s="206"/>
      <c r="L451" s="206"/>
      <c r="M451" s="207"/>
      <c r="N451" s="7"/>
      <c r="O451" s="7"/>
    </row>
    <row r="452" spans="1:15" ht="33.75">
      <c r="A452" s="7"/>
      <c r="B452" s="186" t="s">
        <v>1</v>
      </c>
      <c r="C452" s="186" t="s">
        <v>2</v>
      </c>
      <c r="D452" s="186" t="s">
        <v>3</v>
      </c>
      <c r="E452" s="187" t="s">
        <v>4</v>
      </c>
      <c r="F452" s="187" t="s">
        <v>5</v>
      </c>
      <c r="G452" s="186" t="s">
        <v>6</v>
      </c>
      <c r="H452" s="186" t="s">
        <v>27</v>
      </c>
      <c r="I452" s="186" t="s">
        <v>7</v>
      </c>
      <c r="J452" s="186" t="s">
        <v>8</v>
      </c>
      <c r="K452" s="186" t="s">
        <v>9</v>
      </c>
      <c r="L452" s="186" t="s">
        <v>10</v>
      </c>
      <c r="M452" s="186" t="s">
        <v>11</v>
      </c>
      <c r="N452" s="7"/>
      <c r="O452" s="7"/>
    </row>
    <row r="453" spans="1:15">
      <c r="A453" s="7"/>
      <c r="B453" s="186">
        <v>1</v>
      </c>
      <c r="C453" s="193">
        <v>2</v>
      </c>
      <c r="D453" s="186">
        <v>3</v>
      </c>
      <c r="E453" s="187">
        <v>4</v>
      </c>
      <c r="F453" s="187">
        <v>5</v>
      </c>
      <c r="G453" s="186">
        <v>6</v>
      </c>
      <c r="H453" s="186">
        <v>7</v>
      </c>
      <c r="I453" s="186">
        <v>8</v>
      </c>
      <c r="J453" s="186">
        <v>9</v>
      </c>
      <c r="K453" s="186">
        <v>10</v>
      </c>
      <c r="L453" s="186">
        <v>11</v>
      </c>
      <c r="M453" s="186">
        <v>12</v>
      </c>
      <c r="N453" s="7"/>
      <c r="O453" s="7"/>
    </row>
    <row r="454" spans="1:15" ht="30" customHeight="1">
      <c r="A454" s="8"/>
      <c r="B454" s="25">
        <v>1</v>
      </c>
      <c r="C454" s="129" t="s">
        <v>394</v>
      </c>
      <c r="D454" s="9"/>
      <c r="E454" s="143" t="s">
        <v>96</v>
      </c>
      <c r="F454" s="62" t="s">
        <v>354</v>
      </c>
      <c r="G454" s="12">
        <v>150</v>
      </c>
      <c r="H454" s="10" t="s">
        <v>68</v>
      </c>
      <c r="I454" s="13"/>
      <c r="J454" s="14">
        <f t="shared" ref="J454:J465" si="115">G454*I454</f>
        <v>0</v>
      </c>
      <c r="K454" s="10">
        <v>8</v>
      </c>
      <c r="L454" s="15">
        <f t="shared" ref="L454:L465" si="116">I454+I454*8%</f>
        <v>0</v>
      </c>
      <c r="M454" s="16">
        <f t="shared" ref="M454:M465" si="117">J454+J454*8%</f>
        <v>0</v>
      </c>
      <c r="N454" s="8"/>
      <c r="O454" s="8"/>
    </row>
    <row r="455" spans="1:15" ht="30" customHeight="1">
      <c r="A455" s="8"/>
      <c r="B455" s="25">
        <v>2</v>
      </c>
      <c r="C455" s="142"/>
      <c r="D455" s="9"/>
      <c r="E455" s="144"/>
      <c r="F455" s="62" t="s">
        <v>99</v>
      </c>
      <c r="G455" s="12">
        <v>30</v>
      </c>
      <c r="H455" s="10" t="s">
        <v>68</v>
      </c>
      <c r="I455" s="13"/>
      <c r="J455" s="14">
        <f t="shared" si="115"/>
        <v>0</v>
      </c>
      <c r="K455" s="10">
        <v>8</v>
      </c>
      <c r="L455" s="15">
        <f t="shared" si="116"/>
        <v>0</v>
      </c>
      <c r="M455" s="16">
        <f t="shared" si="117"/>
        <v>0</v>
      </c>
      <c r="N455" s="8"/>
      <c r="O455" s="8"/>
    </row>
    <row r="456" spans="1:15" ht="30" customHeight="1">
      <c r="A456" s="8"/>
      <c r="B456" s="25">
        <v>3</v>
      </c>
      <c r="C456" s="130"/>
      <c r="D456" s="9"/>
      <c r="E456" s="145"/>
      <c r="F456" s="62" t="s">
        <v>40</v>
      </c>
      <c r="G456" s="12">
        <v>10</v>
      </c>
      <c r="H456" s="10" t="s">
        <v>68</v>
      </c>
      <c r="I456" s="13"/>
      <c r="J456" s="14">
        <f t="shared" si="115"/>
        <v>0</v>
      </c>
      <c r="K456" s="10">
        <v>8</v>
      </c>
      <c r="L456" s="15">
        <f t="shared" si="116"/>
        <v>0</v>
      </c>
      <c r="M456" s="16">
        <f t="shared" si="117"/>
        <v>0</v>
      </c>
      <c r="N456" s="8"/>
      <c r="O456" s="8"/>
    </row>
    <row r="457" spans="1:15" ht="30" customHeight="1">
      <c r="A457" s="8"/>
      <c r="B457" s="25">
        <v>4</v>
      </c>
      <c r="C457" s="129" t="s">
        <v>355</v>
      </c>
      <c r="D457" s="9"/>
      <c r="E457" s="10" t="s">
        <v>24</v>
      </c>
      <c r="F457" s="62" t="s">
        <v>356</v>
      </c>
      <c r="G457" s="12">
        <v>1000</v>
      </c>
      <c r="H457" s="10" t="s">
        <v>357</v>
      </c>
      <c r="I457" s="13"/>
      <c r="J457" s="14">
        <f t="shared" si="115"/>
        <v>0</v>
      </c>
      <c r="K457" s="10">
        <v>8</v>
      </c>
      <c r="L457" s="15">
        <f t="shared" si="116"/>
        <v>0</v>
      </c>
      <c r="M457" s="16">
        <f t="shared" si="117"/>
        <v>0</v>
      </c>
      <c r="N457" s="8"/>
      <c r="O457" s="8"/>
    </row>
    <row r="458" spans="1:15" ht="30" customHeight="1">
      <c r="A458" s="8"/>
      <c r="B458" s="25">
        <v>5</v>
      </c>
      <c r="C458" s="130"/>
      <c r="D458" s="9"/>
      <c r="E458" s="10" t="s">
        <v>24</v>
      </c>
      <c r="F458" s="62" t="s">
        <v>358</v>
      </c>
      <c r="G458" s="12">
        <v>2500</v>
      </c>
      <c r="H458" s="10" t="s">
        <v>357</v>
      </c>
      <c r="I458" s="13"/>
      <c r="J458" s="14">
        <f t="shared" si="115"/>
        <v>0</v>
      </c>
      <c r="K458" s="10">
        <v>8</v>
      </c>
      <c r="L458" s="15">
        <f>I458+I458*8%</f>
        <v>0</v>
      </c>
      <c r="M458" s="16">
        <f t="shared" si="117"/>
        <v>0</v>
      </c>
      <c r="N458" s="8"/>
      <c r="O458" s="8"/>
    </row>
    <row r="459" spans="1:15" ht="30" customHeight="1">
      <c r="A459" s="8"/>
      <c r="B459" s="25">
        <v>6</v>
      </c>
      <c r="C459" s="129" t="s">
        <v>359</v>
      </c>
      <c r="D459" s="9"/>
      <c r="E459" s="10" t="s">
        <v>24</v>
      </c>
      <c r="F459" s="62" t="s">
        <v>99</v>
      </c>
      <c r="G459" s="12">
        <v>1300</v>
      </c>
      <c r="H459" s="10" t="s">
        <v>71</v>
      </c>
      <c r="I459" s="13"/>
      <c r="J459" s="14">
        <f t="shared" si="115"/>
        <v>0</v>
      </c>
      <c r="K459" s="10">
        <v>8</v>
      </c>
      <c r="L459" s="15">
        <f t="shared" si="116"/>
        <v>0</v>
      </c>
      <c r="M459" s="16">
        <f t="shared" si="117"/>
        <v>0</v>
      </c>
      <c r="N459" s="8"/>
      <c r="O459" s="8"/>
    </row>
    <row r="460" spans="1:15" ht="30" customHeight="1">
      <c r="A460" s="8"/>
      <c r="B460" s="25">
        <v>7</v>
      </c>
      <c r="C460" s="130"/>
      <c r="D460" s="9"/>
      <c r="E460" s="10" t="s">
        <v>24</v>
      </c>
      <c r="F460" s="62" t="s">
        <v>40</v>
      </c>
      <c r="G460" s="12">
        <v>1100</v>
      </c>
      <c r="H460" s="10" t="s">
        <v>71</v>
      </c>
      <c r="I460" s="13"/>
      <c r="J460" s="14">
        <f t="shared" si="115"/>
        <v>0</v>
      </c>
      <c r="K460" s="10">
        <v>8</v>
      </c>
      <c r="L460" s="15">
        <f t="shared" si="116"/>
        <v>0</v>
      </c>
      <c r="M460" s="16">
        <f t="shared" si="117"/>
        <v>0</v>
      </c>
      <c r="N460" s="8"/>
      <c r="O460" s="8"/>
    </row>
    <row r="461" spans="1:15" ht="30" customHeight="1">
      <c r="A461" s="8"/>
      <c r="B461" s="25">
        <v>8</v>
      </c>
      <c r="C461" s="26" t="s">
        <v>360</v>
      </c>
      <c r="D461" s="9"/>
      <c r="E461" s="10" t="s">
        <v>24</v>
      </c>
      <c r="F461" s="62" t="s">
        <v>361</v>
      </c>
      <c r="G461" s="12">
        <v>450</v>
      </c>
      <c r="H461" s="10" t="s">
        <v>71</v>
      </c>
      <c r="I461" s="13"/>
      <c r="J461" s="14">
        <f t="shared" si="115"/>
        <v>0</v>
      </c>
      <c r="K461" s="10">
        <v>8</v>
      </c>
      <c r="L461" s="15">
        <f t="shared" si="116"/>
        <v>0</v>
      </c>
      <c r="M461" s="16">
        <f t="shared" si="117"/>
        <v>0</v>
      </c>
      <c r="N461" s="8"/>
      <c r="O461" s="8"/>
    </row>
    <row r="462" spans="1:15" ht="30" customHeight="1">
      <c r="A462" s="8"/>
      <c r="B462" s="25">
        <v>9</v>
      </c>
      <c r="C462" s="26" t="s">
        <v>362</v>
      </c>
      <c r="D462" s="9"/>
      <c r="E462" s="10" t="s">
        <v>24</v>
      </c>
      <c r="F462" s="62" t="s">
        <v>363</v>
      </c>
      <c r="G462" s="12">
        <v>80</v>
      </c>
      <c r="H462" s="10" t="s">
        <v>202</v>
      </c>
      <c r="I462" s="13"/>
      <c r="J462" s="14">
        <f t="shared" si="115"/>
        <v>0</v>
      </c>
      <c r="K462" s="10">
        <v>8</v>
      </c>
      <c r="L462" s="15">
        <f t="shared" si="116"/>
        <v>0</v>
      </c>
      <c r="M462" s="16">
        <f t="shared" si="117"/>
        <v>0</v>
      </c>
      <c r="N462" s="8"/>
      <c r="O462" s="8"/>
    </row>
    <row r="463" spans="1:15" ht="33.75" customHeight="1">
      <c r="A463" s="8"/>
      <c r="B463" s="25">
        <v>10</v>
      </c>
      <c r="C463" s="26" t="s">
        <v>305</v>
      </c>
      <c r="D463" s="9"/>
      <c r="E463" s="10" t="s">
        <v>24</v>
      </c>
      <c r="F463" s="62" t="s">
        <v>306</v>
      </c>
      <c r="G463" s="12">
        <v>120</v>
      </c>
      <c r="H463" s="10" t="s">
        <v>202</v>
      </c>
      <c r="I463" s="13"/>
      <c r="J463" s="14">
        <f t="shared" si="115"/>
        <v>0</v>
      </c>
      <c r="K463" s="10">
        <v>8</v>
      </c>
      <c r="L463" s="15">
        <f t="shared" si="116"/>
        <v>0</v>
      </c>
      <c r="M463" s="16">
        <f t="shared" si="117"/>
        <v>0</v>
      </c>
      <c r="N463" s="8"/>
      <c r="O463" s="8"/>
    </row>
    <row r="464" spans="1:15" ht="30" customHeight="1">
      <c r="A464" s="8"/>
      <c r="B464" s="25">
        <v>11</v>
      </c>
      <c r="C464" s="26" t="s">
        <v>364</v>
      </c>
      <c r="D464" s="9"/>
      <c r="E464" s="10" t="s">
        <v>365</v>
      </c>
      <c r="F464" s="62" t="s">
        <v>366</v>
      </c>
      <c r="G464" s="12">
        <v>20</v>
      </c>
      <c r="H464" s="10" t="s">
        <v>230</v>
      </c>
      <c r="I464" s="13"/>
      <c r="J464" s="14">
        <f t="shared" si="115"/>
        <v>0</v>
      </c>
      <c r="K464" s="10">
        <v>8</v>
      </c>
      <c r="L464" s="15">
        <f t="shared" si="116"/>
        <v>0</v>
      </c>
      <c r="M464" s="16">
        <f t="shared" si="117"/>
        <v>0</v>
      </c>
      <c r="N464" s="8"/>
      <c r="O464" s="8"/>
    </row>
    <row r="465" spans="1:15" ht="30" customHeight="1">
      <c r="A465" s="8"/>
      <c r="B465" s="25">
        <v>12</v>
      </c>
      <c r="C465" s="26" t="s">
        <v>521</v>
      </c>
      <c r="D465" s="9"/>
      <c r="E465" s="10" t="s">
        <v>24</v>
      </c>
      <c r="F465" s="62" t="s">
        <v>522</v>
      </c>
      <c r="G465" s="12">
        <v>30</v>
      </c>
      <c r="H465" s="10" t="s">
        <v>270</v>
      </c>
      <c r="I465" s="13"/>
      <c r="J465" s="14">
        <f t="shared" si="115"/>
        <v>0</v>
      </c>
      <c r="K465" s="10">
        <v>8</v>
      </c>
      <c r="L465" s="15">
        <f t="shared" si="116"/>
        <v>0</v>
      </c>
      <c r="M465" s="16">
        <f t="shared" si="117"/>
        <v>0</v>
      </c>
      <c r="N465" s="8"/>
      <c r="O465" s="8"/>
    </row>
    <row r="466" spans="1:15" ht="22.5" customHeight="1">
      <c r="A466" s="17"/>
      <c r="B466" s="18"/>
      <c r="C466" s="18"/>
      <c r="D466" s="18"/>
      <c r="E466" s="19"/>
      <c r="F466" s="19"/>
      <c r="G466" s="19"/>
      <c r="H466" s="19"/>
      <c r="I466" s="20" t="s">
        <v>25</v>
      </c>
      <c r="J466" s="21">
        <f>SUM(J454:J465)</f>
        <v>0</v>
      </c>
      <c r="K466" s="22" t="s">
        <v>26</v>
      </c>
      <c r="L466" s="20" t="s">
        <v>26</v>
      </c>
      <c r="M466" s="21">
        <f>SUM(M454:M465)</f>
        <v>0</v>
      </c>
      <c r="N466" s="23"/>
      <c r="O466" s="24"/>
    </row>
    <row r="469" spans="1:15" ht="31.5" customHeight="1">
      <c r="A469" s="1"/>
      <c r="B469" s="138" t="s">
        <v>284</v>
      </c>
      <c r="C469" s="139"/>
      <c r="D469" s="3"/>
      <c r="E469" s="3"/>
      <c r="F469" s="4" t="s">
        <v>0</v>
      </c>
      <c r="G469" s="5"/>
      <c r="H469" s="3"/>
      <c r="I469" s="6"/>
      <c r="J469" s="140" t="s">
        <v>285</v>
      </c>
      <c r="K469" s="141"/>
      <c r="L469" s="141"/>
      <c r="M469" s="141"/>
      <c r="N469" s="1"/>
      <c r="O469" s="1"/>
    </row>
    <row r="470" spans="1:15" ht="26.25" customHeight="1">
      <c r="A470" s="7"/>
      <c r="B470" s="205" t="s">
        <v>426</v>
      </c>
      <c r="C470" s="206"/>
      <c r="D470" s="206"/>
      <c r="E470" s="206"/>
      <c r="F470" s="206"/>
      <c r="G470" s="206"/>
      <c r="H470" s="206"/>
      <c r="I470" s="206"/>
      <c r="J470" s="206"/>
      <c r="K470" s="206"/>
      <c r="L470" s="206"/>
      <c r="M470" s="207"/>
      <c r="N470" s="7"/>
      <c r="O470" s="7"/>
    </row>
    <row r="471" spans="1:15" ht="33.75">
      <c r="A471" s="7"/>
      <c r="B471" s="186" t="s">
        <v>1</v>
      </c>
      <c r="C471" s="186" t="s">
        <v>2</v>
      </c>
      <c r="D471" s="186" t="s">
        <v>3</v>
      </c>
      <c r="E471" s="187" t="s">
        <v>4</v>
      </c>
      <c r="F471" s="187" t="s">
        <v>5</v>
      </c>
      <c r="G471" s="186" t="s">
        <v>6</v>
      </c>
      <c r="H471" s="186" t="s">
        <v>27</v>
      </c>
      <c r="I471" s="186" t="s">
        <v>7</v>
      </c>
      <c r="J471" s="186" t="s">
        <v>8</v>
      </c>
      <c r="K471" s="186" t="s">
        <v>9</v>
      </c>
      <c r="L471" s="186" t="s">
        <v>10</v>
      </c>
      <c r="M471" s="186" t="s">
        <v>11</v>
      </c>
      <c r="N471" s="7"/>
      <c r="O471" s="7"/>
    </row>
    <row r="472" spans="1:15">
      <c r="A472" s="7"/>
      <c r="B472" s="186">
        <v>1</v>
      </c>
      <c r="C472" s="193">
        <v>2</v>
      </c>
      <c r="D472" s="186">
        <v>3</v>
      </c>
      <c r="E472" s="187">
        <v>4</v>
      </c>
      <c r="F472" s="187">
        <v>5</v>
      </c>
      <c r="G472" s="186">
        <v>6</v>
      </c>
      <c r="H472" s="186">
        <v>7</v>
      </c>
      <c r="I472" s="186">
        <v>8</v>
      </c>
      <c r="J472" s="186">
        <v>9</v>
      </c>
      <c r="K472" s="186">
        <v>10</v>
      </c>
      <c r="L472" s="186">
        <v>11</v>
      </c>
      <c r="M472" s="186">
        <v>12</v>
      </c>
      <c r="N472" s="7"/>
      <c r="O472" s="7"/>
    </row>
    <row r="473" spans="1:15" ht="28.5" customHeight="1">
      <c r="A473" s="8"/>
      <c r="B473" s="25">
        <v>1</v>
      </c>
      <c r="C473" s="26" t="s">
        <v>427</v>
      </c>
      <c r="D473" s="9"/>
      <c r="E473" s="10" t="s">
        <v>24</v>
      </c>
      <c r="F473" s="29" t="s">
        <v>40</v>
      </c>
      <c r="G473" s="12">
        <v>100</v>
      </c>
      <c r="H473" s="10" t="s">
        <v>34</v>
      </c>
      <c r="I473" s="13"/>
      <c r="J473" s="14">
        <f t="shared" ref="J473" si="118">G473*I473</f>
        <v>0</v>
      </c>
      <c r="K473" s="10">
        <v>8</v>
      </c>
      <c r="L473" s="15">
        <f t="shared" ref="L473" si="119">I473+I473*8%</f>
        <v>0</v>
      </c>
      <c r="M473" s="16">
        <f t="shared" ref="M473" si="120">J473+J473*8%</f>
        <v>0</v>
      </c>
      <c r="N473" s="8"/>
      <c r="O473" s="8"/>
    </row>
    <row r="474" spans="1:15" ht="22.5" customHeight="1">
      <c r="A474" s="17"/>
      <c r="B474" s="18"/>
      <c r="C474" s="18"/>
      <c r="D474" s="18"/>
      <c r="E474" s="19"/>
      <c r="F474" s="19"/>
      <c r="G474" s="19"/>
      <c r="H474" s="19"/>
      <c r="I474" s="20" t="s">
        <v>25</v>
      </c>
      <c r="J474" s="21">
        <f>SUM(J473:J473)</f>
        <v>0</v>
      </c>
      <c r="K474" s="22" t="s">
        <v>26</v>
      </c>
      <c r="L474" s="20" t="s">
        <v>26</v>
      </c>
      <c r="M474" s="21">
        <f>SUM(M473:M473)</f>
        <v>0</v>
      </c>
      <c r="N474" s="23"/>
      <c r="O474" s="24"/>
    </row>
    <row r="478" spans="1:15" ht="31.5" customHeight="1">
      <c r="A478" s="1"/>
      <c r="B478" s="138" t="s">
        <v>419</v>
      </c>
      <c r="C478" s="139"/>
      <c r="D478" s="3"/>
      <c r="E478" s="3"/>
      <c r="F478" s="4" t="s">
        <v>0</v>
      </c>
      <c r="G478" s="5"/>
      <c r="H478" s="3"/>
      <c r="I478" s="6"/>
      <c r="J478" s="140" t="s">
        <v>431</v>
      </c>
      <c r="K478" s="141"/>
      <c r="L478" s="141"/>
      <c r="M478" s="141"/>
      <c r="N478" s="1"/>
      <c r="O478" s="1"/>
    </row>
    <row r="479" spans="1:15" ht="26.25" customHeight="1">
      <c r="A479" s="7"/>
      <c r="B479" s="205" t="s">
        <v>430</v>
      </c>
      <c r="C479" s="206"/>
      <c r="D479" s="206"/>
      <c r="E479" s="206"/>
      <c r="F479" s="206"/>
      <c r="G479" s="206"/>
      <c r="H479" s="206"/>
      <c r="I479" s="206"/>
      <c r="J479" s="206"/>
      <c r="K479" s="206"/>
      <c r="L479" s="206"/>
      <c r="M479" s="207"/>
      <c r="N479" s="7"/>
      <c r="O479" s="7"/>
    </row>
    <row r="480" spans="1:15" ht="33.75">
      <c r="A480" s="7"/>
      <c r="B480" s="186" t="s">
        <v>1</v>
      </c>
      <c r="C480" s="186" t="s">
        <v>2</v>
      </c>
      <c r="D480" s="186" t="s">
        <v>3</v>
      </c>
      <c r="E480" s="187" t="s">
        <v>4</v>
      </c>
      <c r="F480" s="187" t="s">
        <v>5</v>
      </c>
      <c r="G480" s="186" t="s">
        <v>6</v>
      </c>
      <c r="H480" s="186" t="s">
        <v>27</v>
      </c>
      <c r="I480" s="186" t="s">
        <v>7</v>
      </c>
      <c r="J480" s="186" t="s">
        <v>8</v>
      </c>
      <c r="K480" s="186" t="s">
        <v>9</v>
      </c>
      <c r="L480" s="186" t="s">
        <v>10</v>
      </c>
      <c r="M480" s="186" t="s">
        <v>11</v>
      </c>
      <c r="N480" s="7"/>
      <c r="O480" s="7"/>
    </row>
    <row r="481" spans="1:15">
      <c r="A481" s="7"/>
      <c r="B481" s="186">
        <v>1</v>
      </c>
      <c r="C481" s="193">
        <v>2</v>
      </c>
      <c r="D481" s="186">
        <v>3</v>
      </c>
      <c r="E481" s="187">
        <v>4</v>
      </c>
      <c r="F481" s="187">
        <v>5</v>
      </c>
      <c r="G481" s="186">
        <v>6</v>
      </c>
      <c r="H481" s="186">
        <v>7</v>
      </c>
      <c r="I481" s="186">
        <v>8</v>
      </c>
      <c r="J481" s="186">
        <v>9</v>
      </c>
      <c r="K481" s="186">
        <v>10</v>
      </c>
      <c r="L481" s="186">
        <v>11</v>
      </c>
      <c r="M481" s="186">
        <v>12</v>
      </c>
      <c r="N481" s="7"/>
      <c r="O481" s="7"/>
    </row>
    <row r="482" spans="1:15" ht="28.5" customHeight="1">
      <c r="A482" s="8"/>
      <c r="B482" s="25">
        <v>1</v>
      </c>
      <c r="C482" s="26" t="s">
        <v>432</v>
      </c>
      <c r="D482" s="9"/>
      <c r="E482" s="10" t="s">
        <v>24</v>
      </c>
      <c r="F482" s="29" t="s">
        <v>433</v>
      </c>
      <c r="G482" s="12">
        <v>800</v>
      </c>
      <c r="H482" s="10" t="s">
        <v>410</v>
      </c>
      <c r="I482" s="13"/>
      <c r="J482" s="14">
        <f t="shared" ref="J482" si="121">G482*I482</f>
        <v>0</v>
      </c>
      <c r="K482" s="10">
        <v>8</v>
      </c>
      <c r="L482" s="15">
        <f t="shared" ref="L482" si="122">I482+I482*8%</f>
        <v>0</v>
      </c>
      <c r="M482" s="16">
        <f t="shared" ref="M482" si="123">J482+J482*8%</f>
        <v>0</v>
      </c>
      <c r="N482" s="8"/>
      <c r="O482" s="8"/>
    </row>
    <row r="483" spans="1:15" ht="22.5" customHeight="1">
      <c r="A483" s="17"/>
      <c r="B483" s="18"/>
      <c r="C483" s="18"/>
      <c r="D483" s="18"/>
      <c r="E483" s="19"/>
      <c r="F483" s="19"/>
      <c r="G483" s="19"/>
      <c r="H483" s="19"/>
      <c r="I483" s="20" t="s">
        <v>25</v>
      </c>
      <c r="J483" s="21">
        <f>SUM(J482:J482)</f>
        <v>0</v>
      </c>
      <c r="K483" s="22" t="s">
        <v>26</v>
      </c>
      <c r="L483" s="20" t="s">
        <v>26</v>
      </c>
      <c r="M483" s="21">
        <f>SUM(M482:M482)</f>
        <v>0</v>
      </c>
      <c r="N483" s="23"/>
      <c r="O483" s="24"/>
    </row>
    <row r="486" spans="1:15" ht="18.75">
      <c r="A486" s="223"/>
      <c r="B486" s="223"/>
      <c r="C486" s="224"/>
      <c r="D486" s="224"/>
      <c r="E486" s="224"/>
      <c r="F486" s="224"/>
      <c r="G486" s="224"/>
      <c r="H486" s="224"/>
      <c r="I486" s="224"/>
      <c r="J486" s="224"/>
      <c r="K486" s="224"/>
      <c r="L486" s="224"/>
      <c r="M486" s="224"/>
      <c r="N486" s="224"/>
      <c r="O486" s="223"/>
    </row>
    <row r="487" spans="1:15" ht="18.75">
      <c r="C487" s="183" t="s">
        <v>446</v>
      </c>
      <c r="D487" s="184"/>
      <c r="E487" s="184"/>
      <c r="F487" s="184"/>
      <c r="G487" s="184"/>
      <c r="H487" s="184"/>
      <c r="I487" s="184"/>
      <c r="J487" s="184"/>
      <c r="K487" s="184"/>
      <c r="L487" s="184"/>
      <c r="M487" s="185"/>
    </row>
    <row r="488" spans="1:15" ht="18.75">
      <c r="C488" s="225"/>
      <c r="D488" s="225"/>
      <c r="E488" s="225"/>
      <c r="F488" s="225"/>
      <c r="G488" s="225"/>
      <c r="H488" s="225"/>
      <c r="I488" s="225"/>
      <c r="J488" s="225"/>
      <c r="K488" s="225"/>
      <c r="L488" s="225"/>
      <c r="M488" s="225"/>
    </row>
    <row r="489" spans="1:15" ht="31.5" customHeight="1">
      <c r="A489" s="1"/>
      <c r="B489" s="138" t="s">
        <v>423</v>
      </c>
      <c r="C489" s="139"/>
      <c r="D489" s="3"/>
      <c r="E489" s="3"/>
      <c r="F489" s="4" t="s">
        <v>0</v>
      </c>
      <c r="G489" s="5"/>
      <c r="H489" s="3"/>
      <c r="I489" s="6"/>
      <c r="J489" s="140" t="s">
        <v>435</v>
      </c>
      <c r="K489" s="141"/>
      <c r="L489" s="141"/>
      <c r="M489" s="141"/>
      <c r="N489" s="1"/>
      <c r="O489" s="1"/>
    </row>
    <row r="490" spans="1:15" ht="26.25" customHeight="1">
      <c r="A490" s="7"/>
      <c r="B490" s="205" t="s">
        <v>434</v>
      </c>
      <c r="C490" s="206"/>
      <c r="D490" s="206"/>
      <c r="E490" s="206"/>
      <c r="F490" s="206"/>
      <c r="G490" s="206"/>
      <c r="H490" s="206"/>
      <c r="I490" s="206"/>
      <c r="J490" s="206"/>
      <c r="K490" s="206"/>
      <c r="L490" s="206"/>
      <c r="M490" s="207"/>
      <c r="N490" s="7"/>
      <c r="O490" s="7"/>
    </row>
    <row r="491" spans="1:15" ht="33.75">
      <c r="A491" s="7"/>
      <c r="B491" s="186" t="s">
        <v>1</v>
      </c>
      <c r="C491" s="186" t="s">
        <v>2</v>
      </c>
      <c r="D491" s="186" t="s">
        <v>3</v>
      </c>
      <c r="E491" s="187" t="s">
        <v>4</v>
      </c>
      <c r="F491" s="187" t="s">
        <v>5</v>
      </c>
      <c r="G491" s="186" t="s">
        <v>6</v>
      </c>
      <c r="H491" s="186" t="s">
        <v>27</v>
      </c>
      <c r="I491" s="186" t="s">
        <v>7</v>
      </c>
      <c r="J491" s="186" t="s">
        <v>8</v>
      </c>
      <c r="K491" s="186" t="s">
        <v>9</v>
      </c>
      <c r="L491" s="186" t="s">
        <v>10</v>
      </c>
      <c r="M491" s="186" t="s">
        <v>11</v>
      </c>
      <c r="N491" s="7"/>
      <c r="O491" s="7"/>
    </row>
    <row r="492" spans="1:15">
      <c r="A492" s="7"/>
      <c r="B492" s="186">
        <v>1</v>
      </c>
      <c r="C492" s="193">
        <v>2</v>
      </c>
      <c r="D492" s="186">
        <v>3</v>
      </c>
      <c r="E492" s="187">
        <v>4</v>
      </c>
      <c r="F492" s="187">
        <v>5</v>
      </c>
      <c r="G492" s="186">
        <v>6</v>
      </c>
      <c r="H492" s="186">
        <v>7</v>
      </c>
      <c r="I492" s="186">
        <v>8</v>
      </c>
      <c r="J492" s="186">
        <v>9</v>
      </c>
      <c r="K492" s="186">
        <v>10</v>
      </c>
      <c r="L492" s="186">
        <v>11</v>
      </c>
      <c r="M492" s="186">
        <v>12</v>
      </c>
      <c r="N492" s="7"/>
      <c r="O492" s="7"/>
    </row>
    <row r="493" spans="1:15" ht="28.5" customHeight="1">
      <c r="A493" s="8"/>
      <c r="B493" s="25">
        <v>1</v>
      </c>
      <c r="C493" s="129" t="s">
        <v>436</v>
      </c>
      <c r="D493" s="9"/>
      <c r="E493" s="10" t="s">
        <v>24</v>
      </c>
      <c r="F493" s="29" t="s">
        <v>437</v>
      </c>
      <c r="G493" s="12">
        <v>400</v>
      </c>
      <c r="H493" s="10" t="s">
        <v>34</v>
      </c>
      <c r="I493" s="13"/>
      <c r="J493" s="14">
        <f t="shared" ref="J493:J494" si="124">G493*I493</f>
        <v>0</v>
      </c>
      <c r="K493" s="10">
        <v>8</v>
      </c>
      <c r="L493" s="15">
        <f t="shared" ref="L493:L494" si="125">I493+I493*8%</f>
        <v>0</v>
      </c>
      <c r="M493" s="16">
        <f t="shared" ref="M493:M494" si="126">J493+J493*8%</f>
        <v>0</v>
      </c>
      <c r="N493" s="8"/>
      <c r="O493" s="8"/>
    </row>
    <row r="494" spans="1:15" ht="28.5" customHeight="1">
      <c r="A494" s="8"/>
      <c r="B494" s="25">
        <v>2</v>
      </c>
      <c r="C494" s="130"/>
      <c r="D494" s="9"/>
      <c r="E494" s="10" t="s">
        <v>24</v>
      </c>
      <c r="F494" s="29" t="s">
        <v>438</v>
      </c>
      <c r="G494" s="12">
        <v>5500</v>
      </c>
      <c r="H494" s="10" t="s">
        <v>34</v>
      </c>
      <c r="I494" s="13"/>
      <c r="J494" s="14">
        <f t="shared" si="124"/>
        <v>0</v>
      </c>
      <c r="K494" s="10">
        <v>8</v>
      </c>
      <c r="L494" s="15">
        <f t="shared" si="125"/>
        <v>0</v>
      </c>
      <c r="M494" s="16">
        <f t="shared" si="126"/>
        <v>0</v>
      </c>
      <c r="N494" s="8"/>
      <c r="O494" s="8"/>
    </row>
    <row r="495" spans="1:15" ht="22.5" customHeight="1">
      <c r="A495" s="17"/>
      <c r="B495" s="18"/>
      <c r="C495" s="18"/>
      <c r="D495" s="18"/>
      <c r="E495" s="19"/>
      <c r="F495" s="19"/>
      <c r="G495" s="19"/>
      <c r="H495" s="19"/>
      <c r="I495" s="20" t="s">
        <v>25</v>
      </c>
      <c r="J495" s="21">
        <f>SUM(J493:J494)</f>
        <v>0</v>
      </c>
      <c r="K495" s="22" t="s">
        <v>26</v>
      </c>
      <c r="L495" s="20" t="s">
        <v>26</v>
      </c>
      <c r="M495" s="21">
        <f>SUM(M493:M494)</f>
        <v>0</v>
      </c>
      <c r="N495" s="23"/>
      <c r="O495" s="24"/>
    </row>
    <row r="498" spans="1:15" ht="31.5" customHeight="1">
      <c r="A498" s="1"/>
      <c r="B498" s="138" t="s">
        <v>524</v>
      </c>
      <c r="C498" s="139"/>
      <c r="D498" s="3"/>
      <c r="E498" s="3"/>
      <c r="F498" s="4" t="s">
        <v>0</v>
      </c>
      <c r="G498" s="5"/>
      <c r="H498" s="3"/>
      <c r="I498" s="6"/>
      <c r="J498" s="140" t="s">
        <v>435</v>
      </c>
      <c r="K498" s="141"/>
      <c r="L498" s="141"/>
      <c r="M498" s="141"/>
      <c r="N498" s="1"/>
      <c r="O498" s="1"/>
    </row>
    <row r="499" spans="1:15" ht="26.25" customHeight="1">
      <c r="A499" s="7"/>
      <c r="B499" s="205" t="s">
        <v>434</v>
      </c>
      <c r="C499" s="206"/>
      <c r="D499" s="206"/>
      <c r="E499" s="206"/>
      <c r="F499" s="206"/>
      <c r="G499" s="206"/>
      <c r="H499" s="206"/>
      <c r="I499" s="206"/>
      <c r="J499" s="206"/>
      <c r="K499" s="206"/>
      <c r="L499" s="206"/>
      <c r="M499" s="207"/>
      <c r="N499" s="7"/>
      <c r="O499" s="7"/>
    </row>
    <row r="500" spans="1:15" ht="33.75">
      <c r="A500" s="7"/>
      <c r="B500" s="186" t="s">
        <v>1</v>
      </c>
      <c r="C500" s="186" t="s">
        <v>2</v>
      </c>
      <c r="D500" s="186" t="s">
        <v>3</v>
      </c>
      <c r="E500" s="187" t="s">
        <v>4</v>
      </c>
      <c r="F500" s="187" t="s">
        <v>5</v>
      </c>
      <c r="G500" s="186" t="s">
        <v>6</v>
      </c>
      <c r="H500" s="186" t="s">
        <v>27</v>
      </c>
      <c r="I500" s="186" t="s">
        <v>7</v>
      </c>
      <c r="J500" s="186" t="s">
        <v>8</v>
      </c>
      <c r="K500" s="186" t="s">
        <v>9</v>
      </c>
      <c r="L500" s="186" t="s">
        <v>10</v>
      </c>
      <c r="M500" s="186" t="s">
        <v>11</v>
      </c>
      <c r="N500" s="7"/>
      <c r="O500" s="7"/>
    </row>
    <row r="501" spans="1:15">
      <c r="A501" s="7"/>
      <c r="B501" s="186">
        <v>1</v>
      </c>
      <c r="C501" s="193">
        <v>2</v>
      </c>
      <c r="D501" s="186">
        <v>3</v>
      </c>
      <c r="E501" s="187">
        <v>4</v>
      </c>
      <c r="F501" s="187">
        <v>5</v>
      </c>
      <c r="G501" s="186">
        <v>6</v>
      </c>
      <c r="H501" s="186">
        <v>7</v>
      </c>
      <c r="I501" s="186">
        <v>8</v>
      </c>
      <c r="J501" s="186">
        <v>9</v>
      </c>
      <c r="K501" s="186">
        <v>10</v>
      </c>
      <c r="L501" s="186">
        <v>11</v>
      </c>
      <c r="M501" s="186">
        <v>12</v>
      </c>
      <c r="N501" s="7"/>
      <c r="O501" s="7"/>
    </row>
    <row r="502" spans="1:15" ht="28.5" customHeight="1">
      <c r="A502" s="8"/>
      <c r="B502" s="25">
        <v>1</v>
      </c>
      <c r="C502" s="129" t="s">
        <v>442</v>
      </c>
      <c r="D502" s="9"/>
      <c r="E502" s="10" t="s">
        <v>24</v>
      </c>
      <c r="F502" s="29" t="s">
        <v>438</v>
      </c>
      <c r="G502" s="12">
        <v>3000</v>
      </c>
      <c r="H502" s="10" t="s">
        <v>34</v>
      </c>
      <c r="I502" s="13"/>
      <c r="J502" s="14">
        <f t="shared" ref="J502:J505" si="127">G502*I502</f>
        <v>0</v>
      </c>
      <c r="K502" s="10">
        <v>8</v>
      </c>
      <c r="L502" s="15">
        <f t="shared" ref="L502:L505" si="128">I502+I502*8%</f>
        <v>0</v>
      </c>
      <c r="M502" s="16">
        <f t="shared" ref="M502:M505" si="129">J502+J502*8%</f>
        <v>0</v>
      </c>
      <c r="N502" s="8"/>
      <c r="O502" s="8"/>
    </row>
    <row r="503" spans="1:15" ht="28.5" customHeight="1">
      <c r="A503" s="8"/>
      <c r="B503" s="25">
        <v>2</v>
      </c>
      <c r="C503" s="163"/>
      <c r="D503" s="9"/>
      <c r="E503" s="10" t="s">
        <v>24</v>
      </c>
      <c r="F503" s="29" t="s">
        <v>439</v>
      </c>
      <c r="G503" s="12">
        <v>1500</v>
      </c>
      <c r="H503" s="10" t="s">
        <v>34</v>
      </c>
      <c r="I503" s="13"/>
      <c r="J503" s="14">
        <f t="shared" si="127"/>
        <v>0</v>
      </c>
      <c r="K503" s="10">
        <v>8</v>
      </c>
      <c r="L503" s="15">
        <f t="shared" si="128"/>
        <v>0</v>
      </c>
      <c r="M503" s="16">
        <f t="shared" si="129"/>
        <v>0</v>
      </c>
      <c r="N503" s="8"/>
      <c r="O503" s="8"/>
    </row>
    <row r="504" spans="1:15" ht="28.5" customHeight="1">
      <c r="A504" s="8"/>
      <c r="B504" s="25">
        <v>3</v>
      </c>
      <c r="C504" s="163"/>
      <c r="D504" s="9"/>
      <c r="E504" s="10" t="s">
        <v>24</v>
      </c>
      <c r="F504" s="29" t="s">
        <v>440</v>
      </c>
      <c r="G504" s="12">
        <v>3000</v>
      </c>
      <c r="H504" s="10" t="s">
        <v>34</v>
      </c>
      <c r="I504" s="13"/>
      <c r="J504" s="14">
        <f t="shared" si="127"/>
        <v>0</v>
      </c>
      <c r="K504" s="10">
        <v>8</v>
      </c>
      <c r="L504" s="15">
        <f t="shared" si="128"/>
        <v>0</v>
      </c>
      <c r="M504" s="16">
        <f t="shared" si="129"/>
        <v>0</v>
      </c>
      <c r="N504" s="8"/>
      <c r="O504" s="8"/>
    </row>
    <row r="505" spans="1:15" ht="28.5" customHeight="1">
      <c r="A505" s="8"/>
      <c r="B505" s="25">
        <v>4</v>
      </c>
      <c r="C505" s="164"/>
      <c r="D505" s="9"/>
      <c r="E505" s="10" t="s">
        <v>24</v>
      </c>
      <c r="F505" s="29" t="s">
        <v>441</v>
      </c>
      <c r="G505" s="12">
        <v>1500</v>
      </c>
      <c r="H505" s="10" t="s">
        <v>34</v>
      </c>
      <c r="I505" s="13"/>
      <c r="J505" s="14">
        <f t="shared" si="127"/>
        <v>0</v>
      </c>
      <c r="K505" s="10">
        <v>8</v>
      </c>
      <c r="L505" s="15">
        <f t="shared" si="128"/>
        <v>0</v>
      </c>
      <c r="M505" s="16">
        <f t="shared" si="129"/>
        <v>0</v>
      </c>
      <c r="N505" s="8"/>
      <c r="O505" s="8"/>
    </row>
    <row r="506" spans="1:15" ht="22.5" customHeight="1">
      <c r="A506" s="17"/>
      <c r="B506" s="18"/>
      <c r="C506" s="18"/>
      <c r="D506" s="18"/>
      <c r="E506" s="19"/>
      <c r="F506" s="19"/>
      <c r="G506" s="19"/>
      <c r="H506" s="19"/>
      <c r="I506" s="20" t="s">
        <v>25</v>
      </c>
      <c r="J506" s="21">
        <f>SUM(J502:J505)</f>
        <v>0</v>
      </c>
      <c r="K506" s="22" t="s">
        <v>26</v>
      </c>
      <c r="L506" s="20" t="s">
        <v>26</v>
      </c>
      <c r="M506" s="21">
        <f>SUM(M502:M505)</f>
        <v>0</v>
      </c>
      <c r="N506" s="23"/>
      <c r="O506" s="24"/>
    </row>
    <row r="517" spans="1:15" ht="31.5" customHeight="1">
      <c r="A517" s="1"/>
      <c r="B517" s="138" t="s">
        <v>525</v>
      </c>
      <c r="C517" s="139"/>
      <c r="D517" s="3"/>
      <c r="E517" s="3"/>
      <c r="F517" s="4" t="s">
        <v>0</v>
      </c>
      <c r="G517" s="5"/>
      <c r="H517" s="3"/>
      <c r="I517" s="6"/>
      <c r="J517" s="140" t="s">
        <v>435</v>
      </c>
      <c r="K517" s="141"/>
      <c r="L517" s="141"/>
      <c r="M517" s="141"/>
      <c r="N517" s="1"/>
      <c r="O517" s="1"/>
    </row>
    <row r="518" spans="1:15" ht="26.25" customHeight="1">
      <c r="A518" s="7"/>
      <c r="B518" s="205" t="s">
        <v>434</v>
      </c>
      <c r="C518" s="206"/>
      <c r="D518" s="206"/>
      <c r="E518" s="206"/>
      <c r="F518" s="206"/>
      <c r="G518" s="206"/>
      <c r="H518" s="206"/>
      <c r="I518" s="206"/>
      <c r="J518" s="206"/>
      <c r="K518" s="206"/>
      <c r="L518" s="206"/>
      <c r="M518" s="207"/>
      <c r="N518" s="7"/>
      <c r="O518" s="7"/>
    </row>
    <row r="519" spans="1:15" ht="33.75">
      <c r="A519" s="7"/>
      <c r="B519" s="186" t="s">
        <v>1</v>
      </c>
      <c r="C519" s="186" t="s">
        <v>2</v>
      </c>
      <c r="D519" s="186" t="s">
        <v>3</v>
      </c>
      <c r="E519" s="187" t="s">
        <v>4</v>
      </c>
      <c r="F519" s="187" t="s">
        <v>5</v>
      </c>
      <c r="G519" s="186" t="s">
        <v>6</v>
      </c>
      <c r="H519" s="186" t="s">
        <v>27</v>
      </c>
      <c r="I519" s="186" t="s">
        <v>7</v>
      </c>
      <c r="J519" s="186" t="s">
        <v>8</v>
      </c>
      <c r="K519" s="186" t="s">
        <v>9</v>
      </c>
      <c r="L519" s="186" t="s">
        <v>10</v>
      </c>
      <c r="M519" s="186" t="s">
        <v>11</v>
      </c>
      <c r="N519" s="7"/>
      <c r="O519" s="7"/>
    </row>
    <row r="520" spans="1:15">
      <c r="A520" s="7"/>
      <c r="B520" s="186">
        <v>1</v>
      </c>
      <c r="C520" s="193">
        <v>2</v>
      </c>
      <c r="D520" s="186">
        <v>3</v>
      </c>
      <c r="E520" s="187">
        <v>4</v>
      </c>
      <c r="F520" s="187">
        <v>5</v>
      </c>
      <c r="G520" s="186">
        <v>6</v>
      </c>
      <c r="H520" s="186">
        <v>7</v>
      </c>
      <c r="I520" s="186">
        <v>8</v>
      </c>
      <c r="J520" s="186">
        <v>9</v>
      </c>
      <c r="K520" s="186">
        <v>10</v>
      </c>
      <c r="L520" s="186">
        <v>11</v>
      </c>
      <c r="M520" s="186">
        <v>12</v>
      </c>
      <c r="N520" s="7"/>
      <c r="O520" s="7"/>
    </row>
    <row r="521" spans="1:15" ht="28.5" customHeight="1">
      <c r="A521" s="8"/>
      <c r="B521" s="25">
        <v>1</v>
      </c>
      <c r="C521" s="129" t="s">
        <v>443</v>
      </c>
      <c r="D521" s="9"/>
      <c r="E521" s="10" t="s">
        <v>24</v>
      </c>
      <c r="F521" s="29" t="s">
        <v>444</v>
      </c>
      <c r="G521" s="12">
        <v>450</v>
      </c>
      <c r="H521" s="10" t="s">
        <v>34</v>
      </c>
      <c r="I521" s="13"/>
      <c r="J521" s="14">
        <f t="shared" ref="J521:J522" si="130">G521*I521</f>
        <v>0</v>
      </c>
      <c r="K521" s="10">
        <v>8</v>
      </c>
      <c r="L521" s="15">
        <f t="shared" ref="L521:L522" si="131">I521+I521*8%</f>
        <v>0</v>
      </c>
      <c r="M521" s="16">
        <f t="shared" ref="M521:M522" si="132">J521+J521*8%</f>
        <v>0</v>
      </c>
      <c r="N521" s="8"/>
      <c r="O521" s="8"/>
    </row>
    <row r="522" spans="1:15" ht="28.5" customHeight="1">
      <c r="A522" s="8"/>
      <c r="B522" s="25">
        <v>2</v>
      </c>
      <c r="C522" s="130"/>
      <c r="D522" s="9"/>
      <c r="E522" s="10" t="s">
        <v>24</v>
      </c>
      <c r="F522" s="29" t="s">
        <v>445</v>
      </c>
      <c r="G522" s="12">
        <v>4000</v>
      </c>
      <c r="H522" s="10" t="s">
        <v>34</v>
      </c>
      <c r="I522" s="13"/>
      <c r="J522" s="14">
        <f t="shared" si="130"/>
        <v>0</v>
      </c>
      <c r="K522" s="10">
        <v>8</v>
      </c>
      <c r="L522" s="15">
        <f t="shared" si="131"/>
        <v>0</v>
      </c>
      <c r="M522" s="16">
        <f t="shared" si="132"/>
        <v>0</v>
      </c>
      <c r="N522" s="8"/>
      <c r="O522" s="8"/>
    </row>
    <row r="523" spans="1:15" ht="22.5" customHeight="1">
      <c r="A523" s="17"/>
      <c r="B523" s="18"/>
      <c r="C523" s="18"/>
      <c r="D523" s="18"/>
      <c r="E523" s="19"/>
      <c r="F523" s="19"/>
      <c r="G523" s="19"/>
      <c r="H523" s="19"/>
      <c r="I523" s="20" t="s">
        <v>25</v>
      </c>
      <c r="J523" s="21">
        <f>SUM(J521:J522)</f>
        <v>0</v>
      </c>
      <c r="K523" s="22" t="s">
        <v>26</v>
      </c>
      <c r="L523" s="20" t="s">
        <v>26</v>
      </c>
      <c r="M523" s="21">
        <f>SUM(M521:M522)</f>
        <v>0</v>
      </c>
      <c r="N523" s="23"/>
      <c r="O523" s="24"/>
    </row>
    <row r="525" spans="1:15" ht="18.75">
      <c r="C525" s="182"/>
      <c r="D525" s="182"/>
      <c r="E525" s="182"/>
      <c r="F525" s="182"/>
      <c r="G525" s="182"/>
      <c r="H525" s="182"/>
      <c r="I525" s="182"/>
      <c r="J525" s="182"/>
      <c r="K525" s="182"/>
      <c r="L525" s="182"/>
      <c r="M525" s="182"/>
      <c r="N525" s="182"/>
    </row>
    <row r="527" spans="1:15" ht="18.75">
      <c r="C527" s="183" t="s">
        <v>534</v>
      </c>
      <c r="D527" s="184"/>
      <c r="E527" s="184"/>
      <c r="F527" s="184"/>
      <c r="G527" s="184"/>
      <c r="H527" s="184"/>
      <c r="I527" s="184"/>
      <c r="J527" s="184"/>
      <c r="K527" s="184"/>
      <c r="L527" s="184"/>
      <c r="M527" s="185"/>
    </row>
    <row r="528" spans="1:15" ht="31.5" customHeight="1">
      <c r="A528" s="1"/>
      <c r="B528" s="138" t="s">
        <v>526</v>
      </c>
      <c r="C528" s="139"/>
      <c r="D528" s="3"/>
      <c r="E528" s="3"/>
      <c r="F528" s="4" t="s">
        <v>0</v>
      </c>
      <c r="G528" s="5"/>
      <c r="H528" s="3"/>
      <c r="I528" s="6"/>
      <c r="J528" s="140" t="s">
        <v>249</v>
      </c>
      <c r="K528" s="141"/>
      <c r="L528" s="141"/>
      <c r="M528" s="141"/>
      <c r="N528" s="1"/>
      <c r="O528" s="1"/>
    </row>
    <row r="529" spans="1:15" ht="26.25" customHeight="1">
      <c r="A529" s="7"/>
      <c r="B529" s="205" t="s">
        <v>393</v>
      </c>
      <c r="C529" s="206"/>
      <c r="D529" s="206"/>
      <c r="E529" s="206"/>
      <c r="F529" s="206"/>
      <c r="G529" s="206"/>
      <c r="H529" s="206"/>
      <c r="I529" s="206"/>
      <c r="J529" s="206"/>
      <c r="K529" s="206"/>
      <c r="L529" s="206"/>
      <c r="M529" s="207"/>
      <c r="N529" s="7"/>
      <c r="O529" s="7"/>
    </row>
    <row r="530" spans="1:15" ht="33.75">
      <c r="A530" s="7"/>
      <c r="B530" s="186" t="s">
        <v>1</v>
      </c>
      <c r="C530" s="186" t="s">
        <v>2</v>
      </c>
      <c r="D530" s="186" t="s">
        <v>3</v>
      </c>
      <c r="E530" s="187" t="s">
        <v>4</v>
      </c>
      <c r="F530" s="187" t="s">
        <v>386</v>
      </c>
      <c r="G530" s="186" t="s">
        <v>6</v>
      </c>
      <c r="H530" s="186" t="s">
        <v>27</v>
      </c>
      <c r="I530" s="186" t="s">
        <v>7</v>
      </c>
      <c r="J530" s="186" t="s">
        <v>8</v>
      </c>
      <c r="K530" s="186" t="s">
        <v>9</v>
      </c>
      <c r="L530" s="186" t="s">
        <v>10</v>
      </c>
      <c r="M530" s="186" t="s">
        <v>11</v>
      </c>
      <c r="N530" s="7"/>
      <c r="O530" s="7"/>
    </row>
    <row r="531" spans="1:15">
      <c r="A531" s="7"/>
      <c r="B531" s="186">
        <v>1</v>
      </c>
      <c r="C531" s="193">
        <v>2</v>
      </c>
      <c r="D531" s="186">
        <v>3</v>
      </c>
      <c r="E531" s="187">
        <v>4</v>
      </c>
      <c r="F531" s="187">
        <v>5</v>
      </c>
      <c r="G531" s="186">
        <v>6</v>
      </c>
      <c r="H531" s="186">
        <v>7</v>
      </c>
      <c r="I531" s="186">
        <v>8</v>
      </c>
      <c r="J531" s="186">
        <v>9</v>
      </c>
      <c r="K531" s="186">
        <v>10</v>
      </c>
      <c r="L531" s="186">
        <v>11</v>
      </c>
      <c r="M531" s="186">
        <v>12</v>
      </c>
      <c r="N531" s="7"/>
      <c r="O531" s="7"/>
    </row>
    <row r="532" spans="1:15" ht="80.25" customHeight="1">
      <c r="A532" s="8"/>
      <c r="B532" s="25">
        <v>1</v>
      </c>
      <c r="C532" s="129" t="s">
        <v>250</v>
      </c>
      <c r="D532" s="9"/>
      <c r="E532" s="10" t="s">
        <v>251</v>
      </c>
      <c r="F532" s="63">
        <v>4.0000000000000003E-5</v>
      </c>
      <c r="G532" s="12">
        <v>650</v>
      </c>
      <c r="H532" s="10" t="s">
        <v>252</v>
      </c>
      <c r="I532" s="13"/>
      <c r="J532" s="14">
        <f t="shared" ref="J532:J541" si="133">G532*I532</f>
        <v>0</v>
      </c>
      <c r="K532" s="10">
        <v>8</v>
      </c>
      <c r="L532" s="15">
        <f t="shared" ref="L532:L541" si="134">I532+I532*8%</f>
        <v>0</v>
      </c>
      <c r="M532" s="16">
        <f t="shared" ref="M532:M541" si="135">J532+J532*8%</f>
        <v>0</v>
      </c>
      <c r="N532" s="8"/>
      <c r="O532" s="8"/>
    </row>
    <row r="533" spans="1:15" ht="94.5" customHeight="1">
      <c r="A533" s="8"/>
      <c r="B533" s="25">
        <v>2</v>
      </c>
      <c r="C533" s="157"/>
      <c r="D533" s="9"/>
      <c r="E533" s="10" t="s">
        <v>251</v>
      </c>
      <c r="F533" s="63">
        <v>4.0000000000000003E-5</v>
      </c>
      <c r="G533" s="12">
        <v>150</v>
      </c>
      <c r="H533" s="10" t="s">
        <v>253</v>
      </c>
      <c r="I533" s="13"/>
      <c r="J533" s="14">
        <f t="shared" si="133"/>
        <v>0</v>
      </c>
      <c r="K533" s="10">
        <v>8</v>
      </c>
      <c r="L533" s="15">
        <f t="shared" si="134"/>
        <v>0</v>
      </c>
      <c r="M533" s="16">
        <f t="shared" si="135"/>
        <v>0</v>
      </c>
      <c r="N533" s="8"/>
      <c r="O533" s="8"/>
    </row>
    <row r="534" spans="1:15" ht="35.25" customHeight="1">
      <c r="A534" s="8"/>
      <c r="B534" s="25">
        <v>3</v>
      </c>
      <c r="C534" s="129" t="s">
        <v>384</v>
      </c>
      <c r="D534" s="9"/>
      <c r="E534" s="10" t="s">
        <v>385</v>
      </c>
      <c r="F534" s="63" t="s">
        <v>387</v>
      </c>
      <c r="G534" s="12">
        <v>150</v>
      </c>
      <c r="H534" s="10" t="s">
        <v>389</v>
      </c>
      <c r="I534" s="13"/>
      <c r="J534" s="14">
        <f t="shared" si="133"/>
        <v>0</v>
      </c>
      <c r="K534" s="10">
        <v>8</v>
      </c>
      <c r="L534" s="15">
        <f t="shared" si="134"/>
        <v>0</v>
      </c>
      <c r="M534" s="16">
        <f t="shared" si="135"/>
        <v>0</v>
      </c>
      <c r="N534" s="8"/>
      <c r="O534" s="8"/>
    </row>
    <row r="535" spans="1:15" ht="39.75" customHeight="1">
      <c r="A535" s="8"/>
      <c r="B535" s="25">
        <v>4</v>
      </c>
      <c r="C535" s="130"/>
      <c r="D535" s="9"/>
      <c r="E535" s="10" t="s">
        <v>385</v>
      </c>
      <c r="F535" s="63" t="s">
        <v>388</v>
      </c>
      <c r="G535" s="12">
        <v>150</v>
      </c>
      <c r="H535" s="10" t="s">
        <v>389</v>
      </c>
      <c r="I535" s="13"/>
      <c r="J535" s="14">
        <f t="shared" si="133"/>
        <v>0</v>
      </c>
      <c r="K535" s="10">
        <v>8</v>
      </c>
      <c r="L535" s="15">
        <f t="shared" si="134"/>
        <v>0</v>
      </c>
      <c r="M535" s="16">
        <f t="shared" si="135"/>
        <v>0</v>
      </c>
      <c r="N535" s="8"/>
      <c r="O535" s="8"/>
    </row>
    <row r="536" spans="1:15" ht="60" customHeight="1">
      <c r="A536" s="8"/>
      <c r="B536" s="25">
        <v>5</v>
      </c>
      <c r="C536" s="129" t="s">
        <v>390</v>
      </c>
      <c r="D536" s="9"/>
      <c r="E536" s="10" t="s">
        <v>385</v>
      </c>
      <c r="F536" s="63" t="s">
        <v>391</v>
      </c>
      <c r="G536" s="12">
        <v>150</v>
      </c>
      <c r="H536" s="10" t="s">
        <v>389</v>
      </c>
      <c r="I536" s="13"/>
      <c r="J536" s="14">
        <f t="shared" si="133"/>
        <v>0</v>
      </c>
      <c r="K536" s="10">
        <v>8</v>
      </c>
      <c r="L536" s="15">
        <f t="shared" si="134"/>
        <v>0</v>
      </c>
      <c r="M536" s="16">
        <f t="shared" si="135"/>
        <v>0</v>
      </c>
      <c r="N536" s="8"/>
      <c r="O536" s="8"/>
    </row>
    <row r="537" spans="1:15" ht="63.75" customHeight="1">
      <c r="A537" s="8"/>
      <c r="B537" s="25">
        <v>6</v>
      </c>
      <c r="C537" s="130"/>
      <c r="D537" s="9"/>
      <c r="E537" s="10" t="s">
        <v>385</v>
      </c>
      <c r="F537" s="63" t="s">
        <v>392</v>
      </c>
      <c r="G537" s="12">
        <v>10</v>
      </c>
      <c r="H537" s="10" t="s">
        <v>389</v>
      </c>
      <c r="I537" s="13"/>
      <c r="J537" s="14">
        <f t="shared" si="133"/>
        <v>0</v>
      </c>
      <c r="K537" s="10">
        <v>8</v>
      </c>
      <c r="L537" s="15">
        <f t="shared" si="134"/>
        <v>0</v>
      </c>
      <c r="M537" s="16">
        <f t="shared" si="135"/>
        <v>0</v>
      </c>
      <c r="N537" s="8"/>
      <c r="O537" s="8"/>
    </row>
    <row r="538" spans="1:15" ht="78" customHeight="1">
      <c r="A538" s="8"/>
      <c r="B538" s="25">
        <v>7</v>
      </c>
      <c r="C538" s="26" t="s">
        <v>254</v>
      </c>
      <c r="D538" s="9"/>
      <c r="E538" s="10" t="s">
        <v>255</v>
      </c>
      <c r="F538" s="62" t="s">
        <v>256</v>
      </c>
      <c r="G538" s="12">
        <v>200</v>
      </c>
      <c r="H538" s="10" t="s">
        <v>257</v>
      </c>
      <c r="I538" s="13"/>
      <c r="J538" s="14">
        <f t="shared" si="133"/>
        <v>0</v>
      </c>
      <c r="K538" s="10">
        <v>8</v>
      </c>
      <c r="L538" s="15">
        <f t="shared" si="134"/>
        <v>0</v>
      </c>
      <c r="M538" s="16">
        <f t="shared" si="135"/>
        <v>0</v>
      </c>
      <c r="N538" s="8"/>
      <c r="O538" s="8"/>
    </row>
    <row r="539" spans="1:15" ht="78" customHeight="1">
      <c r="A539" s="8"/>
      <c r="B539" s="25">
        <v>8</v>
      </c>
      <c r="C539" s="129" t="s">
        <v>380</v>
      </c>
      <c r="D539" s="9"/>
      <c r="E539" s="10" t="s">
        <v>124</v>
      </c>
      <c r="F539" s="62" t="s">
        <v>256</v>
      </c>
      <c r="G539" s="12">
        <v>200</v>
      </c>
      <c r="H539" s="10" t="s">
        <v>381</v>
      </c>
      <c r="I539" s="13"/>
      <c r="J539" s="14">
        <f t="shared" si="133"/>
        <v>0</v>
      </c>
      <c r="K539" s="10">
        <v>8</v>
      </c>
      <c r="L539" s="15">
        <f t="shared" si="134"/>
        <v>0</v>
      </c>
      <c r="M539" s="16">
        <f t="shared" si="135"/>
        <v>0</v>
      </c>
      <c r="N539" s="8"/>
      <c r="O539" s="8"/>
    </row>
    <row r="540" spans="1:15" ht="78" customHeight="1">
      <c r="A540" s="8"/>
      <c r="B540" s="25">
        <v>9</v>
      </c>
      <c r="C540" s="142"/>
      <c r="D540" s="9"/>
      <c r="E540" s="10" t="s">
        <v>124</v>
      </c>
      <c r="F540" s="62" t="s">
        <v>256</v>
      </c>
      <c r="G540" s="12">
        <v>200</v>
      </c>
      <c r="H540" s="10" t="s">
        <v>382</v>
      </c>
      <c r="I540" s="13"/>
      <c r="J540" s="14">
        <f t="shared" si="133"/>
        <v>0</v>
      </c>
      <c r="K540" s="10">
        <v>8</v>
      </c>
      <c r="L540" s="15">
        <f t="shared" si="134"/>
        <v>0</v>
      </c>
      <c r="M540" s="16">
        <f t="shared" si="135"/>
        <v>0</v>
      </c>
      <c r="N540" s="8"/>
      <c r="O540" s="8"/>
    </row>
    <row r="541" spans="1:15" ht="78" customHeight="1">
      <c r="A541" s="8"/>
      <c r="B541" s="25">
        <v>10</v>
      </c>
      <c r="C541" s="130"/>
      <c r="D541" s="9"/>
      <c r="E541" s="10" t="s">
        <v>124</v>
      </c>
      <c r="F541" s="62" t="s">
        <v>256</v>
      </c>
      <c r="G541" s="12">
        <v>200</v>
      </c>
      <c r="H541" s="10" t="s">
        <v>383</v>
      </c>
      <c r="I541" s="13"/>
      <c r="J541" s="14">
        <f t="shared" si="133"/>
        <v>0</v>
      </c>
      <c r="K541" s="10">
        <v>8</v>
      </c>
      <c r="L541" s="15">
        <f t="shared" si="134"/>
        <v>0</v>
      </c>
      <c r="M541" s="16">
        <f t="shared" si="135"/>
        <v>0</v>
      </c>
      <c r="N541" s="8"/>
      <c r="O541" s="8"/>
    </row>
    <row r="542" spans="1:15" ht="22.5" customHeight="1">
      <c r="A542" s="17"/>
      <c r="B542" s="18"/>
      <c r="C542" s="18"/>
      <c r="D542" s="18"/>
      <c r="E542" s="19"/>
      <c r="F542" s="19"/>
      <c r="G542" s="19"/>
      <c r="H542" s="19"/>
      <c r="I542" s="20" t="s">
        <v>25</v>
      </c>
      <c r="J542" s="21">
        <f>SUM(J532:J541)</f>
        <v>0</v>
      </c>
      <c r="K542" s="22" t="s">
        <v>26</v>
      </c>
      <c r="L542" s="20" t="s">
        <v>26</v>
      </c>
      <c r="M542" s="21">
        <f>SUM(M532:M541)</f>
        <v>0</v>
      </c>
      <c r="N542" s="23"/>
      <c r="O542" s="24"/>
    </row>
    <row r="549" spans="2:21" s="61" customFormat="1" ht="29.25" customHeight="1">
      <c r="B549" s="131" t="s">
        <v>527</v>
      </c>
      <c r="C549" s="132"/>
      <c r="D549" s="86"/>
      <c r="E549" s="86"/>
      <c r="F549" s="87" t="s">
        <v>0</v>
      </c>
      <c r="G549" s="88"/>
      <c r="H549" s="86"/>
      <c r="I549" s="131" t="s">
        <v>405</v>
      </c>
      <c r="J549" s="131"/>
      <c r="K549" s="131"/>
      <c r="L549" s="131"/>
      <c r="M549" s="89"/>
      <c r="N549" s="60"/>
      <c r="O549" s="60"/>
      <c r="P549" s="60"/>
      <c r="Q549" s="60"/>
      <c r="R549" s="60"/>
      <c r="S549" s="60"/>
      <c r="T549" s="60"/>
      <c r="U549" s="60"/>
    </row>
    <row r="550" spans="2:21" s="61" customFormat="1" ht="21.75" customHeight="1">
      <c r="B550" s="208" t="s">
        <v>406</v>
      </c>
      <c r="C550" s="213"/>
      <c r="D550" s="213"/>
      <c r="E550" s="213"/>
      <c r="F550" s="213"/>
      <c r="G550" s="213"/>
      <c r="H550" s="213"/>
      <c r="I550" s="213"/>
      <c r="J550" s="213"/>
      <c r="K550" s="213"/>
      <c r="L550" s="213"/>
      <c r="M550" s="214"/>
      <c r="N550" s="60"/>
      <c r="O550" s="60"/>
      <c r="P550" s="60"/>
      <c r="Q550" s="60"/>
      <c r="R550" s="60"/>
      <c r="S550" s="60"/>
      <c r="T550" s="60"/>
      <c r="U550" s="60"/>
    </row>
    <row r="551" spans="2:21" s="61" customFormat="1" ht="56.25" customHeight="1">
      <c r="B551" s="194" t="s">
        <v>1</v>
      </c>
      <c r="C551" s="194" t="s">
        <v>2</v>
      </c>
      <c r="D551" s="194" t="s">
        <v>3</v>
      </c>
      <c r="E551" s="195" t="s">
        <v>4</v>
      </c>
      <c r="F551" s="195" t="s">
        <v>5</v>
      </c>
      <c r="G551" s="194" t="s">
        <v>6</v>
      </c>
      <c r="H551" s="194" t="s">
        <v>27</v>
      </c>
      <c r="I551" s="194" t="s">
        <v>7</v>
      </c>
      <c r="J551" s="194" t="s">
        <v>8</v>
      </c>
      <c r="K551" s="194" t="s">
        <v>9</v>
      </c>
      <c r="L551" s="194" t="s">
        <v>10</v>
      </c>
      <c r="M551" s="194" t="s">
        <v>11</v>
      </c>
      <c r="N551" s="60"/>
      <c r="O551" s="60"/>
      <c r="P551" s="60"/>
      <c r="Q551" s="60"/>
      <c r="R551" s="60"/>
      <c r="S551" s="60"/>
      <c r="T551" s="60"/>
      <c r="U551" s="60"/>
    </row>
    <row r="552" spans="2:21" s="61" customFormat="1" ht="11.25">
      <c r="B552" s="196" t="s">
        <v>12</v>
      </c>
      <c r="C552" s="196" t="s">
        <v>13</v>
      </c>
      <c r="D552" s="196" t="s">
        <v>14</v>
      </c>
      <c r="E552" s="196" t="s">
        <v>15</v>
      </c>
      <c r="F552" s="196" t="s">
        <v>16</v>
      </c>
      <c r="G552" s="196" t="s">
        <v>17</v>
      </c>
      <c r="H552" s="196" t="s">
        <v>18</v>
      </c>
      <c r="I552" s="196" t="s">
        <v>19</v>
      </c>
      <c r="J552" s="196" t="s">
        <v>20</v>
      </c>
      <c r="K552" s="196" t="s">
        <v>21</v>
      </c>
      <c r="L552" s="196" t="s">
        <v>22</v>
      </c>
      <c r="M552" s="196" t="s">
        <v>23</v>
      </c>
      <c r="N552" s="60"/>
      <c r="O552" s="60"/>
      <c r="P552" s="60"/>
      <c r="Q552" s="60"/>
      <c r="R552" s="60"/>
      <c r="S552" s="60"/>
      <c r="T552" s="60"/>
      <c r="U552" s="60"/>
    </row>
    <row r="553" spans="2:21" s="61" customFormat="1" ht="147.75" customHeight="1">
      <c r="B553" s="45">
        <v>1</v>
      </c>
      <c r="C553" s="46" t="s">
        <v>407</v>
      </c>
      <c r="D553" s="47"/>
      <c r="E553" s="48" t="s">
        <v>408</v>
      </c>
      <c r="F553" s="49" t="s">
        <v>409</v>
      </c>
      <c r="G553" s="50">
        <v>250</v>
      </c>
      <c r="H553" s="48" t="s">
        <v>410</v>
      </c>
      <c r="I553" s="90"/>
      <c r="J553" s="14">
        <f t="shared" ref="J553" si="136">G553*I553</f>
        <v>0</v>
      </c>
      <c r="K553" s="10">
        <v>8</v>
      </c>
      <c r="L553" s="15">
        <f t="shared" ref="L553" si="137">I553+I553*8%</f>
        <v>0</v>
      </c>
      <c r="M553" s="16">
        <f t="shared" ref="M553" si="138">J553+J553*8%</f>
        <v>0</v>
      </c>
      <c r="N553" s="60"/>
      <c r="O553" s="60"/>
      <c r="P553" s="60"/>
      <c r="Q553" s="60"/>
      <c r="R553" s="60"/>
      <c r="S553" s="60"/>
      <c r="T553" s="60"/>
      <c r="U553" s="60"/>
    </row>
    <row r="554" spans="2:21" s="61" customFormat="1" ht="19.5" customHeight="1">
      <c r="B554" s="91"/>
      <c r="C554" s="91"/>
      <c r="D554" s="91"/>
      <c r="E554" s="86"/>
      <c r="F554" s="86"/>
      <c r="G554" s="86"/>
      <c r="H554" s="86"/>
      <c r="I554" s="92" t="s">
        <v>536</v>
      </c>
      <c r="J554" s="93">
        <f>SUM(J553:J553)</f>
        <v>0</v>
      </c>
      <c r="K554" s="94" t="s">
        <v>26</v>
      </c>
      <c r="L554" s="92" t="s">
        <v>26</v>
      </c>
      <c r="M554" s="93">
        <f>SUM(M553:M553)</f>
        <v>0</v>
      </c>
      <c r="N554" s="60"/>
      <c r="O554" s="60"/>
      <c r="P554" s="60"/>
      <c r="Q554" s="60"/>
      <c r="R554" s="60"/>
      <c r="S554" s="60"/>
      <c r="T554" s="60"/>
      <c r="U554" s="60"/>
    </row>
    <row r="558" spans="2:21" s="61" customFormat="1" ht="29.25" customHeight="1">
      <c r="B558" s="131" t="s">
        <v>528</v>
      </c>
      <c r="C558" s="132"/>
      <c r="D558" s="86"/>
      <c r="E558" s="86"/>
      <c r="F558" s="87" t="s">
        <v>0</v>
      </c>
      <c r="G558" s="88"/>
      <c r="H558" s="86"/>
      <c r="I558" s="133" t="s">
        <v>411</v>
      </c>
      <c r="J558" s="134"/>
      <c r="K558" s="134"/>
      <c r="L558" s="134"/>
      <c r="M558" s="89"/>
      <c r="N558" s="60"/>
      <c r="O558" s="60"/>
      <c r="P558" s="60"/>
      <c r="Q558" s="60"/>
      <c r="R558" s="60"/>
      <c r="S558" s="60"/>
      <c r="T558" s="60"/>
      <c r="U558" s="60"/>
    </row>
    <row r="559" spans="2:21" s="61" customFormat="1" ht="21.75" customHeight="1">
      <c r="B559" s="208" t="s">
        <v>412</v>
      </c>
      <c r="C559" s="213"/>
      <c r="D559" s="213"/>
      <c r="E559" s="213"/>
      <c r="F559" s="213"/>
      <c r="G559" s="213"/>
      <c r="H559" s="213"/>
      <c r="I559" s="213"/>
      <c r="J559" s="213"/>
      <c r="K559" s="213"/>
      <c r="L559" s="213"/>
      <c r="M559" s="214"/>
      <c r="N559" s="60"/>
      <c r="O559" s="60"/>
      <c r="P559" s="60"/>
      <c r="Q559" s="60"/>
      <c r="R559" s="60"/>
      <c r="S559" s="60"/>
      <c r="T559" s="60"/>
      <c r="U559" s="60"/>
    </row>
    <row r="560" spans="2:21" s="61" customFormat="1" ht="56.25" customHeight="1">
      <c r="B560" s="194" t="s">
        <v>1</v>
      </c>
      <c r="C560" s="197" t="s">
        <v>2</v>
      </c>
      <c r="D560" s="198"/>
      <c r="E560" s="199"/>
      <c r="F560" s="194" t="s">
        <v>3</v>
      </c>
      <c r="G560" s="194" t="s">
        <v>6</v>
      </c>
      <c r="H560" s="194" t="s">
        <v>27</v>
      </c>
      <c r="I560" s="194" t="s">
        <v>7</v>
      </c>
      <c r="J560" s="194" t="s">
        <v>413</v>
      </c>
      <c r="K560" s="194" t="s">
        <v>9</v>
      </c>
      <c r="L560" s="194" t="s">
        <v>10</v>
      </c>
      <c r="M560" s="194" t="s">
        <v>11</v>
      </c>
      <c r="N560" s="60"/>
      <c r="O560" s="60"/>
      <c r="P560" s="60"/>
      <c r="Q560" s="60"/>
      <c r="R560" s="60"/>
      <c r="S560" s="60"/>
      <c r="T560" s="60"/>
      <c r="U560" s="60"/>
    </row>
    <row r="561" spans="2:21" s="61" customFormat="1">
      <c r="B561" s="196" t="s">
        <v>12</v>
      </c>
      <c r="C561" s="200">
        <v>-2</v>
      </c>
      <c r="D561" s="201"/>
      <c r="E561" s="202"/>
      <c r="F561" s="196">
        <v>-3</v>
      </c>
      <c r="G561" s="196">
        <v>-4</v>
      </c>
      <c r="H561" s="196">
        <v>-5</v>
      </c>
      <c r="I561" s="196">
        <v>-6</v>
      </c>
      <c r="J561" s="196">
        <v>-7</v>
      </c>
      <c r="K561" s="196">
        <v>-8</v>
      </c>
      <c r="L561" s="196">
        <v>-9</v>
      </c>
      <c r="M561" s="196">
        <v>-10</v>
      </c>
      <c r="N561" s="60"/>
      <c r="O561" s="60"/>
      <c r="P561" s="60"/>
      <c r="Q561" s="60"/>
      <c r="R561" s="60"/>
      <c r="S561" s="60"/>
      <c r="T561" s="60"/>
      <c r="U561" s="60"/>
    </row>
    <row r="562" spans="2:21" s="61" customFormat="1" ht="66" customHeight="1">
      <c r="B562" s="45">
        <v>1</v>
      </c>
      <c r="C562" s="135" t="s">
        <v>414</v>
      </c>
      <c r="D562" s="136"/>
      <c r="E562" s="137"/>
      <c r="F562" s="49"/>
      <c r="G562" s="50">
        <v>60</v>
      </c>
      <c r="H562" s="48" t="s">
        <v>71</v>
      </c>
      <c r="I562" s="90"/>
      <c r="J562" s="14">
        <f t="shared" ref="J562:J564" si="139">G562*I562</f>
        <v>0</v>
      </c>
      <c r="K562" s="10">
        <v>8</v>
      </c>
      <c r="L562" s="15">
        <f t="shared" ref="L562:L564" si="140">I562+I562*8%</f>
        <v>0</v>
      </c>
      <c r="M562" s="16">
        <f t="shared" ref="M562:M564" si="141">J562+J562*8%</f>
        <v>0</v>
      </c>
      <c r="N562" s="60"/>
      <c r="O562" s="60"/>
      <c r="P562" s="60"/>
      <c r="Q562" s="60"/>
      <c r="R562" s="60"/>
      <c r="S562" s="60"/>
      <c r="T562" s="60"/>
      <c r="U562" s="60"/>
    </row>
    <row r="563" spans="2:21" s="61" customFormat="1" ht="50.25" customHeight="1">
      <c r="B563" s="45">
        <v>2</v>
      </c>
      <c r="C563" s="135" t="s">
        <v>415</v>
      </c>
      <c r="D563" s="136"/>
      <c r="E563" s="137"/>
      <c r="F563" s="49"/>
      <c r="G563" s="50">
        <v>400</v>
      </c>
      <c r="H563" s="48" t="s">
        <v>416</v>
      </c>
      <c r="I563" s="90"/>
      <c r="J563" s="14">
        <f t="shared" si="139"/>
        <v>0</v>
      </c>
      <c r="K563" s="10">
        <v>8</v>
      </c>
      <c r="L563" s="15">
        <f t="shared" si="140"/>
        <v>0</v>
      </c>
      <c r="M563" s="16">
        <f t="shared" si="141"/>
        <v>0</v>
      </c>
      <c r="N563" s="60"/>
      <c r="O563" s="60"/>
      <c r="P563" s="60"/>
      <c r="Q563" s="60"/>
      <c r="R563" s="60"/>
      <c r="S563" s="60"/>
      <c r="T563" s="60"/>
      <c r="U563" s="60"/>
    </row>
    <row r="564" spans="2:21" s="61" customFormat="1" ht="75" customHeight="1">
      <c r="B564" s="45">
        <v>3</v>
      </c>
      <c r="C564" s="135" t="s">
        <v>417</v>
      </c>
      <c r="D564" s="136"/>
      <c r="E564" s="137"/>
      <c r="F564" s="49"/>
      <c r="G564" s="50">
        <v>120</v>
      </c>
      <c r="H564" s="48" t="s">
        <v>418</v>
      </c>
      <c r="I564" s="90"/>
      <c r="J564" s="14">
        <f t="shared" si="139"/>
        <v>0</v>
      </c>
      <c r="K564" s="10">
        <v>8</v>
      </c>
      <c r="L564" s="15">
        <f t="shared" si="140"/>
        <v>0</v>
      </c>
      <c r="M564" s="16">
        <f t="shared" si="141"/>
        <v>0</v>
      </c>
      <c r="N564" s="60"/>
      <c r="O564" s="60"/>
      <c r="P564" s="60"/>
      <c r="Q564" s="60"/>
      <c r="R564" s="60"/>
      <c r="S564" s="60"/>
      <c r="T564" s="60"/>
      <c r="U564" s="60"/>
    </row>
    <row r="565" spans="2:21" s="61" customFormat="1" ht="19.5" customHeight="1">
      <c r="B565" s="91"/>
      <c r="C565" s="91"/>
      <c r="D565" s="91"/>
      <c r="E565" s="86"/>
      <c r="F565" s="86"/>
      <c r="G565" s="86"/>
      <c r="H565" s="86"/>
      <c r="I565" s="92"/>
      <c r="J565" s="93">
        <f>SUM(J562:J564)</f>
        <v>0</v>
      </c>
      <c r="K565" s="94" t="s">
        <v>26</v>
      </c>
      <c r="L565" s="92" t="s">
        <v>26</v>
      </c>
      <c r="M565" s="93">
        <f>SUM(M562:M564)</f>
        <v>0</v>
      </c>
      <c r="N565" s="60"/>
      <c r="O565" s="60"/>
      <c r="P565" s="60"/>
      <c r="Q565" s="60"/>
      <c r="R565" s="60"/>
      <c r="S565" s="60"/>
      <c r="T565" s="60"/>
      <c r="U565" s="60"/>
    </row>
    <row r="571" spans="2:21" s="61" customFormat="1" ht="29.25" customHeight="1">
      <c r="B571" s="131" t="s">
        <v>529</v>
      </c>
      <c r="C571" s="132"/>
      <c r="D571" s="86"/>
      <c r="E571" s="86"/>
      <c r="F571" s="87" t="s">
        <v>0</v>
      </c>
      <c r="G571" s="88"/>
      <c r="H571" s="86"/>
      <c r="I571" s="131" t="s">
        <v>32</v>
      </c>
      <c r="J571" s="131"/>
      <c r="K571" s="131"/>
      <c r="L571" s="131"/>
      <c r="M571" s="89"/>
      <c r="N571" s="60"/>
      <c r="O571" s="60"/>
      <c r="P571" s="60"/>
      <c r="Q571" s="60"/>
      <c r="R571" s="60"/>
      <c r="S571" s="60"/>
      <c r="T571" s="60"/>
      <c r="U571" s="60"/>
    </row>
    <row r="572" spans="2:21" s="61" customFormat="1" ht="21.75" customHeight="1">
      <c r="B572" s="208" t="s">
        <v>420</v>
      </c>
      <c r="C572" s="213"/>
      <c r="D572" s="213"/>
      <c r="E572" s="213"/>
      <c r="F572" s="213"/>
      <c r="G572" s="213"/>
      <c r="H572" s="213"/>
      <c r="I572" s="213"/>
      <c r="J572" s="213"/>
      <c r="K572" s="213"/>
      <c r="L572" s="213"/>
      <c r="M572" s="214"/>
      <c r="N572" s="60"/>
      <c r="O572" s="60"/>
      <c r="P572" s="60"/>
      <c r="Q572" s="60"/>
      <c r="R572" s="60"/>
      <c r="S572" s="60"/>
      <c r="T572" s="60"/>
      <c r="U572" s="60"/>
    </row>
    <row r="573" spans="2:21" s="61" customFormat="1" ht="56.25" customHeight="1">
      <c r="B573" s="194" t="s">
        <v>1</v>
      </c>
      <c r="C573" s="194" t="s">
        <v>2</v>
      </c>
      <c r="D573" s="194" t="s">
        <v>3</v>
      </c>
      <c r="E573" s="195" t="s">
        <v>4</v>
      </c>
      <c r="F573" s="195" t="s">
        <v>5</v>
      </c>
      <c r="G573" s="194" t="s">
        <v>6</v>
      </c>
      <c r="H573" s="194" t="s">
        <v>27</v>
      </c>
      <c r="I573" s="194" t="s">
        <v>7</v>
      </c>
      <c r="J573" s="194" t="s">
        <v>8</v>
      </c>
      <c r="K573" s="194" t="s">
        <v>9</v>
      </c>
      <c r="L573" s="194" t="s">
        <v>10</v>
      </c>
      <c r="M573" s="194" t="s">
        <v>11</v>
      </c>
      <c r="N573" s="60"/>
      <c r="O573" s="60"/>
      <c r="P573" s="60"/>
      <c r="Q573" s="60"/>
      <c r="R573" s="60"/>
      <c r="S573" s="60"/>
      <c r="T573" s="60"/>
      <c r="U573" s="60"/>
    </row>
    <row r="574" spans="2:21" s="61" customFormat="1" ht="11.25">
      <c r="B574" s="196" t="s">
        <v>12</v>
      </c>
      <c r="C574" s="196" t="s">
        <v>13</v>
      </c>
      <c r="D574" s="196" t="s">
        <v>14</v>
      </c>
      <c r="E574" s="196" t="s">
        <v>15</v>
      </c>
      <c r="F574" s="196" t="s">
        <v>16</v>
      </c>
      <c r="G574" s="196" t="s">
        <v>17</v>
      </c>
      <c r="H574" s="196" t="s">
        <v>18</v>
      </c>
      <c r="I574" s="196" t="s">
        <v>19</v>
      </c>
      <c r="J574" s="196" t="s">
        <v>20</v>
      </c>
      <c r="K574" s="196" t="s">
        <v>21</v>
      </c>
      <c r="L574" s="196" t="s">
        <v>22</v>
      </c>
      <c r="M574" s="196" t="s">
        <v>23</v>
      </c>
      <c r="N574" s="60"/>
      <c r="O574" s="60"/>
      <c r="P574" s="60"/>
      <c r="Q574" s="60"/>
      <c r="R574" s="60"/>
      <c r="S574" s="60"/>
      <c r="T574" s="60"/>
      <c r="U574" s="60"/>
    </row>
    <row r="575" spans="2:21" s="61" customFormat="1" ht="71.25" customHeight="1">
      <c r="B575" s="45">
        <v>1</v>
      </c>
      <c r="C575" s="46" t="s">
        <v>421</v>
      </c>
      <c r="D575" s="47"/>
      <c r="E575" s="48" t="s">
        <v>422</v>
      </c>
      <c r="F575" s="49">
        <v>0.02</v>
      </c>
      <c r="G575" s="50">
        <v>800</v>
      </c>
      <c r="H575" s="48" t="s">
        <v>410</v>
      </c>
      <c r="I575" s="90"/>
      <c r="J575" s="14">
        <f t="shared" ref="J575" si="142">G575*I575</f>
        <v>0</v>
      </c>
      <c r="K575" s="10">
        <v>8</v>
      </c>
      <c r="L575" s="15">
        <f t="shared" ref="L575" si="143">I575+I575*8%</f>
        <v>0</v>
      </c>
      <c r="M575" s="16">
        <f t="shared" ref="M575" si="144">J575+J575*8%</f>
        <v>0</v>
      </c>
      <c r="N575" s="60"/>
      <c r="O575" s="60"/>
      <c r="P575" s="60"/>
      <c r="Q575" s="60"/>
      <c r="R575" s="60"/>
      <c r="S575" s="60"/>
      <c r="T575" s="60"/>
      <c r="U575" s="60"/>
    </row>
    <row r="576" spans="2:21" s="61" customFormat="1" ht="19.5" customHeight="1">
      <c r="B576" s="91"/>
      <c r="C576" s="91"/>
      <c r="D576" s="91"/>
      <c r="E576" s="86"/>
      <c r="F576" s="86"/>
      <c r="G576" s="86"/>
      <c r="H576" s="86"/>
      <c r="I576" s="92"/>
      <c r="J576" s="93">
        <f>SUM(J575:J575)</f>
        <v>0</v>
      </c>
      <c r="K576" s="94" t="s">
        <v>26</v>
      </c>
      <c r="L576" s="92" t="s">
        <v>26</v>
      </c>
      <c r="M576" s="93">
        <f>SUM(M575:M575)</f>
        <v>0</v>
      </c>
      <c r="N576" s="60"/>
      <c r="O576" s="60"/>
      <c r="P576" s="60"/>
      <c r="Q576" s="60"/>
      <c r="R576" s="60"/>
      <c r="S576" s="60"/>
      <c r="T576" s="60"/>
      <c r="U576" s="60"/>
    </row>
    <row r="584" spans="1:21" s="61" customFormat="1" ht="29.25" customHeight="1">
      <c r="B584" s="131" t="s">
        <v>530</v>
      </c>
      <c r="C584" s="132"/>
      <c r="D584" s="86"/>
      <c r="E584" s="86"/>
      <c r="F584" s="87" t="s">
        <v>0</v>
      </c>
      <c r="G584" s="88"/>
      <c r="H584" s="86"/>
      <c r="I584" s="131" t="s">
        <v>477</v>
      </c>
      <c r="J584" s="131"/>
      <c r="K584" s="131"/>
      <c r="L584" s="131"/>
      <c r="M584" s="89"/>
      <c r="N584" s="60"/>
      <c r="O584" s="60"/>
      <c r="P584" s="60"/>
      <c r="Q584" s="60"/>
      <c r="R584" s="60"/>
      <c r="S584" s="60"/>
      <c r="T584" s="60"/>
      <c r="U584" s="60"/>
    </row>
    <row r="585" spans="1:21" s="61" customFormat="1" ht="20.25" customHeight="1">
      <c r="B585" s="208" t="s">
        <v>447</v>
      </c>
      <c r="C585" s="215"/>
      <c r="D585" s="215"/>
      <c r="E585" s="215"/>
      <c r="F585" s="215"/>
      <c r="G585" s="215"/>
      <c r="H585" s="215"/>
      <c r="I585" s="215"/>
      <c r="J585" s="215"/>
      <c r="K585" s="215"/>
      <c r="L585" s="215"/>
      <c r="M585" s="216"/>
      <c r="N585" s="60"/>
      <c r="O585" s="60"/>
      <c r="P585" s="60"/>
      <c r="Q585" s="60"/>
      <c r="R585" s="60"/>
      <c r="S585" s="60"/>
      <c r="T585" s="60"/>
      <c r="U585" s="60"/>
    </row>
    <row r="586" spans="1:21" s="95" customFormat="1" ht="39" customHeight="1">
      <c r="B586" s="194" t="s">
        <v>1</v>
      </c>
      <c r="C586" s="197" t="s">
        <v>2</v>
      </c>
      <c r="D586" s="203"/>
      <c r="E586" s="194" t="s">
        <v>3</v>
      </c>
      <c r="F586" s="194" t="s">
        <v>209</v>
      </c>
      <c r="G586" s="195" t="s">
        <v>448</v>
      </c>
      <c r="H586" s="194" t="s">
        <v>27</v>
      </c>
      <c r="I586" s="194" t="s">
        <v>7</v>
      </c>
      <c r="J586" s="194" t="s">
        <v>449</v>
      </c>
      <c r="K586" s="194" t="s">
        <v>450</v>
      </c>
      <c r="L586" s="194" t="s">
        <v>10</v>
      </c>
      <c r="M586" s="194" t="s">
        <v>11</v>
      </c>
      <c r="N586" s="97"/>
      <c r="O586" s="97"/>
      <c r="P586" s="97"/>
      <c r="Q586" s="97"/>
      <c r="R586" s="97"/>
      <c r="S586" s="97"/>
      <c r="T586" s="97"/>
      <c r="U586" s="97"/>
    </row>
    <row r="587" spans="1:21" s="95" customFormat="1" ht="11.25">
      <c r="B587" s="196" t="s">
        <v>12</v>
      </c>
      <c r="C587" s="200">
        <v>-3</v>
      </c>
      <c r="D587" s="204"/>
      <c r="E587" s="196">
        <v>-3</v>
      </c>
      <c r="F587" s="196">
        <v>-4</v>
      </c>
      <c r="G587" s="196">
        <v>-5</v>
      </c>
      <c r="H587" s="196">
        <v>-6</v>
      </c>
      <c r="I587" s="196">
        <v>-7</v>
      </c>
      <c r="J587" s="196">
        <v>-8</v>
      </c>
      <c r="K587" s="196">
        <v>-9</v>
      </c>
      <c r="L587" s="196">
        <v>-10</v>
      </c>
      <c r="M587" s="196">
        <v>-10</v>
      </c>
      <c r="N587" s="97"/>
      <c r="O587" s="97"/>
      <c r="P587" s="97"/>
      <c r="Q587" s="97"/>
      <c r="R587" s="97"/>
      <c r="S587" s="97"/>
      <c r="T587" s="97"/>
      <c r="U587" s="97"/>
    </row>
    <row r="588" spans="1:21" s="95" customFormat="1" ht="31.5" customHeight="1">
      <c r="A588" s="97"/>
      <c r="B588" s="98">
        <v>1</v>
      </c>
      <c r="C588" s="167" t="s">
        <v>451</v>
      </c>
      <c r="D588" s="168"/>
      <c r="E588" s="96"/>
      <c r="F588" s="99" t="s">
        <v>452</v>
      </c>
      <c r="G588" s="100">
        <v>4000</v>
      </c>
      <c r="H588" s="96" t="s">
        <v>213</v>
      </c>
      <c r="I588" s="101"/>
      <c r="J588" s="14">
        <f t="shared" ref="J588:J607" si="145">G588*I588</f>
        <v>0</v>
      </c>
      <c r="K588" s="10">
        <v>8</v>
      </c>
      <c r="L588" s="15">
        <f t="shared" ref="L588:L607" si="146">I588+I588*8%</f>
        <v>0</v>
      </c>
      <c r="M588" s="16">
        <f t="shared" ref="M588:M607" si="147">J588+J588*8%</f>
        <v>0</v>
      </c>
      <c r="N588" s="102"/>
      <c r="O588" s="103"/>
      <c r="P588" s="97"/>
      <c r="Q588" s="97"/>
      <c r="R588" s="97"/>
      <c r="S588" s="97"/>
      <c r="T588" s="97"/>
      <c r="U588" s="97"/>
    </row>
    <row r="589" spans="1:21" s="95" customFormat="1" ht="29.1" customHeight="1">
      <c r="A589" s="97"/>
      <c r="B589" s="98">
        <v>2</v>
      </c>
      <c r="C589" s="169"/>
      <c r="D589" s="170"/>
      <c r="E589" s="96"/>
      <c r="F589" s="99" t="s">
        <v>453</v>
      </c>
      <c r="G589" s="100">
        <v>10000</v>
      </c>
      <c r="H589" s="96" t="s">
        <v>213</v>
      </c>
      <c r="I589" s="101"/>
      <c r="J589" s="14">
        <f t="shared" si="145"/>
        <v>0</v>
      </c>
      <c r="K589" s="10">
        <v>8</v>
      </c>
      <c r="L589" s="15">
        <f t="shared" si="146"/>
        <v>0</v>
      </c>
      <c r="M589" s="16">
        <f t="shared" si="147"/>
        <v>0</v>
      </c>
      <c r="N589" s="102"/>
      <c r="O589" s="103"/>
      <c r="P589" s="97"/>
      <c r="Q589" s="97"/>
      <c r="R589" s="97"/>
      <c r="S589" s="97"/>
      <c r="T589" s="97"/>
      <c r="U589" s="97"/>
    </row>
    <row r="590" spans="1:21" s="95" customFormat="1" ht="31.5" customHeight="1">
      <c r="A590" s="97"/>
      <c r="B590" s="98">
        <v>3</v>
      </c>
      <c r="C590" s="171"/>
      <c r="D590" s="172"/>
      <c r="E590" s="96"/>
      <c r="F590" s="99" t="s">
        <v>454</v>
      </c>
      <c r="G590" s="100">
        <v>1000</v>
      </c>
      <c r="H590" s="96" t="s">
        <v>213</v>
      </c>
      <c r="I590" s="101"/>
      <c r="J590" s="14">
        <f t="shared" si="145"/>
        <v>0</v>
      </c>
      <c r="K590" s="10">
        <v>8</v>
      </c>
      <c r="L590" s="15">
        <f t="shared" si="146"/>
        <v>0</v>
      </c>
      <c r="M590" s="16">
        <f t="shared" si="147"/>
        <v>0</v>
      </c>
      <c r="N590" s="102"/>
      <c r="O590" s="103"/>
      <c r="P590" s="97"/>
      <c r="Q590" s="97"/>
      <c r="R590" s="97"/>
      <c r="S590" s="97"/>
      <c r="T590" s="97"/>
      <c r="U590" s="97"/>
    </row>
    <row r="591" spans="1:21" s="95" customFormat="1" ht="114.75" customHeight="1">
      <c r="A591" s="97"/>
      <c r="B591" s="98">
        <v>4</v>
      </c>
      <c r="C591" s="173" t="s">
        <v>455</v>
      </c>
      <c r="D591" s="174"/>
      <c r="E591" s="96"/>
      <c r="F591" s="99" t="s">
        <v>453</v>
      </c>
      <c r="G591" s="100">
        <v>11000</v>
      </c>
      <c r="H591" s="96" t="s">
        <v>213</v>
      </c>
      <c r="I591" s="101"/>
      <c r="J591" s="14">
        <f t="shared" si="145"/>
        <v>0</v>
      </c>
      <c r="K591" s="10">
        <v>8</v>
      </c>
      <c r="L591" s="15">
        <f t="shared" si="146"/>
        <v>0</v>
      </c>
      <c r="M591" s="16">
        <f t="shared" si="147"/>
        <v>0</v>
      </c>
      <c r="N591" s="102"/>
      <c r="O591" s="103"/>
      <c r="P591" s="97"/>
      <c r="Q591" s="97"/>
      <c r="R591" s="97"/>
      <c r="S591" s="97"/>
      <c r="T591" s="97"/>
      <c r="U591" s="97"/>
    </row>
    <row r="592" spans="1:21" s="95" customFormat="1" ht="131.25" customHeight="1">
      <c r="A592" s="97"/>
      <c r="B592" s="98">
        <v>5</v>
      </c>
      <c r="C592" s="173" t="s">
        <v>456</v>
      </c>
      <c r="D592" s="174"/>
      <c r="E592" s="96"/>
      <c r="F592" s="99" t="s">
        <v>453</v>
      </c>
      <c r="G592" s="100">
        <v>25000</v>
      </c>
      <c r="H592" s="96" t="s">
        <v>213</v>
      </c>
      <c r="I592" s="101"/>
      <c r="J592" s="14">
        <f t="shared" si="145"/>
        <v>0</v>
      </c>
      <c r="K592" s="10">
        <v>8</v>
      </c>
      <c r="L592" s="15">
        <f t="shared" si="146"/>
        <v>0</v>
      </c>
      <c r="M592" s="16">
        <f t="shared" si="147"/>
        <v>0</v>
      </c>
      <c r="N592" s="102"/>
      <c r="O592" s="103"/>
      <c r="P592" s="97"/>
      <c r="Q592" s="97"/>
      <c r="R592" s="97"/>
      <c r="S592" s="97"/>
      <c r="T592" s="97"/>
      <c r="U592" s="97"/>
    </row>
    <row r="593" spans="1:21" s="95" customFormat="1" ht="51" customHeight="1">
      <c r="A593" s="97"/>
      <c r="B593" s="98">
        <v>6</v>
      </c>
      <c r="C593" s="167" t="s">
        <v>457</v>
      </c>
      <c r="D593" s="168"/>
      <c r="E593" s="96"/>
      <c r="F593" s="99" t="s">
        <v>452</v>
      </c>
      <c r="G593" s="100">
        <v>1000</v>
      </c>
      <c r="H593" s="96" t="s">
        <v>213</v>
      </c>
      <c r="I593" s="101"/>
      <c r="J593" s="14">
        <f t="shared" si="145"/>
        <v>0</v>
      </c>
      <c r="K593" s="10">
        <v>8</v>
      </c>
      <c r="L593" s="15">
        <f t="shared" si="146"/>
        <v>0</v>
      </c>
      <c r="M593" s="16">
        <f t="shared" si="147"/>
        <v>0</v>
      </c>
      <c r="N593" s="102"/>
      <c r="O593" s="103"/>
      <c r="P593" s="97"/>
      <c r="Q593" s="97"/>
      <c r="R593" s="97"/>
      <c r="S593" s="97"/>
      <c r="T593" s="97"/>
      <c r="U593" s="97"/>
    </row>
    <row r="594" spans="1:21" s="95" customFormat="1" ht="46.5" customHeight="1">
      <c r="A594" s="97"/>
      <c r="B594" s="98">
        <v>7</v>
      </c>
      <c r="C594" s="169"/>
      <c r="D594" s="170"/>
      <c r="E594" s="96"/>
      <c r="F594" s="99" t="s">
        <v>453</v>
      </c>
      <c r="G594" s="100">
        <v>12000</v>
      </c>
      <c r="H594" s="96" t="s">
        <v>213</v>
      </c>
      <c r="I594" s="101"/>
      <c r="J594" s="14">
        <f t="shared" si="145"/>
        <v>0</v>
      </c>
      <c r="K594" s="10">
        <v>8</v>
      </c>
      <c r="L594" s="15">
        <f t="shared" si="146"/>
        <v>0</v>
      </c>
      <c r="M594" s="16">
        <f t="shared" si="147"/>
        <v>0</v>
      </c>
      <c r="N594" s="102"/>
      <c r="O594" s="103"/>
      <c r="P594" s="97"/>
      <c r="Q594" s="97"/>
      <c r="R594" s="97"/>
      <c r="S594" s="97"/>
      <c r="T594" s="97"/>
      <c r="U594" s="97"/>
    </row>
    <row r="595" spans="1:21" s="95" customFormat="1" ht="54" customHeight="1">
      <c r="A595" s="97"/>
      <c r="B595" s="98">
        <v>8</v>
      </c>
      <c r="C595" s="171"/>
      <c r="D595" s="172"/>
      <c r="E595" s="96"/>
      <c r="F595" s="99" t="s">
        <v>454</v>
      </c>
      <c r="G595" s="100">
        <v>6000</v>
      </c>
      <c r="H595" s="96" t="s">
        <v>213</v>
      </c>
      <c r="I595" s="101"/>
      <c r="J595" s="14">
        <f t="shared" si="145"/>
        <v>0</v>
      </c>
      <c r="K595" s="10">
        <v>8</v>
      </c>
      <c r="L595" s="15">
        <f t="shared" si="146"/>
        <v>0</v>
      </c>
      <c r="M595" s="16">
        <f t="shared" si="147"/>
        <v>0</v>
      </c>
      <c r="N595" s="102"/>
      <c r="O595" s="103"/>
      <c r="P595" s="97"/>
      <c r="Q595" s="97"/>
      <c r="R595" s="97"/>
      <c r="S595" s="97"/>
      <c r="T595" s="97"/>
      <c r="U595" s="97"/>
    </row>
    <row r="596" spans="1:21" s="95" customFormat="1" ht="102.75" customHeight="1">
      <c r="A596" s="97"/>
      <c r="B596" s="98">
        <v>9</v>
      </c>
      <c r="C596" s="173" t="s">
        <v>458</v>
      </c>
      <c r="D596" s="174"/>
      <c r="E596" s="96"/>
      <c r="F596" s="99" t="s">
        <v>459</v>
      </c>
      <c r="G596" s="100">
        <v>4000</v>
      </c>
      <c r="H596" s="96" t="s">
        <v>213</v>
      </c>
      <c r="I596" s="101"/>
      <c r="J596" s="14">
        <f t="shared" si="145"/>
        <v>0</v>
      </c>
      <c r="K596" s="10">
        <v>8</v>
      </c>
      <c r="L596" s="15">
        <f t="shared" si="146"/>
        <v>0</v>
      </c>
      <c r="M596" s="16">
        <f t="shared" si="147"/>
        <v>0</v>
      </c>
      <c r="N596" s="102"/>
      <c r="O596" s="103"/>
      <c r="P596" s="97"/>
      <c r="Q596" s="97"/>
      <c r="R596" s="97"/>
      <c r="S596" s="97"/>
      <c r="T596" s="97"/>
      <c r="U596" s="97"/>
    </row>
    <row r="597" spans="1:21" s="95" customFormat="1" ht="34.5" customHeight="1">
      <c r="A597" s="97"/>
      <c r="B597" s="98">
        <v>10</v>
      </c>
      <c r="C597" s="167" t="s">
        <v>460</v>
      </c>
      <c r="D597" s="168"/>
      <c r="E597" s="96"/>
      <c r="F597" s="99" t="s">
        <v>454</v>
      </c>
      <c r="G597" s="100">
        <v>100</v>
      </c>
      <c r="H597" s="96" t="s">
        <v>213</v>
      </c>
      <c r="I597" s="101"/>
      <c r="J597" s="14">
        <f t="shared" si="145"/>
        <v>0</v>
      </c>
      <c r="K597" s="10">
        <v>8</v>
      </c>
      <c r="L597" s="15">
        <f t="shared" si="146"/>
        <v>0</v>
      </c>
      <c r="M597" s="16">
        <f t="shared" si="147"/>
        <v>0</v>
      </c>
      <c r="N597" s="102"/>
      <c r="O597" s="103"/>
      <c r="P597" s="97"/>
      <c r="Q597" s="97"/>
      <c r="R597" s="97"/>
      <c r="S597" s="97"/>
      <c r="T597" s="97"/>
      <c r="U597" s="97"/>
    </row>
    <row r="598" spans="1:21" s="95" customFormat="1" ht="36.950000000000003" customHeight="1">
      <c r="A598" s="97"/>
      <c r="B598" s="98">
        <v>11</v>
      </c>
      <c r="C598" s="169"/>
      <c r="D598" s="170"/>
      <c r="E598" s="96"/>
      <c r="F598" s="99" t="s">
        <v>461</v>
      </c>
      <c r="G598" s="100">
        <v>100</v>
      </c>
      <c r="H598" s="96" t="s">
        <v>213</v>
      </c>
      <c r="I598" s="101"/>
      <c r="J598" s="14">
        <f t="shared" si="145"/>
        <v>0</v>
      </c>
      <c r="K598" s="10">
        <v>8</v>
      </c>
      <c r="L598" s="15">
        <f t="shared" si="146"/>
        <v>0</v>
      </c>
      <c r="M598" s="16">
        <f t="shared" si="147"/>
        <v>0</v>
      </c>
      <c r="N598" s="102"/>
      <c r="O598" s="103"/>
      <c r="P598" s="97"/>
      <c r="Q598" s="97"/>
      <c r="R598" s="97"/>
      <c r="S598" s="97"/>
      <c r="T598" s="97"/>
      <c r="U598" s="97"/>
    </row>
    <row r="599" spans="1:21" s="95" customFormat="1" ht="40.5" customHeight="1">
      <c r="A599" s="97"/>
      <c r="B599" s="98">
        <v>12</v>
      </c>
      <c r="C599" s="169"/>
      <c r="D599" s="170"/>
      <c r="E599" s="96"/>
      <c r="F599" s="99" t="s">
        <v>462</v>
      </c>
      <c r="G599" s="100">
        <v>100</v>
      </c>
      <c r="H599" s="96" t="s">
        <v>213</v>
      </c>
      <c r="I599" s="101"/>
      <c r="J599" s="14">
        <f t="shared" si="145"/>
        <v>0</v>
      </c>
      <c r="K599" s="10">
        <v>8</v>
      </c>
      <c r="L599" s="15">
        <f t="shared" si="146"/>
        <v>0</v>
      </c>
      <c r="M599" s="16">
        <f t="shared" si="147"/>
        <v>0</v>
      </c>
      <c r="N599" s="102"/>
      <c r="O599" s="103"/>
      <c r="P599" s="97"/>
      <c r="Q599" s="97"/>
      <c r="R599" s="97"/>
      <c r="S599" s="97"/>
      <c r="T599" s="97"/>
      <c r="U599" s="97"/>
    </row>
    <row r="600" spans="1:21" s="95" customFormat="1" ht="50.45" customHeight="1">
      <c r="A600" s="97"/>
      <c r="B600" s="98">
        <v>13</v>
      </c>
      <c r="C600" s="171"/>
      <c r="D600" s="172"/>
      <c r="E600" s="96"/>
      <c r="F600" s="99" t="s">
        <v>463</v>
      </c>
      <c r="G600" s="100">
        <v>100</v>
      </c>
      <c r="H600" s="96" t="s">
        <v>213</v>
      </c>
      <c r="I600" s="101"/>
      <c r="J600" s="14">
        <f t="shared" si="145"/>
        <v>0</v>
      </c>
      <c r="K600" s="10">
        <v>8</v>
      </c>
      <c r="L600" s="15">
        <f t="shared" si="146"/>
        <v>0</v>
      </c>
      <c r="M600" s="16">
        <f t="shared" si="147"/>
        <v>0</v>
      </c>
      <c r="N600" s="102"/>
      <c r="O600" s="103"/>
      <c r="P600" s="97"/>
      <c r="Q600" s="97"/>
      <c r="R600" s="97"/>
      <c r="S600" s="97"/>
      <c r="T600" s="97"/>
      <c r="U600" s="97"/>
    </row>
    <row r="601" spans="1:21" s="95" customFormat="1" ht="151.5" customHeight="1">
      <c r="A601" s="97"/>
      <c r="B601" s="98">
        <v>14</v>
      </c>
      <c r="C601" s="173" t="s">
        <v>464</v>
      </c>
      <c r="D601" s="174"/>
      <c r="E601" s="96"/>
      <c r="F601" s="99" t="s">
        <v>465</v>
      </c>
      <c r="G601" s="100">
        <v>50000</v>
      </c>
      <c r="H601" s="96" t="s">
        <v>213</v>
      </c>
      <c r="I601" s="101"/>
      <c r="J601" s="14">
        <f t="shared" si="145"/>
        <v>0</v>
      </c>
      <c r="K601" s="10">
        <v>8</v>
      </c>
      <c r="L601" s="15">
        <f t="shared" si="146"/>
        <v>0</v>
      </c>
      <c r="M601" s="16">
        <f t="shared" si="147"/>
        <v>0</v>
      </c>
      <c r="N601" s="102"/>
      <c r="O601" s="103"/>
      <c r="P601" s="97"/>
      <c r="Q601" s="97"/>
      <c r="R601" s="97"/>
      <c r="S601" s="97"/>
      <c r="T601" s="97"/>
      <c r="U601" s="97"/>
    </row>
    <row r="602" spans="1:21" s="95" customFormat="1" ht="171.75" customHeight="1">
      <c r="A602" s="97"/>
      <c r="B602" s="98">
        <v>15</v>
      </c>
      <c r="C602" s="173" t="s">
        <v>466</v>
      </c>
      <c r="D602" s="174"/>
      <c r="E602" s="96"/>
      <c r="F602" s="99" t="s">
        <v>465</v>
      </c>
      <c r="G602" s="100">
        <v>20000</v>
      </c>
      <c r="H602" s="96" t="s">
        <v>213</v>
      </c>
      <c r="I602" s="101"/>
      <c r="J602" s="14">
        <f t="shared" si="145"/>
        <v>0</v>
      </c>
      <c r="K602" s="10">
        <v>8</v>
      </c>
      <c r="L602" s="15">
        <f t="shared" si="146"/>
        <v>0</v>
      </c>
      <c r="M602" s="16">
        <f t="shared" si="147"/>
        <v>0</v>
      </c>
      <c r="N602" s="102"/>
      <c r="O602" s="103"/>
      <c r="P602" s="97"/>
      <c r="Q602" s="97"/>
      <c r="R602" s="97"/>
      <c r="S602" s="97"/>
      <c r="T602" s="97"/>
      <c r="U602" s="97"/>
    </row>
    <row r="603" spans="1:21" s="95" customFormat="1" ht="171.95" customHeight="1">
      <c r="A603" s="97"/>
      <c r="B603" s="98">
        <v>16</v>
      </c>
      <c r="C603" s="173" t="s">
        <v>467</v>
      </c>
      <c r="D603" s="174"/>
      <c r="E603" s="96" t="s">
        <v>468</v>
      </c>
      <c r="F603" s="99" t="s">
        <v>465</v>
      </c>
      <c r="G603" s="100">
        <v>100000</v>
      </c>
      <c r="H603" s="96" t="s">
        <v>213</v>
      </c>
      <c r="I603" s="101"/>
      <c r="J603" s="14">
        <f t="shared" si="145"/>
        <v>0</v>
      </c>
      <c r="K603" s="10">
        <v>8</v>
      </c>
      <c r="L603" s="15">
        <f t="shared" si="146"/>
        <v>0</v>
      </c>
      <c r="M603" s="16">
        <f t="shared" si="147"/>
        <v>0</v>
      </c>
      <c r="N603" s="102"/>
      <c r="O603" s="103"/>
      <c r="P603" s="97"/>
      <c r="Q603" s="97"/>
      <c r="R603" s="97"/>
      <c r="S603" s="97"/>
      <c r="T603" s="97"/>
      <c r="U603" s="97"/>
    </row>
    <row r="604" spans="1:21" s="95" customFormat="1" ht="121.5" customHeight="1">
      <c r="A604" s="97"/>
      <c r="B604" s="98">
        <v>17</v>
      </c>
      <c r="C604" s="173" t="s">
        <v>469</v>
      </c>
      <c r="D604" s="174"/>
      <c r="E604" s="96"/>
      <c r="F604" s="99" t="s">
        <v>465</v>
      </c>
      <c r="G604" s="100">
        <v>20000</v>
      </c>
      <c r="H604" s="96" t="s">
        <v>213</v>
      </c>
      <c r="I604" s="101"/>
      <c r="J604" s="14">
        <f t="shared" si="145"/>
        <v>0</v>
      </c>
      <c r="K604" s="10">
        <v>8</v>
      </c>
      <c r="L604" s="15">
        <f t="shared" si="146"/>
        <v>0</v>
      </c>
      <c r="M604" s="16">
        <f t="shared" si="147"/>
        <v>0</v>
      </c>
      <c r="N604" s="102"/>
      <c r="O604" s="103"/>
      <c r="P604" s="97"/>
      <c r="Q604" s="97"/>
      <c r="R604" s="97"/>
      <c r="S604" s="97"/>
      <c r="T604" s="97"/>
      <c r="U604" s="97"/>
    </row>
    <row r="605" spans="1:21" s="95" customFormat="1" ht="78.75" customHeight="1">
      <c r="A605" s="97"/>
      <c r="B605" s="98">
        <v>18</v>
      </c>
      <c r="C605" s="173" t="s">
        <v>470</v>
      </c>
      <c r="D605" s="174"/>
      <c r="E605" s="96"/>
      <c r="F605" s="99" t="s">
        <v>471</v>
      </c>
      <c r="G605" s="100">
        <v>4000</v>
      </c>
      <c r="H605" s="96" t="s">
        <v>213</v>
      </c>
      <c r="I605" s="101"/>
      <c r="J605" s="14">
        <f t="shared" si="145"/>
        <v>0</v>
      </c>
      <c r="K605" s="10">
        <v>8</v>
      </c>
      <c r="L605" s="15">
        <f t="shared" si="146"/>
        <v>0</v>
      </c>
      <c r="M605" s="16">
        <f t="shared" si="147"/>
        <v>0</v>
      </c>
      <c r="N605" s="102"/>
      <c r="O605" s="103"/>
      <c r="P605" s="97"/>
      <c r="Q605" s="97"/>
      <c r="R605" s="97"/>
      <c r="S605" s="97"/>
      <c r="T605" s="97"/>
      <c r="U605" s="97"/>
    </row>
    <row r="606" spans="1:21" s="95" customFormat="1" ht="73.5" customHeight="1">
      <c r="A606" s="97"/>
      <c r="B606" s="98">
        <v>19</v>
      </c>
      <c r="C606" s="173" t="s">
        <v>472</v>
      </c>
      <c r="D606" s="174"/>
      <c r="E606" s="96"/>
      <c r="F606" s="99" t="s">
        <v>473</v>
      </c>
      <c r="G606" s="100">
        <v>4000</v>
      </c>
      <c r="H606" s="96" t="s">
        <v>213</v>
      </c>
      <c r="I606" s="101"/>
      <c r="J606" s="14">
        <f t="shared" si="145"/>
        <v>0</v>
      </c>
      <c r="K606" s="10">
        <v>8</v>
      </c>
      <c r="L606" s="15">
        <f t="shared" si="146"/>
        <v>0</v>
      </c>
      <c r="M606" s="16">
        <f t="shared" si="147"/>
        <v>0</v>
      </c>
      <c r="N606" s="102"/>
      <c r="O606" s="103"/>
      <c r="P606" s="97"/>
      <c r="Q606" s="97"/>
      <c r="R606" s="97"/>
      <c r="S606" s="97"/>
      <c r="T606" s="97"/>
      <c r="U606" s="97"/>
    </row>
    <row r="607" spans="1:21" s="95" customFormat="1" ht="104.25" customHeight="1">
      <c r="A607" s="97"/>
      <c r="B607" s="98">
        <v>20</v>
      </c>
      <c r="C607" s="165" t="s">
        <v>474</v>
      </c>
      <c r="D607" s="166"/>
      <c r="E607" s="96"/>
      <c r="F607" s="99" t="s">
        <v>475</v>
      </c>
      <c r="G607" s="100">
        <v>3000</v>
      </c>
      <c r="H607" s="96" t="s">
        <v>476</v>
      </c>
      <c r="I607" s="101"/>
      <c r="J607" s="14">
        <f t="shared" si="145"/>
        <v>0</v>
      </c>
      <c r="K607" s="10">
        <v>8</v>
      </c>
      <c r="L607" s="15">
        <f t="shared" si="146"/>
        <v>0</v>
      </c>
      <c r="M607" s="16">
        <f t="shared" si="147"/>
        <v>0</v>
      </c>
      <c r="N607" s="102"/>
      <c r="O607" s="103"/>
      <c r="P607" s="97"/>
      <c r="Q607" s="97"/>
      <c r="R607" s="97"/>
      <c r="S607" s="97"/>
      <c r="T607" s="97"/>
      <c r="U607" s="97"/>
    </row>
    <row r="608" spans="1:21" s="95" customFormat="1" ht="18" customHeight="1">
      <c r="A608" s="104"/>
      <c r="B608" s="105"/>
      <c r="C608" s="105"/>
      <c r="D608" s="105"/>
      <c r="E608" s="106"/>
      <c r="F608" s="106"/>
      <c r="G608" s="106"/>
      <c r="H608" s="106"/>
      <c r="I608" s="107" t="s">
        <v>25</v>
      </c>
      <c r="J608" s="108">
        <f>SUM(J588:J607)</f>
        <v>0</v>
      </c>
      <c r="K608" s="109" t="s">
        <v>26</v>
      </c>
      <c r="L608" s="107" t="s">
        <v>26</v>
      </c>
      <c r="M608" s="108">
        <f>SUM(M588:M607)</f>
        <v>0</v>
      </c>
      <c r="N608" s="104"/>
      <c r="O608" s="97"/>
      <c r="P608" s="97"/>
      <c r="Q608" s="97"/>
      <c r="R608" s="97"/>
      <c r="S608" s="97"/>
      <c r="T608" s="97"/>
      <c r="U608" s="97"/>
    </row>
    <row r="616" spans="1:21" s="61" customFormat="1" ht="29.25" customHeight="1">
      <c r="B616" s="131" t="s">
        <v>531</v>
      </c>
      <c r="C616" s="132"/>
      <c r="D616" s="86"/>
      <c r="E616" s="86"/>
      <c r="F616" s="87" t="s">
        <v>0</v>
      </c>
      <c r="G616" s="88"/>
      <c r="H616" s="86"/>
      <c r="I616" s="131" t="s">
        <v>477</v>
      </c>
      <c r="J616" s="131"/>
      <c r="K616" s="131"/>
      <c r="L616" s="131"/>
      <c r="M616" s="89"/>
      <c r="N616" s="60"/>
      <c r="O616" s="60"/>
      <c r="P616" s="60"/>
      <c r="Q616" s="60"/>
      <c r="R616" s="60"/>
      <c r="S616" s="60"/>
      <c r="T616" s="60"/>
      <c r="U616" s="60"/>
    </row>
    <row r="617" spans="1:21" ht="19.5" customHeight="1">
      <c r="A617" s="110"/>
      <c r="B617" s="217" t="s">
        <v>523</v>
      </c>
      <c r="C617" s="218"/>
      <c r="D617" s="218"/>
      <c r="E617" s="218"/>
      <c r="F617" s="218"/>
      <c r="G617" s="218"/>
      <c r="H617" s="218"/>
      <c r="I617" s="218"/>
      <c r="J617" s="218"/>
      <c r="K617" s="218"/>
      <c r="L617" s="218"/>
      <c r="M617" s="219"/>
      <c r="N617" s="111"/>
      <c r="O617" s="112"/>
    </row>
    <row r="618" spans="1:21" ht="45">
      <c r="A618" s="110"/>
      <c r="B618" s="113" t="s">
        <v>1</v>
      </c>
      <c r="C618" s="113" t="s">
        <v>2</v>
      </c>
      <c r="D618" s="113" t="s">
        <v>135</v>
      </c>
      <c r="E618" s="114" t="s">
        <v>4</v>
      </c>
      <c r="F618" s="114" t="s">
        <v>209</v>
      </c>
      <c r="G618" s="114" t="s">
        <v>448</v>
      </c>
      <c r="H618" s="113" t="s">
        <v>136</v>
      </c>
      <c r="I618" s="113" t="s">
        <v>7</v>
      </c>
      <c r="J618" s="113" t="s">
        <v>478</v>
      </c>
      <c r="K618" s="113" t="s">
        <v>9</v>
      </c>
      <c r="L618" s="113" t="s">
        <v>10</v>
      </c>
      <c r="M618" s="113" t="s">
        <v>479</v>
      </c>
      <c r="N618" s="111"/>
      <c r="O618" s="112"/>
    </row>
    <row r="619" spans="1:21" ht="18" customHeight="1">
      <c r="A619" s="110"/>
      <c r="B619" s="115" t="s">
        <v>12</v>
      </c>
      <c r="C619" s="113" t="s">
        <v>13</v>
      </c>
      <c r="D619" s="113" t="s">
        <v>14</v>
      </c>
      <c r="E619" s="113" t="s">
        <v>15</v>
      </c>
      <c r="F619" s="113" t="s">
        <v>16</v>
      </c>
      <c r="G619" s="113" t="s">
        <v>17</v>
      </c>
      <c r="H619" s="113" t="s">
        <v>18</v>
      </c>
      <c r="I619" s="113" t="s">
        <v>19</v>
      </c>
      <c r="J619" s="113" t="s">
        <v>20</v>
      </c>
      <c r="K619" s="113" t="s">
        <v>21</v>
      </c>
      <c r="L619" s="113" t="s">
        <v>22</v>
      </c>
      <c r="M619" s="113" t="s">
        <v>23</v>
      </c>
      <c r="N619" s="111"/>
      <c r="O619" s="112"/>
    </row>
    <row r="620" spans="1:21" ht="409.5" customHeight="1">
      <c r="A620" s="110"/>
      <c r="B620" s="116">
        <v>1</v>
      </c>
      <c r="C620" s="117" t="s">
        <v>480</v>
      </c>
      <c r="D620" s="226"/>
      <c r="E620" s="119" t="s">
        <v>385</v>
      </c>
      <c r="F620" s="119" t="s">
        <v>481</v>
      </c>
      <c r="G620" s="120">
        <v>28000</v>
      </c>
      <c r="H620" s="120" t="s">
        <v>482</v>
      </c>
      <c r="I620" s="121"/>
      <c r="J620" s="14">
        <f t="shared" ref="J620:J621" si="148">G620*I620</f>
        <v>0</v>
      </c>
      <c r="K620" s="10">
        <v>8</v>
      </c>
      <c r="L620" s="15">
        <f t="shared" ref="L620:L621" si="149">I620+I620*8%</f>
        <v>0</v>
      </c>
      <c r="M620" s="16">
        <f t="shared" ref="M620:M621" si="150">J620+J620*8%</f>
        <v>0</v>
      </c>
      <c r="N620" s="111"/>
      <c r="O620" s="112"/>
    </row>
    <row r="621" spans="1:21" ht="188.1" customHeight="1">
      <c r="A621" s="110"/>
      <c r="B621" s="116">
        <v>2</v>
      </c>
      <c r="C621" s="117" t="s">
        <v>483</v>
      </c>
      <c r="D621" s="226"/>
      <c r="E621" s="119" t="s">
        <v>385</v>
      </c>
      <c r="F621" s="120" t="s">
        <v>484</v>
      </c>
      <c r="G621" s="120">
        <v>6000</v>
      </c>
      <c r="H621" s="120" t="s">
        <v>482</v>
      </c>
      <c r="I621" s="121"/>
      <c r="J621" s="14">
        <f t="shared" si="148"/>
        <v>0</v>
      </c>
      <c r="K621" s="10">
        <v>8</v>
      </c>
      <c r="L621" s="15">
        <f t="shared" si="149"/>
        <v>0</v>
      </c>
      <c r="M621" s="16">
        <f t="shared" si="150"/>
        <v>0</v>
      </c>
      <c r="N621" s="111"/>
      <c r="O621" s="112"/>
    </row>
    <row r="622" spans="1:21" ht="231.6" customHeight="1">
      <c r="A622" s="110"/>
      <c r="B622" s="116">
        <v>3</v>
      </c>
      <c r="C622" s="117" t="s">
        <v>485</v>
      </c>
      <c r="D622" s="226"/>
      <c r="E622" s="119" t="s">
        <v>385</v>
      </c>
      <c r="F622" s="120" t="s">
        <v>486</v>
      </c>
      <c r="G622" s="120">
        <v>100000</v>
      </c>
      <c r="H622" s="120" t="s">
        <v>482</v>
      </c>
      <c r="I622" s="121"/>
      <c r="J622" s="14">
        <f t="shared" ref="J622" si="151">G622*I622</f>
        <v>0</v>
      </c>
      <c r="K622" s="10">
        <v>8</v>
      </c>
      <c r="L622" s="15">
        <f t="shared" ref="L622" si="152">I622+I622*8%</f>
        <v>0</v>
      </c>
      <c r="M622" s="16">
        <f t="shared" ref="M622" si="153">J622+J622*8%</f>
        <v>0</v>
      </c>
      <c r="N622" s="111"/>
      <c r="O622" s="112"/>
    </row>
    <row r="623" spans="1:21" ht="174.6" customHeight="1">
      <c r="A623" s="110"/>
      <c r="B623" s="116">
        <v>4</v>
      </c>
      <c r="C623" s="117" t="s">
        <v>487</v>
      </c>
      <c r="D623" s="226"/>
      <c r="E623" s="119" t="s">
        <v>385</v>
      </c>
      <c r="F623" s="120" t="s">
        <v>488</v>
      </c>
      <c r="G623" s="120">
        <v>2000</v>
      </c>
      <c r="H623" s="120" t="s">
        <v>482</v>
      </c>
      <c r="I623" s="121"/>
      <c r="J623" s="14">
        <f t="shared" ref="J623:J625" si="154">G623*I623</f>
        <v>0</v>
      </c>
      <c r="K623" s="10">
        <v>8</v>
      </c>
      <c r="L623" s="15">
        <f t="shared" ref="L623:L625" si="155">I623+I623*8%</f>
        <v>0</v>
      </c>
      <c r="M623" s="16">
        <f t="shared" ref="M623:M625" si="156">J623+J623*8%</f>
        <v>0</v>
      </c>
      <c r="N623" s="111"/>
      <c r="O623" s="112"/>
    </row>
    <row r="624" spans="1:21" ht="146.1" customHeight="1">
      <c r="A624" s="110"/>
      <c r="B624" s="116">
        <v>5</v>
      </c>
      <c r="C624" s="117" t="s">
        <v>489</v>
      </c>
      <c r="D624" s="226"/>
      <c r="E624" s="119" t="s">
        <v>385</v>
      </c>
      <c r="F624" s="120" t="s">
        <v>490</v>
      </c>
      <c r="G624" s="120">
        <v>2000</v>
      </c>
      <c r="H624" s="120" t="s">
        <v>482</v>
      </c>
      <c r="I624" s="121"/>
      <c r="J624" s="14">
        <f t="shared" si="154"/>
        <v>0</v>
      </c>
      <c r="K624" s="10">
        <v>8</v>
      </c>
      <c r="L624" s="15">
        <f t="shared" si="155"/>
        <v>0</v>
      </c>
      <c r="M624" s="16">
        <f t="shared" si="156"/>
        <v>0</v>
      </c>
      <c r="N624" s="111"/>
      <c r="O624" s="112"/>
    </row>
    <row r="625" spans="1:15" ht="200.1" customHeight="1">
      <c r="A625" s="110"/>
      <c r="B625" s="116">
        <v>6</v>
      </c>
      <c r="C625" s="117" t="s">
        <v>491</v>
      </c>
      <c r="D625" s="226"/>
      <c r="E625" s="119" t="s">
        <v>385</v>
      </c>
      <c r="F625" s="122" t="s">
        <v>492</v>
      </c>
      <c r="G625" s="120">
        <v>3000</v>
      </c>
      <c r="H625" s="120" t="s">
        <v>482</v>
      </c>
      <c r="I625" s="121"/>
      <c r="J625" s="14">
        <f t="shared" si="154"/>
        <v>0</v>
      </c>
      <c r="K625" s="10">
        <v>8</v>
      </c>
      <c r="L625" s="15">
        <f t="shared" si="155"/>
        <v>0</v>
      </c>
      <c r="M625" s="16">
        <f t="shared" si="156"/>
        <v>0</v>
      </c>
      <c r="N625" s="111"/>
      <c r="O625" s="112"/>
    </row>
    <row r="626" spans="1:15" ht="181.5" customHeight="1">
      <c r="A626" s="110"/>
      <c r="B626" s="116">
        <v>7</v>
      </c>
      <c r="C626" s="117" t="s">
        <v>493</v>
      </c>
      <c r="D626" s="226"/>
      <c r="E626" s="119" t="s">
        <v>385</v>
      </c>
      <c r="F626" s="120" t="s">
        <v>494</v>
      </c>
      <c r="G626" s="120">
        <v>4000</v>
      </c>
      <c r="H626" s="120" t="s">
        <v>482</v>
      </c>
      <c r="I626" s="121"/>
      <c r="J626" s="14">
        <f t="shared" ref="J626:J627" si="157">G626*I626</f>
        <v>0</v>
      </c>
      <c r="K626" s="10">
        <v>8</v>
      </c>
      <c r="L626" s="15">
        <f t="shared" ref="L626:L627" si="158">I626+I626*8%</f>
        <v>0</v>
      </c>
      <c r="M626" s="16">
        <f t="shared" ref="M626:M627" si="159">J626+J626*8%</f>
        <v>0</v>
      </c>
      <c r="N626" s="111"/>
      <c r="O626" s="112"/>
    </row>
    <row r="627" spans="1:15" ht="200.1" customHeight="1">
      <c r="A627" s="110"/>
      <c r="B627" s="116">
        <v>8</v>
      </c>
      <c r="C627" s="117" t="s">
        <v>495</v>
      </c>
      <c r="D627" s="118"/>
      <c r="E627" s="119" t="s">
        <v>385</v>
      </c>
      <c r="F627" s="120" t="s">
        <v>496</v>
      </c>
      <c r="G627" s="120">
        <v>8000</v>
      </c>
      <c r="H627" s="120" t="s">
        <v>482</v>
      </c>
      <c r="I627" s="121"/>
      <c r="J627" s="14">
        <f t="shared" si="157"/>
        <v>0</v>
      </c>
      <c r="K627" s="10">
        <v>8</v>
      </c>
      <c r="L627" s="15">
        <f t="shared" si="158"/>
        <v>0</v>
      </c>
      <c r="M627" s="16">
        <f t="shared" si="159"/>
        <v>0</v>
      </c>
      <c r="N627" s="111"/>
      <c r="O627" s="112"/>
    </row>
    <row r="628" spans="1:15" ht="137.25" customHeight="1">
      <c r="A628" s="110"/>
      <c r="B628" s="116">
        <v>9</v>
      </c>
      <c r="C628" s="117" t="s">
        <v>497</v>
      </c>
      <c r="D628" s="226"/>
      <c r="E628" s="119" t="s">
        <v>385</v>
      </c>
      <c r="F628" s="120" t="s">
        <v>498</v>
      </c>
      <c r="G628" s="120">
        <v>2000</v>
      </c>
      <c r="H628" s="120" t="s">
        <v>482</v>
      </c>
      <c r="I628" s="121"/>
      <c r="J628" s="14">
        <f t="shared" ref="J628" si="160">G628*I628</f>
        <v>0</v>
      </c>
      <c r="K628" s="10">
        <v>8</v>
      </c>
      <c r="L628" s="15">
        <f t="shared" ref="L628" si="161">I628+I628*8%</f>
        <v>0</v>
      </c>
      <c r="M628" s="16">
        <f t="shared" ref="M628" si="162">J628+J628*8%</f>
        <v>0</v>
      </c>
      <c r="N628" s="111"/>
      <c r="O628" s="112"/>
    </row>
    <row r="629" spans="1:15" ht="60.6" customHeight="1">
      <c r="A629" s="110"/>
      <c r="B629" s="116">
        <v>10</v>
      </c>
      <c r="C629" s="117" t="s">
        <v>499</v>
      </c>
      <c r="D629" s="226"/>
      <c r="E629" s="119" t="s">
        <v>500</v>
      </c>
      <c r="F629" s="120" t="s">
        <v>501</v>
      </c>
      <c r="G629" s="120">
        <v>300</v>
      </c>
      <c r="H629" s="120" t="s">
        <v>482</v>
      </c>
      <c r="I629" s="121"/>
      <c r="J629" s="14">
        <f t="shared" ref="J629:J631" si="163">G629*I629</f>
        <v>0</v>
      </c>
      <c r="K629" s="10">
        <v>8</v>
      </c>
      <c r="L629" s="15">
        <f t="shared" ref="L629:L631" si="164">I629+I629*8%</f>
        <v>0</v>
      </c>
      <c r="M629" s="16">
        <f t="shared" ref="M629:M631" si="165">J629+J629*8%</f>
        <v>0</v>
      </c>
      <c r="N629" s="111"/>
      <c r="O629" s="112"/>
    </row>
    <row r="630" spans="1:15" ht="249.6" customHeight="1">
      <c r="A630" s="110"/>
      <c r="B630" s="116">
        <v>11</v>
      </c>
      <c r="C630" s="117" t="s">
        <v>502</v>
      </c>
      <c r="D630" s="226"/>
      <c r="E630" s="119" t="s">
        <v>385</v>
      </c>
      <c r="F630" s="120" t="s">
        <v>496</v>
      </c>
      <c r="G630" s="120">
        <v>2000</v>
      </c>
      <c r="H630" s="120" t="s">
        <v>482</v>
      </c>
      <c r="I630" s="121"/>
      <c r="J630" s="14">
        <f t="shared" si="163"/>
        <v>0</v>
      </c>
      <c r="K630" s="10">
        <v>8</v>
      </c>
      <c r="L630" s="15">
        <f t="shared" si="164"/>
        <v>0</v>
      </c>
      <c r="M630" s="16">
        <f t="shared" si="165"/>
        <v>0</v>
      </c>
      <c r="N630" s="111"/>
      <c r="O630" s="112"/>
    </row>
    <row r="631" spans="1:15" ht="237" customHeight="1">
      <c r="A631" s="110"/>
      <c r="B631" s="116">
        <v>12</v>
      </c>
      <c r="C631" s="117" t="s">
        <v>503</v>
      </c>
      <c r="D631" s="226"/>
      <c r="E631" s="119" t="s">
        <v>385</v>
      </c>
      <c r="F631" s="119" t="s">
        <v>504</v>
      </c>
      <c r="G631" s="120">
        <v>4000</v>
      </c>
      <c r="H631" s="120" t="s">
        <v>482</v>
      </c>
      <c r="I631" s="121"/>
      <c r="J631" s="14">
        <f t="shared" si="163"/>
        <v>0</v>
      </c>
      <c r="K631" s="10">
        <v>8</v>
      </c>
      <c r="L631" s="15">
        <f t="shared" si="164"/>
        <v>0</v>
      </c>
      <c r="M631" s="16">
        <f t="shared" si="165"/>
        <v>0</v>
      </c>
      <c r="N631" s="111"/>
      <c r="O631" s="112"/>
    </row>
    <row r="632" spans="1:15" ht="67.5">
      <c r="A632" s="110"/>
      <c r="B632" s="116">
        <v>13</v>
      </c>
      <c r="C632" s="175" t="s">
        <v>505</v>
      </c>
      <c r="D632" s="226"/>
      <c r="E632" s="119" t="s">
        <v>385</v>
      </c>
      <c r="F632" s="119" t="s">
        <v>506</v>
      </c>
      <c r="G632" s="120">
        <v>3000</v>
      </c>
      <c r="H632" s="120" t="s">
        <v>482</v>
      </c>
      <c r="I632" s="121"/>
      <c r="J632" s="14">
        <f t="shared" ref="J632:J637" si="166">G632*I632</f>
        <v>0</v>
      </c>
      <c r="K632" s="10">
        <v>8</v>
      </c>
      <c r="L632" s="15">
        <f t="shared" ref="L632:L637" si="167">I632+I632*8%</f>
        <v>0</v>
      </c>
      <c r="M632" s="16">
        <f t="shared" ref="M632:M637" si="168">J632+J632*8%</f>
        <v>0</v>
      </c>
      <c r="N632" s="111"/>
      <c r="O632" s="112"/>
    </row>
    <row r="633" spans="1:15" ht="60.6" customHeight="1">
      <c r="A633" s="110"/>
      <c r="B633" s="116">
        <v>14</v>
      </c>
      <c r="C633" s="176"/>
      <c r="D633" s="226"/>
      <c r="E633" s="119" t="s">
        <v>385</v>
      </c>
      <c r="F633" s="119" t="s">
        <v>507</v>
      </c>
      <c r="G633" s="120">
        <v>3000</v>
      </c>
      <c r="H633" s="120" t="s">
        <v>482</v>
      </c>
      <c r="I633" s="121"/>
      <c r="J633" s="14">
        <f t="shared" si="166"/>
        <v>0</v>
      </c>
      <c r="K633" s="10">
        <v>8</v>
      </c>
      <c r="L633" s="15">
        <f t="shared" si="167"/>
        <v>0</v>
      </c>
      <c r="M633" s="16">
        <f t="shared" si="168"/>
        <v>0</v>
      </c>
      <c r="N633" s="111"/>
      <c r="O633" s="112"/>
    </row>
    <row r="634" spans="1:15" ht="65.099999999999994" customHeight="1">
      <c r="A634" s="110"/>
      <c r="B634" s="116">
        <v>15</v>
      </c>
      <c r="C634" s="176"/>
      <c r="D634" s="226"/>
      <c r="E634" s="119" t="s">
        <v>385</v>
      </c>
      <c r="F634" s="119" t="s">
        <v>508</v>
      </c>
      <c r="G634" s="120">
        <v>3000</v>
      </c>
      <c r="H634" s="120" t="s">
        <v>482</v>
      </c>
      <c r="I634" s="121"/>
      <c r="J634" s="14">
        <f t="shared" si="166"/>
        <v>0</v>
      </c>
      <c r="K634" s="10">
        <v>8</v>
      </c>
      <c r="L634" s="15">
        <f t="shared" si="167"/>
        <v>0</v>
      </c>
      <c r="M634" s="16">
        <f t="shared" si="168"/>
        <v>0</v>
      </c>
      <c r="N634" s="111"/>
      <c r="O634" s="112"/>
    </row>
    <row r="635" spans="1:15" ht="57" customHeight="1">
      <c r="A635" s="110"/>
      <c r="B635" s="116">
        <v>16</v>
      </c>
      <c r="C635" s="177"/>
      <c r="D635" s="226"/>
      <c r="E635" s="119" t="s">
        <v>385</v>
      </c>
      <c r="F635" s="119" t="s">
        <v>509</v>
      </c>
      <c r="G635" s="120">
        <v>3000</v>
      </c>
      <c r="H635" s="120" t="s">
        <v>482</v>
      </c>
      <c r="I635" s="121"/>
      <c r="J635" s="14">
        <f t="shared" si="166"/>
        <v>0</v>
      </c>
      <c r="K635" s="10">
        <v>8</v>
      </c>
      <c r="L635" s="15">
        <f t="shared" si="167"/>
        <v>0</v>
      </c>
      <c r="M635" s="16">
        <f t="shared" si="168"/>
        <v>0</v>
      </c>
      <c r="N635" s="111"/>
      <c r="O635" s="112"/>
    </row>
    <row r="636" spans="1:15" ht="152.44999999999999" customHeight="1">
      <c r="A636" s="110"/>
      <c r="B636" s="116">
        <v>17</v>
      </c>
      <c r="C636" s="117" t="s">
        <v>510</v>
      </c>
      <c r="D636" s="226"/>
      <c r="E636" s="119" t="s">
        <v>385</v>
      </c>
      <c r="F636" s="119" t="s">
        <v>511</v>
      </c>
      <c r="G636" s="120">
        <v>2000</v>
      </c>
      <c r="H636" s="120" t="s">
        <v>512</v>
      </c>
      <c r="I636" s="121"/>
      <c r="J636" s="14">
        <f t="shared" si="166"/>
        <v>0</v>
      </c>
      <c r="K636" s="10">
        <v>8</v>
      </c>
      <c r="L636" s="15">
        <f t="shared" si="167"/>
        <v>0</v>
      </c>
      <c r="M636" s="16">
        <f t="shared" si="168"/>
        <v>0</v>
      </c>
      <c r="N636" s="111"/>
      <c r="O636" s="112"/>
    </row>
    <row r="637" spans="1:15" ht="158.44999999999999" customHeight="1">
      <c r="A637" s="110"/>
      <c r="B637" s="116">
        <v>18</v>
      </c>
      <c r="C637" s="117" t="s">
        <v>513</v>
      </c>
      <c r="D637" s="226"/>
      <c r="E637" s="119" t="s">
        <v>385</v>
      </c>
      <c r="F637" s="119" t="s">
        <v>511</v>
      </c>
      <c r="G637" s="120">
        <v>1000</v>
      </c>
      <c r="H637" s="120" t="s">
        <v>482</v>
      </c>
      <c r="I637" s="121"/>
      <c r="J637" s="14">
        <f t="shared" si="166"/>
        <v>0</v>
      </c>
      <c r="K637" s="10">
        <v>8</v>
      </c>
      <c r="L637" s="15">
        <f t="shared" si="167"/>
        <v>0</v>
      </c>
      <c r="M637" s="16">
        <f t="shared" si="168"/>
        <v>0</v>
      </c>
      <c r="N637" s="111"/>
      <c r="O637" s="112"/>
    </row>
    <row r="638" spans="1:15" ht="50.25" customHeight="1">
      <c r="A638" s="110"/>
      <c r="B638" s="116">
        <v>19</v>
      </c>
      <c r="C638" s="178" t="s">
        <v>514</v>
      </c>
      <c r="D638" s="226"/>
      <c r="E638" s="119" t="s">
        <v>515</v>
      </c>
      <c r="F638" s="120" t="s">
        <v>388</v>
      </c>
      <c r="G638" s="120">
        <v>20</v>
      </c>
      <c r="H638" s="120" t="s">
        <v>482</v>
      </c>
      <c r="I638" s="121"/>
      <c r="J638" s="14">
        <f t="shared" ref="J638:J642" si="169">G638*I638</f>
        <v>0</v>
      </c>
      <c r="K638" s="10">
        <v>8</v>
      </c>
      <c r="L638" s="15">
        <f t="shared" ref="L638:L642" si="170">I638+I638*8%</f>
        <v>0</v>
      </c>
      <c r="M638" s="16">
        <f t="shared" ref="M638:M642" si="171">J638+J638*8%</f>
        <v>0</v>
      </c>
      <c r="N638" s="111"/>
      <c r="O638" s="112"/>
    </row>
    <row r="639" spans="1:15" ht="45.75" customHeight="1">
      <c r="A639" s="110"/>
      <c r="B639" s="116">
        <v>20</v>
      </c>
      <c r="C639" s="179"/>
      <c r="D639" s="226"/>
      <c r="E639" s="119" t="s">
        <v>515</v>
      </c>
      <c r="F639" s="120" t="s">
        <v>516</v>
      </c>
      <c r="G639" s="120">
        <v>800</v>
      </c>
      <c r="H639" s="120" t="s">
        <v>482</v>
      </c>
      <c r="I639" s="121"/>
      <c r="J639" s="14">
        <f t="shared" si="169"/>
        <v>0</v>
      </c>
      <c r="K639" s="10">
        <v>8</v>
      </c>
      <c r="L639" s="15">
        <f t="shared" si="170"/>
        <v>0</v>
      </c>
      <c r="M639" s="16">
        <f t="shared" si="171"/>
        <v>0</v>
      </c>
      <c r="N639" s="111"/>
      <c r="O639" s="112"/>
    </row>
    <row r="640" spans="1:15" ht="39.75" customHeight="1">
      <c r="A640" s="110"/>
      <c r="B640" s="116">
        <v>21</v>
      </c>
      <c r="C640" s="179"/>
      <c r="D640" s="226"/>
      <c r="E640" s="119" t="s">
        <v>515</v>
      </c>
      <c r="F640" s="120" t="s">
        <v>517</v>
      </c>
      <c r="G640" s="120">
        <v>400</v>
      </c>
      <c r="H640" s="120" t="s">
        <v>482</v>
      </c>
      <c r="I640" s="121"/>
      <c r="J640" s="14">
        <f t="shared" si="169"/>
        <v>0</v>
      </c>
      <c r="K640" s="10">
        <v>8</v>
      </c>
      <c r="L640" s="15">
        <f t="shared" si="170"/>
        <v>0</v>
      </c>
      <c r="M640" s="16">
        <f t="shared" si="171"/>
        <v>0</v>
      </c>
      <c r="N640" s="111"/>
      <c r="O640" s="112"/>
    </row>
    <row r="641" spans="1:15" ht="42" customHeight="1">
      <c r="A641" s="110"/>
      <c r="B641" s="116">
        <v>22</v>
      </c>
      <c r="C641" s="179"/>
      <c r="D641" s="226"/>
      <c r="E641" s="119" t="s">
        <v>515</v>
      </c>
      <c r="F641" s="120" t="s">
        <v>518</v>
      </c>
      <c r="G641" s="120">
        <v>500</v>
      </c>
      <c r="H641" s="120" t="s">
        <v>482</v>
      </c>
      <c r="I641" s="121"/>
      <c r="J641" s="14">
        <f t="shared" si="169"/>
        <v>0</v>
      </c>
      <c r="K641" s="10">
        <v>8</v>
      </c>
      <c r="L641" s="15">
        <f t="shared" si="170"/>
        <v>0</v>
      </c>
      <c r="M641" s="16">
        <f t="shared" si="171"/>
        <v>0</v>
      </c>
      <c r="N641" s="111"/>
      <c r="O641" s="112"/>
    </row>
    <row r="642" spans="1:15" ht="39.75" customHeight="1">
      <c r="A642" s="110"/>
      <c r="B642" s="116">
        <v>23</v>
      </c>
      <c r="C642" s="180"/>
      <c r="D642" s="226"/>
      <c r="E642" s="119" t="s">
        <v>515</v>
      </c>
      <c r="F642" s="120" t="s">
        <v>519</v>
      </c>
      <c r="G642" s="120">
        <v>300</v>
      </c>
      <c r="H642" s="120" t="s">
        <v>482</v>
      </c>
      <c r="I642" s="121"/>
      <c r="J642" s="14">
        <f t="shared" si="169"/>
        <v>0</v>
      </c>
      <c r="K642" s="10">
        <v>8</v>
      </c>
      <c r="L642" s="15">
        <f t="shared" si="170"/>
        <v>0</v>
      </c>
      <c r="M642" s="16">
        <f t="shared" si="171"/>
        <v>0</v>
      </c>
      <c r="N642" s="111"/>
      <c r="O642" s="112"/>
    </row>
    <row r="643" spans="1:15" ht="19.5" customHeight="1">
      <c r="A643" s="110"/>
      <c r="B643" s="98" t="s">
        <v>26</v>
      </c>
      <c r="C643" s="123" t="s">
        <v>520</v>
      </c>
      <c r="D643" s="124"/>
      <c r="E643" s="125"/>
      <c r="F643" s="126"/>
      <c r="G643" s="127"/>
      <c r="H643" s="126"/>
      <c r="I643" s="128"/>
      <c r="J643" s="128">
        <f>SUM(J620:J642)</f>
        <v>0</v>
      </c>
      <c r="K643" s="128"/>
      <c r="L643" s="128"/>
      <c r="M643" s="128">
        <f>SUM(M620:M642)</f>
        <v>0</v>
      </c>
      <c r="N643" s="111"/>
      <c r="O643" s="112"/>
    </row>
  </sheetData>
  <mergeCells count="186">
    <mergeCell ref="C527:M527"/>
    <mergeCell ref="C487:M487"/>
    <mergeCell ref="C632:C635"/>
    <mergeCell ref="C638:C642"/>
    <mergeCell ref="B616:C616"/>
    <mergeCell ref="I616:L616"/>
    <mergeCell ref="C602:D602"/>
    <mergeCell ref="C603:D603"/>
    <mergeCell ref="C604:D604"/>
    <mergeCell ref="C605:D605"/>
    <mergeCell ref="C606:D606"/>
    <mergeCell ref="C607:D607"/>
    <mergeCell ref="B584:C584"/>
    <mergeCell ref="I584:L584"/>
    <mergeCell ref="B617:M617"/>
    <mergeCell ref="C586:D586"/>
    <mergeCell ref="C587:D587"/>
    <mergeCell ref="C588:D590"/>
    <mergeCell ref="C591:D591"/>
    <mergeCell ref="C592:D592"/>
    <mergeCell ref="C593:D595"/>
    <mergeCell ref="C596:D596"/>
    <mergeCell ref="C597:D600"/>
    <mergeCell ref="C601:D601"/>
    <mergeCell ref="B499:M499"/>
    <mergeCell ref="C502:C505"/>
    <mergeCell ref="B517:C517"/>
    <mergeCell ref="J517:M517"/>
    <mergeCell ref="B518:M518"/>
    <mergeCell ref="C521:C522"/>
    <mergeCell ref="C486:N486"/>
    <mergeCell ref="B585:M585"/>
    <mergeCell ref="B478:C478"/>
    <mergeCell ref="J478:M478"/>
    <mergeCell ref="B479:M479"/>
    <mergeCell ref="B489:C489"/>
    <mergeCell ref="J489:M489"/>
    <mergeCell ref="B490:M490"/>
    <mergeCell ref="C493:C494"/>
    <mergeCell ref="B498:C498"/>
    <mergeCell ref="J498:M498"/>
    <mergeCell ref="C525:N525"/>
    <mergeCell ref="B528:C528"/>
    <mergeCell ref="J528:M528"/>
    <mergeCell ref="B529:M529"/>
    <mergeCell ref="C532:C533"/>
    <mergeCell ref="C539:C541"/>
    <mergeCell ref="C534:C535"/>
    <mergeCell ref="B171:M171"/>
    <mergeCell ref="B181:C181"/>
    <mergeCell ref="B469:C469"/>
    <mergeCell ref="J469:M469"/>
    <mergeCell ref="B470:M470"/>
    <mergeCell ref="J13:M13"/>
    <mergeCell ref="B14:M14"/>
    <mergeCell ref="C20:L20"/>
    <mergeCell ref="B155:M155"/>
    <mergeCell ref="B158:M158"/>
    <mergeCell ref="B165:M165"/>
    <mergeCell ref="B161:M161"/>
    <mergeCell ref="J25:M25"/>
    <mergeCell ref="B26:M26"/>
    <mergeCell ref="C138:C139"/>
    <mergeCell ref="J144:M144"/>
    <mergeCell ref="B145:M145"/>
    <mergeCell ref="C148:C151"/>
    <mergeCell ref="J134:M134"/>
    <mergeCell ref="B135:M135"/>
    <mergeCell ref="C94:C95"/>
    <mergeCell ref="J100:M100"/>
    <mergeCell ref="B101:M101"/>
    <mergeCell ref="C107:L107"/>
    <mergeCell ref="J3:M3"/>
    <mergeCell ref="B4:M4"/>
    <mergeCell ref="C7:C8"/>
    <mergeCell ref="C11:L11"/>
    <mergeCell ref="B1:M1"/>
    <mergeCell ref="B23:M23"/>
    <mergeCell ref="J77:M77"/>
    <mergeCell ref="B78:M78"/>
    <mergeCell ref="C81:C84"/>
    <mergeCell ref="C31:C32"/>
    <mergeCell ref="J111:M111"/>
    <mergeCell ref="J57:M57"/>
    <mergeCell ref="B58:M58"/>
    <mergeCell ref="J90:M90"/>
    <mergeCell ref="C50:C51"/>
    <mergeCell ref="C52:C53"/>
    <mergeCell ref="B91:M91"/>
    <mergeCell ref="B112:M112"/>
    <mergeCell ref="C41:L41"/>
    <mergeCell ref="J46:M46"/>
    <mergeCell ref="B231:C231"/>
    <mergeCell ref="J231:M231"/>
    <mergeCell ref="B232:M232"/>
    <mergeCell ref="B47:M47"/>
    <mergeCell ref="B219:C219"/>
    <mergeCell ref="J219:M219"/>
    <mergeCell ref="B220:M220"/>
    <mergeCell ref="C223:C226"/>
    <mergeCell ref="E223:E226"/>
    <mergeCell ref="B198:M198"/>
    <mergeCell ref="B202:M202"/>
    <mergeCell ref="B209:C209"/>
    <mergeCell ref="J209:M209"/>
    <mergeCell ref="C207:L207"/>
    <mergeCell ref="J181:M181"/>
    <mergeCell ref="B182:M182"/>
    <mergeCell ref="C186:C187"/>
    <mergeCell ref="J119:M119"/>
    <mergeCell ref="B120:M120"/>
    <mergeCell ref="B169:M169"/>
    <mergeCell ref="B188:M188"/>
    <mergeCell ref="B192:M192"/>
    <mergeCell ref="B210:M210"/>
    <mergeCell ref="I154:L154"/>
    <mergeCell ref="B260:C260"/>
    <mergeCell ref="J260:M260"/>
    <mergeCell ref="B243:M243"/>
    <mergeCell ref="B250:C250"/>
    <mergeCell ref="J250:M250"/>
    <mergeCell ref="B251:M251"/>
    <mergeCell ref="C254:C255"/>
    <mergeCell ref="B242:C242"/>
    <mergeCell ref="J242:M242"/>
    <mergeCell ref="B277:C277"/>
    <mergeCell ref="J277:M277"/>
    <mergeCell ref="B278:M278"/>
    <mergeCell ref="B291:C291"/>
    <mergeCell ref="J291:M291"/>
    <mergeCell ref="B261:M261"/>
    <mergeCell ref="C263:C265"/>
    <mergeCell ref="C266:C268"/>
    <mergeCell ref="C269:C270"/>
    <mergeCell ref="C271:C272"/>
    <mergeCell ref="B345:C345"/>
    <mergeCell ref="J345:M345"/>
    <mergeCell ref="B312:C312"/>
    <mergeCell ref="J312:M312"/>
    <mergeCell ref="B313:M313"/>
    <mergeCell ref="B321:C321"/>
    <mergeCell ref="J321:M321"/>
    <mergeCell ref="B292:M292"/>
    <mergeCell ref="C295:C296"/>
    <mergeCell ref="B302:C302"/>
    <mergeCell ref="J302:M302"/>
    <mergeCell ref="B303:M303"/>
    <mergeCell ref="C457:C458"/>
    <mergeCell ref="C459:C460"/>
    <mergeCell ref="C68:C69"/>
    <mergeCell ref="C72:C73"/>
    <mergeCell ref="B399:M399"/>
    <mergeCell ref="B450:C450"/>
    <mergeCell ref="J450:M450"/>
    <mergeCell ref="B451:M451"/>
    <mergeCell ref="C454:C456"/>
    <mergeCell ref="E454:E456"/>
    <mergeCell ref="B371:C371"/>
    <mergeCell ref="J371:M371"/>
    <mergeCell ref="B372:M372"/>
    <mergeCell ref="B398:C398"/>
    <mergeCell ref="J398:M398"/>
    <mergeCell ref="B346:M346"/>
    <mergeCell ref="B361:C361"/>
    <mergeCell ref="J361:M361"/>
    <mergeCell ref="B362:M362"/>
    <mergeCell ref="B322:M322"/>
    <mergeCell ref="C206:L206"/>
    <mergeCell ref="B336:C336"/>
    <mergeCell ref="J336:M336"/>
    <mergeCell ref="B337:M337"/>
    <mergeCell ref="C536:C537"/>
    <mergeCell ref="B549:C549"/>
    <mergeCell ref="I549:L549"/>
    <mergeCell ref="B571:C571"/>
    <mergeCell ref="I571:L571"/>
    <mergeCell ref="B572:M572"/>
    <mergeCell ref="B550:M550"/>
    <mergeCell ref="B558:C558"/>
    <mergeCell ref="I558:L558"/>
    <mergeCell ref="B559:M559"/>
    <mergeCell ref="C560:E560"/>
    <mergeCell ref="C561:E561"/>
    <mergeCell ref="C562:E562"/>
    <mergeCell ref="C563:E563"/>
    <mergeCell ref="C564:E564"/>
  </mergeCells>
  <conditionalFormatting sqref="G553">
    <cfRule type="expression" dxfId="21" priority="22">
      <formula>IF($D553="",0,IF(G553="",1,0))</formula>
    </cfRule>
  </conditionalFormatting>
  <conditionalFormatting sqref="G563">
    <cfRule type="expression" dxfId="20" priority="19">
      <formula>IF($D563="",0,IF(G563="",1,0))</formula>
    </cfRule>
  </conditionalFormatting>
  <conditionalFormatting sqref="G564">
    <cfRule type="expression" dxfId="19" priority="21">
      <formula>IF($D564="",0,IF(G564="",1,0))</formula>
    </cfRule>
  </conditionalFormatting>
  <conditionalFormatting sqref="G562">
    <cfRule type="expression" dxfId="18" priority="20">
      <formula>IF($D562="",0,IF(G562="",1,0))</formula>
    </cfRule>
  </conditionalFormatting>
  <conditionalFormatting sqref="G575">
    <cfRule type="expression" dxfId="17" priority="18">
      <formula>IF($D575="",0,IF(G575="",1,0))</formula>
    </cfRule>
  </conditionalFormatting>
  <conditionalFormatting sqref="G71">
    <cfRule type="expression" dxfId="16" priority="17">
      <formula>IF($D71="",0,IF(G71="",1,0))</formula>
    </cfRule>
  </conditionalFormatting>
  <conditionalFormatting sqref="G595:G599">
    <cfRule type="expression" dxfId="15" priority="16">
      <formula>IF($D595="",0,IF(G595="",1,0))</formula>
    </cfRule>
  </conditionalFormatting>
  <conditionalFormatting sqref="G591">
    <cfRule type="expression" dxfId="14" priority="8">
      <formula>IF($D591="",0,IF(G591="",1,0))</formula>
    </cfRule>
  </conditionalFormatting>
  <conditionalFormatting sqref="G597">
    <cfRule type="expression" dxfId="13" priority="2">
      <formula>IF($D597="",0,IF(G597="",1,0))</formula>
    </cfRule>
  </conditionalFormatting>
  <conditionalFormatting sqref="G600:G604 G606:G607">
    <cfRule type="expression" dxfId="12" priority="15">
      <formula>IF($D600="",0,IF(G600="",1,0))</formula>
    </cfRule>
  </conditionalFormatting>
  <conditionalFormatting sqref="G590:G594">
    <cfRule type="expression" dxfId="11" priority="14">
      <formula>IF($D590="",0,IF(G590="",1,0))</formula>
    </cfRule>
  </conditionalFormatting>
  <conditionalFormatting sqref="G589">
    <cfRule type="expression" dxfId="10" priority="13">
      <formula>IF($D589="",0,IF(G589="",1,0))</formula>
    </cfRule>
  </conditionalFormatting>
  <conditionalFormatting sqref="G588">
    <cfRule type="expression" dxfId="9" priority="12">
      <formula>IF($D588="",0,IF(G588="",1,0))</formula>
    </cfRule>
  </conditionalFormatting>
  <conditionalFormatting sqref="G594">
    <cfRule type="expression" dxfId="8" priority="11">
      <formula>IF($D594="",0,IF(G594="",1,0))</formula>
    </cfRule>
  </conditionalFormatting>
  <conditionalFormatting sqref="G593">
    <cfRule type="expression" dxfId="7" priority="10">
      <formula>IF($D593="",0,IF(G593="",1,0))</formula>
    </cfRule>
  </conditionalFormatting>
  <conditionalFormatting sqref="G592">
    <cfRule type="expression" dxfId="6" priority="9">
      <formula>IF($D592="",0,IF(G592="",1,0))</formula>
    </cfRule>
  </conditionalFormatting>
  <conditionalFormatting sqref="G594">
    <cfRule type="expression" dxfId="5" priority="7">
      <formula>IF($D594="",0,IF(G594="",1,0))</formula>
    </cfRule>
  </conditionalFormatting>
  <conditionalFormatting sqref="G593">
    <cfRule type="expression" dxfId="4" priority="6">
      <formula>IF($D593="",0,IF(G593="",1,0))</formula>
    </cfRule>
  </conditionalFormatting>
  <conditionalFormatting sqref="G596:G599">
    <cfRule type="expression" dxfId="3" priority="5">
      <formula>IF($D596="",0,IF(G596="",1,0))</formula>
    </cfRule>
  </conditionalFormatting>
  <conditionalFormatting sqref="G599">
    <cfRule type="expression" dxfId="2" priority="4">
      <formula>IF($D599="",0,IF(G599="",1,0))</formula>
    </cfRule>
  </conditionalFormatting>
  <conditionalFormatting sqref="G598">
    <cfRule type="expression" dxfId="1" priority="3">
      <formula>IF($D598="",0,IF(G598="",1,0))</formula>
    </cfRule>
  </conditionalFormatting>
  <conditionalFormatting sqref="G605">
    <cfRule type="expression" dxfId="0" priority="1">
      <formula>IF($D605="",0,IF(G605="",1,0))</formula>
    </cfRule>
  </conditionalFormatting>
  <pageMargins left="0.7" right="0.7" top="0.75" bottom="0.75" header="0.3" footer="0.3"/>
  <pageSetup paperSize="9" orientation="landscape" r:id="rId1"/>
  <headerFooter>
    <oddHeader xml:space="preserve">&amp;L&amp;"-,Pogrubiony"&amp;12Znak sprawy ZP/220/40/23&amp;C&amp;"-,Pogrubiony"&amp;14&amp;K0070C0Formularz cen jednostkowych&amp;R&amp;"-,Pogrubiony"&amp;13Załącznik nr 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 Gabrych.</dc:creator>
  <cp:lastModifiedBy>Wioleta Sybal</cp:lastModifiedBy>
  <cp:lastPrinted>2022-11-22T11:51:31Z</cp:lastPrinted>
  <dcterms:created xsi:type="dcterms:W3CDTF">2022-06-13T05:21:53Z</dcterms:created>
  <dcterms:modified xsi:type="dcterms:W3CDTF">2023-05-19T09:41:58Z</dcterms:modified>
</cp:coreProperties>
</file>