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Marzena\2024\100_2024_PN_serwis ap-med-powtórka (ryczałty wstrz-kon f. Bayer i TK f. GE)\-2024-2-SWZ-pyt-odp-mod\"/>
    </mc:Choice>
  </mc:AlternateContent>
  <bookViews>
    <workbookView xWindow="0" yWindow="0" windowWidth="27870" windowHeight="12285" tabRatio="674" activeTab="1"/>
  </bookViews>
  <sheets>
    <sheet name="Pakiet 1-Zał. 2" sheetId="9" r:id="rId1"/>
    <sheet name="Pakiet 2-Zał. 2" sheetId="8" r:id="rId2"/>
  </sheets>
  <definedNames>
    <definedName name="_xlnm.Print_Titles" localSheetId="1">'Pakiet 2-Zał. 2'!#REF!</definedName>
  </definedNames>
  <calcPr calcId="162913"/>
</workbook>
</file>

<file path=xl/calcChain.xml><?xml version="1.0" encoding="utf-8"?>
<calcChain xmlns="http://schemas.openxmlformats.org/spreadsheetml/2006/main"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C31" i="8"/>
  <c r="C33" i="8" s="1"/>
  <c r="E14" i="8"/>
  <c r="E31" i="8" l="1"/>
  <c r="E33" i="8" s="1"/>
  <c r="J12" i="9"/>
  <c r="K12" i="9"/>
  <c r="M12" i="9" s="1"/>
  <c r="J13" i="9"/>
  <c r="K13" i="9"/>
  <c r="M13" i="9" s="1"/>
  <c r="J11" i="9" l="1"/>
  <c r="K11" i="9"/>
  <c r="M11" i="9" s="1"/>
  <c r="I15" i="9" l="1"/>
  <c r="J14" i="9"/>
  <c r="K14" i="9"/>
  <c r="M14" i="9" s="1"/>
  <c r="K10" i="9"/>
  <c r="M10" i="9" s="1"/>
  <c r="J10" i="9"/>
  <c r="M15" i="9" l="1"/>
  <c r="K15" i="9"/>
  <c r="J15" i="9"/>
</calcChain>
</file>

<file path=xl/sharedStrings.xml><?xml version="1.0" encoding="utf-8"?>
<sst xmlns="http://schemas.openxmlformats.org/spreadsheetml/2006/main" count="92" uniqueCount="81">
  <si>
    <t>UWAGA:</t>
  </si>
  <si>
    <t>Zamawiający zastrzega, iż ocenie zostanie poddana tylko ta oferta, która będzie zawierała 100% oferowanych propozycji cenowych.</t>
  </si>
  <si>
    <t>PAKIET NR 2</t>
  </si>
  <si>
    <t>ASORTYMENT</t>
  </si>
  <si>
    <t>PRODUCENT</t>
  </si>
  <si>
    <t>OBECNA LOKALIZACJA</t>
  </si>
  <si>
    <t>PAKIET NR 1</t>
  </si>
  <si>
    <t>ILOŚĆ MIESIĘCY</t>
  </si>
  <si>
    <t>MIESIĘCZNA RYCZAŁTOWA CENA NETTO W ZŁ</t>
  </si>
  <si>
    <t>MIESIĘCZNA RYCZAŁTOWA CENA BRUTTO W ZŁ</t>
  </si>
  <si>
    <t>WARTOŚĆ NETTO W ZŁ</t>
  </si>
  <si>
    <t>STAWKA VAT (%)</t>
  </si>
  <si>
    <t>WARTOŚĆ BRUTTO W ZŁ</t>
  </si>
  <si>
    <t>L.P.</t>
  </si>
  <si>
    <t>Ilość wymaganych przeglądów w czasie trwania umowy</t>
  </si>
  <si>
    <t>Miesięczną ryczałtową cenę netto w zł  należy wpisać z dokładnością do dwóch miejsc po przecinku.</t>
  </si>
  <si>
    <t>RAZEM</t>
  </si>
  <si>
    <t>-</t>
  </si>
  <si>
    <t>10=9+9x12</t>
  </si>
  <si>
    <t>11=8x9</t>
  </si>
  <si>
    <t>13=11+11x12</t>
  </si>
  <si>
    <t>NR INW.</t>
  </si>
  <si>
    <t>NUMER FABRYCZNY / DATA PRODUKCJI</t>
  </si>
  <si>
    <t>Formularz zawiera formuły ułatwiajace sporządzenie oferty. Wystarczy wprowadzić dane do kolumy 9 - Miesięczna ryczałtowa cena netto w zł oraz podać w kolumnie 12 stawkę podatku VAT w %, aby uzyskać cenę oferty.</t>
  </si>
  <si>
    <t xml:space="preserve">WSTRZYKIWACZ KONTRASTU STELLANT  </t>
  </si>
  <si>
    <t>BAYER</t>
  </si>
  <si>
    <t>PRACOWNIA DIAGNOSTYKI OBRAZOWEJ PL.HALLERA</t>
  </si>
  <si>
    <t>27155,   8/1162-1</t>
  </si>
  <si>
    <t>WSTRZYKIWACZ KONTRASTU SPECTRIS SOLARIS EP</t>
  </si>
  <si>
    <t>43665          8/1206-1</t>
  </si>
  <si>
    <t>100078 8/5641-1</t>
  </si>
  <si>
    <t>WSTRZYKIWACZ KONTRASTU STELLANT</t>
  </si>
  <si>
    <t>202888  8/4598-1</t>
  </si>
  <si>
    <t>WSTRZYKIWACZ KONTRASTU STALLANT</t>
  </si>
  <si>
    <t>SOR</t>
  </si>
  <si>
    <t>302997 8/5023-1</t>
  </si>
  <si>
    <t>PRACOWNIA REZONANSU MAGNETYCZNEGO, ŻEROMSKIEGO</t>
  </si>
  <si>
    <t xml:space="preserve">ZAKŁAD DIAGNOSTYKI OBRAZOWEJ (TOMOGRAF), ŻEROMSKIEGO </t>
  </si>
  <si>
    <t>WSTRZYKIWACZ KONTRASTU CENTAGRO OD 2024-11-30</t>
  </si>
  <si>
    <t xml:space="preserve">Serwis obejmuje czynności przeglądów, napraw wraz z częściami, dojazdy, diagnostykę, zdalną diagnostykę-jeżeli jest technicznie możliwa. </t>
  </si>
  <si>
    <t>LP.</t>
  </si>
  <si>
    <t>MODEL</t>
  </si>
  <si>
    <t>NR SERYJNY</t>
  </si>
  <si>
    <t>LOKALIZACJA</t>
  </si>
  <si>
    <t>ZAKRES</t>
  </si>
  <si>
    <t>Tomograf komputerowy</t>
  </si>
  <si>
    <r>
      <t xml:space="preserve">1) </t>
    </r>
    <r>
      <rPr>
        <b/>
        <sz val="10"/>
        <rFont val="Calibri"/>
        <family val="2"/>
        <charset val="238"/>
        <scheme val="minor"/>
      </rPr>
      <t xml:space="preserve">Tomograf komputerowy: </t>
    </r>
    <r>
      <rPr>
        <sz val="10"/>
        <rFont val="Calibri"/>
        <family val="2"/>
        <charset val="238"/>
        <scheme val="minor"/>
      </rPr>
      <t>OPTIMA CT540
2) DoseWatch</t>
    </r>
  </si>
  <si>
    <t>1) CBCQG2000048HM</t>
  </si>
  <si>
    <t>GE Healthcare</t>
  </si>
  <si>
    <t>Zakład Diagnostyki Obrazowej</t>
  </si>
  <si>
    <t>PEŁNA OPIEKA</t>
  </si>
  <si>
    <t>MIESIĘCZNA RYCZAŁTOWA CENA 
W KOLEJNYCH MIESIĄCACH OBOWIĄZYWANIA UMOWY</t>
  </si>
  <si>
    <t>LP</t>
  </si>
  <si>
    <t>MIESIĄC</t>
  </si>
  <si>
    <t>18-30.11.2024</t>
  </si>
  <si>
    <t>grudzień 2024</t>
  </si>
  <si>
    <t>styczeń 2025</t>
  </si>
  <si>
    <t>luty 2025</t>
  </si>
  <si>
    <t>marzec 2025</t>
  </si>
  <si>
    <t>kwiecień 2025</t>
  </si>
  <si>
    <t>maj 2025</t>
  </si>
  <si>
    <t>czerwiec 2025</t>
  </si>
  <si>
    <t>lipiec 2025</t>
  </si>
  <si>
    <t>sierpień 2025</t>
  </si>
  <si>
    <t>wrzesień 2025</t>
  </si>
  <si>
    <t>październik 2025</t>
  </si>
  <si>
    <t>listopad 2025</t>
  </si>
  <si>
    <t>grudzień 2025</t>
  </si>
  <si>
    <t>styczeń 2026</t>
  </si>
  <si>
    <t>luty 2026</t>
  </si>
  <si>
    <t>marzec 2026</t>
  </si>
  <si>
    <t>KWOTA PRZEZNACZONA NA AKCESORIA, CZĘŚCI ZAMIENNE I MODERNIZACJĘ</t>
  </si>
  <si>
    <t>OKRES TRWANIA UMOWY 18.11.2024 - 31.03.2026</t>
  </si>
  <si>
    <t>c</t>
  </si>
  <si>
    <t>d</t>
  </si>
  <si>
    <t>e=c+cxd</t>
  </si>
  <si>
    <t>NETTO W ZŁ</t>
  </si>
  <si>
    <t>VAT (%)</t>
  </si>
  <si>
    <t>BRUTTO W ZŁ</t>
  </si>
  <si>
    <t>Razem poz. 1-17</t>
  </si>
  <si>
    <t>Formularz zawiera formuły ułatwiajace sporządzenie oferty. Wystarczy wprowadzić dane do kolumn c-d - Miesięczna ryczałtowa cena netto w zł w kolejnych miesiącach obowiązywania umowy oraz podać stawkę podatku VAT w %, aby uzyskać cenę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</si>
</sst>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[$-415]General"/>
    <numFmt numFmtId="166" formatCode="#"/>
    <numFmt numFmtId="167" formatCode="#,##0.00\ &quot;zł&quot;"/>
  </numFmts>
  <fonts count="20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1"/>
      <charset val="204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b/>
      <sz val="7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9"/>
      <name val="Arial Narrow"/>
      <family val="2"/>
      <charset val="238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0" fontId="6" fillId="0" borderId="0"/>
    <xf numFmtId="164" fontId="6" fillId="0" borderId="0" applyFill="0" applyBorder="0" applyAlignment="0" applyProtection="0"/>
    <xf numFmtId="165" fontId="7" fillId="0" borderId="0"/>
    <xf numFmtId="0" fontId="11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ill="1"/>
    <xf numFmtId="0" fontId="8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5" fillId="3" borderId="5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/>
    <xf numFmtId="0" fontId="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4" borderId="0" xfId="0" applyFill="1" applyAlignment="1">
      <alignment wrapText="1"/>
    </xf>
    <xf numFmtId="4" fontId="13" fillId="3" borderId="8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5" fillId="0" borderId="1" xfId="4" applyNumberFormat="1" applyFont="1" applyFill="1" applyBorder="1" applyAlignment="1">
      <alignment horizontal="center" vertical="center"/>
    </xf>
    <xf numFmtId="0" fontId="17" fillId="5" borderId="1" xfId="7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6" borderId="3" xfId="0" applyFont="1" applyFill="1" applyBorder="1"/>
    <xf numFmtId="0" fontId="18" fillId="6" borderId="8" xfId="0" applyFont="1" applyFill="1" applyBorder="1"/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8" fillId="0" borderId="3" xfId="0" applyFont="1" applyBorder="1" applyAlignment="1">
      <alignment horizontal="center"/>
    </xf>
    <xf numFmtId="44" fontId="18" fillId="4" borderId="1" xfId="0" applyNumberFormat="1" applyFont="1" applyFill="1" applyBorder="1"/>
    <xf numFmtId="9" fontId="18" fillId="4" borderId="1" xfId="6" applyFont="1" applyFill="1" applyBorder="1"/>
    <xf numFmtId="49" fontId="18" fillId="0" borderId="3" xfId="0" applyNumberFormat="1" applyFont="1" applyBorder="1" applyAlignment="1">
      <alignment horizontal="center" vertical="center" wrapText="1"/>
    </xf>
    <xf numFmtId="167" fontId="18" fillId="4" borderId="1" xfId="0" applyNumberFormat="1" applyFont="1" applyFill="1" applyBorder="1"/>
    <xf numFmtId="44" fontId="19" fillId="0" borderId="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67" fontId="19" fillId="0" borderId="1" xfId="0" applyNumberFormat="1" applyFont="1" applyBorder="1" applyAlignment="1">
      <alignment vertical="center"/>
    </xf>
    <xf numFmtId="44" fontId="19" fillId="0" borderId="1" xfId="5" applyFont="1" applyBorder="1" applyAlignment="1">
      <alignment vertical="center"/>
    </xf>
    <xf numFmtId="9" fontId="19" fillId="0" borderId="1" xfId="6" applyFont="1" applyBorder="1" applyAlignment="1">
      <alignment vertical="center"/>
    </xf>
    <xf numFmtId="167" fontId="19" fillId="0" borderId="1" xfId="5" applyNumberFormat="1" applyFont="1" applyBorder="1" applyAlignment="1">
      <alignment vertical="center"/>
    </xf>
    <xf numFmtId="167" fontId="5" fillId="0" borderId="8" xfId="0" quotePrefix="1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/>
    </xf>
    <xf numFmtId="0" fontId="17" fillId="0" borderId="9" xfId="7" applyFont="1" applyFill="1" applyBorder="1" applyAlignment="1">
      <alignment horizontal="center" vertical="center" wrapText="1"/>
    </xf>
    <xf numFmtId="0" fontId="17" fillId="0" borderId="10" xfId="7" applyFont="1" applyFill="1" applyBorder="1" applyAlignment="1">
      <alignment horizontal="center" vertical="center" wrapText="1"/>
    </xf>
    <xf numFmtId="0" fontId="17" fillId="0" borderId="11" xfId="7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</cellXfs>
  <cellStyles count="8">
    <cellStyle name="Excel Built-in Normal" xfId="3"/>
    <cellStyle name="Normalny" xfId="0" builtinId="0"/>
    <cellStyle name="Normalny 2" xfId="1"/>
    <cellStyle name="Normalny 2 2" xfId="7"/>
    <cellStyle name="Normalny_Arkusz1" xfId="4"/>
    <cellStyle name="Procentowy" xfId="6" builtinId="5"/>
    <cellStyle name="Walutowy" xfId="5" builtinId="4"/>
    <cellStyle name="Walutowy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8"/>
  <sheetViews>
    <sheetView zoomScaleNormal="100" zoomScalePageLayoutView="130" workbookViewId="0">
      <selection activeCell="E14" sqref="E14"/>
    </sheetView>
  </sheetViews>
  <sheetFormatPr defaultRowHeight="12.75"/>
  <cols>
    <col min="1" max="1" width="3.7109375" customWidth="1"/>
    <col min="2" max="2" width="21.7109375" customWidth="1"/>
    <col min="3" max="3" width="15.5703125" style="1" customWidth="1"/>
    <col min="4" max="4" width="12.42578125" style="1" customWidth="1"/>
    <col min="5" max="5" width="16.7109375" style="1" customWidth="1"/>
    <col min="6" max="6" width="15.5703125" style="1" customWidth="1"/>
    <col min="7" max="7" width="12.5703125" style="1" customWidth="1"/>
    <col min="8" max="8" width="9.42578125" style="1" customWidth="1"/>
    <col min="9" max="10" width="13.7109375" style="1" customWidth="1"/>
    <col min="11" max="11" width="14.7109375" style="1" customWidth="1"/>
    <col min="12" max="12" width="7.85546875" style="1" customWidth="1"/>
    <col min="13" max="14" width="14.7109375" style="1" customWidth="1"/>
    <col min="15" max="18" width="19.7109375" style="1" customWidth="1"/>
    <col min="19" max="19" width="18.7109375" style="1" customWidth="1"/>
    <col min="20" max="20" width="8.7109375" style="7" customWidth="1"/>
    <col min="21" max="21" width="18.7109375" style="1" customWidth="1"/>
  </cols>
  <sheetData>
    <row r="1" spans="1:13">
      <c r="A1" s="13"/>
      <c r="B1" s="3" t="s">
        <v>0</v>
      </c>
    </row>
    <row r="2" spans="1:13">
      <c r="A2" s="13"/>
      <c r="B2" s="4" t="s">
        <v>1</v>
      </c>
    </row>
    <row r="3" spans="1:13">
      <c r="A3" s="13"/>
      <c r="B3" s="4" t="s">
        <v>15</v>
      </c>
    </row>
    <row r="4" spans="1:13">
      <c r="A4" s="13"/>
      <c r="B4" s="5" t="s">
        <v>23</v>
      </c>
      <c r="C4" s="14"/>
      <c r="D4" s="14"/>
      <c r="E4" s="14"/>
      <c r="F4" s="14"/>
      <c r="G4" s="14"/>
      <c r="H4" s="14"/>
      <c r="I4" s="14"/>
      <c r="J4" s="5"/>
      <c r="K4" s="5"/>
      <c r="L4" s="32"/>
    </row>
    <row r="5" spans="1:13">
      <c r="A5" s="13"/>
      <c r="B5" s="6"/>
    </row>
    <row r="6" spans="1:13">
      <c r="B6" s="6"/>
    </row>
    <row r="7" spans="1:13" ht="15">
      <c r="B7" s="8" t="s">
        <v>6</v>
      </c>
    </row>
    <row r="8" spans="1:13" ht="52.5">
      <c r="A8" s="19" t="s">
        <v>13</v>
      </c>
      <c r="B8" s="9" t="s">
        <v>3</v>
      </c>
      <c r="C8" s="10" t="s">
        <v>22</v>
      </c>
      <c r="D8" s="10" t="s">
        <v>4</v>
      </c>
      <c r="E8" s="20" t="s">
        <v>5</v>
      </c>
      <c r="F8" s="10" t="s">
        <v>14</v>
      </c>
      <c r="G8" s="10" t="s">
        <v>21</v>
      </c>
      <c r="H8" s="21" t="s">
        <v>7</v>
      </c>
      <c r="I8" s="11" t="s">
        <v>8</v>
      </c>
      <c r="J8" s="12" t="s">
        <v>9</v>
      </c>
      <c r="K8" s="12" t="s">
        <v>10</v>
      </c>
      <c r="L8" s="12" t="s">
        <v>11</v>
      </c>
      <c r="M8" s="12" t="s">
        <v>12</v>
      </c>
    </row>
    <row r="9" spans="1:13">
      <c r="A9" s="2">
        <v>1</v>
      </c>
      <c r="B9" s="2">
        <v>2</v>
      </c>
      <c r="C9" s="2">
        <v>3</v>
      </c>
      <c r="D9" s="2">
        <v>4</v>
      </c>
      <c r="E9" s="2">
        <v>5</v>
      </c>
      <c r="F9" s="30">
        <v>6</v>
      </c>
      <c r="G9" s="2">
        <v>7</v>
      </c>
      <c r="H9" s="2">
        <v>8</v>
      </c>
      <c r="I9" s="2">
        <v>9</v>
      </c>
      <c r="J9" s="2" t="s">
        <v>18</v>
      </c>
      <c r="K9" s="2" t="s">
        <v>19</v>
      </c>
      <c r="L9" s="2">
        <v>12</v>
      </c>
      <c r="M9" s="2" t="s">
        <v>20</v>
      </c>
    </row>
    <row r="10" spans="1:13" ht="45" customHeight="1">
      <c r="A10" s="15">
        <v>1</v>
      </c>
      <c r="B10" s="35" t="s">
        <v>24</v>
      </c>
      <c r="C10" s="36">
        <v>2006</v>
      </c>
      <c r="D10" s="35" t="s">
        <v>25</v>
      </c>
      <c r="E10" s="37" t="s">
        <v>26</v>
      </c>
      <c r="F10" s="37">
        <v>3</v>
      </c>
      <c r="G10" s="35" t="s">
        <v>27</v>
      </c>
      <c r="H10" s="15">
        <v>36</v>
      </c>
      <c r="I10" s="16"/>
      <c r="J10" s="18">
        <f>ROUND(I10+(I10*L10),2)</f>
        <v>0</v>
      </c>
      <c r="K10" s="18">
        <f>H10*I10</f>
        <v>0</v>
      </c>
      <c r="L10" s="22"/>
      <c r="M10" s="18">
        <f>ROUND(K10+(K10*L10),2)</f>
        <v>0</v>
      </c>
    </row>
    <row r="11" spans="1:13" ht="45" customHeight="1">
      <c r="A11" s="15">
        <v>2</v>
      </c>
      <c r="B11" s="35" t="s">
        <v>28</v>
      </c>
      <c r="C11" s="36">
        <v>2008</v>
      </c>
      <c r="D11" s="35" t="s">
        <v>25</v>
      </c>
      <c r="E11" s="37" t="s">
        <v>36</v>
      </c>
      <c r="F11" s="37">
        <v>3</v>
      </c>
      <c r="G11" s="35" t="s">
        <v>29</v>
      </c>
      <c r="H11" s="15">
        <v>36</v>
      </c>
      <c r="I11" s="33"/>
      <c r="J11" s="18">
        <f>ROUND(I11+(I11*L11),2)</f>
        <v>0</v>
      </c>
      <c r="K11" s="18">
        <f>H11*I11</f>
        <v>0</v>
      </c>
      <c r="L11" s="22"/>
      <c r="M11" s="18">
        <f>ROUND(K11+(K11*L11),2)</f>
        <v>0</v>
      </c>
    </row>
    <row r="12" spans="1:13" ht="45" customHeight="1">
      <c r="A12" s="15">
        <v>3</v>
      </c>
      <c r="B12" s="35" t="s">
        <v>38</v>
      </c>
      <c r="C12" s="36">
        <v>2022</v>
      </c>
      <c r="D12" s="35" t="s">
        <v>25</v>
      </c>
      <c r="E12" s="37" t="s">
        <v>37</v>
      </c>
      <c r="F12" s="37">
        <v>3</v>
      </c>
      <c r="G12" s="35" t="s">
        <v>30</v>
      </c>
      <c r="H12" s="15">
        <v>36</v>
      </c>
      <c r="I12" s="33"/>
      <c r="J12" s="18">
        <f t="shared" ref="J12:J13" si="0">ROUND(I12+(I12*L12),2)</f>
        <v>0</v>
      </c>
      <c r="K12" s="18">
        <f t="shared" ref="K12:K13" si="1">H12*I12</f>
        <v>0</v>
      </c>
      <c r="L12" s="22"/>
      <c r="M12" s="18">
        <f t="shared" ref="M12:M13" si="2">ROUND(K12+(K12*L12),2)</f>
        <v>0</v>
      </c>
    </row>
    <row r="13" spans="1:13" ht="45" customHeight="1">
      <c r="A13" s="15">
        <v>4</v>
      </c>
      <c r="B13" s="35" t="s">
        <v>31</v>
      </c>
      <c r="C13" s="36">
        <v>2017</v>
      </c>
      <c r="D13" s="35" t="s">
        <v>25</v>
      </c>
      <c r="E13" s="37" t="s">
        <v>37</v>
      </c>
      <c r="F13" s="37">
        <v>3</v>
      </c>
      <c r="G13" s="35" t="s">
        <v>32</v>
      </c>
      <c r="H13" s="15">
        <v>36</v>
      </c>
      <c r="I13" s="33"/>
      <c r="J13" s="18">
        <f t="shared" si="0"/>
        <v>0</v>
      </c>
      <c r="K13" s="18">
        <f t="shared" si="1"/>
        <v>0</v>
      </c>
      <c r="L13" s="22"/>
      <c r="M13" s="18">
        <f t="shared" si="2"/>
        <v>0</v>
      </c>
    </row>
    <row r="14" spans="1:13" ht="45" customHeight="1" thickBot="1">
      <c r="A14" s="15">
        <v>5</v>
      </c>
      <c r="B14" s="35" t="s">
        <v>33</v>
      </c>
      <c r="C14" s="36">
        <v>2020</v>
      </c>
      <c r="D14" s="35" t="s">
        <v>25</v>
      </c>
      <c r="E14" s="37" t="s">
        <v>34</v>
      </c>
      <c r="F14" s="38">
        <v>3</v>
      </c>
      <c r="G14" s="35" t="s">
        <v>35</v>
      </c>
      <c r="H14" s="15">
        <v>36</v>
      </c>
      <c r="I14" s="16"/>
      <c r="J14" s="18">
        <f>ROUND(I14+(I14*L14),2)</f>
        <v>0</v>
      </c>
      <c r="K14" s="18">
        <f>H14*I14</f>
        <v>0</v>
      </c>
      <c r="L14" s="22"/>
      <c r="M14" s="18">
        <f>ROUND(K14+(K14*L14),2)</f>
        <v>0</v>
      </c>
    </row>
    <row r="15" spans="1:13" ht="34.5" customHeight="1" thickBot="1">
      <c r="C15"/>
      <c r="D15"/>
      <c r="E15"/>
      <c r="F15"/>
      <c r="G15"/>
      <c r="H15" s="34" t="s">
        <v>16</v>
      </c>
      <c r="I15" s="23">
        <f>SUM(I10:I14)</f>
        <v>0</v>
      </c>
      <c r="J15" s="23">
        <f>SUM(J10:J14)</f>
        <v>0</v>
      </c>
      <c r="K15" s="17">
        <f>SUM(K10:K14)</f>
        <v>0</v>
      </c>
      <c r="L15" s="24" t="s">
        <v>17</v>
      </c>
      <c r="M15" s="17">
        <f>SUM(M10:M14)</f>
        <v>0</v>
      </c>
    </row>
    <row r="16" spans="1:13" ht="13.5">
      <c r="B16" s="31"/>
      <c r="C16" s="25"/>
      <c r="D16" s="25"/>
      <c r="E16" s="25"/>
      <c r="F16" s="25"/>
      <c r="G16" s="25"/>
      <c r="H16" s="26"/>
      <c r="I16" s="27"/>
      <c r="J16" s="27"/>
      <c r="K16" s="28"/>
      <c r="L16" s="29"/>
      <c r="M16" s="28"/>
    </row>
    <row r="17" spans="2:14">
      <c r="B17" s="58" t="s">
        <v>39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2:14" ht="13.5">
      <c r="D18" s="25"/>
      <c r="E18" s="25"/>
      <c r="F18" s="25"/>
      <c r="G18"/>
      <c r="H18" s="25"/>
      <c r="I18" s="26"/>
      <c r="J18" s="27"/>
      <c r="K18" s="27"/>
      <c r="L18" s="28"/>
      <c r="M18" s="29"/>
      <c r="N18" s="28"/>
    </row>
  </sheetData>
  <mergeCells count="1">
    <mergeCell ref="B17:M17"/>
  </mergeCells>
  <pageMargins left="0.15748031496062992" right="0.15748031496062992" top="0.55118110236220474" bottom="0.55118110236220474" header="0.27559055118110237" footer="0.27559055118110237"/>
  <pageSetup paperSize="9" scale="85" orientation="landscape" r:id="rId1"/>
  <headerFooter>
    <oddHeader>&amp;L&amp;"Calibri,Pogrubiony"&amp;11 100/PN/ZP/U/2024&amp;C&amp;"-,Pogrubiony"&amp;11FORMULARZ CENOWY&amp;R&amp;"-,Pogrubiony"&amp;11Załącznik nr 2</oddHeader>
    <oddFooter>&amp;L&amp;"Arial,Pogrubiony"&amp;8PAKIET NR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3"/>
  <sheetViews>
    <sheetView tabSelected="1" zoomScale="110" zoomScaleNormal="110" zoomScalePageLayoutView="130" workbookViewId="0">
      <selection activeCell="A32" sqref="A32:B32"/>
    </sheetView>
  </sheetViews>
  <sheetFormatPr defaultRowHeight="12.75"/>
  <cols>
    <col min="1" max="1" width="4.42578125" customWidth="1"/>
    <col min="2" max="2" width="23.42578125" customWidth="1"/>
    <col min="3" max="3" width="20" style="1" customWidth="1"/>
    <col min="4" max="4" width="18.7109375" style="1" customWidth="1"/>
    <col min="5" max="5" width="19" style="1" customWidth="1"/>
    <col min="6" max="6" width="17.140625" style="1" customWidth="1"/>
    <col min="7" max="7" width="12.5703125" style="1" customWidth="1"/>
    <col min="8" max="9" width="16.7109375" style="1" customWidth="1"/>
    <col min="10" max="10" width="17.5703125" style="1" customWidth="1"/>
    <col min="11" max="11" width="11" style="1" customWidth="1"/>
    <col min="12" max="12" width="19.42578125" style="1" customWidth="1"/>
    <col min="13" max="13" width="14.7109375" style="1" customWidth="1"/>
    <col min="14" max="17" width="19.7109375" style="1" customWidth="1"/>
    <col min="18" max="18" width="18.7109375" style="1" customWidth="1"/>
    <col min="19" max="19" width="8.7109375" style="7" customWidth="1"/>
    <col min="20" max="20" width="18.7109375" style="1" customWidth="1"/>
  </cols>
  <sheetData>
    <row r="1" spans="1:7">
      <c r="A1" s="13"/>
      <c r="B1" s="3" t="s">
        <v>0</v>
      </c>
    </row>
    <row r="2" spans="1:7">
      <c r="A2" s="13"/>
      <c r="B2" s="4" t="s">
        <v>1</v>
      </c>
    </row>
    <row r="3" spans="1:7">
      <c r="A3" s="13"/>
      <c r="B3" s="4" t="s">
        <v>15</v>
      </c>
    </row>
    <row r="4" spans="1:7" ht="28.5" customHeight="1">
      <c r="B4" s="61" t="s">
        <v>80</v>
      </c>
      <c r="C4" s="61"/>
      <c r="D4" s="61"/>
      <c r="E4" s="61"/>
      <c r="F4" s="61"/>
      <c r="G4" s="61"/>
    </row>
    <row r="5" spans="1:7" ht="28.5" customHeight="1">
      <c r="A5" s="1"/>
      <c r="B5" s="1"/>
    </row>
    <row r="6" spans="1:7" ht="15">
      <c r="B6" s="8" t="s">
        <v>2</v>
      </c>
    </row>
    <row r="7" spans="1:7">
      <c r="A7" s="39" t="s">
        <v>40</v>
      </c>
      <c r="B7" s="39" t="s">
        <v>3</v>
      </c>
      <c r="C7" s="39" t="s">
        <v>41</v>
      </c>
      <c r="D7" s="39" t="s">
        <v>42</v>
      </c>
      <c r="E7" s="39" t="s">
        <v>4</v>
      </c>
      <c r="F7" s="39" t="s">
        <v>43</v>
      </c>
      <c r="G7" s="39" t="s">
        <v>44</v>
      </c>
    </row>
    <row r="8" spans="1:7" ht="51">
      <c r="A8" s="40">
        <v>1</v>
      </c>
      <c r="B8" s="40" t="s">
        <v>45</v>
      </c>
      <c r="C8" s="41" t="s">
        <v>46</v>
      </c>
      <c r="D8" s="41" t="s">
        <v>47</v>
      </c>
      <c r="E8" s="40" t="s">
        <v>48</v>
      </c>
      <c r="F8" s="40" t="s">
        <v>49</v>
      </c>
      <c r="G8" s="40" t="s">
        <v>50</v>
      </c>
    </row>
    <row r="10" spans="1:7">
      <c r="A10" s="62" t="s">
        <v>72</v>
      </c>
      <c r="B10" s="62"/>
      <c r="C10" s="62"/>
      <c r="D10" s="62"/>
      <c r="E10" s="62"/>
    </row>
    <row r="11" spans="1:7">
      <c r="A11" s="42"/>
      <c r="B11" s="43"/>
      <c r="C11" s="63" t="s">
        <v>51</v>
      </c>
      <c r="D11" s="64"/>
      <c r="E11" s="65"/>
    </row>
    <row r="12" spans="1:7">
      <c r="A12" s="66" t="s">
        <v>52</v>
      </c>
      <c r="B12" s="68" t="s">
        <v>53</v>
      </c>
      <c r="C12" s="44" t="s">
        <v>76</v>
      </c>
      <c r="D12" s="44" t="s">
        <v>77</v>
      </c>
      <c r="E12" s="44" t="s">
        <v>78</v>
      </c>
    </row>
    <row r="13" spans="1:7">
      <c r="A13" s="67"/>
      <c r="B13" s="69"/>
      <c r="C13" s="44" t="s">
        <v>73</v>
      </c>
      <c r="D13" s="44" t="s">
        <v>74</v>
      </c>
      <c r="E13" s="44" t="s">
        <v>75</v>
      </c>
    </row>
    <row r="14" spans="1:7">
      <c r="A14" s="45">
        <v>1</v>
      </c>
      <c r="B14" s="46" t="s">
        <v>54</v>
      </c>
      <c r="C14" s="47"/>
      <c r="D14" s="48"/>
      <c r="E14" s="57">
        <f>ROUND(C14+C14*D14,2)</f>
        <v>0</v>
      </c>
    </row>
    <row r="15" spans="1:7">
      <c r="A15" s="45">
        <v>2</v>
      </c>
      <c r="B15" s="49" t="s">
        <v>55</v>
      </c>
      <c r="C15" s="50"/>
      <c r="D15" s="48"/>
      <c r="E15" s="57">
        <f t="shared" ref="E15:E30" si="0">ROUND(C15+C15*D15,2)</f>
        <v>0</v>
      </c>
    </row>
    <row r="16" spans="1:7">
      <c r="A16" s="45">
        <v>3</v>
      </c>
      <c r="B16" s="49" t="s">
        <v>56</v>
      </c>
      <c r="C16" s="50"/>
      <c r="D16" s="48"/>
      <c r="E16" s="57">
        <f t="shared" si="0"/>
        <v>0</v>
      </c>
    </row>
    <row r="17" spans="1:5">
      <c r="A17" s="45">
        <v>4</v>
      </c>
      <c r="B17" s="49" t="s">
        <v>57</v>
      </c>
      <c r="C17" s="50"/>
      <c r="D17" s="48"/>
      <c r="E17" s="57">
        <f t="shared" si="0"/>
        <v>0</v>
      </c>
    </row>
    <row r="18" spans="1:5">
      <c r="A18" s="45">
        <v>5</v>
      </c>
      <c r="B18" s="49" t="s">
        <v>58</v>
      </c>
      <c r="C18" s="50"/>
      <c r="D18" s="48"/>
      <c r="E18" s="57">
        <f t="shared" si="0"/>
        <v>0</v>
      </c>
    </row>
    <row r="19" spans="1:5">
      <c r="A19" s="45">
        <v>6</v>
      </c>
      <c r="B19" s="49" t="s">
        <v>59</v>
      </c>
      <c r="C19" s="50"/>
      <c r="D19" s="48"/>
      <c r="E19" s="57">
        <f t="shared" si="0"/>
        <v>0</v>
      </c>
    </row>
    <row r="20" spans="1:5">
      <c r="A20" s="45">
        <v>7</v>
      </c>
      <c r="B20" s="49" t="s">
        <v>60</v>
      </c>
      <c r="C20" s="50"/>
      <c r="D20" s="48"/>
      <c r="E20" s="57">
        <f t="shared" si="0"/>
        <v>0</v>
      </c>
    </row>
    <row r="21" spans="1:5">
      <c r="A21" s="45">
        <v>8</v>
      </c>
      <c r="B21" s="49" t="s">
        <v>61</v>
      </c>
      <c r="C21" s="50"/>
      <c r="D21" s="48"/>
      <c r="E21" s="57">
        <f t="shared" si="0"/>
        <v>0</v>
      </c>
    </row>
    <row r="22" spans="1:5">
      <c r="A22" s="45">
        <v>9</v>
      </c>
      <c r="B22" s="49" t="s">
        <v>62</v>
      </c>
      <c r="C22" s="50"/>
      <c r="D22" s="48"/>
      <c r="E22" s="57">
        <f t="shared" si="0"/>
        <v>0</v>
      </c>
    </row>
    <row r="23" spans="1:5">
      <c r="A23" s="45">
        <v>10</v>
      </c>
      <c r="B23" s="49" t="s">
        <v>63</v>
      </c>
      <c r="C23" s="50"/>
      <c r="D23" s="48"/>
      <c r="E23" s="57">
        <f t="shared" si="0"/>
        <v>0</v>
      </c>
    </row>
    <row r="24" spans="1:5">
      <c r="A24" s="45">
        <v>11</v>
      </c>
      <c r="B24" s="49" t="s">
        <v>64</v>
      </c>
      <c r="C24" s="50"/>
      <c r="D24" s="48"/>
      <c r="E24" s="57">
        <f t="shared" si="0"/>
        <v>0</v>
      </c>
    </row>
    <row r="25" spans="1:5">
      <c r="A25" s="45">
        <v>12</v>
      </c>
      <c r="B25" s="49" t="s">
        <v>65</v>
      </c>
      <c r="C25" s="50"/>
      <c r="D25" s="48"/>
      <c r="E25" s="57">
        <f t="shared" si="0"/>
        <v>0</v>
      </c>
    </row>
    <row r="26" spans="1:5">
      <c r="A26" s="45">
        <v>13</v>
      </c>
      <c r="B26" s="49" t="s">
        <v>66</v>
      </c>
      <c r="C26" s="50"/>
      <c r="D26" s="48"/>
      <c r="E26" s="57">
        <f t="shared" si="0"/>
        <v>0</v>
      </c>
    </row>
    <row r="27" spans="1:5">
      <c r="A27" s="45">
        <v>14</v>
      </c>
      <c r="B27" s="49" t="s">
        <v>67</v>
      </c>
      <c r="C27" s="50"/>
      <c r="D27" s="48"/>
      <c r="E27" s="57">
        <f t="shared" si="0"/>
        <v>0</v>
      </c>
    </row>
    <row r="28" spans="1:5">
      <c r="A28" s="45">
        <v>15</v>
      </c>
      <c r="B28" s="49" t="s">
        <v>68</v>
      </c>
      <c r="C28" s="50"/>
      <c r="D28" s="48"/>
      <c r="E28" s="57">
        <f t="shared" si="0"/>
        <v>0</v>
      </c>
    </row>
    <row r="29" spans="1:5">
      <c r="A29" s="45">
        <v>16</v>
      </c>
      <c r="B29" s="49" t="s">
        <v>69</v>
      </c>
      <c r="C29" s="50"/>
      <c r="D29" s="48"/>
      <c r="E29" s="57">
        <f t="shared" si="0"/>
        <v>0</v>
      </c>
    </row>
    <row r="30" spans="1:5">
      <c r="A30" s="45">
        <v>17</v>
      </c>
      <c r="B30" s="49" t="s">
        <v>70</v>
      </c>
      <c r="C30" s="50"/>
      <c r="D30" s="48"/>
      <c r="E30" s="57">
        <f t="shared" si="0"/>
        <v>0</v>
      </c>
    </row>
    <row r="31" spans="1:5">
      <c r="A31" s="59" t="s">
        <v>79</v>
      </c>
      <c r="B31" s="59"/>
      <c r="C31" s="51">
        <f>SUM(C14:C30)</f>
        <v>0</v>
      </c>
      <c r="D31" s="52"/>
      <c r="E31" s="53">
        <f>SUM(E14:E30)</f>
        <v>0</v>
      </c>
    </row>
    <row r="32" spans="1:5" ht="42.75" customHeight="1">
      <c r="A32" s="60" t="s">
        <v>71</v>
      </c>
      <c r="B32" s="60"/>
      <c r="C32" s="54">
        <v>300000</v>
      </c>
      <c r="D32" s="55">
        <v>0.08</v>
      </c>
      <c r="E32" s="56">
        <v>324000</v>
      </c>
    </row>
    <row r="33" spans="1:5" ht="19.5" customHeight="1">
      <c r="A33" s="59" t="s">
        <v>16</v>
      </c>
      <c r="B33" s="59"/>
      <c r="C33" s="54">
        <f>SUM(C31:C32)</f>
        <v>300000</v>
      </c>
      <c r="D33" s="52"/>
      <c r="E33" s="54">
        <f>SUM(E31:E32)</f>
        <v>324000</v>
      </c>
    </row>
  </sheetData>
  <mergeCells count="8">
    <mergeCell ref="A31:B31"/>
    <mergeCell ref="A32:B32"/>
    <mergeCell ref="A33:B33"/>
    <mergeCell ref="B4:G4"/>
    <mergeCell ref="A10:E10"/>
    <mergeCell ref="C11:E11"/>
    <mergeCell ref="A12:A13"/>
    <mergeCell ref="B12:B13"/>
  </mergeCells>
  <pageMargins left="0.15748031496062992" right="0.15748031496062992" top="0.55118110236220474" bottom="0.55118110236220474" header="0.31496062992125984" footer="0.31496062992125984"/>
  <pageSetup paperSize="9" scale="75" orientation="landscape" r:id="rId1"/>
  <headerFooter>
    <oddHeader>&amp;L&amp;"-,Pogrubiony"&amp;11 100/PN/ZP/U/2024&amp;C&amp;"-,Pogrubiony"&amp;11FORMULARZ CENOWY&amp;R&amp;"-,Pogrubiony"&amp;11Załącznik nr 2</oddHeader>
    <oddFooter>&amp;L&amp;"Arial,Pogrubiony"&amp;8PAKIET NR 2&amp;R&amp;8Strona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1-Zał. 2</vt:lpstr>
      <vt:lpstr>Pakiet 2-Zał.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Zam_05</dc:creator>
  <cp:lastModifiedBy>mserwach</cp:lastModifiedBy>
  <cp:lastPrinted>2024-07-04T07:03:53Z</cp:lastPrinted>
  <dcterms:created xsi:type="dcterms:W3CDTF">2016-03-18T07:53:20Z</dcterms:created>
  <dcterms:modified xsi:type="dcterms:W3CDTF">2024-07-04T07:04:15Z</dcterms:modified>
</cp:coreProperties>
</file>