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K:\DZP\Dokumenty na serwerze\DZP\2023\083_TPm_83_23_drobny sprzęt laboratoryjny\002 przygotowanie\"/>
    </mc:Choice>
  </mc:AlternateContent>
  <xr:revisionPtr revIDLastSave="0" documentId="13_ncr:1_{5B605CB3-FC19-4E92-AC96-257246FD910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OPZ" sheetId="1" r:id="rId1"/>
  </sheets>
  <definedNames>
    <definedName name="_xlnm._FilterDatabase" localSheetId="0" hidden="1">OPZ!$A$2:$J$142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87" i="1" l="1"/>
  <c r="F133" i="1"/>
  <c r="F119" i="1"/>
  <c r="F42" i="1"/>
  <c r="F108" i="1"/>
  <c r="F29" i="1"/>
  <c r="F96" i="1"/>
  <c r="F86" i="1"/>
  <c r="F45" i="1"/>
  <c r="F33" i="1"/>
  <c r="F30" i="1"/>
  <c r="F135" i="1"/>
  <c r="F93" i="1"/>
  <c r="F92" i="1"/>
  <c r="F110" i="1"/>
  <c r="F26" i="1"/>
  <c r="F31" i="1"/>
  <c r="F66" i="1"/>
  <c r="F123" i="1"/>
  <c r="F28" i="1"/>
  <c r="F78" i="1"/>
  <c r="F97" i="1"/>
  <c r="F82" i="1"/>
  <c r="F27" i="1"/>
  <c r="F76" i="1"/>
  <c r="F64" i="1"/>
  <c r="F20" i="1"/>
  <c r="F105" i="1"/>
  <c r="F99" i="1"/>
  <c r="F109" i="1"/>
  <c r="F39" i="1"/>
  <c r="F21" i="1"/>
  <c r="F9" i="1"/>
  <c r="F127" i="1"/>
  <c r="F13" i="1"/>
  <c r="F67" i="1"/>
  <c r="F74" i="1"/>
  <c r="F131" i="1"/>
  <c r="F6" i="1"/>
  <c r="F51" i="1"/>
  <c r="F44" i="1"/>
  <c r="F4" i="1"/>
  <c r="F46" i="1"/>
  <c r="F52" i="1"/>
  <c r="F17" i="1"/>
  <c r="F8" i="1"/>
  <c r="F19" i="1"/>
  <c r="F47" i="1"/>
  <c r="F43" i="1"/>
  <c r="F53" i="1"/>
  <c r="F63" i="1"/>
  <c r="F59" i="1"/>
  <c r="F83" i="1"/>
  <c r="F90" i="1"/>
  <c r="F94" i="1"/>
  <c r="F10" i="1"/>
  <c r="F128" i="1"/>
  <c r="F121" i="1"/>
  <c r="F41" i="1"/>
  <c r="F113" i="1"/>
  <c r="F111" i="1"/>
  <c r="F125" i="1"/>
  <c r="F50" i="1"/>
  <c r="F49" i="1"/>
  <c r="F126" i="1"/>
</calcChain>
</file>

<file path=xl/sharedStrings.xml><?xml version="1.0" encoding="utf-8"?>
<sst xmlns="http://schemas.openxmlformats.org/spreadsheetml/2006/main" count="429" uniqueCount="312">
  <si>
    <t>Wielkośc opakowania</t>
  </si>
  <si>
    <t>Ilość opakowań</t>
  </si>
  <si>
    <t>L.p</t>
  </si>
  <si>
    <t>Cena brutto za opakowanie 
[PLN]</t>
  </si>
  <si>
    <t>Cena netto za opakowanie 
[PLN]</t>
  </si>
  <si>
    <t>VAT 
[%]</t>
  </si>
  <si>
    <t>100 szt.</t>
  </si>
  <si>
    <t>50 szt.</t>
  </si>
  <si>
    <t>500 szt.</t>
  </si>
  <si>
    <t>200 szt.</t>
  </si>
  <si>
    <t>40 szt.</t>
  </si>
  <si>
    <t>300 szt.</t>
  </si>
  <si>
    <t>20 szt.</t>
  </si>
  <si>
    <t>1000 szt.</t>
  </si>
  <si>
    <t>5 szt.</t>
  </si>
  <si>
    <t>750 szt.</t>
  </si>
  <si>
    <t>960 szt.</t>
  </si>
  <si>
    <t>1 szt.</t>
  </si>
  <si>
    <t>30 szt.</t>
  </si>
  <si>
    <t>1005 szt.</t>
  </si>
  <si>
    <t>600 szt.</t>
  </si>
  <si>
    <t>600 szt..</t>
  </si>
  <si>
    <t>400 szt.</t>
  </si>
  <si>
    <t>2304 pcs.</t>
  </si>
  <si>
    <t>800 szt.</t>
  </si>
  <si>
    <t>160 szt.</t>
  </si>
  <si>
    <t>12 szt.</t>
  </si>
  <si>
    <t xml:space="preserve">Rynienki płuczące, 12-Channel Flip-SideTM, z PP, niesterylne, 5x1szt/5szt                                                                                                                                                                                                                   - materiał: polipropylen
- do pipet 12 - kanałowych i jednokanałowych
- dwustronne : strona 12-kanałowa posiada pojemność 5ml/kanał, strona 1-kanałowa posiada     
  pojemność 50 ml
- dostępne w kolorach : przezroczysty, niebieski, zielony, różowy, żółty,
- pakowane w worku
- opakowanie zbiorcze 5x1szt/5szt
</t>
  </si>
  <si>
    <t xml:space="preserve">Rynienki płuczące, PC o pojemności 55ml, niesterylne, bezbarwne, 100x1szt/100szt                                                                                                                                                                                                               - materiał: PVC,
- do pipet wielokanałowych,
- pojemność  55ml,
- V – kształtne dno
- kolor: bezbarwny,
- przejrzyste ścianki pozwalają na łatwy dostęp wzrokowy do zawartości,
- pakowane w workach,
- opakowanie zbiorcze 100x1szt/100szt
</t>
  </si>
  <si>
    <t xml:space="preserve">Probówki wirówkowe typu Eppendorf 1,5 ml, wolne od Dnaz i Rnaz, zakres wirowania do 23000g, w worku, 500szt                                                                                                                                                                                                                             -pojemność 1,5ml
- wykonane z polipropylenu -w jakości medycznej, odpornego chemicznie o podwyższonej przezroczystości
- wysoce transparentne, przejrzyste, klarowne
- zaprojektowane do obsługi jedna ręką, łatwe zamykanie i otwieranie
- stożkowe
- płaskie wieczko
- matowe pole do opisu
- możliwość pisania na wieczku
- łatwe w zamykaniu i otwieraniu
- wolne od Dnaz i Rnaz
- max. możliwość wirowania 20000g
- zakres temperatur: -20°C- 121°C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</si>
  <si>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</si>
  <si>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</si>
  <si>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</si>
  <si>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</si>
  <si>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</si>
  <si>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</si>
  <si>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</si>
  <si>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</si>
  <si>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</si>
  <si>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</si>
  <si>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</si>
  <si>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</si>
  <si>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</si>
  <si>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</si>
  <si>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</si>
  <si>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</si>
  <si>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</si>
  <si>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</si>
  <si>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</si>
  <si>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</si>
  <si>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</si>
  <si>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</si>
  <si>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</si>
  <si>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</si>
  <si>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</si>
  <si>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</si>
  <si>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</si>
  <si>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</si>
  <si>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</si>
  <si>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</si>
  <si>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</si>
  <si>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</si>
  <si>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</si>
  <si>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</si>
  <si>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</si>
  <si>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</si>
  <si>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</si>
  <si>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</si>
  <si>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</si>
  <si>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</si>
  <si>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</si>
  <si>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</si>
  <si>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</si>
  <si>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</si>
  <si>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</si>
  <si>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</si>
  <si>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</si>
  <si>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</si>
  <si>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</si>
  <si>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</si>
  <si>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</si>
  <si>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</si>
  <si>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</si>
  <si>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</si>
  <si>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</si>
  <si>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</si>
  <si>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</si>
  <si>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</si>
  <si>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</si>
  <si>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</si>
  <si>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</si>
  <si>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</si>
  <si>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</si>
  <si>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</si>
  <si>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</si>
  <si>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</si>
  <si>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</si>
  <si>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</si>
  <si>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</si>
  <si>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</si>
  <si>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</si>
  <si>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</si>
  <si>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</si>
  <si>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</si>
  <si>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</si>
  <si>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</si>
  <si>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</si>
  <si>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</si>
  <si>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</si>
  <si>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</si>
  <si>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</si>
  <si>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</si>
  <si>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</si>
  <si>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</si>
  <si>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</si>
  <si>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</si>
  <si>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</si>
  <si>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</si>
  <si>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</si>
  <si>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</si>
  <si>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</si>
  <si>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</si>
  <si>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</si>
  <si>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</si>
  <si>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</si>
  <si>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</si>
  <si>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</si>
  <si>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</si>
  <si>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</si>
  <si>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</si>
  <si>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</si>
  <si>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</si>
  <si>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</si>
  <si>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</si>
  <si>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</si>
  <si>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</si>
  <si>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</si>
  <si>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</si>
  <si>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</si>
  <si>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</si>
  <si>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</si>
  <si>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</si>
  <si>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</si>
  <si>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</si>
  <si>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</si>
  <si>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</si>
  <si>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</si>
  <si>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</si>
  <si>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</si>
  <si>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</si>
  <si>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</si>
  <si>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</si>
  <si>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</si>
  <si>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</si>
  <si>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</si>
  <si>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</si>
  <si>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</si>
  <si>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</si>
  <si>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</si>
  <si>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</si>
  <si>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</si>
  <si>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</si>
  <si>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</si>
  <si>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</si>
  <si>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</si>
  <si>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</si>
  <si>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</si>
  <si>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</si>
  <si>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RAZEM</t>
  </si>
  <si>
    <t xml:space="preserve">Opis produktu </t>
  </si>
  <si>
    <t xml:space="preserve">Pipety Pasteura 3ml pakowane zbiorczo,  1x500szt/500szt                                                                                                                                                                                                   - pojemność 3ml
- aseptyczne
- materiał polietylen LDPE
- przezroczyste, transparentne, klarowne
- wyrób jednorazowego użycia, jałowy
- z bezbarwną, wytłaczaną skalą dla ułatwienia obserwacji
- opakowanie zbiorcze 1x500szt/500szt.
</t>
  </si>
  <si>
    <t>1000 sztuk.</t>
  </si>
  <si>
    <t>250 szt.</t>
  </si>
  <si>
    <t>Probówki wirówkowe typ Falcon 50ml, Sterylne, Dnase/Rnase free &amp; Pyrogen Free, od -80°C do +120°C, pakowane w statywy, 20x25szt./ 500szt.                                                                                                                                               - materiał: polipropylen
- USP VI Grade
- ze skalą pomiarową oraz białeym polem do opisu
- wyposażone w szczelne zakrętki z PE-(materiał PE wyróżnia się wyśmienitą odpornością na ścieranie, bardzo dużą wytrzymałością na zginanie oraz udarność, dobrą odporność na rozrywanie w podwyższonych temperaturach)
- dopuszczenie do kontaktu z żywnością – atesty PZH, BGA i FDA
- charakteryzują się wysoką absorbcją energii przy dużych prędkościach
- sterylizowane promieniowaniem gamma
- wolne od DNaz i RNaz
- niepirogenne
- max. możliwość wirowania: 12000g
- z plastikowym statywem z PS (ekonomiczny, podlega recyklingowi)</t>
  </si>
  <si>
    <t>Wartość brutto całkowita [PN]</t>
  </si>
  <si>
    <t xml:space="preserve">prducent </t>
  </si>
  <si>
    <t xml:space="preserve">numer katalogowy </t>
  </si>
  <si>
    <t xml:space="preserve">Etui na szkiełka o wymiarach 25x75mm, korkowe, 100-miejscowe, 5x1szt/5szt                                                                                                                                                       - wykonane z wytrzymałego, odpornego tworzywa sztucznego ABS,
- 100- miejscowe,
- korkowa wyściółka,
- dostępne pięć kolorów :czerwony, żółty, zielony, niebieski,biały,
- przeznaczone na szkiełka o wymiarach 25x75mm
- identyfikacja preparatów
- zapięcie odporne na rdzę,
</t>
  </si>
  <si>
    <t xml:space="preserve">Sterylne 48-dołkowe płytki TC do hodowli adherentnej typ F, indywidualnie pakowane, 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- 48– dołkowe
- powierzchnia wzrostu 0,88cm2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</si>
  <si>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Etui na szkiełka o wymiarach 25x75mm, piankowe, 100-miejscowe,  5x1szt/5szt                                                                                                                                                            - wykonane z wytrzymałego, odpornego tworzywa sztucznego ABS,
- 100- miejscowe,
- piankowa wyściółka,
- dostępne pięć kolorów :czerwony, żółty, zielony, niebieski,biały,
- przeznaczone na szkiełka o wymiarach 25x75mm
- identyfikacja preparatów
- zapięcie odporne na rdzę,
</t>
  </si>
  <si>
    <t>MIKROPŁYTKA, 96 DOŁKÓW, DNO F (STUDNIA KOMINOWA),
CZARNY, FLUOTRAC, WYSOKO WIĄŻĄCY, STERYLNY,
10 szt./worek
Sterylny: sterylny
Jednostka opakowania: 40
Ilość / opakowanie wewnętrzne: 10</t>
  </si>
  <si>
    <t xml:space="preserve">Mikroprobówki do PCR 0.1ml 8-Strip, BIAŁE, 125x8szt /1000szt                                                                                                                                                                                                                    - pojemność: 0,15ml
- białe
- typu STRIP - 8 probówek
- polipropylen PP w jakości medycznej o podwyższonej przezroczystości, biologicznie obojętny o wysokiej gęstości, odporny
  chemicznie
- idealne do PCR i do Real-Time PCR
- cienkościenne Thin-wall
- niezwykle cienka i jednolita grubość ścianki umożliwia precyzyjny transfer ciepła
- unikalna płaska konstrukcja gwarantuje idealne dopasowanie, aby zapobiec parowaniu próbki podczas cyklu termicznego
- gładka powierzchnia, solidna, niełatwa do odkształcenia konstrukcja
- stożkowe
- szczelne zamknięcie (utrata w stopniu mniejszym niż 0.2%)
- sterylne
- wolne od Dnaz i Rnaz, pirogenów i inhibitorów PCR, endotoksyn, ATP, nie mutagenne
</t>
  </si>
  <si>
    <t xml:space="preserve">Paski zamykające do probówek 0.1ml/0.2ml 8-strip, płaskie wieczka,  125x8szt/1000szt                                                                                                                                                                                                        - 125 pasków po 8 wieczek w stripie!
- płaskie wieczka
- bezbarwne, transparentne, przezroczyste
- materiał: polipropylen (USP Grade VI)
- cienkościenne
- czysta do PCR ,wolna od DNaz, RNaz, ludzkiego DNA
- gładka powierzchnia, solidna, niełatwa do odkształcenia konstrukcja
- autoklawowalne w warunkach 121°C/ 15 psi
- zaprojektowana w celu zmniejszenia ryzyka zanieczyszczenia krzyżowego
- wielkość opakowania: 125sztx8/1000szt
</t>
  </si>
  <si>
    <t xml:space="preserve">Probówki 0.2ml do PCR typu strip, z indywidualnie zamykanymi płaskimi wieczkami, , 10x12x8szt/960szt                                                                                                                                                                                                    - pojemność: 0,2ml
- typu STRIP - 8 probówek połączonych ze sobą
- płaskie wieczka - typu Strip - 8 wieczek połączonych ze sobą
- probówki i wieczka trwale ze sobą połączone, indywidualnie zamykane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możliwość pisania na wieczku
- szczelne zamknięcie (utrata w stopniu mniejszym niż 0.2%)
- wolne od Dnaz i Rnaz, pirogenów i inhibitorów PCR,  endotoksyn, ATP, nie mutagenne
</t>
  </si>
  <si>
    <t xml:space="preserve">Probówki 0.2ml do PCR, szczelne zamkniecie (utrata w stopniu mniejszym niż 0.2%),  ednotoksyny: 0.1 EU, USP VI Grade, w worku 1000szt                                                                                                                                                                                                                 - pojemność: 0,2ml
- płaskie wieczko
- certyfikowane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możliwość pisania na wieczku
- szczelne zamknięcie (utrata w stopniu mniejszym niż 0.2%)
- wolne od Dnaz i Rnaz, pirogenów i inhibitorów PCR, endotoksyn, ATP, nie mutagenne
</t>
  </si>
  <si>
    <t>Probówki okrągłodenne o pojemności 5 ml, 12x92 mm/ 200 szt. Sterylne</t>
  </si>
  <si>
    <t>Statyw plastikowy na probówki Falcon 15ml, 1szt                                                                                                                                                                                                                      - materiał: polipropylen
- kolor: zielony
- przeznaczony na probówki Falcon 15ml
- 50-miejscowy (10x5)
- autoklawowalny
- wymiary: 207x129x60 mm (LxWxH)
- opakowanie zbiorcze 1szt.</t>
  </si>
  <si>
    <t>Statyw plastikowy na probówki Falcon 50ml, , 1szt                                                                                                                                                                                                                                          - materiał: polipropylen
- kolor: zielony
- przeznaczony na probówki Falcon 15ml
- 25-miejscowy (5x5)
- autoklawowalny
- wymiary: 207x129x60 mm (LxWxH)
- opakowanie zbiorcze 1szt.</t>
  </si>
  <si>
    <t xml:space="preserve"> </t>
  </si>
  <si>
    <t xml:space="preserve">Płytki do PCR 96-dołkowe 0.2ml, bez kołnierza, bezbarwne, ścięty narożnik H1,  4x25szt/100szt                                                                                                                                                                                                              - 100szt w opakowaniu!
- bezbarwne płytka 1-komponentowa (polipropylen), bez kołnierza
- 96 dołków
- materiał: polipropylen (USP Grade VI)
- cienkościenne, stożkowe
- pojemność dołka 0,2ml
- ścięty narożnik H1
- oznaczenie alfanumeryczne ułatwiające identyfikacje próbek
- oznaczenia alfanumeryczne w kolorze czarnym
- czysta do PCRi i RT-qPCR, wolna od DNaz, RNaz, ludzkiego DNA
- płaska powierzchnia, gruba i solidna, niełatwa do odkształcenia konstrukcja
- autoklawowalne w warunkach 121°C/ 15 psi
- zaprojektowana w celu zmniejszenia ryzyka zanieczyszczenia krzyżowego
</t>
  </si>
  <si>
    <t xml:space="preserve">Probówki 0,2ml do PCR typu strip, bezbarwne, wysoki profil, 125x8szt/1000szt                                                                                                                                                                                               - pojemność: 0,2ml, objętość robocza: &lt;200µl, całkowita pojemność studzienek: 300µl;
- bezbarwne
- typu STRIP - 8 probówek
- polipropylen PP w jakości medycznej o podwyższonej przezroczystości, biologicznie obojętny o wysokiej gęstości, odporny
  chemicznie
- idealne do PCR i do Real-Time PCR
- cienkościenne Thin-wall
- niezwykle cienka i jednolita grubość ścianki umożliwia precyzyjny transfer ciepła
- unikalna płaska konstrukcja gwarantuje idealne dopasowanie, aby zapobiec parowaniu próbki podczas cyklu termicznego
- gładka powierzchnia, solidna, niełatwa do odkształcenia konstrukcja
- stożkowe
- szczelne zamknięcie (utrata w stopniu mniejszym niż 0.2%)
- sterylne
- wolne od Dnaz i Rnaz, pirogenów i inhibitorów PCR, endotoksyn, ATP, nie mutagenne
</t>
  </si>
  <si>
    <t xml:space="preserve">Etui na szkiełka, piankowe, 25-miejscowe,  4x5szt/20szt                                                                                                                                                                                                      - wykonane z wytrzymałego, odpornego tworzywa sztucznego ABS,
- 25- miejscowe,
- piankowa wyściółka,
- dostępne pięć kolorów :czerwony, żółty, zielony, niebieski,biały,
- przeznaczone na szkiełka o wymiarach 25x75mm
- identyfikacja preparatów
- opakowanie: 5szt.x4/20szt.
</t>
  </si>
  <si>
    <t xml:space="preserve">Etui na szkiełka, korkowe, 25-miejscowe,  4x5szt/20szt                                                                                                                                                        - wykonane z wytrzymałego, odpornego tworzywa sztucznego ABS,
- 25- miejscowe,
- korkowa wyściółka,
- dostępne pięć kolorów :czerwony, żółty, zielony, niebieski,biały,
- przeznaczone na szkiełka o wymiarach 25x75mm
- identyfikacja preparatów
- opakowanie: 5szt.x4/20szt.
</t>
  </si>
  <si>
    <t xml:space="preserve">Płytki 96 dołkowe białe  do PCR 0.1ml z pół kołnierzem do użytku na termocyklerze Light Cycler 480 (Roche), Light Cycler 480 II i Light Cycler 96, 5x10szt/50szt                                                                                                                                                                                                          - biała płytka 1-komponentowa (polipropylen), niski profil, niska boczna ramka (ang. semi- 
  skirted,
- 96 dołków
- materiał: polipropylen (USP Grade VI)
- cienkościenne, stożkowe
- pojemność dołka 0,1ml
- ścięty narożnik H12
- oznaczenie alfanumeryczne ułatwiające identyfikacje próbek
- czysta do PCR i RT-qPCR,wolna od DNaz, RNaz, ludzkiego DNA
- płaska powierzchnia, gruba i solidna, niełatwa do odkształcenia
- autoklawowalne w warunkach 121°C/ 15 psi
</t>
  </si>
  <si>
    <t xml:space="preserve">Pudełko CRYO  z PC (poliweglanowe) na krioprobówki i probówki Eppendorf 100x1.5ml/2.0ml, -196°C to 121°C,  20x1szt/20szt                                                                                                                                                                                                     - przeznaczone na 100 probówek 0,5 ml, 1,5 ml lub 2,0 ml lub fiolki kriogeniczne
- wykonane z bezbarwnego bardzo twardego poliwęglanu PC odpornego na chemiczne alkohole i łagodne rozpuszczalniki
  organiczne.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- 10 x 10
- wymiary: 133x133x52 (LxWxH)
- dostępne kolory: niebieskie, zielone, czerwone, żółte, białe
</t>
  </si>
  <si>
    <t xml:space="preserve">Pudełko CRYO z PC (poliweglanowe) na krioprobówki i probówki Eppendorf 25x1.5ml/2.0ml, -196°C to 121°C,, 30szt                                                                                                                                                                                                                 - przeznaczone na 25 probówek 0,5 ml, 1,5 ml lub 2,0 ml lub fiolki kriogeniczne
- wykonane z bezbarwnego bardzo twardego poliwęglanu PC odpornego na chemiczne alkohole i łagodne rozpuszczalniki
  organiczne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- 5 x 5
- wymiary: 75x75x52mm (LxWxH)
</t>
  </si>
  <si>
    <t xml:space="preserve">Pudełko CRYO z PC (poliweglanowe) na krioprobówki i probówki Eppendorf 81x1.5ml/2.0ml, -196°C to 121°C, 20x1szt/20szt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bezbarwnego bardzo twardego poliwęglanu PC odpornego na chemiczne alkohole i łagodne rozpuszczalniki
  organiczne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- 9 x 9
- wymiary: 133x133x52 (LxWxH)
- dostępne kolory: niebieskie, zielone, czerwone, żółte, białe
</t>
  </si>
  <si>
    <t xml:space="preserve">Pudełko CRYO  z PP na krioprobówki i probówki Eppendorf 81x1.5ml/2.0ml, -90°C to 121°C, 1szt                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bezbarwnego polipropylenu PP odpornego na chemiczne  alkohole i łagodne   
  rozpuszczalniki organiczne.
- wykonane z polipropylenu PP o wysokiej przejrzystości i jakości
- zakres temperatur: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- 9 x 9
- wymiary: 133x133x52 mm (LxWxH)
- dostępne kolory: niebieskie, zielone, czerwone, żółte, białe
</t>
  </si>
  <si>
    <t xml:space="preserve">Pudełko CRYO z PP, na krioprobówki i probówki Eppendorf 100x1.5ml/2.0ml, -90°C do 121°C, 1 szt 
- przeznaczone na 100 probówek 0,5 ml, 1,5 ml lub 2,0 ml lub fiolki kriogeniczne
- wykonane z bezbarwnego polipropylenu PP odpornego na chemiczne  alkohole i łagodne   
  rozpuszczalniki organiczne.
- wykonane z polipropylenu PP o wysokiej przejrzystości i jakości
- zakres temperatur 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- 10 x 10
- wymiary: 141x154x55 mm (LxWxH)
- dostępne kolory: niebeskie, zielone, czerwone, żółte, białe
</t>
  </si>
  <si>
    <t xml:space="preserve">Pudełko CRYO  z PP, na krioprobówki i probówki Eppendorf 25x1.5ml/2.0ml, -90°C to 121°C, 30szt przeznaczone na 25 probówek 0,5 ml, 1,5 ml lub 2,0 ml lub fiolki kriogeniczne
- wykonane z bezbarwnego polipropylenu PP odpornego na chemiczne  alkohole i łagodne   
  rozpuszczalniki organiczne.
- wykonane z polipropylenu PP o wysokiej przejrzystości i jakości
- zakres temperatur 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- 5 x 5
- wymiary: 75x75x52 (mm) (LxWxH)
- dostępne kolory: niebeskie, zielone, czerwone, żółte, białe
</t>
  </si>
  <si>
    <t xml:space="preserve">Statyw Jednostronny na probówki typu Eppendorf 80x1.5ml/2.0ml, 1szt                                                                                                                                                                                                                         - przeznaczony na probówki typu Eppendorf 80x1.5ml/2.0ml
- oznaczenie – alfanumeryczne w celu identyfikacji
- wyposażony w obszar boczny do opisywania
- wykonane z bezbarwnego polipropylenu PP odpornego na chemiczne  alkohole i łagodne   
  rozpuszczalniki organiczne
- uchwyty na obu końcach dla bezpiecznej obsługi
- wykonane z polipropylenu PP o wysokiej jakości
- zakres temperatur : -90ºC to 121ºC
- rzędy - 5 x 16
- wymiary: xx mm (LxWxH)
- dostępne kolory: niebieski, zielony, czerwony, żółty, fioletowy
</t>
  </si>
  <si>
    <t xml:space="preserve">Pudełko Kartonowe CRYO 100-miejscowe, kolorowe: różowe, zielone, białe, niebieskie, żółte, -196°C do 121°C,  5szt                                                                                                                                                                                                                  - przeznaczone na 100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- 10 x 10
- wymiary: 13,2cm x 13,2 cm x 5,1cm (LxWxH)
- dostępne kolory: niebieskie, zielone, czerwone, żółte, białe
- wielkość opakowania: 5sztuk 
</t>
  </si>
  <si>
    <t xml:space="preserve">Pudełko Kartonowe CRYO 81-miejscowe, kolorowe: różowe, zielone, białe, niebieskie, żółte, -196°C do 121°C, 5szt               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- 9 x 9
- wymiary: 13,2cm x 13,2 cm x 5,1cm (LxWxH)
- dostępne kolory: niebieskie, zielone, czerwone, żółte, białe
- wielkość opakowania: 5 sztuk 
</t>
  </si>
  <si>
    <t xml:space="preserve">Pudełko Kartonowe krio Plasti Coat TM na krioprobówki i probówki Eppendorf 100x1.5ml/2.0ml, -196°C to 121°C, 1szt                                                                                                                                                                                                                przeznaczone na 100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- 10 x 10
- wymiary: 13,2cm x 13,2 cm x 5,1cm (LxWxH)
- dostępne kolory: biały
</t>
  </si>
  <si>
    <t xml:space="preserve">Pudełko Kartonowe kriopudełko 2" Plasti CoatTM na krioprobówki i probówki Eppendorf 81x1.5ml/2.0ml, -196°C to 121°C,1szt                                                                                                                                                                                                                       przeznaczone na 81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- 9 x 9
- wymiary: 13,2cm x 13,2 cm x 5,1cm (LxWxH)
- dostępne kolory: biały
</t>
  </si>
  <si>
    <t xml:space="preserve">Pudełko Kartonowe kriopudełko Superior White Coated na FALKONY 15ml 36x15ml, -196°C to 121°C, 1szt                                                                                                                                                                                                                   - przeznaczone na 36 probówek o pojemności 15ml lub fiolki kriogeniczne
- wykonane z  bardzo odpornego kartonu Plasti-Coat ™  na chemiczne alkohole i łagodne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- 6 x 6
- wymiary: 14,6cm x 14,6 cm x 12,1cm (LxWxH)
- dostępne kolory: biały
</t>
  </si>
  <si>
    <t xml:space="preserve">Pudełko Kartonowe kriopudełko Superior White Coated na FALKONY 50ml 16x50ml, -196°C to 121°C,, 1szt                                                              - przeznaczone na 16 probówek o pojemności 50ml lub fiolki kriogeniczne
- wykonane z  bardzo odpornego kartonu Plasti-Coat ™  na chemiczne alkohole i łagodne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- 4 x 4
- wymiary: 14,6cm x 14,6 cm x 12,1cm (LxWxH)
- dostępne kolory: biały
</t>
  </si>
  <si>
    <t xml:space="preserve">Płyti Sterylne 12-dołkowe  TC do hodowli adherentnej typ F, indywidualnie pakowane, ,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- 12– dołkowe
- powierzchnia wzrostu 3,6cm2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</si>
  <si>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Płytki Sterylne 24-dołkowe TC do hodowli adherentnej typ F, indywidualnie pakowane 50x1szt/50szt.                                                                                                                                                         - materiał: polistyren o wysokiej przejrzystości
- kolor: bezbarwne
- płaskie dno,
- 24– dołkowe
- powierzchnia wzrostu 1,9 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</si>
  <si>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Płytki Sterylne 48-dołkowe TC do hodowli adherentnej typ F, indywidualnie pakowane, 50x1szt/50szt.                                                                                                                                                        - materiał: polistyren o wysokiej przejrzystości
- kolor: bezbarwne
- płaskie dno,
- 48– dołkowe
- powierzchnia wzrostu 0,75cm2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 </t>
  </si>
  <si>
    <t xml:space="preserve">Płytki Sterylne 6-dołkowe TC do hodowli adherentnej typ F, indywidualnie pakowane,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- 6 – dołkowe
- powierzchnia wzrostu 9.5 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</si>
  <si>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>Płytki Sterylne 6-dołkowe TC do hodowli adherentnej typ F, indywidualnie pakowane, 50x1szt/50szt.                                                                                                                                                      - materiał: polistyren o wysokiej przejrzystości
- kolor: bezbarwne
- płaskie dno,
- 6– dołkowe
- powierzchnia wzrostu 9.6cm2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</t>
  </si>
  <si>
    <t xml:space="preserve">Płytki Sterylne 96-dołkowe TC do hodowli adherentnej typ F, indywidualnie pakowane, 100x1szt/100szt, - materiał: polistyren o wysokiej przejrzystości
- kolor: bezbarwne
- płaskie dno,
- 96– dołkowe
- powierzchnia wzrostu 0,32cm2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</si>
  <si>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Butelki Sterylne 250ml/75cm2 do hodowli adherentnej TC, z zakrętką z filtrem,  20x5szt/100szt - pojemność/objętość 250ml
- powierzchnia wzrostu 75 cm2
- rekomendowany zakres medium hodowlanego 15-22,5ml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</t>
  </si>
  <si>
    <t xml:space="preserve">Butelki Sterylne 250ml/75cm2 do hodowli w zawiesinie, z zakrętką z filtrem, 20x5szt/100szt                                                                                                                                                        - pojemność/objętość 250ml
- powierzchnia wzrostu 75 cm2
- rekomendowany zakres medium hodowlanego 15-22,5ml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- opakowanie zbiorcze 20x5szt/100szt.
</t>
  </si>
  <si>
    <t xml:space="preserve">Butelki Sterylne 50ml/25cm2 do hodowli adherentnej TC, z zakrętką z filtrem, 20x10szt/200szt                                                                                                                                                                                         - pojemność/objętość 50ml
- powierzchnia wzrostu 25 cm2
- rekomendowany zakres medium hodowlanego 5-7,5ml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10szt
</t>
  </si>
  <si>
    <t xml:space="preserve">Butelki Sterylne 50ml/25cm2 do hodowli w zawiesinie, z zakrętką z filtrem,  20x10szt/200szt                                                                                                                                                   - pojemność/objętość 50ml
- powierzchnia wzrostu 25 cm2
- rekomendowany zakres medium hodowlanego 5-7,5ml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10szt
- opakowanie zbiorcze 20x10szt/200szt.
</t>
  </si>
  <si>
    <t xml:space="preserve">Butelki Sterylne  750ml/175cm2 do hodowli w zawiesinie, z zakrętką z filtrem, 8x5szt/40szt                                                                                                                                                               - pojemność/objętość 750ml
- powierzchnia wzrostu 175 cm2
- rekomendowany zakres medium hodowlanego 35-52,5ml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- opakowanie zbiorcze 8x5szt/40szt.
</t>
  </si>
  <si>
    <t xml:space="preserve">Ezy Sterylne mikrobiologiczne 10ul, 50x20szt/1000szt.                                                                                                                                                                                                                            - wielkość oczka 10ul
- hydrofilowe
- wyposażone w elastyczny uchwyt
- kolor: zielone
- długość: 194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Gamma
- wolne od Dnaz i Rnaz, nie pirogenne
- produkt jednorazowego użytku
- opakowanie zbiorcze 50x20szt/1000szt
</t>
  </si>
  <si>
    <t xml:space="preserve">Krioprobówki Sterylne  2,0ml do ciekłego azotu, gwint wewnętrzny, 40x25szt/ 1000sztuk                                                                                                                                                                    - sterylne
- pojemność 2,0 ml
- gwint wewnetrzny
- wysokość 47 mm
- wykonane z polipropylenu klasy medycznej
- autoklawowalne
- można wielokrotnie zamrażać i rozmrażać
- posiadają boczny kod kreskowym
- podwójny gwint, zabezpieczający przed rozszczelnieniem próbówki
- mogą być wielokrotnie zamrażane i rozmrażane
- czarny nadruk podziałki
- biały obszar do pisania
- sterylizacja promieniowaniem gamma
- wolne od DNaza i RNaz, endotoksyn, obcego DNA
- wolnostojące
- zakres temperatur od -196°C do 121°C (faza gazowa ciekłego azotu)
- dostępne kolor zakrętkek: biały, czerwony, zielony, niebieski, żółty, fioletowy
- kompatybilne z większością wirówek na rynku biotechnologicznym,
- opakowanie zbiorcze 40x25szt./1000szt.
</t>
  </si>
  <si>
    <t xml:space="preserve">Krioprobówki Sterylne 2,0ml do ciekłego azotu, gwint zewnętrzny, 40x25szt/ 1000sztuk                                                                                                                                                               - sterylne
- pojemność 2,0 ml
- gwint zewnetrzny
- wysokość 47 mm
- wykonane z polipropylenu klasy medycznej
- autoklawowalne
- można wielokrotnie zamrażać i rozmrażać
- posiadają boczny kod kreskowym
- podwójny gwint, zabezpieczający przed rozszczelnieniem próbówki
- mogą być wielokrotnie zamrażane i rozmrażane
- czarny nadruk podziałki
- biały obszar do pisania
- sterylizacja promieniowaniem gamma
- wolne od DNaza i RNaz, endotoksyn, obcego DNA
- wolnostojące
- zakres temperatur od -196°C do 121°C (faza gazowa ciekłego azotu)
- dostępne kolor zakrętkek: biały, czerwony, zielony, niebieski, żółty, fioletowy
- kompatybilne z większością wirówek na rynku biotechnologicznym,
- opakowanie zbiorcze 40x25 szt./1000szt
</t>
  </si>
  <si>
    <t>Krioprobówki Sterylne  2.0ml, wolnostojące, nisko adhezyjne, z gwintem wewnętrznym, GOLD Line, w workach, 5x100szt/500szt                                                                                                                                                                                                           - pojemność 2.0ml
- materiał: polipropylen w jakości medycznej,
- podwyższona przezroczystość plastiku,
- wolnostojące typu Self standing
- możliwość sterylizacji w autoklawie do 121°C i zamrażania do -196°C ,
- bezbarwne, nisko adhezyjne, silikonowane
- zakręcane  wieczko typu SCREW CAP, kolorowa nakrętka z gwintem wewnętrznym i uszczelką,
- ze skalą: 0.5/1.0/1.5/1.8ml
- z matowym polem do opisu
- właściwa konstrukcja zapewnia łatwe zamykanie i otwieranie
- kompatybilne z większością wirówek  na rynku biotechnologicznym,
- sterylne, wolne od Dnaz i Rnaz, pyrogenów i inhibitorów PCR, endotoksyn, ATP, nie mutagenne.</t>
  </si>
  <si>
    <t xml:space="preserve">Krioprobówki Sterylne 2.0ml, wolnostojące, nisko adhezyjne, z gwintem zewnętrznym, GOLD Line, w workach, SUPREME, 5x100szt/500szt                                                                                                                                                                                                               - pojemność 2.0ml
- materiał: polipropylen w jakości medycznej,
- podwyższona przezroczystość plastiku,
- wolnostojące typu Self standing
- możliwość sterylizacji w autoklawie do 121°C i zamrażania do -196°C ,
- bezbarwne, nisko adhezyjne, silikonowane
- zakręcane  wieczko typu SCREW CAP, kolorowa nakrętka z gwintem zewnętrznym i uszczelką,
- ze skalą: 0.5/1.0/1.5/1.8ml
- z matowym polem do opisu
- właściwa konstrukcja zapewnia łatwe zamykanie i otwieranie
- kompatybilne z większością wirówek  na rynku biotechnologicznym,
- sterylne, wolne od Dnaz i Rnaz, pyrogenów i inhibitorów PCR, endotoksyn, ATP, nie mutagenne
</t>
  </si>
  <si>
    <t xml:space="preserve">Pipety Sterylne  serologiczne 50ml, indywidualnie pakowane, 40szt.x4/160 szt.                                                                                                                                                                            - objętość 50ml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kolor: czerwony
- opakowanie zbiorcze: 4x40 sztuk/160szt
</t>
  </si>
  <si>
    <t>Probówki Sterylne  wirówkowe 0.6ml typu Eppendorf, Safe Lock, w worku, 15x50szt/750szt                                                                                                                                                                                                            - materiał: polipropylen
- bezbarwne
- stożkowe
- ze skalą pomiarową
- łatwe otwieranie i zamykanie 
- wolne od DNaz i RNaz
- endotoksyny: 0.1 EU
- zakres temperatur: -80°C- 121°C
- max. możliwość wirowania: 30000g
- autoklawowalne w warunkach 121°C/ 15 psi
- opakowanie zbiorcze 15x50szt/750szt</t>
  </si>
  <si>
    <t>Probówki Sterylne  wirówkowe 2,0ml, typu Eppendorf, nisko adhezyjne, dno soczewkowe, w worku, 1x500szt/500szt - pojemność 2ml
- materiał: polipropylen w jakości medycznej,
- podwyższona przezroczystość plastiku,
- możliwość sterylizacji w autoklawie do 121°C i zamrażania do -80°C,
- bezbarwne, nisko adhezyjne
- z płaskim profilowanym wieczkiem, możliwość pisania na wieczku
- wieczko przystosowane do przekłuwania
- ze skalą
- z dnem soczewkowym
- z matowym polem do opisu
- właściwa konstrukcja zapewnia łatwe zamykanie i otwieranie
- kompatybilne z większością wirówek  na rynku biotechnologicznym,
- sterylne, wolne od Dnaz i Rnaz, pyrogenów i inhibitorów PCR, endotoksyn, ATP, nie mutagenne)
- opakowanie zbiorcze 1x500 szt./500szt</t>
  </si>
  <si>
    <t>Probówki Sterylne  wirówkowe 5.0ml, Self Standing typu Eppendorf, nisko adhezyjne, w worku, 2x100szt/200szt                                                                                                                                                                                                                                  - materiał: polipropylen w jakości medycznej,
- podwyższona przezroczystość plastiku,
- możliwość sterylizacji w autoklawie do 121°C i zamrażania do -86°C,
- bezbarwne, nisko adhezyjne
- z płaskim profilowanym wieczkiem, możliwość pisania na wieczku
- wieczko przystosowane do przekłuwania
- ze skalą: 1.0/2.0/3.0/4.0/5.0ml
- z matowym polem do opisu
- właściwa konstrukcja zapewnia łatwe zamykanie i otwieranie
- kompatybilne z większością wirówek  na rynku biotechnologicznym,
- sterylne, wolne od Dnaz i Rnaz, pyrogenów i inhibitorów
  PCR, endotoksyn, ATP, nie mutagenne)
- opakowanie zbiorcze 2x100 szt./200szt</t>
  </si>
  <si>
    <t xml:space="preserve">Probówki Sterylne  wirówkowe 5.0ml, typu Eppendorf, nisko adhezyjne, GOLD Line, w worku, 2x100szt/200szt                                                                                                                                                                                          - pojemność 5ml
- materiał: polipropylen w jakości medycznej,
- podwyższona przezroczystość plastiku,
- możliwość sterylizacji w autoklawie do 121°C i zamrażania do -80°C,
- bezbarwne, nisko adhezyjne
- z płaskim profilowanym wieczkiem, możliwość pisania na wieczku
- wieczko przystosowane do przekłuwania
- ze skalą: 1.0/2.0/3.0/4.0/5.0ml
- z matowym polem do opisu
- właściwa konstrukcja zapewnia łatwe zamykanie i otwieranie
- kompatybilne z większością wirówek  na rynku biotechnologicznym,
- sterylne, wolne od Dnaz i Rnaz, pyrogenów i inhibitorów PCR, endotoksyn, ATP, nie mutagenne)
- opakowanie zbiorcze 2x100 szt./200szt
</t>
  </si>
  <si>
    <t xml:space="preserve">Probówki Sterylne  wirówkowe zakręcane 5.0ml, typu Eppendorf SCREW CAP, nisko adhezyjne, GOLD Line, w worku, SUPREME, 2x100szt/200szt                                                                                                                                                                                                      - materiał: polipropylen w jakości medycznej,
- podwyższona przezroczystość plastiku,
- możliwość sterylizacji w autoklawie do 121°C i zamrażania do -86°C,
- bezbarwne, nisko adhezyjne
- zakręcane  wieczko typu SCREW CAP
- ze skalą: 1.0/2.0/3.0/4.0/5.0ml
- z matowym polem do opisu
- właściwa konstrukcja zapewnia łatwe zamykanie i otwieranie
- kompatybilne z większością wirówek  na rynku biotechnologicznym,
- sterylne, wolne od Dnaz i Rnaz, pyrogenów i inhibitorów
  PCR, endotoksyn, ATP, nie mutagenne)
- opakowanie zbiorcze 2x100 szt./200szt
</t>
  </si>
  <si>
    <t xml:space="preserve">Rynienki płuczące o poj. 25ml, PS, białe, indywidualnie pakowane,Sterylne 100x 1szt/100szt                                                                                                                                                                                                                - materiał: polistyren,
- do pipet wielokanałowych,
- pojemność  25ml,
- V – kształtne dno
- kolor: biały,
- sterylne,
- pakowane indywidualnie,
- dostępne w wersji 25ml;55ml;100ml
</t>
  </si>
  <si>
    <t xml:space="preserve">Rynienki płuczące o poj. 55ml, z PS, białe, indywidualnie pakowane,Sterylne 100x1szt/100szt                                                                                                                                                                                                        - materiał: polistyren,
- do pipet wielokanałowych,
- pojemność  55ml,
- V – kształtne dno
- kolor: biały,
- sterylne,
- pakowane indywidualnie,
- dostępne w wersji 25ml;55ml;100ml
</t>
  </si>
  <si>
    <t xml:space="preserve">Komory szklane do hodowli komórkowych, 1-komorowe, 2.5-5 ml., 6x 2szt/ 12szt.                                                                                                                                                                          - Ilość studzienek komór- jedna,Sterylne 
- powierzchnia wzrostu: 9,40cm2
- objętość robocza: 2,5-5,5ml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</si>
  <si>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szklane  do hodowli komórkowych, 2-komorowe, 1.20-2.5 ml., 6x 2szt/ 12szt.                                                                                                                                                                  - Ilość studzienek komór- cztery  Sterylne 
- powierzchnia wzrostu: 2,13cm2
- objętość robocza: 0,5-1,3ml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</si>
  <si>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szklane  do hodowli komórkowych, 4-komorowe, 0.5-1.30 ml., 6x 2szt/ 12szt.                                                                                                                                                                    - Ilość studzienek komór- cztery, sterylne 
- powierzchnia wzrostu: 2,13cm2
- objętość robocza: 0,5-1,3ml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</si>
  <si>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 szklane do hodowli komórkowych, 8-komorowe, 0.20-0.60 ml., 6x 2szt/ 12szt.                                                                                                                                                                    - Ilość studzienek komór- osiem,Sterylne
- powierzchnia wzrostu: 0,98cm2
- objętość robocza: 0,2-0,6ml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</si>
  <si>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>Płytki 96-dołkowe do hodowli w zawiesinie typ U,  indywidualnie pakowane, 100x1szt/100szt                                                                                                                                                       - materiał: polistyren o wysokiej przejrzystości,Sterylne 
- kolor: bezbarwne
- dno typ U
- płaskie dno,
- 96 – dołkowe
- powierzchnia hydrofobowa tzw. płytki "non-treated"
- powierzchnia wzrostu 0,66 cm2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polietylenowa/papier
- opakowanie jednostkowe 1szt
- opakowanie zbiorcze 100x1szt/100szt.</t>
  </si>
  <si>
    <t xml:space="preserve">Szkiełka Sterylne, okrągłe nakrywkowe do płytek 24-dołkowych, Ø15mm, 100szt </t>
  </si>
  <si>
    <t>Krioprobówki Sterylne, wolne od Dnaz i Rnaz, endotoksyn,2,0ml z PP,10x50szt/500szt - materiał: polipropylen w jakości medycznej,
- podwyższona przezroczystość plastiku,
- możliwość sterylizacji w autoklawie do 121°C i zamrażania do -86°C,
- bezbarwna nakrętka z gwintem zewnętrznym i uszczelką,
- mogą być wielokrotnie zamrażane i rozmrażane
- stożkowa, skalowana i z miejscem na opis
- sterylizowane promieniami gamma,
- sterylne, wolne od Dnaz i Rnaz, pyrogenów i inhibitorów PCR,endotoksyn, ATP,
   nie mutagenne,
 - kompatybilne z większością wirówek  na rynku biotechnologicznym,
 - opakowanie zbiorcze 10x50szt./500szt.</t>
  </si>
  <si>
    <t>Zestaw Sterylny  filtracji próżniowej z membraną PES 0.22um, 500ml, 12x1szt/12szt.                                                                                                                                                                                                                                         - pojemność 500ml
- przeznaczenie: system do filtracji próżniowej wodnych roztworów zawierających kultury komórkowe, bufory, próbki biologiczne
- materiał: polistyren o wysokiej  przejrzystości
- kolor: bezbarwne, transparentne
- na ścianie zestawu podziałka o wysokiej precyzji
- lekka i mocna konstrukcja ściany zewnętrznej, łatwa do uchwycenia
- lejek jest połączony z filtrem z membraną PES w komplecie z naczyniem odbierającym, dodatkowo w zestawie jest nakrętka
- membrana PES zapewnia niskie powinowactwo do białek
- membrana PES: idealna do sterylizacji i przygotowywania mediów,
- średnica membrany 90mm
- po zakończonej filtracji roztwór może być przechowywany w zbiorniczku aż do użycia
- każdy zestaw posiada numer serii w celu identyfikacji
- złącza węży są zaprojektowane tak, aby pasowały do wielu średnic węża
- sterylizowane promieniami gamma,
- sterylne, wolne od Dnaz i Rnaz, pirogenów, niecytotoksyczne
- indywidualnie pakowane,
- rodzaj opakowania: folia polietylenowa
- opakowanie jednostkowe 1szt
- opakowanie zbiorcze 12x1szt/12szt.</t>
  </si>
  <si>
    <t xml:space="preserve">Zestaw Sterylny  do filtracji próżniowej z membraną PES 0.22um, 500ml, 12x1szt/12szt.                                                                                                                                                                                                - pojemność 500ml
- przeznaczenie: system do filtracji próżniowej wodnych roztworów zawierających kultury komórkowe, bufory, próbki biologiczne
- materiał: polistyren o wysokiej  przejrzystości
- kolor: bezbarwne, transparentne
- na ścianie zestawu podziałka o wysokiej precyzji
- lekka i mocna konstrukcja ściany zewnętrznej, łatwa do uchwycenia
- lejek jest połączony z filtrem z membraną PES w komplecie z naczyniem odbierającym, dodatkowo w zestawie jest nakrętka
- membrana PES zapewnia niskie powinowactwo do białek
- membrana PES: idealna do sterylizacji i przygotowywania mediów,
- średnica membrany 90mm
- po zakończonej filtracji roztwór może być przechowywany w zbiorniczku aż do użycia
- każdy zestaw posiada numer serii w celu identyfikacji
- złącza węży są zaprojektowane tak, aby pasowały do wielu średnic węża
- sterylizowane promieniami gamma,
- sterylne, wolne od Dnaz i Rnaz, pirogenów, niecytotoksyczne
- indywidualnie pakowane,
- rodzaj opakowania: folia polietylenowa
</t>
  </si>
  <si>
    <t xml:space="preserve">Butelki Sterylne 750ml/175cm2 do hodowli adherentnej TC, z zakrętką z filtrem,  8x5szt/40szt                                                                                                                                                                                                                        - pojemność/objętość 750ml
- powierzchnia wzrostu 175 cm2
- rekomendowany zakres medium hodowlanego 35-52,5ml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-wyposażone w miejsce na opis i podziałkę, ułatwiające identyfikację
- sterylizowane promieniami gamma,
- sterylne, wolne od Dnaz i Rnaz, pirogenów,
- rodzaj opakowania: folia polietylenowa
- opakowanie jednostkowe 5szt
</t>
  </si>
  <si>
    <t xml:space="preserve">Głaszczki Sterylne L-kształtne, z PS, pakowane po 10szt,  50x10szt/500szt                                                                                                                                                                                                          - sterylne, pakowane po 10szt
- hydrofilowe
- L- kształtna, gładka końcówka posiada delikatne zakrzywienie ku górze, co zmniejsza ryzyko  przypadkowego uszkodzenia powierzchni agaru
- kolor: pomarańczowy
- długość: 144mm
- wykonane z wysokoudarowego polistyrenu klasy medycznej
- ultragładka powierzchnia  ułatwia jednolite i gładkie ruchy bez uszkadzania powierzchni  żelu
- sterylne, sterylizacja E-Beam
- wolne od Dnaz i Rnaz, nie pirogenne
- produkt jednorazowego użytku
- opakowanie jednostkowe: 10szt zapakowane w wygodny worek strunowy
</t>
  </si>
  <si>
    <t xml:space="preserve">Głaszczki Sterylne L-kształtne, z PS, indywidualnie pakowane,  500x1szt/500szt                                                                                                                                                                                                          - sterylne, pakowane indywidualnie
- hydrofilowe
- L- kształtna, gładka końcówka posiada delikatne zakrzywienie ku górze, co zmniejsza ryzyko  przypadkowego uszkodzenia powierzchni agaru
- kolor: pomarańczowy
- długość: 144mm
- wykonane z wysokoudarowego polistyrenu klasy medycznej
- ultragładka powierzchnia  ułatwia jednolite i gładkie ruchy bez uszkadzania powierzchni  żelu
- sterylne, sterylizacja E-Beam
- wolne od Dnaz i Rnaz, nie pirogenne
- produkt jednorazowego użytku
- opakowanie jednostkowe: 1szt  zapakowana w wygodny blister
</t>
  </si>
  <si>
    <t xml:space="preserve">Pipety Sterylne serologiczne 2ml, indywidualnie pakowane 8x50szt/400szt                                                                                                                                                             - objętość 2ml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długość: 296 mm
- kolor: niebieski
- opakowanie zbiorcze: 8x50 sztuk/400szt
</t>
  </si>
  <si>
    <t xml:space="preserve">Płytki Sterylne 12-dołkowe TC do hodowli adherentnej typ F, indywidualnie pakowane,  50x1szt/50szt.                                                                                                                                                       - materiał: polistyren o wysokiej przejrzystości
- kolor: bezbarwne
- płaskie dno,
- 12– dołkowe
- powierzchnia wzrostu 3,8cm2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</si>
  <si>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Płytki Sterylne 24-dołkowe TC do hodowli adherentnej typ F, indywidualnie pakowane, 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- 24– dołkowe
- powierzchnia wzrostu 1,9cm2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</si>
  <si>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Płytki Sterylne 96-dołkoweTC do hodowli adherentnej typ F, indywidualnie pakowane,  50x1szt/50szt.                                                                                                                                                        - materiał: polistyren o wysokiej przejrzystości
- kolor: bezbarwne
- płaskie dno,
- 96– dołkowe
- powierzchnia wzrostu 0,33cm2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</si>
  <si>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Rynienki płuczące o poj. 100ml, PS, białe, indywidualnie pakowane,Sterylne 50x1szt/50szt                                                                                                                                                                                                                      - materiał: polistyren,
- do pipet wielokanałowych,
- pojemność  100ml,
- V – kształtne dno
- kolor: biały,
- sterylne,
- pakowane indywidualnie,
- dostępne w wersji 25ml;55ml;100ml
</t>
  </si>
  <si>
    <t xml:space="preserve">Ezy Sterylne z oczkiem 1μl, z PS, NIEBIESKIE, Evan's Blue Dye Method Certificat, 40x25szt/1000szt                                                                                                                                                                                                        - wielkość oczka 1ul
- hydrofilowe
- wyposażone w elastyczny uchwyt
- kolor: niebieski
- długość: 198,3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E-Beam
- wolne od Dnaz i Rnaz, nie pirogenne
- produkt jednorazowego użytku
- opakowanie jednostkowe: 25szt ez zapakowane w wygodny blister
</t>
  </si>
  <si>
    <t>Końcówki Sterylne, NISKO ADHEZYJNE 300ul, z PP, uniwersalne, bezbarwne, w pudełkach, 10x96/960szt                                                                                               pojemność/objetość: 1ul-300ul
- EXTRA LONG
- niskoretencyjne, czyste molekularnie
- końcówki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i wielokanałowych pipet
- końcówki kompatybilne z pipetami marki HTL, Eppendorf, Gilson, Biohit, Thermo, Labsystems, Biologix , CAPP, Socorex, Finnpipette.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</t>
  </si>
  <si>
    <t xml:space="preserve">Pipety Sterylne serologiczne 10ml, indywidualnie pakowane,  4x100szt/400szt                                                                                                                                                      - objętość 10ml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kolor: pomarańczowy
- opakowanie zbiorcze: 4x100 sztuk/400szt
</t>
  </si>
  <si>
    <t xml:space="preserve">Końcówki Uniwersalne 5ml, bezbarwne, w worku, 250x1szt/250szt </t>
  </si>
  <si>
    <t xml:space="preserve">PłytkiSterylne 96-dołkowe do hodowli w zawiesinie typ F, indywidualnie pakowane,  100x1szt/100szt - materiał: polistyren o wysokiej przejrzystości
- kolor: bezbarwne
- płaskie dno,
- 96 – dołkowe
- powierzchnia hydrofobowa tzw. płytki "non-treated"
- powierzchnia wzrostu 0,32 cm2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polietylenowa/papier
- opakowanie jednostkowe 1szt
- opakowanie zbiorcze 100x1szt/100szt.
</t>
  </si>
  <si>
    <t xml:space="preserve">Folia/Sealing film do płytek qPCR optical 100x1szt/100szt     - odpowiednia do stosowania w temperaturach między -20 ° C do 110 ° C
- samoprzylepna, w ciętych arkuszach
- folia nieprzepuszczalna, klasa medyczna produktu
- kompatybilna z wszystkimi płytkami do qPCR ,kompatybilna z poz.65
- bardzo dobra skuteczność uszczelniania
- umożliwia obserwację próbek
- łatwa do przebicia, nie przykleja się do końcówki na pipecie,
- idealna do systemów zautomatyzowanych
- wymiary 146 × 81 [mm]
- kolor bezbarwny
</t>
  </si>
  <si>
    <t xml:space="preserve">Folia/Sealing film do płytek PCR 100x1szt/100szt                                                                                                                                                                                                   - odpowiednia do stosowania w temperaturach między -20 ° C do 110 ° C
- samoprzylepna, w ciętych arkuszach
- folia nieprzepuszczalna, klasa medyczna produktu
- kompatybilna z wszystkimi płytkami do PCR- bardzo dobra skuteczność uszczelniania
- umożliwia obserwację próbek
- łatwa do przebicia, nie przykleja się do końcówki na pipecie,
- idealna do systemów zautomatyzowanych
- wymiary 146 × 81 [mm] 
- kolor bezbarwny
- minimalizuje odparowanie roztworu nawet w wysokiej temperaturze.
</t>
  </si>
  <si>
    <t xml:space="preserve">Płytki do PCR 96-dołkowe 0.2ml, z pół kołnierzem, bezbarwne, ścięty narożnik A12, polecany do ABI 4x25szt/100szt                                                                                                                                                                                                               - bezbarwna płytka 1-komponentowa (polipropylen), wysoki profil, boczna ramka do połowy wysokości (ang. semi- 
  skirted), dodatkowy rant wokół górnej powierzchni płytki
- 96 dołków
- materiał: polipropylen (USP Grade VI)
- cienkościenne, stożkowe
- pojemność dołka 0,2ml
- ścięty narożnik A12
- oznaczenie alfanumeryczne ułatwiające identyfikacje próbek
- czysta do PCR i RT-qPCR, wolna od DNaz, RNaz, ludzkiego DNA
- płaska powierzchnia, gruba i solidna, niełatwa do odkształcenia
- autoklawowalne w warunkach 121°C/ 15 psi
- kompatybilne z foliami uszczelniającymi poz. 17 oraz paskami zamykającymi 
- wielkość opakowania: 4x25szt/100szt
</t>
  </si>
  <si>
    <t xml:space="preserve">Płytki do PCR 96-dołkowe 0.2ml, z pół kołnierzem, bezbarwne, ścięty narożnik A12,  4x25szt/100szt                                                                                                                                                                                                         - bezbarwna płytka 1-komponentowa (polipropylen), z pół kołnierzem
- 96 dołków
- materiał: polipropylen (USP Grade VI)
- cienkościenne, stożkowe
- pojemność dołka 0,2 ml
- ścięty narożnik A12
- oznaczenie alfanumeryczne ułatwiające identyfikacje próbek
- czysta do PCR i RT-qPCR, wolna od DNaz, RNaz, ludzkiego DNA
- płaska powierzchnia, gruba i solidna, niełatwa do odkształcenia
- autoklawowalne w warunkach 121°C/ 15 psi
- kompatybilne z foliami uszczelniającymi  poz.17 oraz paskami zamykającymi 
- wielkość opakowania: 4x25szt/100szt
</t>
  </si>
  <si>
    <t xml:space="preserve">Płaskie wieczka w stripie o wysokiej przezroczystości, bezbarwne do probówek o pojemności 0,2ml  w stripie,  125x8szt/ 1000szt                                                                                                                                                                  -wieczka typu STRIP - 8 wieczek połączonych ze sobą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płaskie wieczko
- szczelne zamknięcie (utrata w stopniu mniejszym niż 0.2%)
- wolne od Dnaz i Rnaz, pirogenów i inhibitorów PCR,  endotoksyn, ATP, nie mutagenne
- wolne od ludzkiego DNA
- kompatybilne z probówkami z poz.82 
- opakowanie zbiorcze 125x8szt/1000szt
</t>
  </si>
  <si>
    <t xml:space="preserve">Probówki Cienkościenne  do PCR  typu STRIP o pojemności 0,2ml, o wysokiej przezroczystości, bezbarwne, 125x8szt/1000szt                                                                                                                                                    - pojemność: 0,2ml
- probówki typu STRIP - 8 probówek połączonych ze sobą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szczelne zamknięcie (utrata w stopniu mniejszym niż 0.2%)
- wolne od Dnaz i Rnaz, pirogenów i inhibitorów PCR,  endotoksyn, ATP, nie mutagenne
- wolne od ludzkiego DNA
- kompatybilne z wieczkami poz.63
- opakowanie zbiorcze 125x8szt/1000szt
</t>
  </si>
  <si>
    <t xml:space="preserve">Pipety Sterylne serologiczne 1ml, indywidualnie pakowane, 10x50szt/500szt                                                                                                                                                         - objętość 1ml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długość: 296 mm
- kolor: niebieski
- opakowanie zbiorcze: 10x50 sztuk/500szt
</t>
  </si>
  <si>
    <t>Statyw PCR na probówki 0.2ml, 96x0,2ml, przykrywką z poliwęglanu PC, -80°C do +121°C, 1szt  
- materiał: polipropylen
- kolor: zielony
- przeznaczony na probówki  PCR o pojemności 0,2ml
- 96-miejscowy (8x12)
- autoklawowalny
- wymiary: 14,3x10,3mm (LxW)
- możliwość układania statywów jeden na drugim
- opakowanie zbiorcze 1szt</t>
  </si>
  <si>
    <t>Wymazówki Sterylne do pobierania prób z jamy nosowo-gardłowej, indywidualnie pakowane, dedykowane do COVID 19 100x1szt/100szt  -Flokowane nylonowe waciki Nest zapewniają optymalne pobieranie próbek ze względu na ich zdolność do pobrania większej liczby próbek w miejscu pobrania i szybszego uwalniania całej próbki. Produkt jest   -przeznaczony do pobierania próbek, transportu, przechowywania itp.
-łatwy w obsłudze i gotowy do użycia;
-jednorazowe.
-nietoksyczny
-pakowane pojedynczo i sterylne
-certyfikat CE, FDA, ISO</t>
  </si>
  <si>
    <t xml:space="preserve">Ezy Sterylne mikrobiologiczne 1ul, 50x20szt/1000szt.                                                                                                                                                                                                                            - wielkość oczka 1ul
- hydrofilowe
- wyposażone w elastyczny uchwyt
- kolor: bezbarwny
- długość: 194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kolonii- sterylne, sterylizacja Gamma
- wolne od Dnaz i Rnaz, nie pirogenne
- produkt jednorazowego użytku
- opakowanie zbiorcze 50x20szt/1000szt
</t>
  </si>
  <si>
    <t xml:space="preserve">Końcówki NISKO ADHEZYJNE 10µl, LONG TIPS,PROFESSIONAL LINE TIPS, uniwersalne, bezbarwne, w workach, 1x1000szt/1000szt  końcówki kompatybilne z pudełkami z pozycji 41                                                                                                                                                                                                                                                               Specyfikacja:
- wykonane z polipropylenu PP 
- długość: 39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można autoklawować
- odporne na rozpuszczalniki organiczne
- wolne od DNaz, RNaz, niepirogenne
- zakres temperatur -80℃ to+121℃
</t>
  </si>
  <si>
    <t xml:space="preserve">Końcówki NISKO ADHEZYJNE 1000µl,PROFESSIONAL LINE TIPS, uniwersalne, bezbarwne, w workach, 1x1000szt/1000szt, końcówki kompatybilne z pudełkami z pozycji 42
- wykonane z polipropylenu PP
- długość: 88mm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można autoklawować
- odporne na rozpuszczalniki organiczne
- wolne od DNaz, RNaz, niepirogenne
- zakres temperatur -80℃ to+121℃
- dostępne inne pojemności: 10ul, 200ul, 300ul, 1250ul.
- wielkość opakowania: worek 1x1000szt/1000szt
</t>
  </si>
  <si>
    <t xml:space="preserve">Końcówki NISKO ADHEZYJNE 200µl, PROFESSIONAL LINE TIPS, uniwersalne, żółte, w workach, końcówki kompatybilne z pudełkami z pozycji 31 , 1x1000szt/1000szt                                                                                                                                                                                                                                                                                         Specyfikacja:
- wykonane z polipropylenu PP 
- długość: 52mm
- niskoretencyjne, czyste molekularnie
- końcówki  są wykonane z ultra-hydrofobowego PE-HD
- materiał: polipropylen w jakości medycznej, wolny od metali ciężkich
- żółte
- gładka powierzchnia wewnętrzna, co zapewnia dokładność pipetowania
- posiadają szeroki zakres kompatybilności, pasują zarówno do jednokanałowych i wielokanałowych pipet
- końcówki  można autoklawować
- odporne na rozpuszczalniki organiczne
- wolne od DNaz, RNaz, niepirogenne
- zakres temperatur -80℃ to+121℃
- dostępne inne pojemności: 10ul, 300ul, 1000ul, 1250ul.
- wielkość opakowania: worek 1x1000szt/1000szt
</t>
  </si>
  <si>
    <t xml:space="preserve">Mikrokońcówki Sterylne, NISKO ADHEZYJNE  z filtrem 10µl LONG TIPS,z PP, uniwersalne, bezbarwne, w pudełkach, 10x96/960szt                                                     Specyfikacja:
- wykonane z polipropylenu PP 
- długość: 40mm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
</t>
  </si>
  <si>
    <t xml:space="preserve">Mikrokońcówki Sterylne, NISKO ADHEZYJNE  z filtrem 100µl,  z PP, uniwersalne, bezbarwne, w pudełkach, 10x96/960szt                                                                           Specyfikacja:
- wykonane z polipropylenu 
- długość: 59 mm
- niskoretencyjne, czyste molekularnie
- wyposażone w filtr hydrofobowy, umieszczony niżej niż w końcówce na 200ul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
- opakowanie zbiorcze: 10x96 sztuk/960szt
</t>
  </si>
  <si>
    <t xml:space="preserve">Szalki Petriego Ø60mm, bez wentylacji, 67x15szt/ 1005szt    Sterylne                                                                                                                                                                                                                                  - 
- dedykowane do hodowli mikrobiologicznej
- wysokość: 14mm
- materiał: bezbarwny polistyren
- wyrób jednorazowego użycia, jałowy, niepirogenny, nietoksyczny, sterylny
- produkowana jest w warunkach Systemu Zarządzania Jakością zgodnym z normami PN-EN   
  ISO 9001:2000 oraz PN-EN ISO 13485:2003  lub równoważne
- Spełnia ona wymagania dyrektywy o wyrobach medycznych używanych do diagnozy in
  vitro 98/79/EEC
- Produkt certyfikowany medyczny, nr  zgłoszenia do Urzędu Rejestracji  
  Produktów Leczniczych, Wyrobów Medycznych i Produktów Biobójczych PL/DR 011865
- opakowanie jednostkowe 15sztuk w rękawie
</t>
  </si>
  <si>
    <t xml:space="preserve">Pipety Pasteura Sterylne 3ml, 162mm, indywidualnie pakowane, 500x1szt/500szt                                                                                                                                                                                              - pojemność 3ml
- indywidualnie pakowane
- sterylne, wolne od Dnaz i Rnaz, pirogenów,
- materiał polietylen LDPE
- przezroczyste, transparentne, klarowne
- wyrób jednorazowego użycia, jałowy, niepirogenny, nietoksyczny
- z bezbarwną, wytłaczaną skalą dla ułatwienia obserwacji
- sterylizowane tlenkiem etylenu
- ISO 9001-2015 GMP standard lub równoważne 
- długość pipety 162mm
- rodzaj opakowania: folia polietylenowa i papierowy blister
- opakowanie jednostkowe 1szt
- opakowanie zbiorcze 1x500szt/500szt.
</t>
  </si>
  <si>
    <t xml:space="preserve">Szalki Petriego Ø90mm, bez wentylacji, 24x25szt/ 600szt                                                                                                                                                                                                                                    - Szalki Petriego Ø90mm Bez Wentylacji,Sterylne 
- dedykowane do hodowli mikrobiologicznej
- wysokość: 14mm
- materiał: bezbarwny polistyren
- wyrób jednorazowego użycia, jałowy, niepirogenny, nietoksyczny, sterylny
- produkowana jest w warunkach Systemu Zarządzania Jakością zgodnym z normami PN-EN   
  ISO 9001:2000 oraz PN-EN ISO 13485:2003 lub równoważne
- Spełnia ona wymagania dyrektywy o wyrobach medycznych używanych do diagnozy in
  vitro 98/79/EEC lub równoważny
- Produkt Certyfikowany, Medyczny, nr zgłoszenia do Urzędu Rejestracji  
  Produktów Leczniczych, Wyrobów Medycznych i Produktów Biobójczych PL/DR 011865 lub równoważny 
- opakowanie jednostkowe 25szt w rękawie
</t>
  </si>
  <si>
    <t xml:space="preserve">Szalki Petriego śr.60mm, z wentylacją, 67x15szt/ 1005szt         Sterylne                                                                                                          
- dedykowane do hodowli mikrobiologicznej
- wysokość: 14mm
- materiał: bezbarwny polistyren- wyrób jednorazowego użycia, jałowy, niepirogenny, nietoksyczny, sterylny
- produkowana jest w warunkach Systemu Zarządzania Jakością zgodnym z normami PN-EN   
  ISO 9001:2000 oraz PN-EN ISO 13485:2003  lub równoważne
- spełnia ona wymagania dyrektywy o wyrobach medycznych używanych do diagnozy in
  vitro 98/79/EEC lub równoważny
- Produkt certyfikowany, medyczny nr zgłoszenia do Urzędu Rejestracji  
  Produktów Leczniczych, Wyrobów Medycznych i Produktów Biobójczych PL/DR 011865 lub równoważny 
- opakowanie jednostkowe 15sztuk w rękawie
</t>
  </si>
  <si>
    <t xml:space="preserve">Szalki Petriego śr.90mm, z wentylacją, 24x25szt/ 600szt.       Sterylne                                                                                                                                                                                                                                     
- dedykowane do hodowli mikrobiologicznej
- wysokość: 14mm
- materiał: bezbarwny polistyren- wyrób jednorazowego użycia, jałowy, niepirogenny, nietoksyczny, sterylny
- produkowana jest w warunkach Systemu Zarządzania Jakością zgodnym z normami PN-EN   
  ISO 9001:2000 oraz PN-EN ISO 13485:2003 lub równoważne
- spełnia ona wymagania dyrektywy o wyrobach medycznych używanych do diagnozy in
  vitro 98/79/EEC lub równoważny 
- Produkt Certyfikowany, Medyczny, nr zgłoszenia do Urzędu Rejestracji  
  Produktów Leczniczych, Wyrobów Medycznych i Produktów Biobójczych PL/DR 011865 lub równoważny 
- opakowanie jednostkowe 25szt w rękawie
</t>
  </si>
  <si>
    <t xml:space="preserve">Szalki Sterylne  śr. 35mm TC do hodowli adherentnej, 25x20szt/500szt                                                                                                                                                                                      - dedykowane do hodowli adherentnej
- wysokość: 12mm
- średnica : 33,6 mm
- rekomendowana pojemność medium hodowlanego 1,8-2,7ml
- powierzchnia wzrostu  8,5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 lub równoważny 
- sterylne, sterylizacja E-beam warunki SAL 10-6 lub równoważny 
- wolne od DNaz, RNaz, niepirogenne
- wyrób jednorazowego użycia, jałowy, niepirogenny, nietoksyczny, sterylny
</t>
  </si>
  <si>
    <t xml:space="preserve">Skrobaki Sterylne, indywidualnie pakowane 250mm, szerokość ostrza 18mm,  100x1szt/100szt                                                                                                                                                                                              - długość rączki 250mm
- długość ostrza 18mm
- ostrze wykonane z PE, obrotowe i miękkie
- rączka wykonana z PP
- swobodnie obracające się ostrze, skręt w dowolnym kierunku
- umożliwiają delikatne zdjęcie komórek z powierzchni szalek, butelek, płytek
- ISO 9001:2015 GMP standard lub równoważne 
- sterylne, sterylizacja E-beam warunki SAL 10-6 lub równoważne
- wolne od DNaz, RNaz, niepirogenne
</t>
  </si>
  <si>
    <t xml:space="preserve">Skrobaki Sterylne, indywidualnie pakowane  180mm, szerokość ostrza 18mm,, 100x1szt/100szt                                                                                                                                                                                             - dedykowane do butelek hodowlanych 25cm2 i 75cm2 oraz szalek 35mm, 60mm
- długość rączki 180mm
- długość ostrza 18mm
- ostrze wykonane z PE, obrotowe i miękkie
- rączka wykonana z PP
- swobodnie obracające się ostrze, skręt w dowolnym kierunku
- umożliwiają delikatne zdjęcie komórek z powierzchni szalek, butelek, płytek 
- ISO 9001:2015 GMP standard lub równoważne 
- sterylne, sterylizacja E-beam warunki SAL 10-6  lub równoważne
- wolne od DNaz, RNaz, niepirogenne
- indywidualnie pakowane
</t>
  </si>
  <si>
    <t xml:space="preserve">Skrobaki  Sterylne, indywidualnie pakowane skrobaki do kultur komórkowych o długości 180/20mm, 100x1szt/100szt - długość rączki 180mm
- długość ostrza 20mm
- skrobak typu łopatka
- rączka wykonana z PP
- swobodnie obracające się ostrze, skręt w dowolnym kierunku
- umożliwiają delikatne zdjęcie komórek z powierzchni szalek, butelek, płytek
- ISO 9001:2015 GMP standard lub równoważne 
- sterylne, sterylizacja E-beam warunki SAL 10-6  lub równoważne
- wolne od DNaz, RNaz, niepirogenne
- indywidualnie pakowane
</t>
  </si>
  <si>
    <t xml:space="preserve">Skrobaczki sterylne 280mm, handle 20mm, indywidualnie pakowane, ruchoma łopatka skrobaczka, miękkie ostrze, dedykowane do butelek hodowlanych 75cm2/150cm2/175cm2, oraz szalek 100 i 150mm, materiał HIPS/PP, 100x1szt/100szt                                                                                                                                                      - dedykowane doszalek 90mm, 100mm i 150mm
- długość rączki 280mm
- długość ostrza 20mm
- ostrze wykonane z HIPS, obrotowe i miękkie
- rączka wykonana z PP
- umożliwiają delikatne zdjęcie komórek z powierzchni szalek, butelek, płytek 
- ISO 9001:2015 GMP standard lub równoważne 
- sterylne, sterylizacja E-beam warunki SAL 10-6  lub równoważne
- wolne od DNaz, RNaz, niepirogenne
- indywidualnie pakowane
- opakowanie zbiorcze: 100x1szt/100szt
</t>
  </si>
  <si>
    <t xml:space="preserve">Skrobaczki Sterylne 220mm, handle 13mm, indywidualnie pakowane, ruchoma łopatka skrobaczka, miękkie ostrze, dedykowane do butelek hodowlanych  25cm2 75cm2 , oraz szalek 60mm, materiał HIPS/PP, 100x1szt/100szt      - dedykowane do  szalek 35mm, 60mm
- długość rączki 220mm
- długość ostrza 13mm
- ostrze wykonane z HIPS, obrotowe i miękkie
- rączka wykonana z PP
- umożliwiają delikatne zdjęcie komórek z powierzchni szalek, butelek, płytek - ISO 9001:2015 GMP standard lub równoważne 
- sterylne, sterylizacja E-beam warunki SAL 10-6  lub równoważne
- wolne od DNaz, RNaz, niepirogenne
- indywidualnie pakowane
- opakowanie zbiorcze: 100x1szt/100szt
</t>
  </si>
  <si>
    <t xml:space="preserve">Sita komórkowe 40um, nylonowe, FIOLETOWE, Sterylne 100x1szt/100szt                                                                                                                                                                                             - średnica porów 40μm
- separatory dedykowane do probówek Falkon, typu Falkon 50ml
- nylonowe, fioletowe
- zaprojektowane z ramką wykonana z PP i uchwytem ułatwiającym pracę
- ISO 9001:2015 GMP standard lub równoważne 
- sterylne, sterylizacja E-beam warunki SAL 10-6  lub równoważne
- wolne od DNaz, RNaz, niepirogenne
- indywidualnie pakowane
- opakowanie zbiorcze: 100x1szt/100szt
</t>
  </si>
  <si>
    <t xml:space="preserve">Ezy Sterylne  z oczkiem 10μl, z PS, POMARAŃCZOWE, Evan's Blue Dye Method Certificat,  40x25szt/1000szt                                                                                                                                                                                                        -  wielkość oczka 10ul
- hydrofilowe
- wyposażone w elastyczny uchwyt
- kolor: niebieski
- długość: 200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E-Beam  lub równoważne
- wolne od Dnaz i Rnaz, nie pirogenne
- produkt jednorazowego użytku
- opakowanie jednostkowe: 25szt ez zapakowane w wygodny blister
</t>
  </si>
  <si>
    <t xml:space="preserve">Filtry Sterylne strzykawkowe PES średn.porów 0.22/średn.filtra 25mm, 1sztx100szt/100szt - wielkość porów 0,22 μm
- objętość retencji 25mm
- do próbek o objętości od 2mL do 100mL.
- objętość retencji &lt;115 μL.
- wysokie przepływy i przepustowość
- prędkość przepływu wody: 36 m3/m2/hr/bar (0,45μm), 21 m3/m2/hr/bar (0,2μm), pH 4-8
- niskie wiązanie białek i niski stopień ekstrakcji chemicznej
- maksymalna temperatura pracy: autoklaw 100°C w 125°C przez 15 min.
- maksymalne ciśnienie robocze około 100 psi.
- pakowane pojedynczo
- niepirogenne, nie cytotoksyczne
- sterylizacja wiązką E- Beam, SAL=10-6 lub równoważne
- Wolne od Dnaz , Rnaz i ludzkiego DNA
- filtry z polieterosulfonu
- hydrofilowe
- duża odporność termiczna i chemiczna
- odporność na działanie większości roztworów hydrofilowych
</t>
  </si>
  <si>
    <t xml:space="preserve">Końcówki NISKO ADHEZYJNEsterylne końcówki z filtrem 20µl, z PP, uniwersalne, bezbarwne, w pudełkach, 10x96/ 960szt
- wykonane z polipropylenu PP 
- długość: 52mm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</t>
  </si>
  <si>
    <t xml:space="preserve"> 
</t>
  </si>
  <si>
    <t>Końcówki Sterylne, Nisko adhezyjne  z filtrem 1250µl, Extra Long,Professional Line Tips PP, w pudełkach, 10x96/960szt                                                                                                                                                  - wykonane z polipropylenu PP
- długość: 101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200ul, 300ul, 1000ul,1250ul
- opakowanie zbiorcze: 10x96 sztuk/960szt</t>
  </si>
  <si>
    <t xml:space="preserve">Końcówki Sterylne, NISKO ADHEZYJNE z filtrem 200µl, PROFESSIONAL LINE TIPSz PP, uniwersalne, bezbarwne, w pudełkach, 10x96/ 960szt                                                                             Specyfikacja:
- wykonane z polipropylenu PP
- długość: 59mm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- opakowanie zbiorcze: 10x96 sztuk/960szt
</t>
  </si>
  <si>
    <t xml:space="preserve">Końcówki z filtrem przewodzącym 1000 μL dedykowane do automatycznej stacji dozującej firmy Tecan 24x 96pcs/ 2304pcs                                                                                                                                                              - pojemność/objętość: 1000ul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odporne na rozpuszczalniki organiczne
- ISO 9001:2008 GMP standard lub równoważne
- sterylne, sterylizacja E-beam warunki SAL 10-6 lub równoważne
- wolne od DNaz, RNaz, niepirogenne
- opakowanie zbiorcze: 24x 96pcs/ 2304pcs
</t>
  </si>
  <si>
    <t xml:space="preserve">Końcówki z filtrem przewodzącym 200 μL dedykowane do automatycznej stacji dozującej firmy Tecan, Pre-sterilized 24x 96pcs/ 2304pcs                                                                                                                                                                 - pojemność/objętość: 200ul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wysoka jakość gwarantuje międzynarodowy producent Nest!
- odporne na rozpuszczalniki organiczne
- ISO 9001:2008 GMP standard lub równoważne 
- sterylne, sterylizacja E-beam warunki SAL 10-6 lub równoważne
- wolne od DNaz, RNaz, niepirogenne
- opakowanie zbiorcze: 24x 96pcs/ 2304pcs
</t>
  </si>
  <si>
    <t xml:space="preserve">Końcówki z filtrem przewodzącym 50 μL dedykowane do automatycznej stacji dozującej firmy Tecan , wstępnie wysterylizowaned 24x 96pcs/ 2304pcs                                                                                                                                                               - pojemność/objętość: 50ul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odporne na rozpuszczalniki organiczne
- ISO 9001:2008 GMP standard lub równoważne 
- sterylne, sterylizacja E-beam warunki SAL 10-6 lub równoważne
- wolne od DNaz, RNaz, niepirogenne
- opakowanie zbiorcze: 24x 96pcs/ 2304pcs
</t>
  </si>
  <si>
    <t xml:space="preserve">Mikrokońcówki NISKO ADHEZYJNE  bez filtra 10µl LONG TIPS,PROFESSIONAL LINE TIPS, z PP, uniwersalne, bezbarwne, w pudełkach, 10x96/960szt  ,sterylne                                                                          Specyfikacja:
- wykonane z polipropylenu PP 
- długość: 39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200ul, 300ul, 1000ul,1250ul
- opakowanie zbiorcze: 10x96 sztuk/960szt
</t>
  </si>
  <si>
    <t xml:space="preserve">Mikrokońcówki NISKO ADHEZYJNEbez filtra 1000µl,  PROFESSIONAL LINE TIPS, z PP, uniwersalne, bezbarwne, w pudełkach, 10x96/960szt                                                                      Specyfikacja:
- wykonane z polipropylenu PP
- długość: 88mm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10ul, 200ul, 300ul, 1250ul
- opakowanie zbiorcze: 10x96 sztuk/960szt
</t>
  </si>
  <si>
    <t xml:space="preserve">Mikrokońcówki Sterylne, NISKO ADHEZYJNE bez filtra 200µl, z PP, uniwersalne, bezbarwne, w pudełkach, 10x96/960szt                                                                                    Specyfikacja:
- wykonane z polipropylenu P
- długość: 52mm
- niskoretencyjne, czyste molekularnie
- końcówki są wykonane z ultra-hydrofobowego PE-HD
- opakowanie: rak = statyw = pudełko=96szt
- materiał: polipropylen w jakości medycznej
- żółte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- dostępne inne pojemności: 10ul, 300ul, 1000ul,1250ul
- opakowanie zbiorcze: 10x96 sztuk/960szt
</t>
  </si>
  <si>
    <t xml:space="preserve">Pipety Sterylne  serologiczne 25ml, indywidualnie pakowane, 4x50szt/200szt                                                                                                                                                                      - objętość 25ml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ISO 9001:2008 GMP standard lub równoważne 
- sterylne, sterylizacja E-beam warunki SAL 10-6 lub równoważne
- wolne od DNaz, RNaz, niepirogenne, niecytotoksyczne
- wolne od endotoksyn
- indywidualnie pakowane, opakowanie jednostkowe 1szt
- długość: 312 mm
- kolor: niebieski
</t>
  </si>
  <si>
    <t xml:space="preserve">Pipety Sterylne  serologiczne 25ml, indywidualnie pakowane, 50sztx4/200 szt.                                                                                                                                                              - objętość 25ml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indywidualnie pakowane, opakowanie jednostkowe 1szt
- kolor: czerwony
</t>
  </si>
  <si>
    <t xml:space="preserve">Pipety Sterylne  serologiczne 5ml, indywidualnie pakowane, 100szt.x4/400 szt.                                                                                                                                                                       - objętość 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indywidualnie pakowane, opakowanie jednostkowe 1szt
- kolor: niebieski
- opakowanie zbiorcze: 4x100 sztuk/400szt
</t>
  </si>
  <si>
    <t xml:space="preserve">Pipety Sterylne serologiczne 10ml, indywidualnie pakowane,  4x50szt/200szt                                                                                                                                                                                               - objętość 10ml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343 mm
- kolor: pomarańczowy
</t>
  </si>
  <si>
    <t xml:space="preserve">Pipety Sterylne serologiczne 1ml, indywidualnie pakowane, 4x200szt./800szt.                                                                                                                                                   - objętość 1ml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296 mm
- kolor: żółty
- opakowanie zbiorcze: 4x200 sztuk/800szt
</t>
  </si>
  <si>
    <t xml:space="preserve">Pipety Sterylne serologiczne 2ml, indywidualnie pakowane 4x150szt./600 szt.                                                                                                                                                                        - objętość 2ml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kolor: zielony
- opakowanie zbiorcze: 4x150 sztuk/600szt
</t>
  </si>
  <si>
    <t>Pipety Sterylne serologiczne 50ml, indywidualnie pakowane 4x25szt/100szt                                                                                                                                                                                                                      - objętość 50ml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367 mm
- kolor: niebieski</t>
  </si>
  <si>
    <t xml:space="preserve">Pipety Sterylne serologiczne 5ml, indywidualnie pakowane,  4x50szt/200szt                                                                                                                                                                                                                                   - objętość 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343 mm
- kolor: niebieski
</t>
  </si>
  <si>
    <t xml:space="preserve">Probówki Sterylne  typu Falcon 15ml, STANDARD, do 10000g, w workach, 10x50szt/500szt                                                                                                                                              - pojemność 15ml
- materiał: probówka polipropylen PP w jakości medycznej,
  nie toksyczny o wysokiej  wytrzymałości,   
  nakrętka wykonana z HDPE
- USP VI Grade spełnia wymagania poziomu analitycznego
- z wyraźną skalą pomiarową oraz białym polem do opisu
- szczelna zakrętka
- wysoce transparentne, przejrzyste, klarowne
- zaprojektowane do obsługi jedna ręką
- sterylizowane promieniowaniem gamma 
- wolne od Dnaz i Rnaz
- niepirogenne
- wielkość opakowania:10x50szt/500szt
- max. Możliwość wirowania 12000g
</t>
  </si>
  <si>
    <t xml:space="preserve">Probówki wirówkowe 1.5ml typu Eppendorf, z zamknięciem Lock up, do 30000g, -80°C do 121°C, , endotoksyny: 0.1EU, USP VI Grade, w worku 500x1szt/500szt                                                                                                                                                                                                              - pojemność 1,5ml
- z Save Lock
- stożkowe
- materiał: bezbarwny, transparentny, wysoce przezroczysty polipropylen PP w jakości  medycznej, nie toksyczny o wysokiej  wytrzymałości, wolny od metali ciężkich 
- USP VI Grade spełnia wymagania poziomu analitycznego
- z wyraźną skalą pomiarową oraz białym polem do opisu
- szczelny, wyprofilowany  Save Lock
- wysoce transparentne, przejrzyste, klarowne
- zaprojektowane do obsługi jedna ręką, łątwe zamykanie i otwieranie
- sterylizowane promieniowaniem gamma
- wolne od Dnaz i Rnaz i o wartości endotoksyny: 0.1 EU
- niepirogenne
- max. możliwość wirowania 30000g
- zakres temperatur: -80°C- 121°C
- autoklawowalne w warunkach 121°C/ 15 psi
</t>
  </si>
  <si>
    <t xml:space="preserve">Probówki wirówkowe 0.6ml typu Eppendorf, z zamknięciem Lock up, do 30000g, -80°C do 121°C,  endotoksyny: 0.1EU, USP VI, Grade, w worku 1000szt                                                                                                                                                                                                                               - pojemność 0,5ml
- z Save Lock
- stożkowe
- materiał: bezbarwny, transparentny, wysoce przezroczysty polipropylen PP w jakości medycznej, nie toksyczny o wysokiej
 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łątwe zamykanie i otwieranie
- sterylizowane promieniowaniem gamma 
- wolne od Dnaz i Rnaz i o wartości endotoksyny: 0.1 EU
- niepirogenne
- max. możliwość wirowania 30000g
- zakres temperatur: -80°C- 121°C
- autoklawowalne w warunkach 121°C/ 15 psi
</t>
  </si>
  <si>
    <t xml:space="preserve">Probówki Sterylne  typu Falcon 50ml, STANDARD, do 12500g, w workach,  20x25szt/500szt                                                                                                                                                  - pojemność: 50ml
- materiał: probówka polipropylen PP w jakości medycznej, nie toksyczny o wysokiej  wytrzymałości,   
  nakrętka wykonana z HDPE
- USP VI Grade spełnia wymagania poziomu analitycznego
- z wyraźną skalą pomiarową oraz białym polem do opisu
- szczelna zakrętka
- wysoce transparentne, przejrzyste, klarowne
- zaprojektowane do obsługi jedna ręką
- sterylizowane promieniowaniem gamma
- wolne od Dnaz i Rnaz
- niepirogenne
- wielkość opakowania: 20x25szt/500szt
- max. Możliwość wirowania 12000g
</t>
  </si>
  <si>
    <t xml:space="preserve">Probówki Sterylne  wirówkowe 2.0ml, typu Eppendorf, zamknięcie Lock up, do 30000g, ednotoksyny: 0.1 EU, USP VI Grade, w worku, 8x50szt/ 400szt                                                                                                                                                                                                                             - pojemność 2,0ml
- z Save Lock
- sterylne, wolne od Dnaz i Rnaz i o wartości endotoksyny: 0.1 EU
- stożkowe
- materiał: bezbarwny, transparentny, wysoce przezroczysty polipropylen PP w jakości medycznej, nie toksyczny o wysokiej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łatwe zamykanie i otwieranie
- sterylizowane promieniowaniem gamma 
- niepirogenne
- max. możliwość wirowania 30000g
- zakres temperatur: -80°C- 121°C
- autoklawowalne w warunkach 121°C/ 15 psi
</t>
  </si>
  <si>
    <t xml:space="preserve">Probówki Sterylne wirówkowe 1.5ml typu Eppendorf z zamknięciem Lock up, do 30000g, endotoksyny: 0.1EU, USP VI Grade, w worku, 8x50szt/ 400szt                                                                                                                                                                                                                            - pojemność 1,5ml
- z Save Lock
- sterylne, wolne od Dnaz i Rnaz i o wartości endotoksyny: 0.1 EU
- stożkowe
- materiał: bezbarwny, transparentny, wysoce przezroczysty polipropylen PP w jakości medycznej, nie toksyczny o wysokiej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łatwe zamykanie i otwieranie
- sterylizowane promieniowaniem gamma 
- niepirogenne
- max. możliwość wirowania 30000g
- zakres temperatur: -80°C- 121°C
</t>
  </si>
  <si>
    <t xml:space="preserve">Probówki wirówkowe 2.0ml typu Eppendorf, z zamknięciem Lock up, do 30000g, -80°C do 121°C, endotoksyny: 0.1EU, USP VI Grade, w worku 500szt                                                                                                                                                                                                                            - pojemność 2,0ml
- z Safe Lock
- okrągłodenne
- materiał: bezbarwny, transparentny, wysoce przezroczysty polipropylen PP w jakości medycznej, nie toksyczny o wysokiej
 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łątwe zamykanie i otwieranie
- sterylizowane promieniowaniem gamma 
- wolne od Dnaz i Rnaz i o wartości endotoksyny: 0.1 EU
- niepirogenne
- max. możliwość wirowania 30000g
- zakres temperatur: -86°C- 121°C
- autoklawowalne w warunkach 121°C/ 15 psi
</t>
  </si>
  <si>
    <t xml:space="preserve">Sita komórkowe 100um, nylonowe, ZIELONE, Sterylne  100x1szt/100szt                                                                                                                                                                                                      - siatka nylonowa
- średnica porów 100μm
- separatory dedykowane do probówek Falkon, typu Falkon 50ml
- nylonowe, zielone
- zaprojektowane z ramką wykonana z PP i uchwytem ułatwiającym pracę
- ISO 9001:2015 GMP standard lub równoważne 
- sterylne, sterylizacja E-beam warunki SAL 10-6 lub równoważne
- wolne od DNaz, RNaz, niepirogenne
- indywidualnie pakowane
- opakowanie zbiorcze: 100x1szt/100szt.
</t>
  </si>
  <si>
    <t xml:space="preserve">Sita komórkowe 70um, nylonowe, POMARAŃCZOWE,Sterylne  100x1szt/100szt                                                                                                                                                                                                - siatka nylonowa
- średnica porów 70μm
- separatory dedykowane do probówek  typu Falkon 50ml
- nylonowe, pomarańczowe
- zaprojektowane z ramką wykonana z PP i uchwytem ułatwiającym pracę
- ISO 9001:2015 GMP standard lub równoważne 
- sterylne, sterylizacja E-beam warunki SAL 10-6  lub równoważne
- wolne od DNaz, RNaz, niepirogenne
- indywidualnie pakowane
- opakowanie zbiorcze: 100x1szt/100szt
</t>
  </si>
  <si>
    <t xml:space="preserve">Szalki Sterylne śr.100mm TC do hodowli adherentnej,, 60x5szt/300szt                                                                                                                                                                                             - dedykowane do hodowli adherentnej
- wysokość: 20 mm
- średnica : 87,2 mm
- rekomendowana pojemność medium hodowlanego 11,0-16,5 ml
- powierzchnia wzrostu  57,6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
- sterylne, sterylizacja E-beam warunki SAL 10-6 lub równoważne- wolne od DNaz, RNaz, niepirogenne
- wyrób jednorazowego użycia, jałowy, niepirogenny, nietoksyczny, sterylny
</t>
  </si>
  <si>
    <t xml:space="preserve">Szalki Sterylne śr.60mm TC do hodowli adherentnej,  25x20szt/500szt                                                                                                                                                                                           - z wentylacją
- dedykowane do hodowli adherentnej
- wysokość: 15mm
- średnica : 55,2 mm
- rekomendowana pojemność medium hodowlanego 4,2-6,3ml
- powierzchnia wzrostu  22,9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 lub równoważne
- sterylne, sterylizacja E-beam warunki SAL 10-6 lub równoważne
- wolne od DNaz, RNaz, niepirogenne
- wyrób jednorazowego użycia, jałowy, niepirogenny, nietoksyczny, sterylny
</t>
  </si>
  <si>
    <t xml:space="preserve">Szalki Sterylne śr.150mm TC do hodowli adherentnej, 20x5szt/100szt                                                                                                                                                                                             - dedykowane do hodowli adherentnej
- wysokość: 25mm
- średnica : 139,9 mm
- rekomendowana pojemność medium hodowlanego 30,4 -45,6 ml
- powierzchnia wzrostu  150,1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
- sterylne, sterylizacja E-beam warunki SAL 10-6 lub równoważne
- wolne od DNaz, RNaz, niepirogenne
- wyrób jednorazowego użycia, jałowy, niepirogenny, nietoksyczny, sterylny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</si>
</sst>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/>
    <xf numFmtId="0" fontId="19" fillId="0" borderId="0"/>
    <xf numFmtId="0" fontId="19" fillId="0" borderId="0"/>
    <xf numFmtId="0" fontId="2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0" fontId="0" fillId="0" borderId="0" xfId="0" applyNumberFormat="1" applyAlignment="1">
      <alignment wrapText="1"/>
    </xf>
    <xf numFmtId="49" fontId="0" fillId="0" borderId="0" xfId="0" applyNumberFormat="1"/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/>
    </xf>
    <xf numFmtId="49" fontId="25" fillId="0" borderId="11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/>
    </xf>
    <xf numFmtId="165" fontId="22" fillId="0" borderId="10" xfId="0" applyNumberFormat="1" applyFont="1" applyFill="1" applyBorder="1" applyAlignment="1">
      <alignment horizontal="center" vertical="center"/>
    </xf>
    <xf numFmtId="9" fontId="22" fillId="0" borderId="1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left" wrapText="1"/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wrapText="1"/>
    </xf>
    <xf numFmtId="0" fontId="22" fillId="0" borderId="10" xfId="0" applyFont="1" applyFill="1" applyBorder="1" applyAlignment="1">
      <alignment wrapText="1"/>
    </xf>
    <xf numFmtId="1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/>
    <xf numFmtId="0" fontId="26" fillId="0" borderId="12" xfId="0" applyFont="1" applyFill="1" applyBorder="1" applyAlignment="1">
      <alignment horizontal="center" vertical="center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top" wrapText="1"/>
    </xf>
    <xf numFmtId="49" fontId="25" fillId="0" borderId="11" xfId="0" applyNumberFormat="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/>
      <protection locked="0"/>
    </xf>
    <xf numFmtId="0" fontId="22" fillId="0" borderId="10" xfId="0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6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Excel Built-in Normal" xfId="42" xr:uid="{00000000-0005-0000-0000-00001B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43" xr:uid="{00000000-0005-0000-0000-000023000000}"/>
    <cellStyle name="Normal 2 2 2" xfId="44" xr:uid="{00000000-0005-0000-0000-000024000000}"/>
    <cellStyle name="Normal 2 5" xfId="45" xr:uid="{00000000-0005-0000-0000-000025000000}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BF6"/>
      <color rgb="FFFF7C80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3"/>
  <sheetViews>
    <sheetView tabSelected="1" topLeftCell="A6" zoomScaleNormal="100" workbookViewId="0">
      <selection activeCell="B7" sqref="B7"/>
    </sheetView>
  </sheetViews>
  <sheetFormatPr defaultRowHeight="15" x14ac:dyDescent="0.25"/>
  <cols>
    <col min="2" max="2" width="96.28515625" style="35" customWidth="1"/>
    <col min="3" max="3" width="19.42578125" customWidth="1"/>
    <col min="4" max="4" width="15.7109375" customWidth="1"/>
    <col min="5" max="5" width="13.7109375" customWidth="1"/>
    <col min="6" max="6" width="10.28515625" customWidth="1"/>
    <col min="7" max="7" width="15.85546875" style="2" customWidth="1"/>
    <col min="8" max="8" width="9.85546875" style="3" customWidth="1"/>
    <col min="9" max="9" width="18.85546875" style="2" customWidth="1"/>
    <col min="10" max="10" width="17.7109375" customWidth="1"/>
  </cols>
  <sheetData>
    <row r="1" spans="1:10" ht="21" x14ac:dyDescent="0.25">
      <c r="A1" s="7"/>
      <c r="B1" s="28"/>
      <c r="C1" s="7"/>
      <c r="D1" s="7"/>
      <c r="E1" s="7"/>
      <c r="F1" s="7"/>
      <c r="G1" s="7"/>
      <c r="H1" s="7"/>
      <c r="I1" s="7"/>
      <c r="J1" s="7"/>
    </row>
    <row r="2" spans="1:10" s="4" customFormat="1" ht="45" x14ac:dyDescent="0.25">
      <c r="A2" s="8" t="s">
        <v>2</v>
      </c>
      <c r="B2" s="29" t="s">
        <v>169</v>
      </c>
      <c r="C2" s="8" t="s">
        <v>175</v>
      </c>
      <c r="D2" s="8" t="s">
        <v>176</v>
      </c>
      <c r="E2" s="8" t="s">
        <v>0</v>
      </c>
      <c r="F2" s="8" t="s">
        <v>1</v>
      </c>
      <c r="G2" s="8" t="s">
        <v>4</v>
      </c>
      <c r="H2" s="8" t="s">
        <v>5</v>
      </c>
      <c r="I2" s="9" t="s">
        <v>3</v>
      </c>
      <c r="J2" s="9" t="s">
        <v>174</v>
      </c>
    </row>
    <row r="3" spans="1:10" s="1" customFormat="1" ht="213.75" x14ac:dyDescent="0.25">
      <c r="A3" s="10" t="s">
        <v>30</v>
      </c>
      <c r="B3" s="30" t="s">
        <v>217</v>
      </c>
      <c r="C3" s="6"/>
      <c r="D3" s="6"/>
      <c r="E3" s="11" t="s">
        <v>10</v>
      </c>
      <c r="F3" s="12">
        <v>1</v>
      </c>
      <c r="G3" s="13"/>
      <c r="H3" s="14"/>
      <c r="I3" s="15"/>
      <c r="J3" s="16"/>
    </row>
    <row r="4" spans="1:10" s="1" customFormat="1" ht="225" x14ac:dyDescent="0.25">
      <c r="A4" s="10" t="s">
        <v>31</v>
      </c>
      <c r="B4" s="31" t="s">
        <v>213</v>
      </c>
      <c r="C4" s="18" t="s">
        <v>188</v>
      </c>
      <c r="D4" s="18"/>
      <c r="E4" s="11" t="s">
        <v>6</v>
      </c>
      <c r="F4" s="19">
        <f>2+1+2</f>
        <v>5</v>
      </c>
      <c r="G4" s="15"/>
      <c r="H4" s="14"/>
      <c r="I4" s="15"/>
      <c r="J4" s="16"/>
    </row>
    <row r="5" spans="1:10" s="1" customFormat="1" ht="213.75" x14ac:dyDescent="0.25">
      <c r="A5" s="10" t="s">
        <v>32</v>
      </c>
      <c r="B5" s="30" t="s">
        <v>214</v>
      </c>
      <c r="C5" s="6"/>
      <c r="D5" s="6"/>
      <c r="E5" s="11" t="s">
        <v>6</v>
      </c>
      <c r="F5" s="12">
        <v>1</v>
      </c>
      <c r="G5" s="13"/>
      <c r="H5" s="14"/>
      <c r="I5" s="15"/>
      <c r="J5" s="16"/>
    </row>
    <row r="6" spans="1:10" s="1" customFormat="1" ht="225" x14ac:dyDescent="0.25">
      <c r="A6" s="10" t="s">
        <v>33</v>
      </c>
      <c r="B6" s="31" t="s">
        <v>215</v>
      </c>
      <c r="C6" s="18"/>
      <c r="D6" s="18"/>
      <c r="E6" s="11" t="s">
        <v>9</v>
      </c>
      <c r="F6" s="19">
        <f>1+1</f>
        <v>2</v>
      </c>
      <c r="G6" s="15"/>
      <c r="H6" s="14"/>
      <c r="I6" s="15"/>
      <c r="J6" s="16"/>
    </row>
    <row r="7" spans="1:10" s="1" customFormat="1" ht="213.75" x14ac:dyDescent="0.25">
      <c r="A7" s="10" t="s">
        <v>34</v>
      </c>
      <c r="B7" s="30" t="s">
        <v>216</v>
      </c>
      <c r="C7" s="6"/>
      <c r="D7" s="6"/>
      <c r="E7" s="11" t="s">
        <v>9</v>
      </c>
      <c r="F7" s="12">
        <v>1</v>
      </c>
      <c r="G7" s="13"/>
      <c r="H7" s="14"/>
      <c r="I7" s="15"/>
      <c r="J7" s="16"/>
    </row>
    <row r="8" spans="1:10" s="1" customFormat="1" ht="225" x14ac:dyDescent="0.25">
      <c r="A8" s="10" t="s">
        <v>35</v>
      </c>
      <c r="B8" s="31" t="s">
        <v>240</v>
      </c>
      <c r="C8" s="18"/>
      <c r="D8" s="18"/>
      <c r="E8" s="11" t="s">
        <v>10</v>
      </c>
      <c r="F8" s="19">
        <f>2</f>
        <v>2</v>
      </c>
      <c r="G8" s="15"/>
      <c r="H8" s="14"/>
      <c r="I8" s="15"/>
      <c r="J8" s="16"/>
    </row>
    <row r="9" spans="1:10" s="1" customFormat="1" ht="128.25" x14ac:dyDescent="0.25">
      <c r="A9" s="10" t="s">
        <v>36</v>
      </c>
      <c r="B9" s="30" t="s">
        <v>177</v>
      </c>
      <c r="C9" s="5"/>
      <c r="D9" s="5"/>
      <c r="E9" s="11" t="s">
        <v>14</v>
      </c>
      <c r="F9" s="19">
        <f>10</f>
        <v>10</v>
      </c>
      <c r="G9" s="13"/>
      <c r="H9" s="14"/>
      <c r="I9" s="15"/>
      <c r="J9" s="16"/>
    </row>
    <row r="10" spans="1:10" s="1" customFormat="1" ht="128.25" x14ac:dyDescent="0.25">
      <c r="A10" s="10" t="s">
        <v>37</v>
      </c>
      <c r="B10" s="30" t="s">
        <v>179</v>
      </c>
      <c r="C10" s="5"/>
      <c r="D10" s="5"/>
      <c r="E10" s="11" t="s">
        <v>14</v>
      </c>
      <c r="F10" s="19">
        <f>12</f>
        <v>12</v>
      </c>
      <c r="G10" s="13"/>
      <c r="H10" s="14"/>
      <c r="I10" s="15"/>
      <c r="J10" s="16"/>
    </row>
    <row r="11" spans="1:10" s="1" customFormat="1" ht="128.25" x14ac:dyDescent="0.25">
      <c r="A11" s="10" t="s">
        <v>38</v>
      </c>
      <c r="B11" s="30" t="s">
        <v>192</v>
      </c>
      <c r="C11" s="5"/>
      <c r="D11" s="5"/>
      <c r="E11" s="11" t="s">
        <v>12</v>
      </c>
      <c r="F11" s="19">
        <v>1</v>
      </c>
      <c r="G11" s="13"/>
      <c r="H11" s="14"/>
      <c r="I11" s="15"/>
      <c r="J11" s="16"/>
    </row>
    <row r="12" spans="1:10" s="1" customFormat="1" ht="135" x14ac:dyDescent="0.25">
      <c r="A12" s="10" t="s">
        <v>39</v>
      </c>
      <c r="B12" s="32" t="s">
        <v>191</v>
      </c>
      <c r="C12" s="21"/>
      <c r="D12" s="21"/>
      <c r="E12" s="11" t="s">
        <v>12</v>
      </c>
      <c r="F12" s="19">
        <v>1</v>
      </c>
      <c r="G12" s="13"/>
      <c r="H12" s="14"/>
      <c r="I12" s="15"/>
      <c r="J12" s="16"/>
    </row>
    <row r="13" spans="1:10" s="1" customFormat="1" ht="255" x14ac:dyDescent="0.25">
      <c r="A13" s="10" t="s">
        <v>40</v>
      </c>
      <c r="B13" s="31" t="s">
        <v>280</v>
      </c>
      <c r="C13" s="18"/>
      <c r="D13" s="18"/>
      <c r="E13" s="11" t="s">
        <v>13</v>
      </c>
      <c r="F13" s="19">
        <f>1+1+1+2+1</f>
        <v>6</v>
      </c>
      <c r="G13" s="13"/>
      <c r="H13" s="14"/>
      <c r="I13" s="15"/>
      <c r="J13" s="16"/>
    </row>
    <row r="14" spans="1:10" s="1" customFormat="1" ht="240" x14ac:dyDescent="0.25">
      <c r="A14" s="10" t="s">
        <v>41</v>
      </c>
      <c r="B14" s="31" t="s">
        <v>218</v>
      </c>
      <c r="C14" s="18"/>
      <c r="D14" s="18"/>
      <c r="E14" s="11" t="s">
        <v>13</v>
      </c>
      <c r="F14" s="19">
        <v>1</v>
      </c>
      <c r="G14" s="13"/>
      <c r="H14" s="14"/>
      <c r="I14" s="15"/>
      <c r="J14" s="16"/>
    </row>
    <row r="15" spans="1:10" s="1" customFormat="1" ht="225" x14ac:dyDescent="0.25">
      <c r="A15" s="10" t="s">
        <v>42</v>
      </c>
      <c r="B15" s="31" t="s">
        <v>262</v>
      </c>
      <c r="C15" s="18"/>
      <c r="D15" s="18"/>
      <c r="E15" s="11" t="s">
        <v>13</v>
      </c>
      <c r="F15" s="19">
        <v>1</v>
      </c>
      <c r="G15" s="13"/>
      <c r="H15" s="14"/>
      <c r="I15" s="15"/>
      <c r="J15" s="16"/>
    </row>
    <row r="16" spans="1:10" s="1" customFormat="1" ht="240" x14ac:dyDescent="0.25">
      <c r="A16" s="10" t="s">
        <v>43</v>
      </c>
      <c r="B16" s="31" t="s">
        <v>248</v>
      </c>
      <c r="C16" s="18"/>
      <c r="D16" s="18"/>
      <c r="E16" s="11" t="s">
        <v>13</v>
      </c>
      <c r="F16" s="19">
        <v>1</v>
      </c>
      <c r="G16" s="13"/>
      <c r="H16" s="14"/>
      <c r="I16" s="15"/>
      <c r="J16" s="16"/>
    </row>
    <row r="17" spans="1:10" s="1" customFormat="1" ht="285" x14ac:dyDescent="0.25">
      <c r="A17" s="10" t="s">
        <v>44</v>
      </c>
      <c r="B17" s="31" t="s">
        <v>281</v>
      </c>
      <c r="C17" s="18"/>
      <c r="D17" s="18"/>
      <c r="E17" s="11" t="s">
        <v>6</v>
      </c>
      <c r="F17" s="19">
        <f>1+1</f>
        <v>2</v>
      </c>
      <c r="G17" s="13"/>
      <c r="H17" s="14"/>
      <c r="I17" s="15"/>
      <c r="J17" s="16"/>
    </row>
    <row r="18" spans="1:10" s="1" customFormat="1" ht="180" x14ac:dyDescent="0.25">
      <c r="A18" s="10" t="s">
        <v>45</v>
      </c>
      <c r="B18" s="32" t="s">
        <v>254</v>
      </c>
      <c r="C18" s="20"/>
      <c r="D18" s="20"/>
      <c r="E18" s="11" t="s">
        <v>6</v>
      </c>
      <c r="F18" s="19">
        <v>1</v>
      </c>
      <c r="G18" s="13"/>
      <c r="H18" s="14"/>
      <c r="I18" s="15"/>
      <c r="J18" s="16"/>
    </row>
    <row r="19" spans="1:10" s="1" customFormat="1" ht="180" x14ac:dyDescent="0.25">
      <c r="A19" s="10" t="s">
        <v>46</v>
      </c>
      <c r="B19" s="31" t="s">
        <v>253</v>
      </c>
      <c r="C19" s="18"/>
      <c r="D19" s="18"/>
      <c r="E19" s="11" t="s">
        <v>6</v>
      </c>
      <c r="F19" s="19">
        <f>1</f>
        <v>1</v>
      </c>
      <c r="G19" s="13"/>
      <c r="H19" s="14"/>
      <c r="I19" s="15"/>
      <c r="J19" s="16"/>
    </row>
    <row r="20" spans="1:10" s="1" customFormat="1" ht="225" x14ac:dyDescent="0.25">
      <c r="A20" s="10" t="s">
        <v>47</v>
      </c>
      <c r="B20" s="31" t="s">
        <v>242</v>
      </c>
      <c r="C20" s="18"/>
      <c r="D20" s="18"/>
      <c r="E20" s="11" t="s">
        <v>8</v>
      </c>
      <c r="F20" s="19">
        <f>2</f>
        <v>2</v>
      </c>
      <c r="G20" s="13"/>
      <c r="H20" s="14"/>
      <c r="I20" s="15"/>
      <c r="J20" s="16"/>
    </row>
    <row r="21" spans="1:10" s="1" customFormat="1" ht="210" x14ac:dyDescent="0.25">
      <c r="A21" s="10" t="s">
        <v>48</v>
      </c>
      <c r="B21" s="31" t="s">
        <v>241</v>
      </c>
      <c r="C21" s="18"/>
      <c r="D21" s="18"/>
      <c r="E21" s="11" t="s">
        <v>8</v>
      </c>
      <c r="F21" s="19">
        <f>3</f>
        <v>3</v>
      </c>
      <c r="G21" s="13"/>
      <c r="H21" s="14"/>
      <c r="I21" s="15"/>
      <c r="J21" s="16"/>
    </row>
    <row r="22" spans="1:10" s="1" customFormat="1" ht="285" x14ac:dyDescent="0.25">
      <c r="A22" s="10" t="s">
        <v>49</v>
      </c>
      <c r="B22" s="30" t="s">
        <v>234</v>
      </c>
      <c r="C22" s="5"/>
      <c r="D22" s="5"/>
      <c r="E22" s="11" t="s">
        <v>26</v>
      </c>
      <c r="F22" s="12">
        <v>1</v>
      </c>
      <c r="G22" s="13"/>
      <c r="H22" s="14"/>
      <c r="I22" s="15"/>
      <c r="J22" s="16"/>
    </row>
    <row r="23" spans="1:10" s="1" customFormat="1" ht="285" x14ac:dyDescent="0.25">
      <c r="A23" s="10" t="s">
        <v>50</v>
      </c>
      <c r="B23" s="30" t="s">
        <v>232</v>
      </c>
      <c r="C23" s="5"/>
      <c r="D23" s="5"/>
      <c r="E23" s="11" t="s">
        <v>26</v>
      </c>
      <c r="F23" s="12">
        <v>1</v>
      </c>
      <c r="G23" s="13"/>
      <c r="H23" s="14"/>
      <c r="I23" s="15"/>
      <c r="J23" s="16"/>
    </row>
    <row r="24" spans="1:10" s="1" customFormat="1" ht="285" x14ac:dyDescent="0.25">
      <c r="A24" s="10" t="s">
        <v>51</v>
      </c>
      <c r="B24" s="30" t="s">
        <v>233</v>
      </c>
      <c r="C24" s="5"/>
      <c r="D24" s="5"/>
      <c r="E24" s="11" t="s">
        <v>26</v>
      </c>
      <c r="F24" s="12">
        <v>1</v>
      </c>
      <c r="G24" s="13"/>
      <c r="H24" s="14"/>
      <c r="I24" s="15"/>
      <c r="J24" s="16"/>
    </row>
    <row r="25" spans="1:10" s="1" customFormat="1" ht="285" x14ac:dyDescent="0.25">
      <c r="A25" s="10" t="s">
        <v>52</v>
      </c>
      <c r="B25" s="30" t="s">
        <v>231</v>
      </c>
      <c r="C25" s="5"/>
      <c r="D25" s="5"/>
      <c r="E25" s="11" t="s">
        <v>26</v>
      </c>
      <c r="F25" s="12">
        <v>1</v>
      </c>
      <c r="G25" s="13"/>
      <c r="H25" s="14"/>
      <c r="I25" s="15"/>
      <c r="J25" s="16"/>
    </row>
    <row r="26" spans="1:10" ht="242.25" x14ac:dyDescent="0.25">
      <c r="A26" s="10" t="s">
        <v>53</v>
      </c>
      <c r="B26" s="30" t="s">
        <v>263</v>
      </c>
      <c r="C26" s="5"/>
      <c r="D26" s="5"/>
      <c r="E26" s="11" t="s">
        <v>13</v>
      </c>
      <c r="F26" s="12">
        <f>1+1+5+3+4+2+10</f>
        <v>26</v>
      </c>
      <c r="G26" s="13"/>
      <c r="H26" s="14"/>
      <c r="I26" s="15"/>
      <c r="J26" s="16"/>
    </row>
    <row r="27" spans="1:10" ht="256.5" x14ac:dyDescent="0.25">
      <c r="A27" s="10" t="s">
        <v>54</v>
      </c>
      <c r="B27" s="30" t="s">
        <v>264</v>
      </c>
      <c r="C27" s="5"/>
      <c r="D27" s="5"/>
      <c r="E27" s="11" t="s">
        <v>13</v>
      </c>
      <c r="F27" s="12">
        <f>1+2+2+2+2+5</f>
        <v>14</v>
      </c>
      <c r="G27" s="13"/>
      <c r="H27" s="14"/>
      <c r="I27" s="15"/>
      <c r="J27" s="16"/>
    </row>
    <row r="28" spans="1:10" ht="270.75" x14ac:dyDescent="0.25">
      <c r="A28" s="10" t="s">
        <v>55</v>
      </c>
      <c r="B28" s="30" t="s">
        <v>265</v>
      </c>
      <c r="C28" s="5"/>
      <c r="D28" s="5"/>
      <c r="E28" s="11" t="s">
        <v>13</v>
      </c>
      <c r="F28" s="12">
        <f>1+2+5+3+3+2+2</f>
        <v>18</v>
      </c>
      <c r="G28" s="13"/>
      <c r="H28" s="14"/>
      <c r="I28" s="15"/>
      <c r="J28" s="16"/>
    </row>
    <row r="29" spans="1:10" ht="327.75" x14ac:dyDescent="0.25">
      <c r="A29" s="10" t="s">
        <v>188</v>
      </c>
      <c r="B29" s="30" t="s">
        <v>282</v>
      </c>
      <c r="C29" s="6"/>
      <c r="D29" s="6"/>
      <c r="E29" s="11" t="s">
        <v>16</v>
      </c>
      <c r="F29" s="19">
        <f>1+4</f>
        <v>5</v>
      </c>
      <c r="G29" s="13"/>
      <c r="H29" s="14"/>
      <c r="I29" s="15"/>
      <c r="J29" s="16"/>
    </row>
    <row r="30" spans="1:10" x14ac:dyDescent="0.25">
      <c r="A30" s="10" t="s">
        <v>56</v>
      </c>
      <c r="B30" s="30" t="s">
        <v>283</v>
      </c>
      <c r="C30" s="6"/>
      <c r="D30" s="6"/>
      <c r="E30" s="11" t="s">
        <v>16</v>
      </c>
      <c r="F30" s="19">
        <f>1+1+1+1+1+1+5+5</f>
        <v>16</v>
      </c>
      <c r="G30" s="13"/>
      <c r="H30" s="14"/>
      <c r="I30" s="15"/>
      <c r="J30" s="16"/>
    </row>
    <row r="31" spans="1:10" ht="342" x14ac:dyDescent="0.25">
      <c r="A31" s="10" t="s">
        <v>57</v>
      </c>
      <c r="B31" s="30" t="s">
        <v>284</v>
      </c>
      <c r="C31" s="6"/>
      <c r="D31" s="6"/>
      <c r="E31" s="11" t="s">
        <v>16</v>
      </c>
      <c r="F31" s="19">
        <f>5</f>
        <v>5</v>
      </c>
      <c r="G31" s="13"/>
      <c r="H31" s="14"/>
      <c r="I31" s="15"/>
      <c r="J31" s="16"/>
    </row>
    <row r="32" spans="1:10" ht="327.75" x14ac:dyDescent="0.25">
      <c r="A32" s="10" t="s">
        <v>58</v>
      </c>
      <c r="B32" s="30" t="s">
        <v>249</v>
      </c>
      <c r="C32" s="6"/>
      <c r="D32" s="6"/>
      <c r="E32" s="11" t="s">
        <v>16</v>
      </c>
      <c r="F32" s="12">
        <v>4</v>
      </c>
      <c r="G32" s="13"/>
      <c r="H32" s="14"/>
      <c r="I32" s="15"/>
      <c r="J32" s="16"/>
    </row>
    <row r="33" spans="1:10" ht="370.5" x14ac:dyDescent="0.25">
      <c r="A33" s="10" t="s">
        <v>59</v>
      </c>
      <c r="B33" s="30" t="s">
        <v>285</v>
      </c>
      <c r="C33" s="6"/>
      <c r="D33" s="6"/>
      <c r="E33" s="11" t="s">
        <v>16</v>
      </c>
      <c r="F33" s="19">
        <f>1+1+4</f>
        <v>6</v>
      </c>
      <c r="G33" s="13"/>
      <c r="H33" s="14"/>
      <c r="I33" s="15"/>
      <c r="J33" s="16"/>
    </row>
    <row r="34" spans="1:10" x14ac:dyDescent="0.25">
      <c r="A34" s="10" t="s">
        <v>60</v>
      </c>
      <c r="B34" s="30" t="s">
        <v>251</v>
      </c>
      <c r="C34" s="6"/>
      <c r="D34" s="6"/>
      <c r="E34" s="11" t="s">
        <v>172</v>
      </c>
      <c r="F34" s="12">
        <v>1</v>
      </c>
      <c r="G34" s="13"/>
      <c r="H34" s="14"/>
      <c r="I34" s="15"/>
      <c r="J34" s="16"/>
    </row>
    <row r="35" spans="1:10" ht="228" x14ac:dyDescent="0.25">
      <c r="A35" s="10" t="s">
        <v>61</v>
      </c>
      <c r="B35" s="30" t="s">
        <v>286</v>
      </c>
      <c r="C35" s="6"/>
      <c r="D35" s="6"/>
      <c r="E35" s="11" t="s">
        <v>23</v>
      </c>
      <c r="F35" s="19">
        <v>1</v>
      </c>
      <c r="G35" s="13"/>
      <c r="H35" s="14"/>
      <c r="I35" s="15"/>
      <c r="J35" s="16"/>
    </row>
    <row r="36" spans="1:10" ht="242.25" x14ac:dyDescent="0.25">
      <c r="A36" s="10" t="s">
        <v>62</v>
      </c>
      <c r="B36" s="30" t="s">
        <v>287</v>
      </c>
      <c r="C36" s="6"/>
      <c r="D36" s="6"/>
      <c r="E36" s="11" t="s">
        <v>23</v>
      </c>
      <c r="F36" s="19">
        <v>1</v>
      </c>
      <c r="G36" s="13"/>
      <c r="H36" s="14"/>
      <c r="I36" s="15"/>
      <c r="J36" s="16"/>
    </row>
    <row r="37" spans="1:10" ht="228" x14ac:dyDescent="0.25">
      <c r="A37" s="10" t="s">
        <v>63</v>
      </c>
      <c r="B37" s="30" t="s">
        <v>288</v>
      </c>
      <c r="C37" s="6"/>
      <c r="D37" s="6"/>
      <c r="E37" s="11" t="s">
        <v>23</v>
      </c>
      <c r="F37" s="19">
        <v>1</v>
      </c>
      <c r="G37" s="13"/>
      <c r="H37" s="14"/>
      <c r="I37" s="15"/>
      <c r="J37" s="16"/>
    </row>
    <row r="38" spans="1:10" ht="299.25" x14ac:dyDescent="0.25">
      <c r="A38" s="10" t="s">
        <v>64</v>
      </c>
      <c r="B38" s="30" t="s">
        <v>219</v>
      </c>
      <c r="C38" s="6"/>
      <c r="D38" s="6"/>
      <c r="E38" s="11" t="s">
        <v>171</v>
      </c>
      <c r="F38" s="12">
        <v>1</v>
      </c>
      <c r="G38" s="13"/>
      <c r="H38" s="14"/>
      <c r="I38" s="15"/>
      <c r="J38" s="16"/>
    </row>
    <row r="39" spans="1:10" ht="210" x14ac:dyDescent="0.25">
      <c r="A39" s="10" t="s">
        <v>65</v>
      </c>
      <c r="B39" s="31" t="s">
        <v>221</v>
      </c>
      <c r="C39" s="18"/>
      <c r="D39" s="18"/>
      <c r="E39" s="11" t="s">
        <v>8</v>
      </c>
      <c r="F39" s="19">
        <f>1+1</f>
        <v>2</v>
      </c>
      <c r="G39" s="13"/>
      <c r="H39" s="14"/>
      <c r="I39" s="15"/>
      <c r="J39" s="16"/>
    </row>
    <row r="40" spans="1:10" ht="299.25" x14ac:dyDescent="0.25">
      <c r="A40" s="10" t="s">
        <v>66</v>
      </c>
      <c r="B40" s="30" t="s">
        <v>220</v>
      </c>
      <c r="C40" s="6"/>
      <c r="D40" s="6"/>
      <c r="E40" s="11" t="s">
        <v>171</v>
      </c>
      <c r="F40" s="12">
        <v>1</v>
      </c>
      <c r="G40" s="13"/>
      <c r="H40" s="14"/>
      <c r="I40" s="15"/>
      <c r="J40" s="16"/>
    </row>
    <row r="41" spans="1:10" ht="225" x14ac:dyDescent="0.25">
      <c r="A41" s="10" t="s">
        <v>67</v>
      </c>
      <c r="B41" s="31" t="s">
        <v>222</v>
      </c>
      <c r="C41" s="18"/>
      <c r="D41" s="18"/>
      <c r="E41" s="11" t="s">
        <v>8</v>
      </c>
      <c r="F41" s="19">
        <f>1</f>
        <v>1</v>
      </c>
      <c r="G41" s="13"/>
      <c r="H41" s="14"/>
      <c r="I41" s="15"/>
      <c r="J41" s="16"/>
    </row>
    <row r="42" spans="1:10" ht="180" x14ac:dyDescent="0.25">
      <c r="A42" s="10" t="s">
        <v>68</v>
      </c>
      <c r="B42" s="31" t="s">
        <v>237</v>
      </c>
      <c r="C42" s="18"/>
      <c r="D42" s="18"/>
      <c r="E42" s="11" t="s">
        <v>8</v>
      </c>
      <c r="F42" s="19">
        <f>1+1+3+1</f>
        <v>6</v>
      </c>
      <c r="G42" s="13"/>
      <c r="H42" s="14"/>
      <c r="I42" s="15"/>
      <c r="J42" s="16"/>
    </row>
    <row r="43" spans="1:10" ht="370.5" x14ac:dyDescent="0.25">
      <c r="A43" s="10" t="s">
        <v>69</v>
      </c>
      <c r="B43" s="30" t="s">
        <v>289</v>
      </c>
      <c r="C43" s="5"/>
      <c r="D43" s="5"/>
      <c r="E43" s="11" t="s">
        <v>16</v>
      </c>
      <c r="F43" s="19">
        <f>1</f>
        <v>1</v>
      </c>
      <c r="G43" s="13"/>
      <c r="H43" s="14"/>
      <c r="I43" s="15"/>
      <c r="J43" s="16"/>
    </row>
    <row r="44" spans="1:10" ht="370.5" x14ac:dyDescent="0.25">
      <c r="A44" s="10" t="s">
        <v>70</v>
      </c>
      <c r="B44" s="30" t="s">
        <v>290</v>
      </c>
      <c r="C44" s="5"/>
      <c r="D44" s="5"/>
      <c r="E44" s="11" t="s">
        <v>16</v>
      </c>
      <c r="F44" s="19">
        <f>1+1+1+10</f>
        <v>13</v>
      </c>
      <c r="G44" s="13"/>
      <c r="H44" s="14"/>
      <c r="I44" s="15"/>
      <c r="J44" s="16"/>
    </row>
    <row r="45" spans="1:10" ht="327.75" x14ac:dyDescent="0.25">
      <c r="A45" s="10" t="s">
        <v>71</v>
      </c>
      <c r="B45" s="30" t="s">
        <v>266</v>
      </c>
      <c r="C45" s="6"/>
      <c r="D45" s="6"/>
      <c r="E45" s="11" t="s">
        <v>16</v>
      </c>
      <c r="F45" s="19">
        <f>1+2+1+2+1</f>
        <v>7</v>
      </c>
      <c r="G45" s="13"/>
      <c r="H45" s="14"/>
      <c r="I45" s="15"/>
      <c r="J45" s="16"/>
    </row>
    <row r="46" spans="1:10" ht="342" x14ac:dyDescent="0.25">
      <c r="A46" s="10" t="s">
        <v>72</v>
      </c>
      <c r="B46" s="30" t="s">
        <v>267</v>
      </c>
      <c r="C46" s="6"/>
      <c r="D46" s="6"/>
      <c r="E46" s="11" t="s">
        <v>16</v>
      </c>
      <c r="F46" s="19">
        <f>4+2+1+1</f>
        <v>8</v>
      </c>
      <c r="G46" s="13"/>
      <c r="H46" s="14"/>
      <c r="I46" s="15"/>
      <c r="J46" s="16"/>
    </row>
    <row r="47" spans="1:10" ht="342" x14ac:dyDescent="0.25">
      <c r="A47" s="10" t="s">
        <v>73</v>
      </c>
      <c r="B47" s="30" t="s">
        <v>291</v>
      </c>
      <c r="C47" s="5"/>
      <c r="D47" s="5"/>
      <c r="E47" s="11" t="s">
        <v>16</v>
      </c>
      <c r="F47" s="19">
        <f>1</f>
        <v>1</v>
      </c>
      <c r="G47" s="13"/>
      <c r="H47" s="14"/>
      <c r="I47" s="15"/>
      <c r="J47" s="16"/>
    </row>
    <row r="48" spans="1:10" ht="85.5" x14ac:dyDescent="0.25">
      <c r="A48" s="10" t="s">
        <v>74</v>
      </c>
      <c r="B48" s="30" t="s">
        <v>180</v>
      </c>
      <c r="C48" s="6"/>
      <c r="D48" s="6"/>
      <c r="E48" s="11" t="s">
        <v>10</v>
      </c>
      <c r="F48" s="12">
        <v>1</v>
      </c>
      <c r="G48" s="13"/>
      <c r="H48" s="14"/>
      <c r="I48" s="15"/>
      <c r="J48" s="16"/>
    </row>
    <row r="49" spans="1:10" ht="270" x14ac:dyDescent="0.25">
      <c r="A49" s="10" t="s">
        <v>75</v>
      </c>
      <c r="B49" s="32" t="s">
        <v>181</v>
      </c>
      <c r="C49" s="20"/>
      <c r="D49" s="20"/>
      <c r="E49" s="11" t="s">
        <v>13</v>
      </c>
      <c r="F49" s="19">
        <f>4</f>
        <v>4</v>
      </c>
      <c r="G49" s="13"/>
      <c r="H49" s="14"/>
      <c r="I49" s="15"/>
      <c r="J49" s="16"/>
    </row>
    <row r="50" spans="1:10" ht="180" x14ac:dyDescent="0.25">
      <c r="A50" s="10" t="s">
        <v>76</v>
      </c>
      <c r="B50" s="32" t="s">
        <v>182</v>
      </c>
      <c r="C50" s="20"/>
      <c r="D50" s="20"/>
      <c r="E50" s="11" t="s">
        <v>13</v>
      </c>
      <c r="F50" s="19">
        <f>4</f>
        <v>4</v>
      </c>
      <c r="G50" s="13"/>
      <c r="H50" s="14"/>
      <c r="I50" s="15"/>
      <c r="J50" s="16"/>
    </row>
    <row r="51" spans="1:10" ht="135" x14ac:dyDescent="0.25">
      <c r="A51" s="10" t="s">
        <v>77</v>
      </c>
      <c r="B51" s="31" t="s">
        <v>170</v>
      </c>
      <c r="C51" s="18"/>
      <c r="D51" s="18"/>
      <c r="E51" s="11" t="s">
        <v>8</v>
      </c>
      <c r="F51" s="19">
        <f>1+1+8+1</f>
        <v>11</v>
      </c>
      <c r="G51" s="13"/>
      <c r="H51" s="14"/>
      <c r="I51" s="15"/>
      <c r="J51" s="16"/>
    </row>
    <row r="52" spans="1:10" ht="225" x14ac:dyDescent="0.25">
      <c r="A52" s="10" t="s">
        <v>78</v>
      </c>
      <c r="B52" s="31" t="s">
        <v>269</v>
      </c>
      <c r="C52" s="18"/>
      <c r="D52" s="18"/>
      <c r="E52" s="11" t="s">
        <v>8</v>
      </c>
      <c r="F52" s="19">
        <f>1+1</f>
        <v>2</v>
      </c>
      <c r="G52" s="13"/>
      <c r="H52" s="14"/>
      <c r="I52" s="15"/>
      <c r="J52" s="16"/>
    </row>
    <row r="53" spans="1:10" ht="225" x14ac:dyDescent="0.25">
      <c r="A53" s="10" t="s">
        <v>79</v>
      </c>
      <c r="B53" s="31" t="s">
        <v>292</v>
      </c>
      <c r="C53" s="18"/>
      <c r="D53" s="18"/>
      <c r="E53" s="11" t="s">
        <v>9</v>
      </c>
      <c r="F53" s="19">
        <f>2+1+4+5+2+1</f>
        <v>15</v>
      </c>
      <c r="G53" s="15"/>
      <c r="H53" s="14"/>
      <c r="I53" s="15"/>
      <c r="J53" s="16"/>
    </row>
    <row r="54" spans="1:10" ht="171" x14ac:dyDescent="0.25">
      <c r="A54" s="10" t="s">
        <v>80</v>
      </c>
      <c r="B54" s="30" t="s">
        <v>293</v>
      </c>
      <c r="C54" s="6"/>
      <c r="D54" s="6"/>
      <c r="E54" s="11" t="s">
        <v>9</v>
      </c>
      <c r="F54" s="12">
        <v>1</v>
      </c>
      <c r="G54" s="13"/>
      <c r="H54" s="14"/>
      <c r="I54" s="15"/>
      <c r="J54" s="16"/>
    </row>
    <row r="55" spans="1:10" ht="185.25" x14ac:dyDescent="0.25">
      <c r="A55" s="10" t="s">
        <v>81</v>
      </c>
      <c r="B55" s="30" t="s">
        <v>223</v>
      </c>
      <c r="C55" s="6"/>
      <c r="D55" s="6"/>
      <c r="E55" s="11" t="s">
        <v>25</v>
      </c>
      <c r="F55" s="12">
        <v>1</v>
      </c>
      <c r="G55" s="13"/>
      <c r="H55" s="14"/>
      <c r="I55" s="15"/>
      <c r="J55" s="16"/>
    </row>
    <row r="56" spans="1:10" ht="185.25" x14ac:dyDescent="0.25">
      <c r="A56" s="10" t="s">
        <v>82</v>
      </c>
      <c r="B56" s="30" t="s">
        <v>294</v>
      </c>
      <c r="C56" s="6"/>
      <c r="D56" s="6"/>
      <c r="E56" s="11" t="s">
        <v>22</v>
      </c>
      <c r="F56" s="12">
        <v>1</v>
      </c>
      <c r="G56" s="13"/>
      <c r="H56" s="14"/>
      <c r="I56" s="15"/>
      <c r="J56" s="16"/>
    </row>
    <row r="57" spans="1:10" ht="185.25" x14ac:dyDescent="0.25">
      <c r="A57" s="10" t="s">
        <v>83</v>
      </c>
      <c r="B57" s="30" t="s">
        <v>250</v>
      </c>
      <c r="C57" s="6"/>
      <c r="D57" s="6"/>
      <c r="E57" s="11" t="s">
        <v>22</v>
      </c>
      <c r="F57" s="12">
        <v>1</v>
      </c>
      <c r="G57" s="13"/>
      <c r="H57" s="14"/>
      <c r="I57" s="15"/>
      <c r="J57" s="16"/>
    </row>
    <row r="58" spans="1:10" ht="210" x14ac:dyDescent="0.25">
      <c r="A58" s="10" t="s">
        <v>84</v>
      </c>
      <c r="B58" s="31" t="s">
        <v>295</v>
      </c>
      <c r="C58" s="18"/>
      <c r="D58" s="18"/>
      <c r="E58" s="11" t="s">
        <v>9</v>
      </c>
      <c r="F58" s="22">
        <f>2+5+10+10+0.5+6+8+4+4+2+2+5+0.5</f>
        <v>59</v>
      </c>
      <c r="G58" s="15"/>
      <c r="H58" s="14"/>
      <c r="I58" s="15"/>
      <c r="J58" s="16"/>
    </row>
    <row r="59" spans="1:10" ht="199.5" x14ac:dyDescent="0.25">
      <c r="A59" s="10" t="s">
        <v>85</v>
      </c>
      <c r="B59" s="30" t="s">
        <v>259</v>
      </c>
      <c r="C59" s="6"/>
      <c r="D59" s="6"/>
      <c r="E59" s="11" t="s">
        <v>8</v>
      </c>
      <c r="F59" s="12">
        <f>1</f>
        <v>1</v>
      </c>
      <c r="G59" s="13"/>
      <c r="H59" s="14"/>
      <c r="I59" s="15"/>
      <c r="J59" s="16"/>
    </row>
    <row r="60" spans="1:10" ht="213.75" x14ac:dyDescent="0.25">
      <c r="A60" s="10" t="s">
        <v>86</v>
      </c>
      <c r="B60" s="30" t="s">
        <v>296</v>
      </c>
      <c r="C60" s="6"/>
      <c r="D60" s="6"/>
      <c r="E60" s="11" t="s">
        <v>24</v>
      </c>
      <c r="F60" s="12">
        <v>1</v>
      </c>
      <c r="G60" s="13"/>
      <c r="H60" s="14"/>
      <c r="I60" s="15"/>
      <c r="J60" s="16"/>
    </row>
    <row r="61" spans="1:10" ht="199.5" x14ac:dyDescent="0.25">
      <c r="A61" s="10" t="s">
        <v>87</v>
      </c>
      <c r="B61" s="30" t="s">
        <v>297</v>
      </c>
      <c r="C61" s="6"/>
      <c r="D61" s="6"/>
      <c r="E61" s="11" t="s">
        <v>20</v>
      </c>
      <c r="F61" s="12">
        <v>1</v>
      </c>
      <c r="G61" s="13"/>
      <c r="H61" s="14"/>
      <c r="I61" s="15"/>
      <c r="J61" s="16"/>
    </row>
    <row r="62" spans="1:10" ht="199.5" x14ac:dyDescent="0.25">
      <c r="A62" s="10" t="s">
        <v>88</v>
      </c>
      <c r="B62" s="30" t="s">
        <v>243</v>
      </c>
      <c r="C62" s="6"/>
      <c r="D62" s="6"/>
      <c r="E62" s="11" t="s">
        <v>22</v>
      </c>
      <c r="F62" s="12">
        <v>1</v>
      </c>
      <c r="G62" s="13"/>
      <c r="H62" s="14"/>
      <c r="I62" s="15"/>
      <c r="J62" s="16"/>
    </row>
    <row r="63" spans="1:10" ht="195" x14ac:dyDescent="0.25">
      <c r="A63" s="10" t="s">
        <v>89</v>
      </c>
      <c r="B63" s="31" t="s">
        <v>298</v>
      </c>
      <c r="C63" s="18"/>
      <c r="D63" s="18"/>
      <c r="E63" s="11" t="s">
        <v>6</v>
      </c>
      <c r="F63" s="19">
        <f>1</f>
        <v>1</v>
      </c>
      <c r="G63" s="15"/>
      <c r="H63" s="14"/>
      <c r="I63" s="15"/>
      <c r="J63" s="16"/>
    </row>
    <row r="64" spans="1:10" ht="210" x14ac:dyDescent="0.25">
      <c r="A64" s="10" t="s">
        <v>90</v>
      </c>
      <c r="B64" s="31" t="s">
        <v>299</v>
      </c>
      <c r="C64" s="17"/>
      <c r="D64" s="17"/>
      <c r="E64" s="11" t="s">
        <v>9</v>
      </c>
      <c r="F64" s="19">
        <f>2+1+9+10+10+1+20+5</f>
        <v>58</v>
      </c>
      <c r="G64" s="15"/>
      <c r="H64" s="14"/>
      <c r="I64" s="15"/>
      <c r="J64" s="16"/>
    </row>
    <row r="65" spans="1:10" ht="242.25" x14ac:dyDescent="0.25">
      <c r="A65" s="10" t="s">
        <v>91</v>
      </c>
      <c r="B65" s="30" t="s">
        <v>257</v>
      </c>
      <c r="C65" s="5"/>
      <c r="D65" s="5"/>
      <c r="E65" s="11" t="s">
        <v>13</v>
      </c>
      <c r="F65" s="12">
        <v>1</v>
      </c>
      <c r="G65" s="13"/>
      <c r="H65" s="14"/>
      <c r="I65" s="15"/>
      <c r="J65" s="16"/>
    </row>
    <row r="66" spans="1:10" ht="255" x14ac:dyDescent="0.25">
      <c r="A66" s="10" t="s">
        <v>92</v>
      </c>
      <c r="B66" s="31" t="s">
        <v>207</v>
      </c>
      <c r="C66" s="18"/>
      <c r="D66" s="18"/>
      <c r="E66" s="11" t="s">
        <v>7</v>
      </c>
      <c r="F66" s="19">
        <f>1</f>
        <v>1</v>
      </c>
      <c r="G66" s="15"/>
      <c r="H66" s="14"/>
      <c r="I66" s="15"/>
      <c r="J66" s="16"/>
    </row>
    <row r="67" spans="1:10" ht="210" x14ac:dyDescent="0.25">
      <c r="A67" s="10" t="s">
        <v>93</v>
      </c>
      <c r="B67" s="31" t="s">
        <v>193</v>
      </c>
      <c r="C67" s="18"/>
      <c r="D67" s="18"/>
      <c r="E67" s="11" t="s">
        <v>7</v>
      </c>
      <c r="F67" s="19">
        <f>1+2</f>
        <v>3</v>
      </c>
      <c r="G67" s="13"/>
      <c r="H67" s="14"/>
      <c r="I67" s="15"/>
      <c r="J67" s="16"/>
    </row>
    <row r="68" spans="1:10" ht="270.75" x14ac:dyDescent="0.25">
      <c r="A68" s="10" t="s">
        <v>94</v>
      </c>
      <c r="B68" s="30" t="s">
        <v>235</v>
      </c>
      <c r="C68" s="5"/>
      <c r="D68" s="5"/>
      <c r="E68" s="11" t="s">
        <v>6</v>
      </c>
      <c r="F68" s="12">
        <v>1</v>
      </c>
      <c r="G68" s="13"/>
      <c r="H68" s="14"/>
      <c r="I68" s="15"/>
      <c r="J68" s="16"/>
    </row>
    <row r="69" spans="1:10" ht="225" x14ac:dyDescent="0.25">
      <c r="A69" s="10" t="s">
        <v>95</v>
      </c>
      <c r="B69" s="31" t="s">
        <v>189</v>
      </c>
      <c r="C69" s="18"/>
      <c r="D69" s="18"/>
      <c r="E69" s="11" t="s">
        <v>6</v>
      </c>
      <c r="F69" s="19">
        <v>1</v>
      </c>
      <c r="G69" s="13"/>
      <c r="H69" s="14"/>
      <c r="I69" s="15"/>
      <c r="J69" s="16"/>
    </row>
    <row r="70" spans="1:10" ht="210" x14ac:dyDescent="0.25">
      <c r="A70" s="10" t="s">
        <v>96</v>
      </c>
      <c r="B70" s="31" t="s">
        <v>256</v>
      </c>
      <c r="C70" s="18"/>
      <c r="D70" s="18"/>
      <c r="E70" s="11" t="s">
        <v>6</v>
      </c>
      <c r="F70" s="19">
        <v>1</v>
      </c>
      <c r="G70" s="13"/>
      <c r="H70" s="14"/>
      <c r="I70" s="15"/>
      <c r="J70" s="16"/>
    </row>
    <row r="71" spans="1:10" ht="255" x14ac:dyDescent="0.25">
      <c r="A71" s="10" t="s">
        <v>97</v>
      </c>
      <c r="B71" s="31" t="s">
        <v>255</v>
      </c>
      <c r="C71" s="18"/>
      <c r="D71" s="18"/>
      <c r="E71" s="11" t="s">
        <v>6</v>
      </c>
      <c r="F71" s="19">
        <v>1</v>
      </c>
      <c r="G71" s="13"/>
      <c r="H71" s="14"/>
      <c r="I71" s="15"/>
      <c r="J71" s="16"/>
    </row>
    <row r="72" spans="1:10" ht="313.5" x14ac:dyDescent="0.25">
      <c r="A72" s="10" t="s">
        <v>98</v>
      </c>
      <c r="B72" s="30" t="s">
        <v>244</v>
      </c>
      <c r="C72" s="6"/>
      <c r="D72" s="6"/>
      <c r="E72" s="11" t="s">
        <v>7</v>
      </c>
      <c r="F72" s="12">
        <v>1</v>
      </c>
      <c r="G72" s="13"/>
      <c r="H72" s="14"/>
      <c r="I72" s="15"/>
      <c r="J72" s="16"/>
    </row>
    <row r="73" spans="1:10" ht="285" x14ac:dyDescent="0.25">
      <c r="A73" s="10" t="s">
        <v>99</v>
      </c>
      <c r="B73" s="30" t="s">
        <v>208</v>
      </c>
      <c r="C73" s="6"/>
      <c r="D73" s="6"/>
      <c r="E73" s="11" t="s">
        <v>7</v>
      </c>
      <c r="F73" s="12">
        <v>1</v>
      </c>
      <c r="G73" s="13"/>
      <c r="H73" s="14"/>
      <c r="I73" s="15"/>
      <c r="J73" s="16"/>
    </row>
    <row r="74" spans="1:10" ht="255" x14ac:dyDescent="0.25">
      <c r="A74" s="10" t="s">
        <v>100</v>
      </c>
      <c r="B74" s="31" t="s">
        <v>245</v>
      </c>
      <c r="C74" s="18"/>
      <c r="D74" s="18"/>
      <c r="E74" s="11" t="s">
        <v>7</v>
      </c>
      <c r="F74" s="19">
        <f>1+1+1+1+1</f>
        <v>5</v>
      </c>
      <c r="G74" s="15"/>
      <c r="H74" s="14"/>
      <c r="I74" s="15"/>
      <c r="J74" s="16"/>
    </row>
    <row r="75" spans="1:10" ht="299.25" x14ac:dyDescent="0.25">
      <c r="A75" s="10" t="s">
        <v>101</v>
      </c>
      <c r="B75" s="30" t="s">
        <v>209</v>
      </c>
      <c r="C75" s="6"/>
      <c r="D75" s="6"/>
      <c r="E75" s="11" t="s">
        <v>7</v>
      </c>
      <c r="F75" s="12">
        <v>1</v>
      </c>
      <c r="G75" s="13"/>
      <c r="H75" s="14"/>
      <c r="I75" s="15"/>
      <c r="J75" s="16"/>
    </row>
    <row r="76" spans="1:10" ht="255" x14ac:dyDescent="0.25">
      <c r="A76" s="10" t="s">
        <v>102</v>
      </c>
      <c r="B76" s="31" t="s">
        <v>210</v>
      </c>
      <c r="C76" s="18"/>
      <c r="D76" s="18"/>
      <c r="E76" s="11" t="s">
        <v>7</v>
      </c>
      <c r="F76" s="19">
        <f>1+1+1+1</f>
        <v>4</v>
      </c>
      <c r="G76" s="15"/>
      <c r="H76" s="14"/>
      <c r="I76" s="15"/>
      <c r="J76" s="16"/>
    </row>
    <row r="77" spans="1:10" ht="270.75" x14ac:dyDescent="0.25">
      <c r="A77" s="10" t="s">
        <v>103</v>
      </c>
      <c r="B77" s="30" t="s">
        <v>211</v>
      </c>
      <c r="C77" s="6"/>
      <c r="D77" s="6"/>
      <c r="E77" s="11" t="s">
        <v>7</v>
      </c>
      <c r="F77" s="12">
        <v>1</v>
      </c>
      <c r="G77" s="13"/>
      <c r="H77" s="14"/>
      <c r="I77" s="15"/>
      <c r="J77" s="16"/>
    </row>
    <row r="78" spans="1:10" ht="255" x14ac:dyDescent="0.25">
      <c r="A78" s="10" t="s">
        <v>104</v>
      </c>
      <c r="B78" s="31" t="s">
        <v>212</v>
      </c>
      <c r="C78" s="18"/>
      <c r="D78" s="18"/>
      <c r="E78" s="11" t="s">
        <v>6</v>
      </c>
      <c r="F78" s="19">
        <f>1+1+1+2+1+2</f>
        <v>8</v>
      </c>
      <c r="G78" s="15"/>
      <c r="H78" s="14"/>
      <c r="I78" s="15"/>
      <c r="J78" s="16"/>
    </row>
    <row r="79" spans="1:10" ht="299.25" x14ac:dyDescent="0.25">
      <c r="A79" s="10" t="s">
        <v>105</v>
      </c>
      <c r="B79" s="30" t="s">
        <v>246</v>
      </c>
      <c r="C79" s="6"/>
      <c r="D79" s="6"/>
      <c r="E79" s="11" t="s">
        <v>7</v>
      </c>
      <c r="F79" s="12">
        <v>1</v>
      </c>
      <c r="G79" s="13"/>
      <c r="H79" s="14"/>
      <c r="I79" s="15"/>
      <c r="J79" s="16"/>
    </row>
    <row r="80" spans="1:10" ht="270.75" x14ac:dyDescent="0.25">
      <c r="A80" s="10" t="s">
        <v>106</v>
      </c>
      <c r="B80" s="30" t="s">
        <v>252</v>
      </c>
      <c r="C80" s="5"/>
      <c r="D80" s="5"/>
      <c r="E80" s="11" t="s">
        <v>6</v>
      </c>
      <c r="F80" s="12">
        <v>1</v>
      </c>
      <c r="G80" s="13"/>
      <c r="H80" s="14"/>
      <c r="I80" s="15"/>
      <c r="J80" s="16"/>
    </row>
    <row r="81" spans="1:10" ht="270" x14ac:dyDescent="0.25">
      <c r="A81" s="10" t="s">
        <v>107</v>
      </c>
      <c r="B81" s="32" t="s">
        <v>190</v>
      </c>
      <c r="C81" s="20"/>
      <c r="D81" s="20"/>
      <c r="E81" s="11" t="s">
        <v>13</v>
      </c>
      <c r="F81" s="19">
        <v>1</v>
      </c>
      <c r="G81" s="13"/>
      <c r="H81" s="14"/>
      <c r="I81" s="15"/>
      <c r="J81" s="16"/>
    </row>
    <row r="82" spans="1:10" ht="255" x14ac:dyDescent="0.25">
      <c r="A82" s="10" t="s">
        <v>108</v>
      </c>
      <c r="B82" s="31" t="s">
        <v>183</v>
      </c>
      <c r="C82" s="18"/>
      <c r="D82" s="18"/>
      <c r="E82" s="11" t="s">
        <v>16</v>
      </c>
      <c r="F82" s="19">
        <f>1</f>
        <v>1</v>
      </c>
      <c r="G82" s="13"/>
      <c r="H82" s="14"/>
      <c r="I82" s="15"/>
      <c r="J82" s="16"/>
    </row>
    <row r="83" spans="1:10" ht="255" x14ac:dyDescent="0.25">
      <c r="A83" s="10" t="s">
        <v>109</v>
      </c>
      <c r="B83" s="31" t="s">
        <v>184</v>
      </c>
      <c r="C83" s="18"/>
      <c r="D83" s="18"/>
      <c r="E83" s="11" t="s">
        <v>13</v>
      </c>
      <c r="F83" s="19">
        <f>1</f>
        <v>1</v>
      </c>
      <c r="G83" s="13"/>
      <c r="H83" s="14"/>
      <c r="I83" s="15"/>
      <c r="J83" s="16"/>
    </row>
    <row r="84" spans="1:10" ht="256.5" x14ac:dyDescent="0.25">
      <c r="A84" s="10" t="s">
        <v>110</v>
      </c>
      <c r="B84" s="30" t="s">
        <v>258</v>
      </c>
      <c r="C84" s="5"/>
      <c r="D84" s="5"/>
      <c r="E84" s="11" t="s">
        <v>13</v>
      </c>
      <c r="F84" s="12">
        <v>1</v>
      </c>
      <c r="G84" s="13"/>
      <c r="H84" s="14"/>
      <c r="I84" s="15"/>
      <c r="J84" s="16"/>
    </row>
    <row r="85" spans="1:10" x14ac:dyDescent="0.25">
      <c r="A85" s="10" t="s">
        <v>111</v>
      </c>
      <c r="B85" s="30" t="s">
        <v>185</v>
      </c>
      <c r="C85" s="6"/>
      <c r="D85" s="6"/>
      <c r="E85" s="11" t="s">
        <v>9</v>
      </c>
      <c r="F85" s="12">
        <v>1</v>
      </c>
      <c r="G85" s="13"/>
      <c r="H85" s="14"/>
      <c r="I85" s="15"/>
      <c r="J85" s="16"/>
    </row>
    <row r="86" spans="1:10" ht="228" x14ac:dyDescent="0.25">
      <c r="A86" s="10" t="s">
        <v>112</v>
      </c>
      <c r="B86" s="30" t="s">
        <v>300</v>
      </c>
      <c r="C86" s="6"/>
      <c r="D86" s="6"/>
      <c r="E86" s="11" t="s">
        <v>8</v>
      </c>
      <c r="F86" s="19">
        <f>1+1+1+1+1+1+1+2+1+1+1</f>
        <v>12</v>
      </c>
      <c r="G86" s="13"/>
      <c r="H86" s="14"/>
      <c r="I86" s="15"/>
      <c r="J86" s="16"/>
    </row>
    <row r="87" spans="1:10" ht="228" x14ac:dyDescent="0.25">
      <c r="A87" s="10" t="s">
        <v>113</v>
      </c>
      <c r="B87" s="30" t="s">
        <v>303</v>
      </c>
      <c r="C87" s="6"/>
      <c r="D87" s="6"/>
      <c r="E87" s="11" t="s">
        <v>8</v>
      </c>
      <c r="F87" s="19">
        <f>2+1+2+3+1+2+3+2+1+2+1+1</f>
        <v>21</v>
      </c>
      <c r="G87" s="13"/>
      <c r="H87" s="14"/>
      <c r="I87" s="15"/>
      <c r="J87" s="16"/>
    </row>
    <row r="88" spans="1:10" ht="180" x14ac:dyDescent="0.25">
      <c r="A88" s="10" t="s">
        <v>114</v>
      </c>
      <c r="B88" s="31" t="s">
        <v>224</v>
      </c>
      <c r="C88" s="18"/>
      <c r="D88" s="18"/>
      <c r="E88" s="11" t="s">
        <v>15</v>
      </c>
      <c r="F88" s="19">
        <v>1</v>
      </c>
      <c r="G88" s="13"/>
      <c r="H88" s="14"/>
      <c r="I88" s="15"/>
      <c r="J88" s="16"/>
    </row>
    <row r="89" spans="1:10" ht="225" x14ac:dyDescent="0.25">
      <c r="A89" s="10" t="s">
        <v>115</v>
      </c>
      <c r="B89" s="31" t="s">
        <v>225</v>
      </c>
      <c r="C89" s="18"/>
      <c r="D89" s="18"/>
      <c r="E89" s="11" t="s">
        <v>8</v>
      </c>
      <c r="F89" s="19">
        <v>1</v>
      </c>
      <c r="G89" s="13"/>
      <c r="H89" s="14"/>
      <c r="I89" s="15"/>
      <c r="J89" s="16"/>
    </row>
    <row r="90" spans="1:10" ht="285" x14ac:dyDescent="0.25">
      <c r="A90" s="10" t="s">
        <v>116</v>
      </c>
      <c r="B90" s="31" t="s">
        <v>304</v>
      </c>
      <c r="C90" s="18"/>
      <c r="D90" s="18"/>
      <c r="E90" s="11" t="s">
        <v>22</v>
      </c>
      <c r="F90" s="19">
        <f>1</f>
        <v>1</v>
      </c>
      <c r="G90" s="13"/>
      <c r="H90" s="14"/>
      <c r="I90" s="15"/>
      <c r="J90" s="16"/>
    </row>
    <row r="91" spans="1:10" ht="225" x14ac:dyDescent="0.25">
      <c r="A91" s="10" t="s">
        <v>117</v>
      </c>
      <c r="B91" s="31" t="s">
        <v>226</v>
      </c>
      <c r="C91" s="18"/>
      <c r="D91" s="18"/>
      <c r="E91" s="11" t="s">
        <v>9</v>
      </c>
      <c r="F91" s="19">
        <v>1</v>
      </c>
      <c r="G91" s="13"/>
      <c r="H91" s="14"/>
      <c r="I91" s="15"/>
      <c r="J91" s="16"/>
    </row>
    <row r="92" spans="1:10" ht="240" x14ac:dyDescent="0.25">
      <c r="A92" s="10" t="s">
        <v>118</v>
      </c>
      <c r="B92" s="31" t="s">
        <v>227</v>
      </c>
      <c r="C92" s="18"/>
      <c r="D92" s="18"/>
      <c r="E92" s="11" t="s">
        <v>9</v>
      </c>
      <c r="F92" s="19">
        <f>5+1+1+1+2</f>
        <v>10</v>
      </c>
      <c r="G92" s="13"/>
      <c r="H92" s="14"/>
      <c r="I92" s="15"/>
      <c r="J92" s="16"/>
    </row>
    <row r="93" spans="1:10" ht="225" x14ac:dyDescent="0.25">
      <c r="A93" s="10" t="s">
        <v>119</v>
      </c>
      <c r="B93" s="31" t="s">
        <v>228</v>
      </c>
      <c r="C93" s="18"/>
      <c r="D93" s="18"/>
      <c r="E93" s="11" t="s">
        <v>9</v>
      </c>
      <c r="F93" s="19">
        <f>1</f>
        <v>1</v>
      </c>
      <c r="G93" s="13"/>
      <c r="H93" s="14"/>
      <c r="I93" s="15"/>
      <c r="J93" s="16"/>
    </row>
    <row r="94" spans="1:10" ht="270" x14ac:dyDescent="0.25">
      <c r="A94" s="10" t="s">
        <v>120</v>
      </c>
      <c r="B94" s="31" t="s">
        <v>305</v>
      </c>
      <c r="C94" s="18"/>
      <c r="D94" s="18"/>
      <c r="E94" s="11" t="s">
        <v>22</v>
      </c>
      <c r="F94" s="19">
        <f>4</f>
        <v>4</v>
      </c>
      <c r="G94" s="13"/>
      <c r="H94" s="14"/>
      <c r="I94" s="15"/>
      <c r="J94" s="16"/>
    </row>
    <row r="95" spans="1:10" ht="300" x14ac:dyDescent="0.25">
      <c r="A95" s="10" t="s">
        <v>121</v>
      </c>
      <c r="B95" s="31" t="s">
        <v>302</v>
      </c>
      <c r="C95" s="18"/>
      <c r="D95" s="18"/>
      <c r="E95" s="11" t="s">
        <v>13</v>
      </c>
      <c r="F95" s="19">
        <v>1</v>
      </c>
      <c r="G95" s="13"/>
      <c r="H95" s="14"/>
      <c r="I95" s="15"/>
      <c r="J95" s="16"/>
    </row>
    <row r="96" spans="1:10" ht="285" x14ac:dyDescent="0.25">
      <c r="A96" s="10" t="s">
        <v>122</v>
      </c>
      <c r="B96" s="31" t="s">
        <v>301</v>
      </c>
      <c r="C96" s="18"/>
      <c r="D96" s="18"/>
      <c r="E96" s="11" t="s">
        <v>8</v>
      </c>
      <c r="F96" s="19">
        <f>1+4+3+4+5+2+5+8+4</f>
        <v>36</v>
      </c>
      <c r="G96" s="13"/>
      <c r="H96" s="14"/>
      <c r="I96" s="15"/>
      <c r="J96" s="16"/>
    </row>
    <row r="97" spans="1:10" ht="300" x14ac:dyDescent="0.25">
      <c r="A97" s="10" t="s">
        <v>123</v>
      </c>
      <c r="B97" s="31" t="s">
        <v>306</v>
      </c>
      <c r="C97" s="18"/>
      <c r="D97" s="18"/>
      <c r="E97" s="11" t="s">
        <v>8</v>
      </c>
      <c r="F97" s="19">
        <f>2+2+1+4</f>
        <v>9</v>
      </c>
      <c r="G97" s="13"/>
      <c r="H97" s="14"/>
      <c r="I97" s="15"/>
      <c r="J97" s="16"/>
    </row>
    <row r="98" spans="1:10" ht="213.75" x14ac:dyDescent="0.25">
      <c r="A98" s="10" t="s">
        <v>124</v>
      </c>
      <c r="B98" s="30" t="s">
        <v>173</v>
      </c>
      <c r="C98" s="6"/>
      <c r="D98" s="6"/>
      <c r="E98" s="11" t="s">
        <v>8</v>
      </c>
      <c r="F98" s="12">
        <v>1</v>
      </c>
      <c r="G98" s="13"/>
      <c r="H98" s="14"/>
      <c r="I98" s="15"/>
      <c r="J98" s="16"/>
    </row>
    <row r="99" spans="1:10" ht="240" x14ac:dyDescent="0.25">
      <c r="A99" s="10" t="s">
        <v>125</v>
      </c>
      <c r="B99" s="31" t="s">
        <v>29</v>
      </c>
      <c r="C99" s="18"/>
      <c r="D99" s="18"/>
      <c r="E99" s="11" t="s">
        <v>8</v>
      </c>
      <c r="F99" s="19">
        <f>2+2</f>
        <v>4</v>
      </c>
      <c r="G99" s="13"/>
      <c r="H99" s="14"/>
      <c r="I99" s="15"/>
      <c r="J99" s="16"/>
    </row>
    <row r="100" spans="1:10" ht="270" x14ac:dyDescent="0.25">
      <c r="A100" s="10" t="s">
        <v>126</v>
      </c>
      <c r="B100" s="33" t="s">
        <v>194</v>
      </c>
      <c r="C100" s="23"/>
      <c r="D100" s="23"/>
      <c r="E100" s="11" t="s">
        <v>12</v>
      </c>
      <c r="F100" s="19">
        <v>1</v>
      </c>
      <c r="G100" s="13"/>
      <c r="H100" s="14"/>
      <c r="I100" s="15"/>
      <c r="J100" s="16"/>
    </row>
    <row r="101" spans="1:10" ht="225" x14ac:dyDescent="0.25">
      <c r="A101" s="10" t="s">
        <v>127</v>
      </c>
      <c r="B101" s="31" t="s">
        <v>197</v>
      </c>
      <c r="C101" s="18"/>
      <c r="D101" s="18"/>
      <c r="E101" s="11" t="s">
        <v>17</v>
      </c>
      <c r="F101" s="19">
        <v>1</v>
      </c>
      <c r="G101" s="13"/>
      <c r="H101" s="14"/>
      <c r="I101" s="15"/>
      <c r="J101" s="16"/>
    </row>
    <row r="102" spans="1:10" ht="225" x14ac:dyDescent="0.25">
      <c r="A102" s="10" t="s">
        <v>128</v>
      </c>
      <c r="B102" s="31" t="s">
        <v>199</v>
      </c>
      <c r="C102" s="18"/>
      <c r="D102" s="18"/>
      <c r="E102" s="11" t="s">
        <v>18</v>
      </c>
      <c r="F102" s="19">
        <v>1</v>
      </c>
      <c r="G102" s="13"/>
      <c r="H102" s="14"/>
      <c r="I102" s="15"/>
      <c r="J102" s="16"/>
    </row>
    <row r="103" spans="1:10" ht="255" x14ac:dyDescent="0.25">
      <c r="A103" s="10" t="s">
        <v>129</v>
      </c>
      <c r="B103" s="31" t="s">
        <v>195</v>
      </c>
      <c r="C103" s="18"/>
      <c r="D103" s="18"/>
      <c r="E103" s="11" t="s">
        <v>18</v>
      </c>
      <c r="F103" s="19">
        <v>1</v>
      </c>
      <c r="G103" s="13"/>
      <c r="H103" s="14"/>
      <c r="I103" s="15"/>
      <c r="J103" s="16"/>
    </row>
    <row r="104" spans="1:10" ht="270" x14ac:dyDescent="0.25">
      <c r="A104" s="10" t="s">
        <v>130</v>
      </c>
      <c r="B104" s="31" t="s">
        <v>196</v>
      </c>
      <c r="C104" s="18"/>
      <c r="D104" s="18"/>
      <c r="E104" s="11" t="s">
        <v>12</v>
      </c>
      <c r="F104" s="19">
        <v>1</v>
      </c>
      <c r="G104" s="13"/>
      <c r="H104" s="14"/>
      <c r="I104" s="15"/>
      <c r="J104" s="16"/>
    </row>
    <row r="105" spans="1:10" ht="225" x14ac:dyDescent="0.25">
      <c r="A105" s="10" t="s">
        <v>131</v>
      </c>
      <c r="B105" s="31" t="s">
        <v>198</v>
      </c>
      <c r="C105" s="18"/>
      <c r="D105" s="18"/>
      <c r="E105" s="11" t="s">
        <v>17</v>
      </c>
      <c r="F105" s="19">
        <f>10+10+3+2+1</f>
        <v>26</v>
      </c>
      <c r="G105" s="13"/>
      <c r="H105" s="14"/>
      <c r="I105" s="15"/>
      <c r="J105" s="16"/>
    </row>
    <row r="106" spans="1:10" ht="255" x14ac:dyDescent="0.25">
      <c r="A106" s="10" t="s">
        <v>132</v>
      </c>
      <c r="B106" s="31" t="s">
        <v>201</v>
      </c>
      <c r="C106" s="18"/>
      <c r="D106" s="18"/>
      <c r="E106" s="11" t="s">
        <v>14</v>
      </c>
      <c r="F106" s="19">
        <v>1</v>
      </c>
      <c r="G106" s="13"/>
      <c r="H106" s="14"/>
      <c r="I106" s="15"/>
      <c r="J106" s="16"/>
    </row>
    <row r="107" spans="1:10" ht="255" x14ac:dyDescent="0.25">
      <c r="A107" s="10" t="s">
        <v>133</v>
      </c>
      <c r="B107" s="31" t="s">
        <v>202</v>
      </c>
      <c r="C107" s="18"/>
      <c r="D107" s="18"/>
      <c r="E107" s="11" t="s">
        <v>14</v>
      </c>
      <c r="F107" s="19">
        <v>1</v>
      </c>
      <c r="G107" s="13"/>
      <c r="H107" s="14"/>
      <c r="I107" s="15"/>
      <c r="J107" s="16"/>
    </row>
    <row r="108" spans="1:10" ht="240" x14ac:dyDescent="0.25">
      <c r="A108" s="10" t="s">
        <v>134</v>
      </c>
      <c r="B108" s="31" t="s">
        <v>203</v>
      </c>
      <c r="C108" s="18"/>
      <c r="D108" s="18"/>
      <c r="E108" s="11" t="s">
        <v>17</v>
      </c>
      <c r="F108" s="19">
        <f>25+30+5+10</f>
        <v>70</v>
      </c>
      <c r="G108" s="13"/>
      <c r="H108" s="14"/>
      <c r="I108" s="15"/>
      <c r="J108" s="16"/>
    </row>
    <row r="109" spans="1:10" ht="240" x14ac:dyDescent="0.25">
      <c r="A109" s="10" t="s">
        <v>135</v>
      </c>
      <c r="B109" s="31" t="s">
        <v>204</v>
      </c>
      <c r="C109" s="18"/>
      <c r="D109" s="18"/>
      <c r="E109" s="11" t="s">
        <v>17</v>
      </c>
      <c r="F109" s="19">
        <f>20+50+10+6+10+30</f>
        <v>126</v>
      </c>
      <c r="G109" s="13"/>
      <c r="H109" s="14"/>
      <c r="I109" s="15"/>
      <c r="J109" s="16"/>
    </row>
    <row r="110" spans="1:10" ht="225" x14ac:dyDescent="0.25">
      <c r="A110" s="10" t="s">
        <v>136</v>
      </c>
      <c r="B110" s="31" t="s">
        <v>205</v>
      </c>
      <c r="C110" s="18"/>
      <c r="D110" s="18"/>
      <c r="E110" s="11" t="s">
        <v>17</v>
      </c>
      <c r="F110" s="19">
        <f>10</f>
        <v>10</v>
      </c>
      <c r="G110" s="13"/>
      <c r="H110" s="14"/>
      <c r="I110" s="15"/>
      <c r="J110" s="16"/>
    </row>
    <row r="111" spans="1:10" ht="225" x14ac:dyDescent="0.25">
      <c r="A111" s="10" t="s">
        <v>137</v>
      </c>
      <c r="B111" s="31" t="s">
        <v>206</v>
      </c>
      <c r="C111" s="18"/>
      <c r="D111" s="18"/>
      <c r="E111" s="11" t="s">
        <v>17</v>
      </c>
      <c r="F111" s="19">
        <f>10</f>
        <v>10</v>
      </c>
      <c r="G111" s="13"/>
      <c r="H111" s="14"/>
      <c r="I111" s="15"/>
      <c r="J111" s="16"/>
    </row>
    <row r="112" spans="1:10" ht="150" x14ac:dyDescent="0.25">
      <c r="A112" s="10" t="s">
        <v>138</v>
      </c>
      <c r="B112" s="31" t="s">
        <v>247</v>
      </c>
      <c r="C112" s="18"/>
      <c r="D112" s="18"/>
      <c r="E112" s="11" t="s">
        <v>7</v>
      </c>
      <c r="F112" s="19">
        <v>1</v>
      </c>
      <c r="G112" s="13"/>
      <c r="H112" s="14"/>
      <c r="I112" s="15"/>
      <c r="J112" s="16"/>
    </row>
    <row r="113" spans="1:10" ht="150" x14ac:dyDescent="0.25">
      <c r="A113" s="10" t="s">
        <v>139</v>
      </c>
      <c r="B113" s="31" t="s">
        <v>229</v>
      </c>
      <c r="C113" s="18"/>
      <c r="D113" s="18"/>
      <c r="E113" s="11" t="s">
        <v>6</v>
      </c>
      <c r="F113" s="19">
        <f>1</f>
        <v>1</v>
      </c>
      <c r="G113" s="13"/>
      <c r="H113" s="14"/>
      <c r="I113" s="15"/>
      <c r="J113" s="16"/>
    </row>
    <row r="114" spans="1:10" ht="150" x14ac:dyDescent="0.25">
      <c r="A114" s="10" t="s">
        <v>140</v>
      </c>
      <c r="B114" s="31" t="s">
        <v>230</v>
      </c>
      <c r="C114" s="18"/>
      <c r="D114" s="18"/>
      <c r="E114" s="11" t="s">
        <v>6</v>
      </c>
      <c r="F114" s="19">
        <v>1</v>
      </c>
      <c r="G114" s="13"/>
      <c r="H114" s="14"/>
      <c r="I114" s="15"/>
      <c r="J114" s="16"/>
    </row>
    <row r="115" spans="1:10" ht="135" x14ac:dyDescent="0.25">
      <c r="A115" s="10" t="s">
        <v>141</v>
      </c>
      <c r="B115" s="31" t="s">
        <v>27</v>
      </c>
      <c r="C115" s="18"/>
      <c r="D115" s="18"/>
      <c r="E115" s="11" t="s">
        <v>14</v>
      </c>
      <c r="F115" s="19">
        <v>1</v>
      </c>
      <c r="G115" s="13"/>
      <c r="H115" s="14"/>
      <c r="I115" s="15"/>
      <c r="J115" s="16"/>
    </row>
    <row r="116" spans="1:10" ht="150" x14ac:dyDescent="0.25">
      <c r="A116" s="10" t="s">
        <v>142</v>
      </c>
      <c r="B116" s="31" t="s">
        <v>28</v>
      </c>
      <c r="C116" s="18"/>
      <c r="D116" s="18"/>
      <c r="E116" s="11" t="s">
        <v>6</v>
      </c>
      <c r="F116" s="19">
        <v>1</v>
      </c>
      <c r="G116" s="13"/>
      <c r="H116" s="14"/>
      <c r="I116" s="15"/>
      <c r="J116" s="16"/>
    </row>
    <row r="117" spans="1:10" ht="180" x14ac:dyDescent="0.25">
      <c r="A117" s="10" t="s">
        <v>143</v>
      </c>
      <c r="B117" s="32" t="s">
        <v>307</v>
      </c>
      <c r="C117" s="21"/>
      <c r="D117" s="21"/>
      <c r="E117" s="11" t="s">
        <v>6</v>
      </c>
      <c r="F117" s="19">
        <v>1</v>
      </c>
      <c r="G117" s="13"/>
      <c r="H117" s="14"/>
      <c r="I117" s="15"/>
      <c r="J117" s="16"/>
    </row>
    <row r="118" spans="1:10" ht="165" x14ac:dyDescent="0.25">
      <c r="A118" s="10" t="s">
        <v>144</v>
      </c>
      <c r="B118" s="32" t="s">
        <v>279</v>
      </c>
      <c r="C118" s="20"/>
      <c r="D118" s="20"/>
      <c r="E118" s="11" t="s">
        <v>6</v>
      </c>
      <c r="F118" s="19">
        <v>1</v>
      </c>
      <c r="G118" s="13"/>
      <c r="H118" s="14"/>
      <c r="I118" s="15"/>
      <c r="J118" s="16"/>
    </row>
    <row r="119" spans="1:10" ht="180" x14ac:dyDescent="0.25">
      <c r="A119" s="10" t="s">
        <v>145</v>
      </c>
      <c r="B119" s="31" t="s">
        <v>308</v>
      </c>
      <c r="C119" s="17"/>
      <c r="D119" s="17"/>
      <c r="E119" s="11" t="s">
        <v>6</v>
      </c>
      <c r="F119" s="19">
        <f>3</f>
        <v>3</v>
      </c>
      <c r="G119" s="13"/>
      <c r="H119" s="14"/>
      <c r="I119" s="15"/>
      <c r="J119" s="16"/>
    </row>
    <row r="120" spans="1:10" ht="199.5" x14ac:dyDescent="0.25">
      <c r="A120" s="10" t="s">
        <v>146</v>
      </c>
      <c r="B120" s="30" t="s">
        <v>278</v>
      </c>
      <c r="C120" s="6"/>
      <c r="D120" s="6"/>
      <c r="E120" s="11" t="s">
        <v>6</v>
      </c>
      <c r="F120" s="12">
        <v>1</v>
      </c>
      <c r="G120" s="13"/>
      <c r="H120" s="14"/>
      <c r="I120" s="15"/>
      <c r="J120" s="16"/>
    </row>
    <row r="121" spans="1:10" ht="213.75" x14ac:dyDescent="0.25">
      <c r="A121" s="10" t="s">
        <v>147</v>
      </c>
      <c r="B121" s="30" t="s">
        <v>277</v>
      </c>
      <c r="C121" s="6"/>
      <c r="D121" s="6"/>
      <c r="E121" s="11" t="s">
        <v>6</v>
      </c>
      <c r="F121" s="12">
        <f>1+1</f>
        <v>2</v>
      </c>
      <c r="G121" s="13"/>
      <c r="H121" s="14"/>
      <c r="I121" s="15"/>
      <c r="J121" s="16"/>
    </row>
    <row r="122" spans="1:10" ht="180" x14ac:dyDescent="0.25">
      <c r="A122" s="10" t="s">
        <v>148</v>
      </c>
      <c r="B122" s="31" t="s">
        <v>276</v>
      </c>
      <c r="C122" s="18"/>
      <c r="D122" s="18"/>
      <c r="E122" s="11" t="s">
        <v>6</v>
      </c>
      <c r="F122" s="19">
        <v>1</v>
      </c>
      <c r="G122" s="13"/>
      <c r="H122" s="14"/>
      <c r="I122" s="15"/>
      <c r="J122" s="16"/>
    </row>
    <row r="123" spans="1:10" ht="210" x14ac:dyDescent="0.25">
      <c r="A123" s="10" t="s">
        <v>149</v>
      </c>
      <c r="B123" s="31" t="s">
        <v>275</v>
      </c>
      <c r="C123" s="18"/>
      <c r="D123" s="18"/>
      <c r="E123" s="11" t="s">
        <v>6</v>
      </c>
      <c r="F123" s="19">
        <f>1+1</f>
        <v>2</v>
      </c>
      <c r="G123" s="13"/>
      <c r="H123" s="14"/>
      <c r="I123" s="15"/>
      <c r="J123" s="16"/>
    </row>
    <row r="124" spans="1:10" ht="165" x14ac:dyDescent="0.25">
      <c r="A124" s="10" t="s">
        <v>150</v>
      </c>
      <c r="B124" s="31" t="s">
        <v>274</v>
      </c>
      <c r="C124" s="18"/>
      <c r="D124" s="18"/>
      <c r="E124" s="11" t="s">
        <v>6</v>
      </c>
      <c r="F124" s="19">
        <v>1</v>
      </c>
      <c r="G124" s="13"/>
      <c r="H124" s="14"/>
      <c r="I124" s="15"/>
      <c r="J124" s="16"/>
    </row>
    <row r="125" spans="1:10" ht="195" x14ac:dyDescent="0.25">
      <c r="A125" s="10" t="s">
        <v>151</v>
      </c>
      <c r="B125" s="31" t="s">
        <v>200</v>
      </c>
      <c r="C125" s="18"/>
      <c r="D125" s="18"/>
      <c r="E125" s="11" t="s">
        <v>17</v>
      </c>
      <c r="F125" s="19">
        <f>10</f>
        <v>10</v>
      </c>
      <c r="G125" s="13"/>
      <c r="H125" s="14"/>
      <c r="I125" s="15"/>
      <c r="J125" s="16"/>
    </row>
    <row r="126" spans="1:10" ht="135" x14ac:dyDescent="0.25">
      <c r="A126" s="10" t="s">
        <v>152</v>
      </c>
      <c r="B126" s="31" t="s">
        <v>260</v>
      </c>
      <c r="C126" s="18"/>
      <c r="D126" s="18"/>
      <c r="E126" s="11" t="s">
        <v>17</v>
      </c>
      <c r="F126" s="19">
        <f>5</f>
        <v>5</v>
      </c>
      <c r="G126" s="13"/>
      <c r="H126" s="14"/>
      <c r="I126" s="15"/>
      <c r="J126" s="16"/>
    </row>
    <row r="127" spans="1:10" ht="120" x14ac:dyDescent="0.25">
      <c r="A127" s="10" t="s">
        <v>153</v>
      </c>
      <c r="B127" s="31" t="s">
        <v>186</v>
      </c>
      <c r="C127" s="18"/>
      <c r="D127" s="18"/>
      <c r="E127" s="11" t="s">
        <v>17</v>
      </c>
      <c r="F127" s="19">
        <f>10+1+2+6</f>
        <v>19</v>
      </c>
      <c r="G127" s="13"/>
      <c r="H127" s="14"/>
      <c r="I127" s="15"/>
      <c r="J127" s="16"/>
    </row>
    <row r="128" spans="1:10" ht="120" x14ac:dyDescent="0.25">
      <c r="A128" s="10" t="s">
        <v>154</v>
      </c>
      <c r="B128" s="31" t="s">
        <v>187</v>
      </c>
      <c r="C128" s="18"/>
      <c r="D128" s="18"/>
      <c r="E128" s="11" t="s">
        <v>17</v>
      </c>
      <c r="F128" s="19">
        <f>10+3</f>
        <v>13</v>
      </c>
      <c r="G128" s="13"/>
      <c r="H128" s="14"/>
      <c r="I128" s="15"/>
      <c r="J128" s="16"/>
    </row>
    <row r="129" spans="1:10" ht="255" x14ac:dyDescent="0.25">
      <c r="A129" s="10" t="s">
        <v>155</v>
      </c>
      <c r="B129" s="31" t="s">
        <v>178</v>
      </c>
      <c r="C129" s="18"/>
      <c r="D129" s="18"/>
      <c r="E129" s="11" t="s">
        <v>7</v>
      </c>
      <c r="F129" s="19">
        <v>1</v>
      </c>
      <c r="G129" s="15"/>
      <c r="H129" s="14"/>
      <c r="I129" s="15"/>
      <c r="J129" s="16"/>
    </row>
    <row r="130" spans="1:10" ht="210" x14ac:dyDescent="0.25">
      <c r="A130" s="10" t="s">
        <v>156</v>
      </c>
      <c r="B130" s="31" t="s">
        <v>268</v>
      </c>
      <c r="C130" s="18"/>
      <c r="D130" s="18"/>
      <c r="E130" s="11" t="s">
        <v>19</v>
      </c>
      <c r="F130" s="19">
        <v>1</v>
      </c>
      <c r="G130" s="13"/>
      <c r="H130" s="14"/>
      <c r="I130" s="15"/>
      <c r="J130" s="16"/>
    </row>
    <row r="131" spans="1:10" ht="210" x14ac:dyDescent="0.25">
      <c r="A131" s="10" t="s">
        <v>157</v>
      </c>
      <c r="B131" s="31" t="s">
        <v>270</v>
      </c>
      <c r="C131" s="18"/>
      <c r="D131" s="18"/>
      <c r="E131" s="11" t="s">
        <v>20</v>
      </c>
      <c r="F131" s="19">
        <f>2+2+1+1+1</f>
        <v>7</v>
      </c>
      <c r="G131" s="13"/>
      <c r="H131" s="14"/>
      <c r="I131" s="15"/>
      <c r="J131" s="16"/>
    </row>
    <row r="132" spans="1:10" ht="195" x14ac:dyDescent="0.25">
      <c r="A132" s="10" t="s">
        <v>158</v>
      </c>
      <c r="B132" s="31" t="s">
        <v>271</v>
      </c>
      <c r="C132" s="18"/>
      <c r="D132" s="18"/>
      <c r="E132" s="11" t="s">
        <v>19</v>
      </c>
      <c r="F132" s="19">
        <v>1</v>
      </c>
      <c r="G132" s="13"/>
      <c r="H132" s="14"/>
      <c r="I132" s="15"/>
      <c r="J132" s="16"/>
    </row>
    <row r="133" spans="1:10" ht="195" x14ac:dyDescent="0.25">
      <c r="A133" s="10" t="s">
        <v>159</v>
      </c>
      <c r="B133" s="31" t="s">
        <v>272</v>
      </c>
      <c r="C133" s="18"/>
      <c r="D133" s="18"/>
      <c r="E133" s="11" t="s">
        <v>21</v>
      </c>
      <c r="F133" s="19">
        <f>1+2+4+1+1</f>
        <v>9</v>
      </c>
      <c r="G133" s="13"/>
      <c r="H133" s="14"/>
      <c r="I133" s="15"/>
      <c r="J133" s="16"/>
    </row>
    <row r="134" spans="1:10" ht="270" x14ac:dyDescent="0.25">
      <c r="A134" s="10" t="s">
        <v>160</v>
      </c>
      <c r="B134" s="31" t="s">
        <v>273</v>
      </c>
      <c r="C134" s="18"/>
      <c r="D134" s="18"/>
      <c r="E134" s="11" t="s">
        <v>8</v>
      </c>
      <c r="F134" s="19">
        <v>1</v>
      </c>
      <c r="G134" s="15"/>
      <c r="H134" s="14"/>
      <c r="I134" s="15"/>
      <c r="J134" s="16"/>
    </row>
    <row r="135" spans="1:10" ht="255" x14ac:dyDescent="0.25">
      <c r="A135" s="10" t="s">
        <v>161</v>
      </c>
      <c r="B135" s="31" t="s">
        <v>309</v>
      </c>
      <c r="C135" s="18"/>
      <c r="D135" s="18"/>
      <c r="E135" s="11" t="s">
        <v>11</v>
      </c>
      <c r="F135" s="19">
        <f>1</f>
        <v>1</v>
      </c>
      <c r="G135" s="15"/>
      <c r="H135" s="14"/>
      <c r="I135" s="15"/>
      <c r="J135" s="16"/>
    </row>
    <row r="136" spans="1:10" ht="270" x14ac:dyDescent="0.25">
      <c r="A136" s="10" t="s">
        <v>162</v>
      </c>
      <c r="B136" s="31" t="s">
        <v>311</v>
      </c>
      <c r="C136" s="18"/>
      <c r="D136" s="18"/>
      <c r="E136" s="11" t="s">
        <v>6</v>
      </c>
      <c r="F136" s="19">
        <v>1</v>
      </c>
      <c r="G136" s="13"/>
      <c r="H136" s="14"/>
      <c r="I136" s="15"/>
      <c r="J136" s="16"/>
    </row>
    <row r="137" spans="1:10" ht="285" x14ac:dyDescent="0.25">
      <c r="A137" s="10" t="s">
        <v>163</v>
      </c>
      <c r="B137" s="31" t="s">
        <v>310</v>
      </c>
      <c r="C137" s="18"/>
      <c r="D137" s="18"/>
      <c r="E137" s="11" t="s">
        <v>8</v>
      </c>
      <c r="F137" s="19">
        <v>1</v>
      </c>
      <c r="G137" s="15"/>
      <c r="H137" s="14"/>
      <c r="I137" s="15"/>
      <c r="J137" s="16"/>
    </row>
    <row r="138" spans="1:10" x14ac:dyDescent="0.25">
      <c r="A138" s="10" t="s">
        <v>164</v>
      </c>
      <c r="B138" s="30" t="s">
        <v>236</v>
      </c>
      <c r="C138" s="6"/>
      <c r="D138" s="6"/>
      <c r="E138" s="11" t="s">
        <v>6</v>
      </c>
      <c r="F138" s="12">
        <v>1</v>
      </c>
      <c r="G138" s="13"/>
      <c r="H138" s="14"/>
      <c r="I138" s="15"/>
      <c r="J138" s="16"/>
    </row>
    <row r="139" spans="1:10" ht="142.5" x14ac:dyDescent="0.25">
      <c r="A139" s="10" t="s">
        <v>165</v>
      </c>
      <c r="B139" s="30" t="s">
        <v>261</v>
      </c>
      <c r="C139" s="5"/>
      <c r="D139" s="5"/>
      <c r="E139" s="11" t="s">
        <v>6</v>
      </c>
      <c r="F139" s="12">
        <v>1</v>
      </c>
      <c r="G139" s="13"/>
      <c r="H139" s="14"/>
      <c r="I139" s="15"/>
      <c r="J139" s="16"/>
    </row>
    <row r="140" spans="1:10" ht="315" x14ac:dyDescent="0.25">
      <c r="A140" s="10" t="s">
        <v>166</v>
      </c>
      <c r="B140" s="31" t="s">
        <v>239</v>
      </c>
      <c r="C140" s="18"/>
      <c r="D140" s="18"/>
      <c r="E140" s="11" t="s">
        <v>26</v>
      </c>
      <c r="F140" s="19">
        <v>1</v>
      </c>
      <c r="G140" s="13"/>
      <c r="H140" s="14"/>
      <c r="I140" s="15"/>
      <c r="J140" s="16"/>
    </row>
    <row r="141" spans="1:10" ht="330" x14ac:dyDescent="0.25">
      <c r="A141" s="10" t="s">
        <v>167</v>
      </c>
      <c r="B141" s="31" t="s">
        <v>238</v>
      </c>
      <c r="C141" s="18"/>
      <c r="D141" s="18"/>
      <c r="E141" s="11" t="s">
        <v>26</v>
      </c>
      <c r="F141" s="19">
        <v>1</v>
      </c>
      <c r="G141" s="13"/>
      <c r="H141" s="14"/>
      <c r="I141" s="15"/>
      <c r="J141" s="16"/>
    </row>
    <row r="142" spans="1:10" ht="15.75" x14ac:dyDescent="0.25">
      <c r="A142" s="24"/>
      <c r="B142" s="34"/>
      <c r="C142" s="24"/>
      <c r="D142" s="24"/>
      <c r="E142" s="24"/>
      <c r="F142" s="25" t="s">
        <v>168</v>
      </c>
      <c r="G142" s="26"/>
      <c r="H142" s="25"/>
      <c r="I142" s="27"/>
      <c r="J142" s="27"/>
    </row>
    <row r="143" spans="1:10" x14ac:dyDescent="0.25">
      <c r="G143"/>
      <c r="H143"/>
      <c r="I143"/>
    </row>
    <row r="144" spans="1:10" x14ac:dyDescent="0.25">
      <c r="G144"/>
      <c r="H144"/>
      <c r="I144"/>
    </row>
    <row r="145" spans="7:9" x14ac:dyDescent="0.25">
      <c r="G145"/>
      <c r="H145"/>
      <c r="I145"/>
    </row>
    <row r="146" spans="7:9" x14ac:dyDescent="0.25">
      <c r="G146"/>
      <c r="H146"/>
      <c r="I146"/>
    </row>
    <row r="147" spans="7:9" x14ac:dyDescent="0.25">
      <c r="G147"/>
      <c r="H147"/>
      <c r="I147"/>
    </row>
    <row r="148" spans="7:9" x14ac:dyDescent="0.25">
      <c r="G148"/>
      <c r="H148"/>
      <c r="I148"/>
    </row>
    <row r="149" spans="7:9" x14ac:dyDescent="0.25">
      <c r="G149"/>
      <c r="H149"/>
      <c r="I149"/>
    </row>
    <row r="150" spans="7:9" x14ac:dyDescent="0.25">
      <c r="G150"/>
      <c r="H150"/>
      <c r="I150"/>
    </row>
    <row r="151" spans="7:9" x14ac:dyDescent="0.25">
      <c r="G151"/>
      <c r="H151"/>
      <c r="I151"/>
    </row>
    <row r="152" spans="7:9" x14ac:dyDescent="0.25">
      <c r="G152"/>
      <c r="H152"/>
      <c r="I152"/>
    </row>
    <row r="153" spans="7:9" x14ac:dyDescent="0.25">
      <c r="G153"/>
      <c r="H153"/>
      <c r="I153"/>
    </row>
    <row r="154" spans="7:9" x14ac:dyDescent="0.25">
      <c r="G154"/>
      <c r="H154"/>
      <c r="I154"/>
    </row>
    <row r="155" spans="7:9" x14ac:dyDescent="0.25">
      <c r="G155"/>
      <c r="H155"/>
      <c r="I155"/>
    </row>
    <row r="156" spans="7:9" x14ac:dyDescent="0.25">
      <c r="G156"/>
      <c r="H156"/>
      <c r="I156"/>
    </row>
    <row r="157" spans="7:9" x14ac:dyDescent="0.25">
      <c r="G157"/>
      <c r="H157"/>
      <c r="I157"/>
    </row>
    <row r="158" spans="7:9" x14ac:dyDescent="0.25">
      <c r="G158"/>
      <c r="H158"/>
      <c r="I158"/>
    </row>
    <row r="159" spans="7:9" x14ac:dyDescent="0.25">
      <c r="G159"/>
      <c r="H159"/>
      <c r="I159"/>
    </row>
    <row r="160" spans="7:9" x14ac:dyDescent="0.25">
      <c r="G160"/>
      <c r="H160"/>
      <c r="I160"/>
    </row>
    <row r="161" spans="7:9" x14ac:dyDescent="0.25">
      <c r="G161"/>
      <c r="H161"/>
      <c r="I161"/>
    </row>
    <row r="162" spans="7:9" x14ac:dyDescent="0.25">
      <c r="G162"/>
      <c r="H162"/>
      <c r="I162"/>
    </row>
    <row r="163" spans="7:9" x14ac:dyDescent="0.25">
      <c r="G163"/>
      <c r="H163"/>
      <c r="I163"/>
    </row>
    <row r="164" spans="7:9" x14ac:dyDescent="0.25">
      <c r="G164"/>
      <c r="H164"/>
      <c r="I164"/>
    </row>
    <row r="165" spans="7:9" x14ac:dyDescent="0.25">
      <c r="G165"/>
      <c r="H165"/>
      <c r="I165"/>
    </row>
    <row r="166" spans="7:9" x14ac:dyDescent="0.25">
      <c r="G166"/>
      <c r="H166"/>
      <c r="I166"/>
    </row>
    <row r="167" spans="7:9" x14ac:dyDescent="0.25">
      <c r="G167"/>
      <c r="H167"/>
      <c r="I167"/>
    </row>
    <row r="168" spans="7:9" x14ac:dyDescent="0.25">
      <c r="G168"/>
      <c r="H168"/>
      <c r="I168"/>
    </row>
    <row r="169" spans="7:9" x14ac:dyDescent="0.25">
      <c r="G169"/>
      <c r="H169"/>
      <c r="I169"/>
    </row>
    <row r="170" spans="7:9" x14ac:dyDescent="0.25">
      <c r="G170"/>
      <c r="H170"/>
      <c r="I170"/>
    </row>
    <row r="171" spans="7:9" x14ac:dyDescent="0.25">
      <c r="G171"/>
      <c r="H171"/>
      <c r="I171"/>
    </row>
    <row r="172" spans="7:9" x14ac:dyDescent="0.25">
      <c r="G172"/>
      <c r="H172"/>
      <c r="I172"/>
    </row>
    <row r="173" spans="7:9" x14ac:dyDescent="0.25">
      <c r="G173"/>
      <c r="H173"/>
      <c r="I173"/>
    </row>
    <row r="174" spans="7:9" x14ac:dyDescent="0.25">
      <c r="G174"/>
      <c r="H174"/>
      <c r="I174"/>
    </row>
    <row r="175" spans="7:9" x14ac:dyDescent="0.25">
      <c r="G175"/>
      <c r="H175"/>
      <c r="I175"/>
    </row>
    <row r="176" spans="7:9" x14ac:dyDescent="0.25">
      <c r="G176"/>
      <c r="H176"/>
      <c r="I176"/>
    </row>
    <row r="177" spans="7:9" x14ac:dyDescent="0.25">
      <c r="G177"/>
      <c r="H177"/>
      <c r="I177"/>
    </row>
    <row r="178" spans="7:9" x14ac:dyDescent="0.25">
      <c r="G178"/>
      <c r="H178"/>
      <c r="I178"/>
    </row>
    <row r="179" spans="7:9" x14ac:dyDescent="0.25">
      <c r="G179"/>
      <c r="H179"/>
      <c r="I179"/>
    </row>
    <row r="180" spans="7:9" x14ac:dyDescent="0.25">
      <c r="G180"/>
      <c r="H180"/>
      <c r="I180"/>
    </row>
    <row r="181" spans="7:9" x14ac:dyDescent="0.25">
      <c r="G181"/>
      <c r="H181"/>
      <c r="I181"/>
    </row>
    <row r="182" spans="7:9" x14ac:dyDescent="0.25">
      <c r="G182"/>
      <c r="H182"/>
      <c r="I182"/>
    </row>
    <row r="183" spans="7:9" x14ac:dyDescent="0.25">
      <c r="G183"/>
      <c r="H183"/>
      <c r="I183"/>
    </row>
    <row r="184" spans="7:9" x14ac:dyDescent="0.25">
      <c r="G184"/>
      <c r="H184"/>
      <c r="I184"/>
    </row>
    <row r="185" spans="7:9" x14ac:dyDescent="0.25">
      <c r="G185"/>
      <c r="H185"/>
      <c r="I185"/>
    </row>
    <row r="186" spans="7:9" x14ac:dyDescent="0.25">
      <c r="G186"/>
      <c r="H186"/>
      <c r="I186"/>
    </row>
    <row r="187" spans="7:9" x14ac:dyDescent="0.25">
      <c r="G187"/>
      <c r="H187"/>
      <c r="I187"/>
    </row>
    <row r="188" spans="7:9" x14ac:dyDescent="0.25">
      <c r="G188"/>
      <c r="H188"/>
      <c r="I188"/>
    </row>
    <row r="189" spans="7:9" x14ac:dyDescent="0.25">
      <c r="G189"/>
      <c r="H189"/>
      <c r="I189"/>
    </row>
    <row r="190" spans="7:9" x14ac:dyDescent="0.25">
      <c r="G190"/>
      <c r="H190"/>
      <c r="I190"/>
    </row>
    <row r="191" spans="7:9" x14ac:dyDescent="0.25">
      <c r="G191"/>
      <c r="H191"/>
      <c r="I191"/>
    </row>
    <row r="192" spans="7:9" x14ac:dyDescent="0.25">
      <c r="G192"/>
      <c r="H192"/>
      <c r="I192"/>
    </row>
    <row r="193" spans="7:9" x14ac:dyDescent="0.25">
      <c r="G193"/>
      <c r="H193"/>
      <c r="I193"/>
    </row>
    <row r="194" spans="7:9" x14ac:dyDescent="0.25">
      <c r="G194"/>
      <c r="H194"/>
      <c r="I194"/>
    </row>
    <row r="195" spans="7:9" x14ac:dyDescent="0.25">
      <c r="G195"/>
      <c r="H195"/>
      <c r="I195"/>
    </row>
    <row r="196" spans="7:9" x14ac:dyDescent="0.25">
      <c r="G196"/>
      <c r="H196"/>
      <c r="I196"/>
    </row>
    <row r="197" spans="7:9" x14ac:dyDescent="0.25">
      <c r="G197"/>
      <c r="H197"/>
      <c r="I197"/>
    </row>
    <row r="198" spans="7:9" x14ac:dyDescent="0.25">
      <c r="G198"/>
      <c r="H198"/>
      <c r="I198"/>
    </row>
    <row r="199" spans="7:9" x14ac:dyDescent="0.25">
      <c r="G199"/>
      <c r="H199"/>
      <c r="I199"/>
    </row>
    <row r="200" spans="7:9" x14ac:dyDescent="0.25">
      <c r="G200"/>
      <c r="H200"/>
      <c r="I200"/>
    </row>
    <row r="201" spans="7:9" x14ac:dyDescent="0.25">
      <c r="G201"/>
      <c r="H201"/>
      <c r="I201"/>
    </row>
    <row r="202" spans="7:9" x14ac:dyDescent="0.25">
      <c r="G202"/>
      <c r="H202"/>
      <c r="I202"/>
    </row>
    <row r="203" spans="7:9" x14ac:dyDescent="0.25">
      <c r="G203"/>
      <c r="H203"/>
      <c r="I203"/>
    </row>
    <row r="204" spans="7:9" x14ac:dyDescent="0.25">
      <c r="G204"/>
      <c r="H204"/>
      <c r="I204"/>
    </row>
    <row r="205" spans="7:9" x14ac:dyDescent="0.25">
      <c r="G205"/>
      <c r="H205"/>
      <c r="I205"/>
    </row>
    <row r="206" spans="7:9" x14ac:dyDescent="0.25">
      <c r="G206"/>
      <c r="H206"/>
      <c r="I206"/>
    </row>
    <row r="207" spans="7:9" x14ac:dyDescent="0.25">
      <c r="G207"/>
      <c r="H207"/>
      <c r="I207"/>
    </row>
    <row r="208" spans="7:9" x14ac:dyDescent="0.25">
      <c r="G208"/>
      <c r="H208"/>
      <c r="I208"/>
    </row>
    <row r="209" spans="7:9" x14ac:dyDescent="0.25">
      <c r="G209"/>
      <c r="H209"/>
      <c r="I209"/>
    </row>
    <row r="210" spans="7:9" x14ac:dyDescent="0.25">
      <c r="G210"/>
      <c r="H210"/>
      <c r="I210"/>
    </row>
    <row r="211" spans="7:9" x14ac:dyDescent="0.25">
      <c r="G211"/>
      <c r="H211"/>
      <c r="I211"/>
    </row>
    <row r="212" spans="7:9" x14ac:dyDescent="0.25">
      <c r="G212"/>
      <c r="H212"/>
      <c r="I212"/>
    </row>
    <row r="213" spans="7:9" x14ac:dyDescent="0.25">
      <c r="G213"/>
      <c r="H213"/>
      <c r="I213"/>
    </row>
    <row r="214" spans="7:9" x14ac:dyDescent="0.25">
      <c r="G214"/>
      <c r="H214"/>
      <c r="I214"/>
    </row>
    <row r="215" spans="7:9" x14ac:dyDescent="0.25">
      <c r="G215"/>
      <c r="H215"/>
      <c r="I215"/>
    </row>
    <row r="216" spans="7:9" x14ac:dyDescent="0.25">
      <c r="G216"/>
      <c r="H216"/>
      <c r="I216"/>
    </row>
    <row r="217" spans="7:9" x14ac:dyDescent="0.25">
      <c r="G217"/>
      <c r="H217"/>
      <c r="I217"/>
    </row>
    <row r="218" spans="7:9" x14ac:dyDescent="0.25">
      <c r="G218"/>
      <c r="H218"/>
      <c r="I218"/>
    </row>
    <row r="219" spans="7:9" x14ac:dyDescent="0.25">
      <c r="G219"/>
      <c r="H219"/>
      <c r="I219"/>
    </row>
    <row r="220" spans="7:9" x14ac:dyDescent="0.25">
      <c r="G220"/>
      <c r="H220"/>
      <c r="I220"/>
    </row>
    <row r="221" spans="7:9" x14ac:dyDescent="0.25">
      <c r="G221"/>
      <c r="H221"/>
      <c r="I221"/>
    </row>
    <row r="222" spans="7:9" x14ac:dyDescent="0.25">
      <c r="G222"/>
      <c r="H222"/>
      <c r="I222"/>
    </row>
    <row r="223" spans="7:9" x14ac:dyDescent="0.25">
      <c r="G223"/>
      <c r="H223"/>
      <c r="I223"/>
    </row>
    <row r="224" spans="7:9" x14ac:dyDescent="0.25">
      <c r="G224"/>
      <c r="H224"/>
      <c r="I224"/>
    </row>
    <row r="225" spans="7:9" x14ac:dyDescent="0.25">
      <c r="G225"/>
      <c r="H225"/>
      <c r="I225"/>
    </row>
    <row r="226" spans="7:9" x14ac:dyDescent="0.25">
      <c r="G226"/>
      <c r="H226"/>
      <c r="I226"/>
    </row>
    <row r="227" spans="7:9" x14ac:dyDescent="0.25">
      <c r="G227"/>
      <c r="H227"/>
      <c r="I227"/>
    </row>
    <row r="228" spans="7:9" x14ac:dyDescent="0.25">
      <c r="G228"/>
      <c r="H228"/>
      <c r="I228"/>
    </row>
    <row r="229" spans="7:9" x14ac:dyDescent="0.25">
      <c r="G229"/>
      <c r="H229"/>
      <c r="I229"/>
    </row>
    <row r="230" spans="7:9" x14ac:dyDescent="0.25">
      <c r="G230"/>
      <c r="H230"/>
      <c r="I230"/>
    </row>
    <row r="231" spans="7:9" x14ac:dyDescent="0.25">
      <c r="G231"/>
      <c r="H231"/>
      <c r="I231"/>
    </row>
    <row r="232" spans="7:9" x14ac:dyDescent="0.25">
      <c r="G232"/>
      <c r="H232"/>
      <c r="I232"/>
    </row>
    <row r="233" spans="7:9" x14ac:dyDescent="0.25">
      <c r="G233"/>
      <c r="H233"/>
      <c r="I233"/>
    </row>
    <row r="234" spans="7:9" x14ac:dyDescent="0.25">
      <c r="G234"/>
      <c r="H234"/>
      <c r="I234"/>
    </row>
    <row r="235" spans="7:9" x14ac:dyDescent="0.25">
      <c r="G235"/>
      <c r="H235"/>
      <c r="I235"/>
    </row>
    <row r="236" spans="7:9" x14ac:dyDescent="0.25">
      <c r="G236"/>
      <c r="H236"/>
      <c r="I236"/>
    </row>
    <row r="237" spans="7:9" x14ac:dyDescent="0.25">
      <c r="G237"/>
      <c r="H237"/>
      <c r="I237"/>
    </row>
    <row r="238" spans="7:9" x14ac:dyDescent="0.25">
      <c r="G238"/>
      <c r="H238"/>
      <c r="I238"/>
    </row>
    <row r="239" spans="7:9" x14ac:dyDescent="0.25">
      <c r="G239"/>
      <c r="H239"/>
      <c r="I239"/>
    </row>
    <row r="240" spans="7:9" x14ac:dyDescent="0.25">
      <c r="G240"/>
      <c r="H240"/>
      <c r="I240"/>
    </row>
    <row r="241" spans="7:9" x14ac:dyDescent="0.25">
      <c r="G241"/>
      <c r="H241"/>
      <c r="I241"/>
    </row>
    <row r="242" spans="7:9" x14ac:dyDescent="0.25">
      <c r="G242"/>
      <c r="H242"/>
      <c r="I242"/>
    </row>
    <row r="243" spans="7:9" x14ac:dyDescent="0.25">
      <c r="G243"/>
      <c r="H243"/>
      <c r="I243"/>
    </row>
    <row r="244" spans="7:9" x14ac:dyDescent="0.25">
      <c r="G244"/>
      <c r="H244"/>
      <c r="I244"/>
    </row>
    <row r="245" spans="7:9" x14ac:dyDescent="0.25">
      <c r="G245"/>
      <c r="H245"/>
      <c r="I245"/>
    </row>
    <row r="246" spans="7:9" x14ac:dyDescent="0.25">
      <c r="G246"/>
      <c r="H246"/>
      <c r="I246"/>
    </row>
    <row r="247" spans="7:9" x14ac:dyDescent="0.25">
      <c r="G247"/>
      <c r="H247"/>
      <c r="I247"/>
    </row>
    <row r="248" spans="7:9" x14ac:dyDescent="0.25">
      <c r="G248"/>
      <c r="H248"/>
      <c r="I248"/>
    </row>
    <row r="249" spans="7:9" x14ac:dyDescent="0.25">
      <c r="G249"/>
      <c r="H249"/>
      <c r="I249"/>
    </row>
    <row r="250" spans="7:9" x14ac:dyDescent="0.25">
      <c r="G250"/>
      <c r="H250"/>
      <c r="I250"/>
    </row>
    <row r="251" spans="7:9" x14ac:dyDescent="0.25">
      <c r="G251"/>
      <c r="H251"/>
      <c r="I251"/>
    </row>
    <row r="252" spans="7:9" x14ac:dyDescent="0.25">
      <c r="G252"/>
      <c r="H252"/>
      <c r="I252"/>
    </row>
    <row r="253" spans="7:9" x14ac:dyDescent="0.25">
      <c r="G253"/>
      <c r="H253"/>
      <c r="I253"/>
    </row>
    <row r="254" spans="7:9" x14ac:dyDescent="0.25">
      <c r="G254"/>
      <c r="H254"/>
      <c r="I254"/>
    </row>
    <row r="255" spans="7:9" x14ac:dyDescent="0.25">
      <c r="G255"/>
      <c r="H255"/>
      <c r="I255"/>
    </row>
    <row r="256" spans="7:9" x14ac:dyDescent="0.25">
      <c r="G256"/>
      <c r="H256"/>
      <c r="I256"/>
    </row>
    <row r="257" spans="7:9" x14ac:dyDescent="0.25">
      <c r="G257"/>
      <c r="H257"/>
      <c r="I257"/>
    </row>
    <row r="258" spans="7:9" x14ac:dyDescent="0.25">
      <c r="G258"/>
      <c r="H258"/>
      <c r="I258"/>
    </row>
    <row r="259" spans="7:9" x14ac:dyDescent="0.25">
      <c r="G259"/>
      <c r="H259"/>
      <c r="I259"/>
    </row>
    <row r="260" spans="7:9" x14ac:dyDescent="0.25">
      <c r="G260"/>
      <c r="H260"/>
      <c r="I260"/>
    </row>
    <row r="261" spans="7:9" x14ac:dyDescent="0.25">
      <c r="G261"/>
      <c r="H261"/>
      <c r="I261"/>
    </row>
    <row r="262" spans="7:9" x14ac:dyDescent="0.25">
      <c r="G262"/>
      <c r="H262"/>
      <c r="I262"/>
    </row>
    <row r="263" spans="7:9" x14ac:dyDescent="0.25">
      <c r="G263"/>
      <c r="H263"/>
      <c r="I263"/>
    </row>
    <row r="264" spans="7:9" x14ac:dyDescent="0.25">
      <c r="G264"/>
      <c r="H264"/>
      <c r="I264"/>
    </row>
    <row r="265" spans="7:9" x14ac:dyDescent="0.25">
      <c r="G265"/>
      <c r="H265"/>
      <c r="I265"/>
    </row>
    <row r="266" spans="7:9" x14ac:dyDescent="0.25">
      <c r="G266"/>
      <c r="H266"/>
      <c r="I266"/>
    </row>
    <row r="267" spans="7:9" x14ac:dyDescent="0.25">
      <c r="G267"/>
      <c r="H267"/>
      <c r="I267"/>
    </row>
    <row r="268" spans="7:9" x14ac:dyDescent="0.25">
      <c r="G268"/>
      <c r="H268"/>
      <c r="I268"/>
    </row>
    <row r="269" spans="7:9" x14ac:dyDescent="0.25">
      <c r="G269"/>
      <c r="H269"/>
      <c r="I269"/>
    </row>
    <row r="270" spans="7:9" x14ac:dyDescent="0.25">
      <c r="G270"/>
      <c r="H270"/>
      <c r="I270"/>
    </row>
    <row r="271" spans="7:9" x14ac:dyDescent="0.25">
      <c r="G271"/>
      <c r="H271"/>
      <c r="I271"/>
    </row>
    <row r="272" spans="7:9" x14ac:dyDescent="0.25">
      <c r="G272"/>
      <c r="H272"/>
      <c r="I272"/>
    </row>
    <row r="273" spans="7:9" x14ac:dyDescent="0.25">
      <c r="G273"/>
      <c r="H273"/>
      <c r="I273"/>
    </row>
    <row r="274" spans="7:9" x14ac:dyDescent="0.25">
      <c r="G274"/>
      <c r="H274"/>
      <c r="I274"/>
    </row>
    <row r="275" spans="7:9" x14ac:dyDescent="0.25">
      <c r="G275"/>
      <c r="H275"/>
      <c r="I275"/>
    </row>
    <row r="276" spans="7:9" x14ac:dyDescent="0.25">
      <c r="G276"/>
      <c r="H276"/>
      <c r="I276"/>
    </row>
    <row r="277" spans="7:9" x14ac:dyDescent="0.25">
      <c r="G277"/>
      <c r="H277"/>
      <c r="I277"/>
    </row>
    <row r="278" spans="7:9" x14ac:dyDescent="0.25">
      <c r="G278"/>
      <c r="H278"/>
      <c r="I278"/>
    </row>
    <row r="279" spans="7:9" x14ac:dyDescent="0.25">
      <c r="G279"/>
      <c r="H279"/>
      <c r="I279"/>
    </row>
    <row r="280" spans="7:9" x14ac:dyDescent="0.25">
      <c r="G280"/>
      <c r="H280"/>
      <c r="I280"/>
    </row>
    <row r="281" spans="7:9" x14ac:dyDescent="0.25">
      <c r="G281"/>
      <c r="H281"/>
      <c r="I281"/>
    </row>
    <row r="282" spans="7:9" x14ac:dyDescent="0.25">
      <c r="G282"/>
      <c r="H282"/>
      <c r="I282"/>
    </row>
    <row r="283" spans="7:9" x14ac:dyDescent="0.25">
      <c r="G283"/>
      <c r="H283"/>
      <c r="I283"/>
    </row>
    <row r="284" spans="7:9" x14ac:dyDescent="0.25">
      <c r="G284"/>
      <c r="H284"/>
      <c r="I284"/>
    </row>
    <row r="285" spans="7:9" x14ac:dyDescent="0.25">
      <c r="G285"/>
      <c r="H285"/>
      <c r="I285"/>
    </row>
    <row r="286" spans="7:9" x14ac:dyDescent="0.25">
      <c r="G286"/>
      <c r="H286"/>
      <c r="I286"/>
    </row>
    <row r="287" spans="7:9" x14ac:dyDescent="0.25">
      <c r="G287"/>
      <c r="H287"/>
      <c r="I287"/>
    </row>
    <row r="288" spans="7:9" x14ac:dyDescent="0.25">
      <c r="G288"/>
      <c r="H288"/>
      <c r="I288"/>
    </row>
    <row r="289" spans="7:9" x14ac:dyDescent="0.25">
      <c r="G289"/>
      <c r="H289"/>
      <c r="I289"/>
    </row>
    <row r="290" spans="7:9" x14ac:dyDescent="0.25">
      <c r="G290"/>
      <c r="H290"/>
      <c r="I290"/>
    </row>
    <row r="291" spans="7:9" x14ac:dyDescent="0.25">
      <c r="G291"/>
      <c r="H291"/>
      <c r="I291"/>
    </row>
    <row r="292" spans="7:9" x14ac:dyDescent="0.25">
      <c r="G292"/>
      <c r="H292"/>
      <c r="I292"/>
    </row>
    <row r="293" spans="7:9" x14ac:dyDescent="0.25">
      <c r="G293"/>
      <c r="H293"/>
      <c r="I293"/>
    </row>
    <row r="294" spans="7:9" x14ac:dyDescent="0.25">
      <c r="G294"/>
      <c r="H294"/>
      <c r="I294"/>
    </row>
    <row r="295" spans="7:9" x14ac:dyDescent="0.25">
      <c r="G295"/>
      <c r="H295"/>
      <c r="I295"/>
    </row>
    <row r="296" spans="7:9" x14ac:dyDescent="0.25">
      <c r="G296"/>
      <c r="H296"/>
      <c r="I296"/>
    </row>
    <row r="297" spans="7:9" x14ac:dyDescent="0.25">
      <c r="G297"/>
      <c r="H297"/>
      <c r="I297"/>
    </row>
    <row r="298" spans="7:9" x14ac:dyDescent="0.25">
      <c r="G298"/>
      <c r="H298"/>
      <c r="I298"/>
    </row>
    <row r="299" spans="7:9" x14ac:dyDescent="0.25">
      <c r="G299"/>
      <c r="H299"/>
      <c r="I299"/>
    </row>
    <row r="300" spans="7:9" x14ac:dyDescent="0.25">
      <c r="G300"/>
      <c r="H300"/>
      <c r="I300"/>
    </row>
    <row r="301" spans="7:9" x14ac:dyDescent="0.25">
      <c r="G301"/>
      <c r="H301"/>
      <c r="I301"/>
    </row>
    <row r="302" spans="7:9" x14ac:dyDescent="0.25">
      <c r="G302"/>
      <c r="H302"/>
      <c r="I302"/>
    </row>
    <row r="303" spans="7:9" x14ac:dyDescent="0.25">
      <c r="G303"/>
      <c r="H303"/>
      <c r="I303"/>
    </row>
    <row r="304" spans="7:9" x14ac:dyDescent="0.25">
      <c r="G304"/>
      <c r="H304"/>
      <c r="I304"/>
    </row>
    <row r="305" spans="7:9" x14ac:dyDescent="0.25">
      <c r="G305"/>
      <c r="H305"/>
      <c r="I305"/>
    </row>
    <row r="306" spans="7:9" x14ac:dyDescent="0.25">
      <c r="G306"/>
      <c r="H306"/>
      <c r="I306"/>
    </row>
    <row r="307" spans="7:9" x14ac:dyDescent="0.25">
      <c r="G307"/>
      <c r="H307"/>
      <c r="I307"/>
    </row>
    <row r="308" spans="7:9" x14ac:dyDescent="0.25">
      <c r="G308"/>
      <c r="H308"/>
      <c r="I308"/>
    </row>
    <row r="309" spans="7:9" x14ac:dyDescent="0.25">
      <c r="G309"/>
      <c r="H309"/>
      <c r="I309"/>
    </row>
    <row r="310" spans="7:9" x14ac:dyDescent="0.25">
      <c r="G310"/>
      <c r="H310"/>
      <c r="I310"/>
    </row>
    <row r="311" spans="7:9" x14ac:dyDescent="0.25">
      <c r="G311"/>
      <c r="H311"/>
      <c r="I311"/>
    </row>
    <row r="312" spans="7:9" x14ac:dyDescent="0.25">
      <c r="G312"/>
      <c r="H312"/>
      <c r="I312"/>
    </row>
    <row r="313" spans="7:9" x14ac:dyDescent="0.25">
      <c r="G313"/>
      <c r="H313"/>
      <c r="I313"/>
    </row>
    <row r="314" spans="7:9" x14ac:dyDescent="0.25">
      <c r="G314"/>
      <c r="H314"/>
      <c r="I314"/>
    </row>
    <row r="315" spans="7:9" x14ac:dyDescent="0.25">
      <c r="G315"/>
      <c r="H315"/>
      <c r="I315"/>
    </row>
    <row r="316" spans="7:9" x14ac:dyDescent="0.25">
      <c r="G316"/>
      <c r="H316"/>
      <c r="I316"/>
    </row>
    <row r="317" spans="7:9" x14ac:dyDescent="0.25">
      <c r="G317"/>
      <c r="H317"/>
      <c r="I317"/>
    </row>
    <row r="318" spans="7:9" x14ac:dyDescent="0.25">
      <c r="G318"/>
      <c r="H318"/>
      <c r="I318"/>
    </row>
    <row r="319" spans="7:9" x14ac:dyDescent="0.25">
      <c r="G319"/>
      <c r="H319"/>
      <c r="I319"/>
    </row>
    <row r="320" spans="7:9" x14ac:dyDescent="0.25">
      <c r="G320"/>
      <c r="H320"/>
      <c r="I320"/>
    </row>
    <row r="321" spans="7:9" x14ac:dyDescent="0.25">
      <c r="G321"/>
      <c r="H321"/>
      <c r="I321"/>
    </row>
    <row r="322" spans="7:9" x14ac:dyDescent="0.25">
      <c r="G322"/>
      <c r="H322"/>
      <c r="I322"/>
    </row>
    <row r="323" spans="7:9" x14ac:dyDescent="0.25">
      <c r="G323"/>
      <c r="H323"/>
      <c r="I323"/>
    </row>
    <row r="324" spans="7:9" x14ac:dyDescent="0.25">
      <c r="G324"/>
      <c r="H324"/>
      <c r="I324"/>
    </row>
    <row r="325" spans="7:9" x14ac:dyDescent="0.25">
      <c r="G325"/>
      <c r="H325"/>
      <c r="I325"/>
    </row>
    <row r="326" spans="7:9" x14ac:dyDescent="0.25">
      <c r="G326"/>
      <c r="H326"/>
      <c r="I326"/>
    </row>
    <row r="327" spans="7:9" x14ac:dyDescent="0.25">
      <c r="G327"/>
      <c r="H327"/>
      <c r="I327"/>
    </row>
    <row r="328" spans="7:9" x14ac:dyDescent="0.25">
      <c r="G328"/>
      <c r="H328"/>
      <c r="I328"/>
    </row>
    <row r="329" spans="7:9" x14ac:dyDescent="0.25">
      <c r="G329"/>
      <c r="H329"/>
      <c r="I329"/>
    </row>
    <row r="330" spans="7:9" x14ac:dyDescent="0.25">
      <c r="G330"/>
      <c r="H330"/>
      <c r="I330"/>
    </row>
    <row r="331" spans="7:9" x14ac:dyDescent="0.25">
      <c r="G331"/>
      <c r="H331"/>
      <c r="I331"/>
    </row>
    <row r="332" spans="7:9" x14ac:dyDescent="0.25">
      <c r="G332"/>
      <c r="H332"/>
      <c r="I332"/>
    </row>
    <row r="333" spans="7:9" x14ac:dyDescent="0.25">
      <c r="G333"/>
      <c r="H333"/>
      <c r="I333"/>
    </row>
    <row r="334" spans="7:9" x14ac:dyDescent="0.25">
      <c r="G334"/>
      <c r="H334"/>
      <c r="I334"/>
    </row>
    <row r="335" spans="7:9" x14ac:dyDescent="0.25">
      <c r="G335"/>
      <c r="H335"/>
      <c r="I335"/>
    </row>
    <row r="336" spans="7:9" x14ac:dyDescent="0.25">
      <c r="G336"/>
      <c r="H336"/>
      <c r="I336"/>
    </row>
    <row r="337" spans="7:9" x14ac:dyDescent="0.25">
      <c r="G337"/>
      <c r="H337"/>
      <c r="I337"/>
    </row>
    <row r="338" spans="7:9" x14ac:dyDescent="0.25">
      <c r="G338"/>
      <c r="H338"/>
      <c r="I338"/>
    </row>
    <row r="339" spans="7:9" x14ac:dyDescent="0.25">
      <c r="G339"/>
      <c r="H339"/>
      <c r="I339"/>
    </row>
    <row r="340" spans="7:9" x14ac:dyDescent="0.25">
      <c r="G340"/>
      <c r="H340"/>
      <c r="I340"/>
    </row>
    <row r="341" spans="7:9" x14ac:dyDescent="0.25">
      <c r="G341"/>
      <c r="H341"/>
      <c r="I341"/>
    </row>
    <row r="342" spans="7:9" x14ac:dyDescent="0.25">
      <c r="G342"/>
      <c r="H342"/>
      <c r="I342"/>
    </row>
    <row r="343" spans="7:9" x14ac:dyDescent="0.25">
      <c r="G343"/>
      <c r="H343"/>
      <c r="I343"/>
    </row>
    <row r="344" spans="7:9" x14ac:dyDescent="0.25">
      <c r="G344"/>
      <c r="H344"/>
      <c r="I344"/>
    </row>
    <row r="345" spans="7:9" x14ac:dyDescent="0.25">
      <c r="G345"/>
      <c r="H345"/>
      <c r="I345"/>
    </row>
    <row r="346" spans="7:9" x14ac:dyDescent="0.25">
      <c r="G346"/>
      <c r="H346"/>
      <c r="I346"/>
    </row>
    <row r="347" spans="7:9" x14ac:dyDescent="0.25">
      <c r="G347"/>
      <c r="H347"/>
      <c r="I347"/>
    </row>
    <row r="348" spans="7:9" x14ac:dyDescent="0.25">
      <c r="G348"/>
      <c r="H348"/>
      <c r="I348"/>
    </row>
    <row r="349" spans="7:9" x14ac:dyDescent="0.25">
      <c r="G349"/>
      <c r="H349"/>
      <c r="I349"/>
    </row>
    <row r="350" spans="7:9" x14ac:dyDescent="0.25">
      <c r="G350"/>
      <c r="H350"/>
      <c r="I350"/>
    </row>
    <row r="351" spans="7:9" x14ac:dyDescent="0.25">
      <c r="G351"/>
      <c r="H351"/>
      <c r="I351"/>
    </row>
    <row r="352" spans="7:9" x14ac:dyDescent="0.25">
      <c r="G352"/>
      <c r="H352"/>
      <c r="I352"/>
    </row>
    <row r="353" spans="7:9" x14ac:dyDescent="0.25">
      <c r="G353"/>
      <c r="H353"/>
      <c r="I353"/>
    </row>
    <row r="354" spans="7:9" x14ac:dyDescent="0.25">
      <c r="G354"/>
      <c r="H354"/>
      <c r="I354"/>
    </row>
    <row r="355" spans="7:9" x14ac:dyDescent="0.25">
      <c r="G355"/>
      <c r="H355"/>
      <c r="I355"/>
    </row>
    <row r="356" spans="7:9" x14ac:dyDescent="0.25">
      <c r="G356"/>
      <c r="H356"/>
      <c r="I356"/>
    </row>
    <row r="357" spans="7:9" x14ac:dyDescent="0.25">
      <c r="G357"/>
      <c r="H357"/>
      <c r="I357"/>
    </row>
    <row r="358" spans="7:9" x14ac:dyDescent="0.25">
      <c r="G358"/>
      <c r="H358"/>
      <c r="I358"/>
    </row>
    <row r="359" spans="7:9" x14ac:dyDescent="0.25">
      <c r="G359"/>
      <c r="H359"/>
      <c r="I359"/>
    </row>
    <row r="360" spans="7:9" x14ac:dyDescent="0.25">
      <c r="G360"/>
      <c r="H360"/>
      <c r="I360"/>
    </row>
    <row r="361" spans="7:9" x14ac:dyDescent="0.25">
      <c r="G361"/>
      <c r="H361"/>
      <c r="I361"/>
    </row>
    <row r="362" spans="7:9" x14ac:dyDescent="0.25">
      <c r="G362"/>
      <c r="H362"/>
      <c r="I362"/>
    </row>
    <row r="363" spans="7:9" x14ac:dyDescent="0.25">
      <c r="G363"/>
      <c r="H363"/>
      <c r="I363"/>
    </row>
    <row r="364" spans="7:9" x14ac:dyDescent="0.25">
      <c r="G364"/>
      <c r="H364"/>
      <c r="I364"/>
    </row>
    <row r="365" spans="7:9" x14ac:dyDescent="0.25">
      <c r="G365"/>
      <c r="H365"/>
      <c r="I365"/>
    </row>
    <row r="366" spans="7:9" x14ac:dyDescent="0.25">
      <c r="G366"/>
      <c r="H366"/>
      <c r="I366"/>
    </row>
    <row r="367" spans="7:9" x14ac:dyDescent="0.25">
      <c r="G367"/>
      <c r="H367"/>
      <c r="I367"/>
    </row>
    <row r="368" spans="7:9" x14ac:dyDescent="0.25">
      <c r="G368"/>
      <c r="H368"/>
      <c r="I368"/>
    </row>
    <row r="369" spans="7:9" x14ac:dyDescent="0.25">
      <c r="G369"/>
      <c r="H369"/>
      <c r="I369"/>
    </row>
    <row r="370" spans="7:9" x14ac:dyDescent="0.25">
      <c r="G370"/>
      <c r="H370"/>
      <c r="I370"/>
    </row>
    <row r="371" spans="7:9" x14ac:dyDescent="0.25">
      <c r="G371"/>
      <c r="H371"/>
      <c r="I371"/>
    </row>
    <row r="372" spans="7:9" x14ac:dyDescent="0.25">
      <c r="G372"/>
      <c r="H372"/>
      <c r="I372"/>
    </row>
    <row r="373" spans="7:9" x14ac:dyDescent="0.25">
      <c r="G373"/>
      <c r="H373"/>
      <c r="I373"/>
    </row>
    <row r="374" spans="7:9" x14ac:dyDescent="0.25">
      <c r="G374"/>
      <c r="H374"/>
      <c r="I374"/>
    </row>
    <row r="375" spans="7:9" x14ac:dyDescent="0.25">
      <c r="G375"/>
      <c r="H375"/>
      <c r="I375"/>
    </row>
    <row r="376" spans="7:9" x14ac:dyDescent="0.25">
      <c r="G376"/>
      <c r="H376"/>
      <c r="I376"/>
    </row>
    <row r="377" spans="7:9" x14ac:dyDescent="0.25">
      <c r="G377"/>
      <c r="H377"/>
      <c r="I377"/>
    </row>
    <row r="378" spans="7:9" x14ac:dyDescent="0.25">
      <c r="G378"/>
      <c r="H378"/>
      <c r="I378"/>
    </row>
    <row r="379" spans="7:9" x14ac:dyDescent="0.25">
      <c r="G379"/>
      <c r="H379"/>
      <c r="I379"/>
    </row>
    <row r="380" spans="7:9" x14ac:dyDescent="0.25">
      <c r="G380"/>
      <c r="H380"/>
      <c r="I380"/>
    </row>
    <row r="381" spans="7:9" x14ac:dyDescent="0.25">
      <c r="G381"/>
      <c r="H381"/>
      <c r="I381"/>
    </row>
    <row r="382" spans="7:9" x14ac:dyDescent="0.25">
      <c r="G382"/>
      <c r="H382"/>
      <c r="I382"/>
    </row>
    <row r="383" spans="7:9" x14ac:dyDescent="0.25">
      <c r="G383"/>
      <c r="H383"/>
      <c r="I383"/>
    </row>
    <row r="384" spans="7:9" x14ac:dyDescent="0.25">
      <c r="G384"/>
      <c r="H384"/>
      <c r="I384"/>
    </row>
    <row r="385" spans="7:9" x14ac:dyDescent="0.25">
      <c r="G385"/>
      <c r="H385"/>
      <c r="I385"/>
    </row>
    <row r="386" spans="7:9" x14ac:dyDescent="0.25">
      <c r="G386"/>
      <c r="H386"/>
      <c r="I386"/>
    </row>
    <row r="387" spans="7:9" x14ac:dyDescent="0.25">
      <c r="G387"/>
      <c r="H387"/>
      <c r="I387"/>
    </row>
    <row r="388" spans="7:9" x14ac:dyDescent="0.25">
      <c r="G388"/>
      <c r="H388"/>
      <c r="I388"/>
    </row>
    <row r="389" spans="7:9" x14ac:dyDescent="0.25">
      <c r="G389"/>
      <c r="H389"/>
      <c r="I389"/>
    </row>
    <row r="390" spans="7:9" x14ac:dyDescent="0.25">
      <c r="G390"/>
      <c r="H390"/>
      <c r="I390"/>
    </row>
    <row r="391" spans="7:9" x14ac:dyDescent="0.25">
      <c r="G391"/>
      <c r="H391"/>
      <c r="I391"/>
    </row>
    <row r="392" spans="7:9" x14ac:dyDescent="0.25">
      <c r="G392"/>
      <c r="H392"/>
      <c r="I392"/>
    </row>
    <row r="393" spans="7:9" x14ac:dyDescent="0.25">
      <c r="G393"/>
      <c r="H393"/>
      <c r="I393"/>
    </row>
    <row r="394" spans="7:9" x14ac:dyDescent="0.25">
      <c r="G394"/>
      <c r="H394"/>
      <c r="I394"/>
    </row>
    <row r="395" spans="7:9" x14ac:dyDescent="0.25">
      <c r="G395"/>
      <c r="H395"/>
      <c r="I395"/>
    </row>
    <row r="396" spans="7:9" x14ac:dyDescent="0.25">
      <c r="G396"/>
      <c r="H396"/>
      <c r="I396"/>
    </row>
    <row r="397" spans="7:9" x14ac:dyDescent="0.25">
      <c r="G397"/>
      <c r="H397"/>
      <c r="I397"/>
    </row>
    <row r="398" spans="7:9" x14ac:dyDescent="0.25">
      <c r="G398"/>
      <c r="H398"/>
      <c r="I398"/>
    </row>
    <row r="399" spans="7:9" x14ac:dyDescent="0.25">
      <c r="G399"/>
      <c r="H399"/>
      <c r="I399"/>
    </row>
    <row r="400" spans="7:9" x14ac:dyDescent="0.25">
      <c r="G400"/>
      <c r="H400"/>
      <c r="I400"/>
    </row>
    <row r="401" spans="7:9" x14ac:dyDescent="0.25">
      <c r="G401"/>
      <c r="H401"/>
      <c r="I401"/>
    </row>
    <row r="402" spans="7:9" x14ac:dyDescent="0.25">
      <c r="G402"/>
      <c r="H402"/>
      <c r="I402"/>
    </row>
    <row r="403" spans="7:9" x14ac:dyDescent="0.25">
      <c r="G403"/>
      <c r="H403"/>
      <c r="I403"/>
    </row>
    <row r="404" spans="7:9" x14ac:dyDescent="0.25">
      <c r="G404"/>
      <c r="H404"/>
      <c r="I404"/>
    </row>
    <row r="405" spans="7:9" x14ac:dyDescent="0.25">
      <c r="G405"/>
      <c r="H405"/>
      <c r="I405"/>
    </row>
    <row r="406" spans="7:9" x14ac:dyDescent="0.25">
      <c r="G406"/>
      <c r="H406"/>
      <c r="I406"/>
    </row>
    <row r="407" spans="7:9" x14ac:dyDescent="0.25">
      <c r="G407"/>
      <c r="H407"/>
      <c r="I407"/>
    </row>
    <row r="408" spans="7:9" x14ac:dyDescent="0.25">
      <c r="G408"/>
      <c r="H408"/>
      <c r="I408"/>
    </row>
    <row r="409" spans="7:9" x14ac:dyDescent="0.25">
      <c r="G409"/>
      <c r="H409"/>
      <c r="I409"/>
    </row>
    <row r="410" spans="7:9" x14ac:dyDescent="0.25">
      <c r="G410"/>
      <c r="H410"/>
      <c r="I410"/>
    </row>
    <row r="411" spans="7:9" x14ac:dyDescent="0.25">
      <c r="G411"/>
      <c r="H411"/>
      <c r="I411"/>
    </row>
    <row r="412" spans="7:9" x14ac:dyDescent="0.25">
      <c r="G412"/>
      <c r="H412"/>
      <c r="I412"/>
    </row>
    <row r="413" spans="7:9" x14ac:dyDescent="0.25">
      <c r="G413"/>
      <c r="H413"/>
      <c r="I413"/>
    </row>
    <row r="414" spans="7:9" x14ac:dyDescent="0.25">
      <c r="G414"/>
      <c r="H414"/>
      <c r="I414"/>
    </row>
    <row r="415" spans="7:9" x14ac:dyDescent="0.25">
      <c r="G415"/>
      <c r="H415"/>
      <c r="I415"/>
    </row>
    <row r="416" spans="7:9" x14ac:dyDescent="0.25">
      <c r="G416"/>
      <c r="H416"/>
      <c r="I416"/>
    </row>
    <row r="417" spans="7:9" x14ac:dyDescent="0.25">
      <c r="G417"/>
      <c r="H417"/>
      <c r="I417"/>
    </row>
    <row r="418" spans="7:9" x14ac:dyDescent="0.25">
      <c r="G418"/>
      <c r="H418"/>
      <c r="I418"/>
    </row>
    <row r="419" spans="7:9" x14ac:dyDescent="0.25">
      <c r="G419"/>
      <c r="H419"/>
      <c r="I419"/>
    </row>
    <row r="420" spans="7:9" x14ac:dyDescent="0.25">
      <c r="G420"/>
      <c r="H420"/>
      <c r="I420"/>
    </row>
    <row r="421" spans="7:9" x14ac:dyDescent="0.25">
      <c r="G421"/>
      <c r="H421"/>
      <c r="I421"/>
    </row>
    <row r="422" spans="7:9" x14ac:dyDescent="0.25">
      <c r="G422"/>
      <c r="H422"/>
      <c r="I422"/>
    </row>
    <row r="423" spans="7:9" x14ac:dyDescent="0.25">
      <c r="G423"/>
      <c r="H423"/>
      <c r="I423"/>
    </row>
    <row r="424" spans="7:9" x14ac:dyDescent="0.25">
      <c r="G424"/>
      <c r="H424"/>
      <c r="I424"/>
    </row>
    <row r="425" spans="7:9" x14ac:dyDescent="0.25">
      <c r="G425"/>
      <c r="H425"/>
      <c r="I425"/>
    </row>
    <row r="426" spans="7:9" x14ac:dyDescent="0.25">
      <c r="G426"/>
      <c r="H426"/>
      <c r="I426"/>
    </row>
    <row r="427" spans="7:9" x14ac:dyDescent="0.25">
      <c r="G427"/>
      <c r="H427"/>
      <c r="I427"/>
    </row>
    <row r="428" spans="7:9" x14ac:dyDescent="0.25">
      <c r="G428"/>
      <c r="H428"/>
      <c r="I428"/>
    </row>
    <row r="429" spans="7:9" x14ac:dyDescent="0.25">
      <c r="G429"/>
      <c r="H429"/>
      <c r="I429"/>
    </row>
    <row r="430" spans="7:9" x14ac:dyDescent="0.25">
      <c r="G430"/>
      <c r="H430"/>
      <c r="I430"/>
    </row>
    <row r="431" spans="7:9" x14ac:dyDescent="0.25">
      <c r="G431"/>
      <c r="H431"/>
      <c r="I431"/>
    </row>
    <row r="432" spans="7:9" x14ac:dyDescent="0.25">
      <c r="G432"/>
      <c r="H432"/>
      <c r="I432"/>
    </row>
    <row r="433" spans="7:9" x14ac:dyDescent="0.25">
      <c r="G433"/>
      <c r="H433"/>
      <c r="I433"/>
    </row>
    <row r="434" spans="7:9" x14ac:dyDescent="0.25">
      <c r="G434"/>
      <c r="H434"/>
      <c r="I434"/>
    </row>
    <row r="435" spans="7:9" x14ac:dyDescent="0.25">
      <c r="G435"/>
      <c r="H435"/>
      <c r="I435"/>
    </row>
    <row r="436" spans="7:9" x14ac:dyDescent="0.25">
      <c r="G436"/>
      <c r="H436"/>
      <c r="I436"/>
    </row>
    <row r="437" spans="7:9" x14ac:dyDescent="0.25">
      <c r="G437"/>
      <c r="H437"/>
      <c r="I437"/>
    </row>
    <row r="438" spans="7:9" x14ac:dyDescent="0.25">
      <c r="G438"/>
      <c r="H438"/>
      <c r="I438"/>
    </row>
    <row r="439" spans="7:9" x14ac:dyDescent="0.25">
      <c r="G439"/>
      <c r="H439"/>
      <c r="I439"/>
    </row>
    <row r="440" spans="7:9" x14ac:dyDescent="0.25">
      <c r="G440"/>
      <c r="H440"/>
      <c r="I440"/>
    </row>
    <row r="441" spans="7:9" x14ac:dyDescent="0.25">
      <c r="G441"/>
      <c r="H441"/>
      <c r="I441"/>
    </row>
    <row r="442" spans="7:9" x14ac:dyDescent="0.25">
      <c r="G442"/>
      <c r="H442"/>
      <c r="I442"/>
    </row>
    <row r="443" spans="7:9" x14ac:dyDescent="0.25">
      <c r="G443"/>
      <c r="H443"/>
      <c r="I443"/>
    </row>
    <row r="444" spans="7:9" x14ac:dyDescent="0.25">
      <c r="G444"/>
      <c r="H444"/>
      <c r="I444"/>
    </row>
    <row r="445" spans="7:9" x14ac:dyDescent="0.25">
      <c r="G445"/>
      <c r="H445"/>
      <c r="I445"/>
    </row>
    <row r="446" spans="7:9" x14ac:dyDescent="0.25">
      <c r="G446"/>
      <c r="H446"/>
      <c r="I446"/>
    </row>
    <row r="447" spans="7:9" x14ac:dyDescent="0.25">
      <c r="G447"/>
      <c r="H447"/>
      <c r="I447"/>
    </row>
    <row r="448" spans="7:9" x14ac:dyDescent="0.25">
      <c r="G448"/>
      <c r="H448"/>
      <c r="I448"/>
    </row>
    <row r="449" spans="7:9" x14ac:dyDescent="0.25">
      <c r="G449"/>
      <c r="H449"/>
      <c r="I449"/>
    </row>
    <row r="450" spans="7:9" x14ac:dyDescent="0.25">
      <c r="G450"/>
      <c r="H450"/>
      <c r="I450"/>
    </row>
    <row r="451" spans="7:9" x14ac:dyDescent="0.25">
      <c r="G451"/>
      <c r="H451"/>
      <c r="I451"/>
    </row>
    <row r="452" spans="7:9" x14ac:dyDescent="0.25">
      <c r="G452"/>
      <c r="H452"/>
      <c r="I452"/>
    </row>
    <row r="453" spans="7:9" x14ac:dyDescent="0.25">
      <c r="G453"/>
      <c r="H453"/>
      <c r="I453"/>
    </row>
    <row r="454" spans="7:9" x14ac:dyDescent="0.25">
      <c r="G454"/>
      <c r="H454"/>
      <c r="I454"/>
    </row>
    <row r="455" spans="7:9" x14ac:dyDescent="0.25">
      <c r="G455"/>
      <c r="H455"/>
      <c r="I455"/>
    </row>
    <row r="456" spans="7:9" x14ac:dyDescent="0.25">
      <c r="G456"/>
      <c r="H456"/>
      <c r="I456"/>
    </row>
    <row r="457" spans="7:9" x14ac:dyDescent="0.25">
      <c r="G457"/>
      <c r="H457"/>
      <c r="I457"/>
    </row>
    <row r="458" spans="7:9" x14ac:dyDescent="0.25">
      <c r="G458"/>
      <c r="H458"/>
      <c r="I458"/>
    </row>
    <row r="459" spans="7:9" x14ac:dyDescent="0.25">
      <c r="G459"/>
      <c r="H459"/>
      <c r="I459"/>
    </row>
    <row r="460" spans="7:9" x14ac:dyDescent="0.25">
      <c r="G460"/>
      <c r="H460"/>
      <c r="I460"/>
    </row>
    <row r="461" spans="7:9" x14ac:dyDescent="0.25">
      <c r="G461"/>
      <c r="H461"/>
      <c r="I461"/>
    </row>
    <row r="462" spans="7:9" x14ac:dyDescent="0.25">
      <c r="G462"/>
      <c r="H462"/>
      <c r="I462"/>
    </row>
    <row r="463" spans="7:9" x14ac:dyDescent="0.25">
      <c r="G463"/>
      <c r="H463"/>
      <c r="I463"/>
    </row>
    <row r="464" spans="7:9" x14ac:dyDescent="0.25">
      <c r="G464"/>
      <c r="H464"/>
      <c r="I464"/>
    </row>
    <row r="465" spans="7:9" x14ac:dyDescent="0.25">
      <c r="G465"/>
      <c r="H465"/>
      <c r="I465"/>
    </row>
    <row r="466" spans="7:9" x14ac:dyDescent="0.25">
      <c r="G466"/>
      <c r="H466"/>
      <c r="I466"/>
    </row>
    <row r="467" spans="7:9" x14ac:dyDescent="0.25">
      <c r="G467"/>
      <c r="H467"/>
      <c r="I467"/>
    </row>
    <row r="468" spans="7:9" x14ac:dyDescent="0.25">
      <c r="G468"/>
      <c r="H468"/>
      <c r="I468"/>
    </row>
    <row r="469" spans="7:9" x14ac:dyDescent="0.25">
      <c r="G469"/>
      <c r="H469"/>
      <c r="I469"/>
    </row>
    <row r="470" spans="7:9" x14ac:dyDescent="0.25">
      <c r="G470"/>
      <c r="H470"/>
      <c r="I470"/>
    </row>
    <row r="471" spans="7:9" x14ac:dyDescent="0.25">
      <c r="G471"/>
      <c r="H471"/>
      <c r="I471"/>
    </row>
    <row r="472" spans="7:9" x14ac:dyDescent="0.25">
      <c r="G472"/>
      <c r="H472"/>
      <c r="I472"/>
    </row>
    <row r="473" spans="7:9" x14ac:dyDescent="0.25">
      <c r="G473"/>
      <c r="H473"/>
      <c r="I473"/>
    </row>
  </sheetData>
  <autoFilter ref="A2:J142" xr:uid="{00000000-0001-0000-0000-000000000000}">
    <sortState ref="A3:J142">
      <sortCondition ref="B2:B142"/>
    </sortState>
  </autoFilter>
  <sortState ref="A3:J474">
    <sortCondition ref="B3:B473"/>
  </sortState>
  <phoneticPr fontId="23" type="noConversion"/>
  <conditionalFormatting sqref="E19">
    <cfRule type="duplicateValues" dxfId="2" priority="2"/>
  </conditionalFormatting>
  <conditionalFormatting sqref="E21">
    <cfRule type="duplicateValues" dxfId="1" priority="1"/>
  </conditionalFormatting>
  <conditionalFormatting sqref="B17:E1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mborowiec</dc:creator>
  <cp:lastModifiedBy>Wojciech Cyż (p012004)</cp:lastModifiedBy>
  <cp:lastPrinted>2023-08-18T11:41:45Z</cp:lastPrinted>
  <dcterms:created xsi:type="dcterms:W3CDTF">2019-12-20T07:55:14Z</dcterms:created>
  <dcterms:modified xsi:type="dcterms:W3CDTF">2023-09-22T07:59:30Z</dcterms:modified>
</cp:coreProperties>
</file>