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 2023 2024\2024\LEKI powtórka\"/>
    </mc:Choice>
  </mc:AlternateContent>
  <bookViews>
    <workbookView xWindow="0" yWindow="0" windowWidth="24000" windowHeight="9135"/>
  </bookViews>
  <sheets>
    <sheet name="Załącznik nr 2 do SWZ"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5" i="1" l="1"/>
  <c r="K145" i="1" s="1"/>
  <c r="L145" i="1" s="1"/>
  <c r="I144" i="1"/>
  <c r="I146" i="1" l="1"/>
  <c r="I138" i="1"/>
  <c r="K138" i="1" s="1"/>
  <c r="K139" i="1" l="1"/>
  <c r="L138" i="1"/>
  <c r="L139" i="1" s="1"/>
  <c r="I139" i="1"/>
  <c r="I124" i="1"/>
  <c r="K124" i="1" s="1"/>
  <c r="L124" i="1" s="1"/>
  <c r="I120" i="1" l="1"/>
  <c r="K120" i="1" s="1"/>
  <c r="L120" i="1" s="1"/>
  <c r="K144" i="1"/>
  <c r="I121" i="1"/>
  <c r="I122" i="1"/>
  <c r="K122" i="1" s="1"/>
  <c r="L122" i="1" s="1"/>
  <c r="I123" i="1"/>
  <c r="L144" i="1" l="1"/>
  <c r="L146" i="1" s="1"/>
  <c r="K146" i="1"/>
  <c r="K123" i="1"/>
  <c r="L123" i="1" s="1"/>
  <c r="K121" i="1"/>
  <c r="L121" i="1" s="1"/>
  <c r="I119" i="1"/>
  <c r="I113" i="1"/>
  <c r="I114" i="1" s="1"/>
  <c r="K119" i="1" l="1"/>
  <c r="K126" i="1" s="1"/>
  <c r="I126" i="1"/>
  <c r="K113" i="1"/>
  <c r="I93" i="1"/>
  <c r="K93" i="1" s="1"/>
  <c r="L93" i="1" s="1"/>
  <c r="I92" i="1"/>
  <c r="K92" i="1" s="1"/>
  <c r="L92" i="1" s="1"/>
  <c r="I91" i="1"/>
  <c r="K91" i="1" s="1"/>
  <c r="L91" i="1" s="1"/>
  <c r="I90" i="1"/>
  <c r="K90" i="1" s="1"/>
  <c r="L90" i="1" s="1"/>
  <c r="L119" i="1" l="1"/>
  <c r="L126" i="1" s="1"/>
  <c r="L113" i="1"/>
  <c r="L114" i="1" s="1"/>
  <c r="K114" i="1"/>
  <c r="L94" i="1"/>
  <c r="I94" i="1"/>
  <c r="K94" i="1"/>
  <c r="I107" i="1"/>
  <c r="I108" i="1" s="1"/>
  <c r="I101" i="1"/>
  <c r="I100" i="1"/>
  <c r="K100" i="1" s="1"/>
  <c r="L100" i="1" s="1"/>
  <c r="I99" i="1"/>
  <c r="K99" i="1" s="1"/>
  <c r="L99" i="1" s="1"/>
  <c r="I84" i="1"/>
  <c r="K84" i="1" s="1"/>
  <c r="L84" i="1" s="1"/>
  <c r="I83" i="1"/>
  <c r="K83" i="1" s="1"/>
  <c r="L83" i="1" s="1"/>
  <c r="I82" i="1"/>
  <c r="K82" i="1" s="1"/>
  <c r="L82" i="1" s="1"/>
  <c r="I81" i="1"/>
  <c r="K81" i="1" s="1"/>
  <c r="L81" i="1" s="1"/>
  <c r="I80" i="1"/>
  <c r="I74" i="1"/>
  <c r="K74" i="1" s="1"/>
  <c r="I73" i="1"/>
  <c r="K73" i="1" s="1"/>
  <c r="L73" i="1" s="1"/>
  <c r="I67" i="1"/>
  <c r="K67" i="1" s="1"/>
  <c r="L67" i="1" s="1"/>
  <c r="I66" i="1"/>
  <c r="K66" i="1" s="1"/>
  <c r="L66" i="1" s="1"/>
  <c r="I65" i="1"/>
  <c r="K65" i="1" s="1"/>
  <c r="L65" i="1" s="1"/>
  <c r="I64" i="1"/>
  <c r="K64" i="1" s="1"/>
  <c r="L64" i="1" s="1"/>
  <c r="I63" i="1"/>
  <c r="K63" i="1" s="1"/>
  <c r="L63" i="1" s="1"/>
  <c r="I62" i="1"/>
  <c r="K62" i="1" s="1"/>
  <c r="L62" i="1" s="1"/>
  <c r="I61" i="1"/>
  <c r="K61" i="1" s="1"/>
  <c r="L61" i="1" s="1"/>
  <c r="I60" i="1"/>
  <c r="K60" i="1" s="1"/>
  <c r="L60" i="1" s="1"/>
  <c r="I59" i="1"/>
  <c r="K59" i="1" s="1"/>
  <c r="L59" i="1" s="1"/>
  <c r="I131" i="1"/>
  <c r="I58" i="1"/>
  <c r="K58" i="1" s="1"/>
  <c r="L58" i="1" s="1"/>
  <c r="I57" i="1"/>
  <c r="K57" i="1" s="1"/>
  <c r="L57" i="1" s="1"/>
  <c r="I56" i="1"/>
  <c r="K56" i="1" s="1"/>
  <c r="L56" i="1" s="1"/>
  <c r="I55" i="1"/>
  <c r="K55" i="1" s="1"/>
  <c r="L55" i="1" s="1"/>
  <c r="I54" i="1"/>
  <c r="K54" i="1" s="1"/>
  <c r="L54" i="1" s="1"/>
  <c r="I53" i="1"/>
  <c r="K53" i="1" s="1"/>
  <c r="L53" i="1" s="1"/>
  <c r="I52" i="1"/>
  <c r="K52" i="1" s="1"/>
  <c r="L52" i="1" s="1"/>
  <c r="I51" i="1"/>
  <c r="K51" i="1" s="1"/>
  <c r="L51" i="1" s="1"/>
  <c r="I50" i="1"/>
  <c r="I44" i="1"/>
  <c r="K44" i="1" s="1"/>
  <c r="L44" i="1" s="1"/>
  <c r="I43" i="1"/>
  <c r="I31" i="1"/>
  <c r="K31" i="1" s="1"/>
  <c r="L31" i="1" s="1"/>
  <c r="I30" i="1"/>
  <c r="K30" i="1" s="1"/>
  <c r="L30" i="1" s="1"/>
  <c r="I29" i="1"/>
  <c r="K29" i="1" s="1"/>
  <c r="L29" i="1" s="1"/>
  <c r="I28" i="1"/>
  <c r="K28" i="1" s="1"/>
  <c r="L28" i="1" s="1"/>
  <c r="I27" i="1"/>
  <c r="K27" i="1" s="1"/>
  <c r="L27" i="1" s="1"/>
  <c r="I37" i="1"/>
  <c r="I26" i="1"/>
  <c r="K26" i="1" s="1"/>
  <c r="L26" i="1" s="1"/>
  <c r="I25" i="1"/>
  <c r="K25" i="1" s="1"/>
  <c r="L25" i="1" s="1"/>
  <c r="I24" i="1"/>
  <c r="K24" i="1" s="1"/>
  <c r="L24" i="1" s="1"/>
  <c r="I23" i="1"/>
  <c r="K23" i="1" s="1"/>
  <c r="L23" i="1" s="1"/>
  <c r="I22" i="1"/>
  <c r="I10" i="1"/>
  <c r="K10" i="1" s="1"/>
  <c r="L10" i="1" s="1"/>
  <c r="I9" i="1"/>
  <c r="K9" i="1" s="1"/>
  <c r="L9" i="1" s="1"/>
  <c r="I8" i="1"/>
  <c r="K8" i="1" s="1"/>
  <c r="L8" i="1" s="1"/>
  <c r="I7" i="1"/>
  <c r="K7" i="1" s="1"/>
  <c r="L7" i="1" s="1"/>
  <c r="I6" i="1"/>
  <c r="K6" i="1" s="1"/>
  <c r="L6" i="1" s="1"/>
  <c r="I16" i="1"/>
  <c r="I5" i="1"/>
  <c r="K5" i="1" s="1"/>
  <c r="L5" i="1" s="1"/>
  <c r="I4" i="1"/>
  <c r="K4" i="1" s="1"/>
  <c r="K50" i="1" l="1"/>
  <c r="L50" i="1" s="1"/>
  <c r="L68" i="1" s="1"/>
  <c r="I68" i="1"/>
  <c r="K131" i="1"/>
  <c r="I132" i="1"/>
  <c r="K37" i="1"/>
  <c r="I38" i="1"/>
  <c r="K16" i="1"/>
  <c r="I17" i="1"/>
  <c r="I45" i="1"/>
  <c r="I32" i="1"/>
  <c r="K80" i="1"/>
  <c r="I85" i="1"/>
  <c r="I75" i="1"/>
  <c r="I102" i="1"/>
  <c r="K107" i="1"/>
  <c r="K101" i="1"/>
  <c r="K75" i="1"/>
  <c r="L74" i="1"/>
  <c r="L75" i="1" s="1"/>
  <c r="K43" i="1"/>
  <c r="K22" i="1"/>
  <c r="K11" i="1"/>
  <c r="L4" i="1"/>
  <c r="L11" i="1" s="1"/>
  <c r="I11" i="1"/>
  <c r="I150" i="1" l="1"/>
  <c r="K68" i="1"/>
  <c r="L131" i="1"/>
  <c r="L132" i="1" s="1"/>
  <c r="K132" i="1"/>
  <c r="L37" i="1"/>
  <c r="L38" i="1" s="1"/>
  <c r="K38" i="1"/>
  <c r="L16" i="1"/>
  <c r="L17" i="1" s="1"/>
  <c r="K17" i="1"/>
  <c r="L80" i="1"/>
  <c r="L85" i="1" s="1"/>
  <c r="K85" i="1"/>
  <c r="L107" i="1"/>
  <c r="L108" i="1" s="1"/>
  <c r="K108" i="1"/>
  <c r="L101" i="1"/>
  <c r="L102" i="1" s="1"/>
  <c r="K102" i="1"/>
  <c r="L43" i="1"/>
  <c r="L45" i="1" s="1"/>
  <c r="K45" i="1"/>
  <c r="K32" i="1"/>
  <c r="L22" i="1"/>
  <c r="L32" i="1" s="1"/>
  <c r="K150" i="1" l="1"/>
  <c r="L150" i="1"/>
</calcChain>
</file>

<file path=xl/sharedStrings.xml><?xml version="1.0" encoding="utf-8"?>
<sst xmlns="http://schemas.openxmlformats.org/spreadsheetml/2006/main" count="433" uniqueCount="140">
  <si>
    <t>Lp</t>
  </si>
  <si>
    <t>Nazwa i opis produktu</t>
  </si>
  <si>
    <t>j.m.</t>
  </si>
  <si>
    <t>ilość</t>
  </si>
  <si>
    <t>ilość szt w op.</t>
  </si>
  <si>
    <t>Nazwa handlowa oferowanego wyrobu</t>
  </si>
  <si>
    <t>EAN</t>
  </si>
  <si>
    <t>Cena jedn. Netto</t>
  </si>
  <si>
    <t>WARTOŚĆ NETTO (4*8)</t>
  </si>
  <si>
    <t>VAT STAWKA %</t>
  </si>
  <si>
    <t>VAT KWOTA (9*10)</t>
  </si>
  <si>
    <t>WARTOŚĆ BRUTTO (9+11)</t>
  </si>
  <si>
    <t>1.</t>
  </si>
  <si>
    <t>op.</t>
  </si>
  <si>
    <t>2.</t>
  </si>
  <si>
    <t>3.</t>
  </si>
  <si>
    <t>Paracetamolum 1000mg/100ml x 10fl.</t>
  </si>
  <si>
    <t>4.</t>
  </si>
  <si>
    <t>Kalium chloratum 20mmol + Sodium chloride 0,9% a 500ml x 10fl.</t>
  </si>
  <si>
    <t>5.</t>
  </si>
  <si>
    <t xml:space="preserve">Rocurronii bromdum 50mg/5ml x 20fiol  </t>
  </si>
  <si>
    <t>6.</t>
  </si>
  <si>
    <t>Jedna fiolka z 932mg suchej substancji (proszku) zawiera: retynol 1,1mg (1,82mg w postaci retinolu palmitynianu), co odpowiada 3300IU retynoli (witaminy A); Cholecalcyferol 0,005mg co odpowiada 200IU witaminy D3; all-rac-a-tokoferol (witamina E) 9,11mg; Fi-tomenadion (wit.K1) 0,15mg. Kwas askorbowy (wit.C) 200mg; tiamina (vit.b1) 6mg (w postaci tiaminy chlorowodorku 7,63mg); Ryboflawina (wit. b2) 3,60mg (w postaci ryboflawiny sodu fosforanu 4,58mg); Pirydoksyna (wit. b6) 6,00mg (w postaci pirydoksyny chlorowodorku 7,30mg). Cyjanokobalamina (wit.B12)0,005mg. Kwas foliowy (wit.b9) 0,60mg. Kwas pantotenowy (wit.b5) 15,0mg (w postaci deksopantenolu 14,0mg). Biotyna (wit.B7) 0,06mg. Nikotynamid (wit. B3) 40mg. Op=10fiol.</t>
  </si>
  <si>
    <t>7.</t>
  </si>
  <si>
    <t>3 komorowy worak zawierajacy aminokwasy, emulsje tłuszczowe MCT/LCT po 50% oraz glukozę (nie więcej niż 80g) do stosowania drogą żył obwodowych lub centralnej poj 1250ml x 6 worków</t>
  </si>
  <si>
    <t>8.</t>
  </si>
  <si>
    <t xml:space="preserve">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ampułki 10 ml </t>
  </si>
  <si>
    <t>RAZEM</t>
  </si>
  <si>
    <t>ZADANIE 13.</t>
  </si>
  <si>
    <t>Płyny inuzyjne I</t>
  </si>
  <si>
    <t>9.</t>
  </si>
  <si>
    <t>10.</t>
  </si>
  <si>
    <t>11.</t>
  </si>
  <si>
    <t xml:space="preserve">Semaglutyd roztwór do wstrzykiwań; 0,25 mg; 1 wstrzykiwacz 1,5 ml + 4 igły </t>
  </si>
  <si>
    <t>Dulaglutide oztwór do wstrzykiwań we wstrzykiwaczu; 1,5 mg/0,5 ml; 2 wstrzykiwacze półautomatyczne 0,5 ml</t>
  </si>
  <si>
    <t>BENZYNA 100 ML</t>
  </si>
  <si>
    <t>g</t>
  </si>
  <si>
    <t>op.=800g</t>
  </si>
  <si>
    <t>kg</t>
  </si>
  <si>
    <t>12.</t>
  </si>
  <si>
    <t>13.</t>
  </si>
  <si>
    <t>14.</t>
  </si>
  <si>
    <t>15.</t>
  </si>
  <si>
    <t>16.</t>
  </si>
  <si>
    <t>17.</t>
  </si>
  <si>
    <t>18.</t>
  </si>
  <si>
    <t>op=1g</t>
  </si>
  <si>
    <t>19.</t>
  </si>
  <si>
    <t>Methylrosanilinii chloridum  (Gencjana)1% r-r wodny a 20ml</t>
  </si>
  <si>
    <t>Płyn Lugola 20g</t>
  </si>
  <si>
    <t>Vaccinum hepat. A inactiv et hepat. B (adult) x 1 fiol.</t>
  </si>
  <si>
    <t>szt.</t>
  </si>
  <si>
    <t>Vacc. diphtheriae et tetani adsorbatum x 1 fiol.</t>
  </si>
  <si>
    <t>Vaccinum febris typhoidis polysaccharidi x 1 fiol.</t>
  </si>
  <si>
    <t>Vaccinum rabiei ex cellulis ad usum hum. 2,5jm/0,5ml x 1 fiol.</t>
  </si>
  <si>
    <t>Vaccin.morbillorum,parotitidis,rubelle. X 1 fiol.</t>
  </si>
  <si>
    <t>Meningoccal polysaccharide vaccine x 1 fiol.</t>
  </si>
  <si>
    <t>Vaccinum febris flavae vivum x 1fiol.</t>
  </si>
  <si>
    <t xml:space="preserve">Detergent umożliwiający bezpieczną procedurą autoamtycznego mycia endoskopów większości marek, w myjni INNOVA E3S zgodnie z normą PN EN 15883-4:2019. Do użytku jednorazowego, bez dodatku aldehydu. Ph koncentratu 9,5-10,5 gęstość względna 1,00-1,05. O stężeniu procentowym glikolu etylowego 0,01-0,09%, Etyksolatów Propoksylatów 1,5-2,5%
</t>
  </si>
  <si>
    <t>op.=2x5L</t>
  </si>
  <si>
    <t xml:space="preserve">Część A środka dezynfekującego, posiadający badania typu dla urządzenia rapidair zgodnie z normą PN EN 15883-4:2019 kompatybliny z detergentem myjącym z pozycji 2. Ph koncentratu około 0,8, Gęstość względna około 1,1. O zawartości procętowej nadtlenku wodoru 22%, kwasu octowego 9%, kwasu nadoctowego 5%
  </t>
  </si>
  <si>
    <t xml:space="preserve">Część B środka dezynfekującego, posiadający badania typu dla urządzenia rapidair zgodnie z normą PN EN
 15883-4:2019 kompatybliny z detergentem myjącym z pozycji 2. Ph koncentratu około 12, Gęstość względna około 1,04. O zawartości procętowej fosforanu trisodowego 1-5%, </t>
  </si>
  <si>
    <t>Aplikator do lidokainy</t>
  </si>
  <si>
    <t>Nr katalogowy i producent</t>
  </si>
  <si>
    <t>Aplikator do lidokainy w aerozolu. Op=100szt.</t>
  </si>
  <si>
    <t>Aqua pro injectione 500ml, flakon stojacy lub worek posiadający 2 równocenne niezależne porty zakończone aluminiowymi kapslami. Op=10szt.</t>
  </si>
  <si>
    <t>Glucosum 5% 250ml, flakon stojacy lub worek posiadający 2 równocenne niezależne porty zakończone aluminiowymi kapslami. Op=10szt.</t>
  </si>
  <si>
    <t>Glucosum 5% 500ml, flakon stojacy lub worek posiadający 2 równocenne niezależne porty zakończone aluminiowymi kapslami. Op=10szt.</t>
  </si>
  <si>
    <t>Glucosum 10% 500ml, flakon stojacy lub worek posiadający 2 równocenne niezależne porty zakończone aluminiowymi kapslami. Op=10szt.</t>
  </si>
  <si>
    <t>Glucosum 20% 500ml, flakon stojacy lub worek posiadający 2 równocenne niezależne porty zakończone aluminiowymi kapslami. Op=10szt.</t>
  </si>
  <si>
    <t>Natrium chloratum 0,9% 100ml, flakon stojacy lub worek posiadający 2 równocenne niezależne porty zakończone aluminiowymi kapslami. Op=20szt.</t>
  </si>
  <si>
    <t>Natrium chloratum 0,9% 250ml, flakon stojacy lub worek posiadający 2 równocenne niezależne porty zakończone aluminiowymi kapslami. Op=10szt.</t>
  </si>
  <si>
    <t>Natrium chloratum 0,9% 500ml, flakon stojacy lub worek posiadający 2 równocenne niezależne porty zakończone aluminiowymi kapslami. Op=10szt.</t>
  </si>
  <si>
    <t>Płyn wielooelektrolitowy zawierający: wapń+magnez+potas+sód+jabłczan) pH 5,1-5,9; osmolarność 309mOsm  500ml, flakon stojacy lub worek posiadający 2 równocenne niezależne porty zakończone aluminiowymi kapslami. Op.=10szt.</t>
  </si>
  <si>
    <t>roztwór elektrolitów (zawierający: chlorek sodu, chlorek wapnia, chlorek potasu)  500ml, flakon stojacy lub worek posiadający 2 równocenne niezależne porty zakończone aluminiowymi kapslami. Op.=10szt.</t>
  </si>
  <si>
    <t>Koloidalny, objetościowy srodek osoczozastępczy 4% płynnej modyfikowanej żelatyny zawieszonej w roztworze elektrolitów  500ml, flakon stojacy lub worek posiadający 2 równocenne niezależne porty zakończone aluminiowymi kapslami. Op=10szt.</t>
  </si>
  <si>
    <t>Szczoteczka z chlorheksydyną do chirurgicznego mycia rąk.</t>
  </si>
  <si>
    <t>Nystatyna 500.000 jm tabl. dojelitowe</t>
  </si>
  <si>
    <t>Sotalolum 40mg x 20tabl. Powl.</t>
  </si>
  <si>
    <t>Aloe capensis+Frangulae cortis extractum siccum 35mg +42 mg x 20 draż.</t>
  </si>
  <si>
    <t xml:space="preserve">Levofloxacinum 5mg/ml 100ml x 1 worek </t>
  </si>
  <si>
    <t>Caspofunginum 50mg x 1 fiol.</t>
  </si>
  <si>
    <t>fiol.</t>
  </si>
  <si>
    <t xml:space="preserve">Tropicamidum 1% 2 x 5 ml krople do oczu </t>
  </si>
  <si>
    <t>ZADANIE 3.</t>
  </si>
  <si>
    <t>ZADANIE 2.</t>
  </si>
  <si>
    <t>ZADANIE 1.</t>
  </si>
  <si>
    <t>ZADANIE 4.</t>
  </si>
  <si>
    <t>ZADANIE 5.</t>
  </si>
  <si>
    <t>ZADANIE 6.</t>
  </si>
  <si>
    <t>ZADANIE 7.</t>
  </si>
  <si>
    <t>ZADANIE 8.</t>
  </si>
  <si>
    <t>ZADANIE 9.</t>
  </si>
  <si>
    <t>ZADANIE 10.</t>
  </si>
  <si>
    <t>ZADANIE 11.</t>
  </si>
  <si>
    <t>ZADANIE 12.</t>
  </si>
  <si>
    <t>Szczoteczka z chlorheksydyną</t>
  </si>
  <si>
    <r>
      <t>Etomidatum</t>
    </r>
    <r>
      <rPr>
        <i/>
        <sz val="6"/>
        <color rgb="FFFF0000"/>
        <rFont val="Tahoma"/>
        <family val="2"/>
        <charset val="238"/>
      </rPr>
      <t xml:space="preserve"> </t>
    </r>
    <r>
      <rPr>
        <i/>
        <sz val="6"/>
        <rFont val="Tahoma"/>
        <family val="2"/>
        <charset val="238"/>
      </rPr>
      <t>typu Lipuro</t>
    </r>
    <r>
      <rPr>
        <i/>
        <sz val="6"/>
        <color rgb="FF000000"/>
        <rFont val="Tahoma"/>
        <family val="2"/>
        <charset val="238"/>
      </rPr>
      <t xml:space="preserve"> 0,02/10ml x 10amp.  </t>
    </r>
  </si>
  <si>
    <r>
      <t>Propofolum</t>
    </r>
    <r>
      <rPr>
        <i/>
        <sz val="6"/>
        <rFont val="Tahoma"/>
        <family val="2"/>
        <charset val="238"/>
      </rPr>
      <t xml:space="preserve"> typu Lipuro</t>
    </r>
    <r>
      <rPr>
        <i/>
        <sz val="6"/>
        <color rgb="FF000000"/>
        <rFont val="Tahoma"/>
        <family val="2"/>
        <charset val="238"/>
      </rPr>
      <t xml:space="preserve"> 1% 20ml x 5amp</t>
    </r>
  </si>
  <si>
    <r>
      <t>Vaccinium hepatitis B, 20mcg/1ml dla dorosłych x 1fiol.</t>
    </r>
    <r>
      <rPr>
        <i/>
        <sz val="6"/>
        <color rgb="FFFF0000"/>
        <rFont val="Tahoma"/>
        <family val="2"/>
        <charset val="238"/>
      </rPr>
      <t xml:space="preserve"> </t>
    </r>
  </si>
  <si>
    <t>Płyny do endoskopii</t>
  </si>
  <si>
    <t xml:space="preserve">Ung. Heparinum 1000jm. 50g </t>
  </si>
  <si>
    <t>ACIDUM ASCORBICUM  SUBST. g</t>
  </si>
  <si>
    <t>ACIDUM BORICUM SUBST.g</t>
  </si>
  <si>
    <t>AMMONIUM BROMATUM SUBSTANCJA g</t>
  </si>
  <si>
    <t>CHLORHEXIDINI DIGLUCONATIS SOL. - 20%, g</t>
  </si>
  <si>
    <t>ETANOL 96% (V/V) 800g</t>
  </si>
  <si>
    <t>EUCERYNA PODŁOŻE MAŚCIOWE 1 Kg</t>
  </si>
  <si>
    <t>GLYCEROLUM 86%  PŁYN op=1000g</t>
  </si>
  <si>
    <t>HYDROGENII PEROXYDUM 30% ROZTWÓR op= 1kg</t>
  </si>
  <si>
    <t>KALIUM BROMATUM SUBST. G</t>
  </si>
  <si>
    <t>LANOLINUM ANHYDRICUM PODŁOŻE MAŚCIOWE 1kg</t>
  </si>
  <si>
    <t>NATRIUM BROMATUM SUBSTANCJA, g</t>
  </si>
  <si>
    <t>NYSTATINUM SUBST.,  g</t>
  </si>
  <si>
    <t>PARAFINUM LIQ. Op=800g</t>
  </si>
  <si>
    <t>VASELINUM ALBUM 1kg</t>
  </si>
  <si>
    <t xml:space="preserve"> ZINCI OXYDUM, g</t>
  </si>
  <si>
    <t xml:space="preserve">ARGENTUM NITRICUM SUBST. </t>
  </si>
  <si>
    <t>Natrium tetraboricum subst., g</t>
  </si>
  <si>
    <t>ZADANIE 14.</t>
  </si>
  <si>
    <t>ZADANIE 15.</t>
  </si>
  <si>
    <t>Formaldehydum 10%, 1L (buforowany)</t>
  </si>
  <si>
    <t>op.=6 worków 1L</t>
  </si>
  <si>
    <t>Roztwór aminokwasów z dodatkiem glukozy oraz emulsji tłuszczowej zawierającej 20% LCT i 80% oliwy z oliwek, węglowodany i elektrolity w systemie worków trzykomorowych do pełnego żywienia pozajelitowego droga żył obwodowych i centralnych, o zawartości azotu 4, energii całkowitej 700 kcali, osmolarności 760 mOsm/l poj. 1000 ml, (3 worki obwodowe) op= 6 worków 1L</t>
  </si>
  <si>
    <t>ZADANIE 16.</t>
  </si>
  <si>
    <t>Hydrocorticonum 100mg/10 ml x 1 fiolka</t>
  </si>
  <si>
    <t>Żywienie</t>
  </si>
  <si>
    <t>Formalina</t>
  </si>
  <si>
    <t>Leki  I</t>
  </si>
  <si>
    <t>Leki II</t>
  </si>
  <si>
    <t>Płyny inuzyjne II</t>
  </si>
  <si>
    <t>Szczepionki I (policja nowa umowa RUM, Grabiszyńska)</t>
  </si>
  <si>
    <t>Szczepionki II (policja nowa umowa RUM, Grabiszyńska)</t>
  </si>
  <si>
    <t>Leki III</t>
  </si>
  <si>
    <t>Leki IV</t>
  </si>
  <si>
    <t>Leki V</t>
  </si>
  <si>
    <t xml:space="preserve">7. </t>
  </si>
  <si>
    <t>Acidum tranexamicum 0,1mg/ml a! 5ml x 5amp.</t>
  </si>
  <si>
    <t>Surowce do receptury</t>
  </si>
  <si>
    <t>Insuliny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</si>
</sst>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 #,##0&quot;    &quot;;\-#,##0&quot;    &quot;;&quot; -    &quot;;\ @\ "/>
    <numFmt numFmtId="165" formatCode="\ #,##0.00&quot;    &quot;;\-#,##0.00&quot;    &quot;;\-00&quot;    &quot;;\ @\ "/>
    <numFmt numFmtId="166" formatCode="_-* #,##0.00\ [$zł-415]_-;\-* #,##0.00\ [$zł-415]_-;_-* &quot;-&quot;??\ [$zł-415]_-;_-@_-"/>
    <numFmt numFmtId="167" formatCode="_-* #,##0.00\ [$zł-415]_-;\-* #,##0.00\ [$zł-415]_-;_-* \-??\ [$zł-415]_-;_-@_-"/>
    <numFmt numFmtId="168" formatCode="_-* #,##0.00&quot; zł&quot;_-;\-* #,##0.00&quot; zł&quot;_-;_-* \-??&quot; zł&quot;_-;_-@_-"/>
  </numFmts>
  <fonts count="17" x14ac:knownFonts="1">
    <font>
      <sz val="11"/>
      <color theme="1"/>
      <name val="Calibri"/>
      <family val="2"/>
      <charset val="238"/>
      <scheme val="minor"/>
    </font>
    <font>
      <sz val="11"/>
      <color theme="1"/>
      <name val="Calibri"/>
      <family val="2"/>
      <charset val="238"/>
      <scheme val="minor"/>
    </font>
    <font>
      <i/>
      <sz val="11"/>
      <color rgb="FF7F7F7F"/>
      <name val="Calibri"/>
      <family val="2"/>
      <charset val="238"/>
      <scheme val="minor"/>
    </font>
    <font>
      <sz val="11"/>
      <color indexed="8"/>
      <name val="Calibri"/>
      <family val="2"/>
      <charset val="238"/>
    </font>
    <font>
      <b/>
      <sz val="6"/>
      <name val="Tahoma"/>
      <family val="2"/>
      <charset val="238"/>
    </font>
    <font>
      <sz val="6"/>
      <name val="Tahoma"/>
      <family val="2"/>
      <charset val="238"/>
    </font>
    <font>
      <sz val="7"/>
      <color theme="1"/>
      <name val="Calibri"/>
      <family val="2"/>
      <charset val="238"/>
      <scheme val="minor"/>
    </font>
    <font>
      <sz val="11"/>
      <color rgb="FF000000"/>
      <name val="Calibri"/>
      <family val="2"/>
      <charset val="238"/>
    </font>
    <font>
      <sz val="6"/>
      <color rgb="FF000000"/>
      <name val="Tahoma"/>
      <family val="2"/>
      <charset val="238"/>
    </font>
    <font>
      <b/>
      <sz val="6"/>
      <color rgb="FF000000"/>
      <name val="Tahoma"/>
      <family val="2"/>
      <charset val="238"/>
    </font>
    <font>
      <sz val="6"/>
      <color rgb="FF000000"/>
      <name val="Arial"/>
      <family val="2"/>
      <charset val="238"/>
    </font>
    <font>
      <i/>
      <sz val="6"/>
      <color rgb="FF000000"/>
      <name val="Tahoma"/>
      <family val="2"/>
      <charset val="238"/>
    </font>
    <font>
      <i/>
      <sz val="6"/>
      <color rgb="FFFF0000"/>
      <name val="Tahoma"/>
      <family val="2"/>
      <charset val="238"/>
    </font>
    <font>
      <i/>
      <sz val="6"/>
      <name val="Tahoma"/>
      <family val="2"/>
      <charset val="238"/>
    </font>
    <font>
      <sz val="6"/>
      <color theme="1"/>
      <name val="Tahoma"/>
      <family val="2"/>
      <charset val="238"/>
    </font>
    <font>
      <sz val="6"/>
      <color indexed="8"/>
      <name val="Tahoma"/>
      <family val="2"/>
      <charset val="238"/>
    </font>
    <font>
      <sz val="6"/>
      <color rgb="FFCE181E"/>
      <name val="Tahoma"/>
      <family val="2"/>
      <charset val="238"/>
    </font>
  </fonts>
  <fills count="13">
    <fill>
      <patternFill patternType="none"/>
    </fill>
    <fill>
      <patternFill patternType="gray125"/>
    </fill>
    <fill>
      <patternFill patternType="solid">
        <fgColor rgb="FFFFC000"/>
        <bgColor rgb="FFFF9900"/>
      </patternFill>
    </fill>
    <fill>
      <patternFill patternType="solid">
        <fgColor rgb="FFBFBFBF"/>
        <bgColor rgb="FFC5E0B4"/>
      </patternFill>
    </fill>
    <fill>
      <patternFill patternType="solid">
        <fgColor rgb="FFFFFFFF"/>
        <bgColor rgb="FFF2F2F2"/>
      </patternFill>
    </fill>
    <fill>
      <patternFill patternType="solid">
        <fgColor theme="0"/>
        <bgColor indexed="64"/>
      </patternFill>
    </fill>
    <fill>
      <patternFill patternType="solid">
        <fgColor theme="0"/>
        <bgColor rgb="FFF2F2F2"/>
      </patternFill>
    </fill>
    <fill>
      <patternFill patternType="solid">
        <fgColor theme="0" tint="-0.249977111117893"/>
        <bgColor indexed="31"/>
      </patternFill>
    </fill>
    <fill>
      <patternFill patternType="solid">
        <fgColor theme="0"/>
        <bgColor indexed="26"/>
      </patternFill>
    </fill>
    <fill>
      <patternFill patternType="solid">
        <fgColor theme="0" tint="-0.249977111117893"/>
        <bgColor rgb="FFC5E0B4"/>
      </patternFill>
    </fill>
    <fill>
      <patternFill patternType="solid">
        <fgColor theme="0" tint="-0.249977111117893"/>
        <bgColor indexed="64"/>
      </patternFill>
    </fill>
    <fill>
      <patternFill patternType="solid">
        <fgColor theme="0" tint="-0.249977111117893"/>
        <bgColor rgb="FFF2F2F2"/>
      </patternFill>
    </fill>
    <fill>
      <patternFill patternType="solid">
        <fgColor theme="0"/>
        <bgColor rgb="FF008080"/>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auto="1"/>
      </left>
      <right style="thick">
        <color auto="1"/>
      </right>
      <top/>
      <bottom style="thick">
        <color auto="1"/>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7" fillId="0" borderId="0"/>
    <xf numFmtId="168" fontId="7" fillId="0" borderId="0" applyBorder="0" applyProtection="0"/>
    <xf numFmtId="0" fontId="10" fillId="0" borderId="0">
      <alignment horizontal="left" vertical="center"/>
    </xf>
  </cellStyleXfs>
  <cellXfs count="135">
    <xf numFmtId="0" fontId="0" fillId="0" borderId="0" xfId="0"/>
    <xf numFmtId="0" fontId="4" fillId="2"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NumberFormat="1" applyFont="1" applyFill="1" applyBorder="1" applyAlignment="1">
      <alignment horizontal="center" vertical="center" wrapText="1"/>
    </xf>
    <xf numFmtId="165" fontId="5" fillId="7" borderId="1" xfId="0" applyNumberFormat="1" applyFont="1" applyFill="1" applyBorder="1" applyAlignment="1">
      <alignment horizontal="center" vertical="center" wrapText="1"/>
    </xf>
    <xf numFmtId="0" fontId="6" fillId="0" borderId="0" xfId="0" applyFont="1"/>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8" fillId="10" borderId="4" xfId="0" applyFont="1" applyFill="1" applyBorder="1" applyAlignment="1">
      <alignment horizontal="center"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66" fontId="8" fillId="4" borderId="1" xfId="0" applyNumberFormat="1" applyFont="1" applyFill="1" applyBorder="1" applyAlignment="1">
      <alignment horizontal="center" vertical="center" wrapText="1"/>
    </xf>
    <xf numFmtId="166" fontId="8" fillId="0" borderId="2"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166" fontId="8" fillId="0" borderId="4"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9" fillId="0" borderId="5" xfId="0" applyFont="1" applyBorder="1" applyAlignment="1">
      <alignment vertical="center" wrapText="1"/>
    </xf>
    <xf numFmtId="44" fontId="8" fillId="0" borderId="6" xfId="1" applyFont="1" applyBorder="1" applyAlignment="1" applyProtection="1">
      <alignment horizontal="center" vertical="center"/>
    </xf>
    <xf numFmtId="0" fontId="9" fillId="0" borderId="0" xfId="0" applyFont="1" applyBorder="1" applyAlignment="1">
      <alignment vertical="center" wrapText="1"/>
    </xf>
    <xf numFmtId="44" fontId="8" fillId="0" borderId="0" xfId="1" applyFont="1" applyBorder="1" applyAlignment="1" applyProtection="1">
      <alignment horizontal="center" vertical="center"/>
    </xf>
    <xf numFmtId="0" fontId="4"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165" fontId="4" fillId="9" borderId="1" xfId="0" applyNumberFormat="1" applyFont="1" applyFill="1" applyBorder="1" applyAlignment="1">
      <alignment horizontal="center" vertical="center" wrapText="1"/>
    </xf>
    <xf numFmtId="165" fontId="4" fillId="9" borderId="1" xfId="0" applyNumberFormat="1" applyFont="1" applyFill="1" applyBorder="1" applyAlignment="1">
      <alignment horizontal="center" vertical="top" wrapText="1"/>
    </xf>
    <xf numFmtId="0" fontId="4" fillId="9" borderId="1" xfId="0" applyFont="1" applyFill="1" applyBorder="1" applyAlignment="1">
      <alignment horizontal="center" vertical="top" wrapText="1"/>
    </xf>
    <xf numFmtId="0" fontId="4" fillId="3" borderId="7" xfId="0" applyFont="1" applyFill="1" applyBorder="1" applyAlignment="1">
      <alignment horizontal="center" vertical="center" wrapText="1"/>
    </xf>
    <xf numFmtId="0" fontId="8" fillId="0" borderId="1" xfId="0" applyFont="1" applyBorder="1" applyAlignment="1">
      <alignment vertical="center" wrapText="1"/>
    </xf>
    <xf numFmtId="166" fontId="8" fillId="0" borderId="7"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0" fontId="8" fillId="0" borderId="0" xfId="0" applyFont="1" applyAlignment="1">
      <alignment wrapText="1"/>
    </xf>
    <xf numFmtId="0" fontId="8" fillId="0" borderId="0" xfId="0" applyFont="1" applyBorder="1" applyAlignment="1">
      <alignment horizontal="center" wrapText="1"/>
    </xf>
    <xf numFmtId="0" fontId="8" fillId="0" borderId="0" xfId="0" applyFont="1" applyBorder="1" applyAlignment="1">
      <alignment wrapText="1"/>
    </xf>
    <xf numFmtId="44" fontId="9" fillId="0" borderId="8" xfId="1" applyFont="1" applyBorder="1" applyAlignment="1" applyProtection="1">
      <alignment horizontal="center" vertical="center"/>
    </xf>
    <xf numFmtId="0" fontId="4" fillId="9" borderId="7" xfId="0" applyFont="1" applyFill="1" applyBorder="1" applyAlignment="1">
      <alignment horizontal="center" vertical="center" wrapText="1"/>
    </xf>
    <xf numFmtId="0" fontId="14" fillId="0" borderId="0" xfId="0" applyFont="1"/>
    <xf numFmtId="0" fontId="4" fillId="9" borderId="1" xfId="0" applyFont="1" applyFill="1" applyBorder="1" applyAlignment="1">
      <alignment horizontal="center" wrapText="1"/>
    </xf>
    <xf numFmtId="0" fontId="8" fillId="4" borderId="5"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Border="1"/>
    <xf numFmtId="0" fontId="8" fillId="4" borderId="9" xfId="0" applyFont="1" applyFill="1" applyBorder="1" applyAlignment="1">
      <alignment vertical="center" wrapText="1"/>
    </xf>
    <xf numFmtId="166" fontId="8" fillId="4" borderId="9" xfId="0" applyNumberFormat="1" applyFont="1" applyFill="1" applyBorder="1" applyAlignment="1">
      <alignment horizontal="center" vertical="center" wrapText="1"/>
    </xf>
    <xf numFmtId="166" fontId="8" fillId="0" borderId="5" xfId="0" applyNumberFormat="1" applyFont="1" applyBorder="1" applyAlignment="1">
      <alignment horizontal="center" vertical="center" wrapText="1"/>
    </xf>
    <xf numFmtId="9" fontId="8" fillId="4" borderId="10" xfId="0" applyNumberFormat="1" applyFont="1" applyFill="1" applyBorder="1" applyAlignment="1">
      <alignment horizontal="center" vertical="center" wrapText="1"/>
    </xf>
    <xf numFmtId="166" fontId="8" fillId="0" borderId="9" xfId="0" applyNumberFormat="1" applyFont="1" applyBorder="1" applyAlignment="1">
      <alignment horizontal="center" vertical="center" wrapText="1"/>
    </xf>
    <xf numFmtId="0" fontId="8" fillId="4" borderId="4" xfId="0" applyFont="1" applyFill="1" applyBorder="1" applyAlignment="1">
      <alignment horizontal="center" vertical="center" wrapText="1"/>
    </xf>
    <xf numFmtId="0" fontId="8" fillId="4" borderId="1" xfId="0" applyFont="1" applyFill="1" applyBorder="1" applyAlignment="1">
      <alignment vertical="center" wrapText="1"/>
    </xf>
    <xf numFmtId="9" fontId="8" fillId="4" borderId="7" xfId="0" applyNumberFormat="1" applyFont="1" applyFill="1" applyBorder="1" applyAlignment="1">
      <alignment horizontal="center" vertical="center" wrapText="1"/>
    </xf>
    <xf numFmtId="0" fontId="8" fillId="0" borderId="0" xfId="0" applyFont="1" applyAlignment="1">
      <alignment horizontal="center" wrapText="1"/>
    </xf>
    <xf numFmtId="44" fontId="9" fillId="0" borderId="6" xfId="1" applyFont="1" applyBorder="1" applyAlignment="1" applyProtection="1">
      <alignment horizontal="center" vertical="center"/>
    </xf>
    <xf numFmtId="0" fontId="8" fillId="4" borderId="1" xfId="0" applyFont="1" applyFill="1" applyBorder="1" applyAlignment="1">
      <alignment horizontal="center" wrapText="1"/>
    </xf>
    <xf numFmtId="0" fontId="8" fillId="0" borderId="1" xfId="0" applyFont="1" applyBorder="1" applyAlignment="1">
      <alignment horizontal="center"/>
    </xf>
    <xf numFmtId="166" fontId="8" fillId="0" borderId="1" xfId="0" applyNumberFormat="1" applyFont="1" applyBorder="1" applyAlignment="1">
      <alignment horizontal="center" vertical="center"/>
    </xf>
    <xf numFmtId="0" fontId="16" fillId="4" borderId="1" xfId="0" applyFont="1" applyFill="1" applyBorder="1" applyAlignment="1">
      <alignment horizontal="center"/>
    </xf>
    <xf numFmtId="0" fontId="8" fillId="4" borderId="1" xfId="0" applyFont="1" applyFill="1" applyBorder="1" applyAlignment="1">
      <alignment horizontal="center"/>
    </xf>
    <xf numFmtId="166" fontId="8" fillId="0" borderId="7" xfId="0" applyNumberFormat="1"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xf>
    <xf numFmtId="0" fontId="9" fillId="0" borderId="5" xfId="0" applyFont="1" applyBorder="1" applyAlignment="1">
      <alignment horizontal="center" vertical="center" wrapText="1"/>
    </xf>
    <xf numFmtId="44" fontId="9" fillId="0" borderId="6" xfId="1" applyFont="1" applyBorder="1" applyAlignment="1" applyProtection="1">
      <alignment horizontal="center"/>
    </xf>
    <xf numFmtId="0" fontId="8" fillId="0" borderId="2" xfId="0" applyFont="1" applyBorder="1" applyAlignment="1">
      <alignment vertical="center" wrapText="1"/>
    </xf>
    <xf numFmtId="0" fontId="8" fillId="0" borderId="1" xfId="0" applyFont="1" applyBorder="1" applyAlignment="1">
      <alignment vertical="center"/>
    </xf>
    <xf numFmtId="0" fontId="14" fillId="6"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xf>
    <xf numFmtId="44" fontId="5" fillId="5" borderId="1" xfId="1" applyFont="1" applyFill="1" applyBorder="1" applyAlignment="1" applyProtection="1">
      <alignment horizontal="center" vertical="center"/>
    </xf>
    <xf numFmtId="44" fontId="5" fillId="5" borderId="7" xfId="1" applyFont="1" applyFill="1" applyBorder="1" applyAlignment="1" applyProtection="1">
      <alignment horizontal="center" vertical="center" wrapText="1"/>
    </xf>
    <xf numFmtId="9" fontId="5" fillId="5" borderId="7" xfId="0" applyNumberFormat="1" applyFont="1" applyFill="1" applyBorder="1" applyAlignment="1">
      <alignment horizontal="center" vertical="center"/>
    </xf>
    <xf numFmtId="167" fontId="5" fillId="5" borderId="7"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8" fillId="5" borderId="0" xfId="0" applyFont="1" applyFill="1" applyBorder="1"/>
    <xf numFmtId="0" fontId="8" fillId="5" borderId="0" xfId="0" applyNumberFormat="1" applyFont="1" applyFill="1" applyBorder="1"/>
    <xf numFmtId="0" fontId="8" fillId="8" borderId="0" xfId="0" applyFont="1" applyFill="1" applyBorder="1"/>
    <xf numFmtId="4" fontId="5" fillId="5" borderId="4" xfId="0" applyNumberFormat="1" applyFont="1" applyFill="1" applyBorder="1" applyAlignment="1">
      <alignment vertical="center" wrapText="1"/>
    </xf>
    <xf numFmtId="167" fontId="4" fillId="5" borderId="6" xfId="1" applyNumberFormat="1" applyFont="1" applyFill="1" applyBorder="1" applyAlignment="1" applyProtection="1">
      <alignment horizontal="center" vertical="center"/>
    </xf>
    <xf numFmtId="44" fontId="5" fillId="5" borderId="1" xfId="1" applyFont="1" applyFill="1" applyBorder="1" applyAlignment="1" applyProtection="1">
      <alignment horizontal="center" vertical="center" wrapText="1"/>
    </xf>
    <xf numFmtId="9" fontId="5" fillId="5" borderId="1" xfId="0" applyNumberFormat="1" applyFont="1" applyFill="1" applyBorder="1" applyAlignment="1">
      <alignment horizontal="center" vertical="center"/>
    </xf>
    <xf numFmtId="167" fontId="5" fillId="5" borderId="1" xfId="0" applyNumberFormat="1" applyFont="1" applyFill="1" applyBorder="1" applyAlignment="1">
      <alignment horizontal="center" vertical="center" wrapText="1"/>
    </xf>
    <xf numFmtId="0" fontId="14" fillId="0" borderId="1" xfId="0" applyFont="1" applyBorder="1" applyAlignment="1">
      <alignment horizontal="center"/>
    </xf>
    <xf numFmtId="4" fontId="5" fillId="5" borderId="5" xfId="0" applyNumberFormat="1" applyFont="1" applyFill="1" applyBorder="1" applyAlignment="1">
      <alignment vertical="center" wrapText="1"/>
    </xf>
    <xf numFmtId="166" fontId="14" fillId="0" borderId="0" xfId="0" applyNumberFormat="1" applyFont="1"/>
    <xf numFmtId="9" fontId="8" fillId="12" borderId="1" xfId="0" applyNumberFormat="1" applyFont="1" applyFill="1" applyBorder="1" applyAlignment="1">
      <alignment horizontal="center" vertical="center" wrapText="1"/>
    </xf>
    <xf numFmtId="4" fontId="5" fillId="5" borderId="0" xfId="0" applyNumberFormat="1" applyFont="1" applyFill="1" applyBorder="1" applyAlignment="1">
      <alignment vertical="center" wrapText="1"/>
    </xf>
    <xf numFmtId="167" fontId="4" fillId="5" borderId="0" xfId="1" applyNumberFormat="1" applyFont="1" applyFill="1" applyBorder="1" applyAlignment="1" applyProtection="1">
      <alignment horizontal="center" vertical="center"/>
    </xf>
    <xf numFmtId="9" fontId="8" fillId="12" borderId="7" xfId="0" applyNumberFormat="1" applyFont="1" applyFill="1" applyBorder="1" applyAlignment="1">
      <alignment horizontal="center" vertical="center" wrapText="1"/>
    </xf>
    <xf numFmtId="0" fontId="5" fillId="8" borderId="1" xfId="3" applyFont="1" applyFill="1" applyBorder="1" applyAlignment="1">
      <alignment horizontal="left" vertical="center" wrapText="1"/>
    </xf>
    <xf numFmtId="0" fontId="5" fillId="5"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8" fillId="0" borderId="0" xfId="0" applyFont="1" applyAlignment="1">
      <alignment horizontal="left" vertical="center"/>
    </xf>
    <xf numFmtId="0" fontId="4" fillId="9" borderId="1" xfId="0" applyFont="1" applyFill="1" applyBorder="1" applyAlignment="1">
      <alignment horizontal="left" vertical="center" wrapText="1"/>
    </xf>
    <xf numFmtId="0" fontId="8" fillId="0" borderId="0" xfId="0" applyFont="1" applyAlignment="1">
      <alignment horizontal="left" vertical="center" wrapText="1"/>
    </xf>
    <xf numFmtId="0" fontId="14" fillId="0" borderId="0" xfId="0" applyFont="1" applyAlignment="1">
      <alignment vertical="center"/>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9" fillId="0" borderId="0" xfId="0" applyFont="1" applyAlignment="1">
      <alignment horizontal="left" vertical="center" wrapText="1"/>
    </xf>
    <xf numFmtId="0" fontId="8" fillId="4" borderId="1" xfId="2" applyFont="1" applyFill="1" applyBorder="1" applyAlignment="1">
      <alignment horizontal="left" vertical="center" wrapText="1"/>
    </xf>
    <xf numFmtId="0" fontId="8" fillId="0" borderId="1" xfId="2" applyFont="1" applyBorder="1" applyAlignment="1">
      <alignment horizontal="left" vertical="center" wrapText="1"/>
    </xf>
    <xf numFmtId="0" fontId="8" fillId="0" borderId="7" xfId="2" applyFont="1" applyBorder="1" applyAlignment="1">
      <alignment horizontal="left" vertical="center" wrapText="1"/>
    </xf>
    <xf numFmtId="0" fontId="8" fillId="0" borderId="0" xfId="2" applyFont="1" applyBorder="1" applyAlignment="1">
      <alignment horizontal="left" vertical="center" wrapText="1"/>
    </xf>
    <xf numFmtId="0" fontId="5" fillId="7" borderId="1" xfId="0" applyFont="1" applyFill="1" applyBorder="1" applyAlignment="1">
      <alignment horizontal="left" vertical="center" wrapText="1"/>
    </xf>
    <xf numFmtId="0" fontId="15" fillId="8" borderId="0" xfId="0" applyFont="1" applyFill="1" applyBorder="1" applyAlignment="1">
      <alignment horizontal="left"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0" xfId="0" applyFont="1" applyAlignment="1">
      <alignment horizontal="center" vertical="center"/>
    </xf>
    <xf numFmtId="0" fontId="9" fillId="0" borderId="1" xfId="0" applyFont="1" applyBorder="1" applyAlignment="1">
      <alignment horizontal="center" vertical="center" wrapText="1"/>
    </xf>
    <xf numFmtId="0" fontId="8" fillId="0" borderId="7" xfId="0" applyFont="1" applyBorder="1" applyAlignment="1">
      <alignment horizontal="center" vertical="center"/>
    </xf>
    <xf numFmtId="0" fontId="9" fillId="0" borderId="0" xfId="0" applyFont="1" applyBorder="1" applyAlignment="1">
      <alignment horizontal="center" vertical="center" wrapText="1"/>
    </xf>
    <xf numFmtId="0" fontId="8" fillId="4" borderId="1" xfId="0" applyFont="1" applyFill="1" applyBorder="1" applyAlignment="1">
      <alignment horizontal="center" vertical="center"/>
    </xf>
    <xf numFmtId="0" fontId="5" fillId="7"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167" fontId="4" fillId="5" borderId="11" xfId="1" applyNumberFormat="1" applyFont="1" applyFill="1" applyBorder="1" applyAlignment="1" applyProtection="1">
      <alignment horizontal="center" vertical="center"/>
    </xf>
  </cellXfs>
  <cellStyles count="7">
    <cellStyle name="Excel Built-in Normal" xfId="3"/>
    <cellStyle name="Normalny" xfId="0" builtinId="0"/>
    <cellStyle name="Normalny 2" xfId="4"/>
    <cellStyle name="Tekst objaśnienia" xfId="2" builtinId="53"/>
    <cellStyle name="Tekst objaśnienia 2" xfId="6"/>
    <cellStyle name="Walutowy" xfId="1" builtinId="4"/>
    <cellStyle name="Walutow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tabSelected="1" topLeftCell="A34" zoomScale="130" zoomScaleNormal="130" workbookViewId="0">
      <selection activeCell="B38" sqref="B38"/>
    </sheetView>
  </sheetViews>
  <sheetFormatPr defaultRowHeight="15" x14ac:dyDescent="0.25"/>
  <cols>
    <col min="1" max="1" width="7.42578125" style="45" customWidth="1"/>
    <col min="2" max="2" width="31" style="111" customWidth="1"/>
    <col min="3" max="3" width="5.140625" style="45" customWidth="1"/>
    <col min="4" max="4" width="5.28515625" style="45" customWidth="1"/>
    <col min="5" max="5" width="7.140625" style="45" customWidth="1"/>
    <col min="6" max="6" width="8.140625" style="45" customWidth="1"/>
    <col min="7" max="7" width="6.85546875" style="123" customWidth="1"/>
    <col min="8" max="8" width="9.140625" style="45" customWidth="1"/>
    <col min="9" max="9" width="10.85546875" style="45" customWidth="1"/>
    <col min="10" max="10" width="6.5703125" style="45" customWidth="1"/>
    <col min="11" max="11" width="13.140625" style="45" customWidth="1"/>
    <col min="12" max="12" width="15.140625" style="45" customWidth="1"/>
    <col min="13" max="13" width="9.140625" style="5"/>
  </cols>
  <sheetData>
    <row r="1" spans="1:12" ht="16.5" x14ac:dyDescent="0.25">
      <c r="A1" s="1" t="s">
        <v>86</v>
      </c>
      <c r="B1" s="103" t="s">
        <v>128</v>
      </c>
      <c r="C1" s="129"/>
      <c r="D1" s="129"/>
      <c r="E1" s="129"/>
      <c r="F1" s="129"/>
      <c r="G1" s="129"/>
      <c r="H1" s="129"/>
      <c r="I1" s="129"/>
      <c r="J1" s="129"/>
      <c r="K1" s="129"/>
      <c r="L1" s="130"/>
    </row>
    <row r="2" spans="1:12" ht="32.25" customHeight="1" x14ac:dyDescent="0.25">
      <c r="A2" s="6" t="s">
        <v>0</v>
      </c>
      <c r="B2" s="103" t="s">
        <v>1</v>
      </c>
      <c r="C2" s="7" t="s">
        <v>2</v>
      </c>
      <c r="D2" s="8" t="s">
        <v>3</v>
      </c>
      <c r="E2" s="7" t="s">
        <v>4</v>
      </c>
      <c r="F2" s="7" t="s">
        <v>5</v>
      </c>
      <c r="G2" s="7" t="s">
        <v>6</v>
      </c>
      <c r="H2" s="9" t="s">
        <v>7</v>
      </c>
      <c r="I2" s="10" t="s">
        <v>8</v>
      </c>
      <c r="J2" s="11" t="s">
        <v>9</v>
      </c>
      <c r="K2" s="10" t="s">
        <v>10</v>
      </c>
      <c r="L2" s="10" t="s">
        <v>11</v>
      </c>
    </row>
    <row r="3" spans="1:12" x14ac:dyDescent="0.25">
      <c r="A3" s="12">
        <v>1</v>
      </c>
      <c r="B3" s="13">
        <v>2</v>
      </c>
      <c r="C3" s="13">
        <v>3</v>
      </c>
      <c r="D3" s="13">
        <v>4</v>
      </c>
      <c r="E3" s="14">
        <v>5</v>
      </c>
      <c r="F3" s="13">
        <v>6</v>
      </c>
      <c r="G3" s="13">
        <v>7</v>
      </c>
      <c r="H3" s="13">
        <v>8</v>
      </c>
      <c r="I3" s="13">
        <v>9</v>
      </c>
      <c r="J3" s="13">
        <v>10</v>
      </c>
      <c r="K3" s="13">
        <v>11</v>
      </c>
      <c r="L3" s="13">
        <v>12</v>
      </c>
    </row>
    <row r="4" spans="1:12" x14ac:dyDescent="0.25">
      <c r="A4" s="15" t="s">
        <v>12</v>
      </c>
      <c r="B4" s="104" t="s">
        <v>97</v>
      </c>
      <c r="C4" s="16" t="s">
        <v>13</v>
      </c>
      <c r="D4" s="16">
        <v>4</v>
      </c>
      <c r="E4" s="16"/>
      <c r="F4" s="16"/>
      <c r="G4" s="17"/>
      <c r="H4" s="18"/>
      <c r="I4" s="19">
        <f>H4*D4</f>
        <v>0</v>
      </c>
      <c r="J4" s="20"/>
      <c r="K4" s="21">
        <f>J4*I4</f>
        <v>0</v>
      </c>
      <c r="L4" s="22">
        <f>K4+I4</f>
        <v>0</v>
      </c>
    </row>
    <row r="5" spans="1:12" x14ac:dyDescent="0.25">
      <c r="A5" s="15" t="s">
        <v>14</v>
      </c>
      <c r="B5" s="104" t="s">
        <v>98</v>
      </c>
      <c r="C5" s="16" t="s">
        <v>13</v>
      </c>
      <c r="D5" s="16">
        <v>1500</v>
      </c>
      <c r="E5" s="16"/>
      <c r="F5" s="16"/>
      <c r="G5" s="17"/>
      <c r="H5" s="18"/>
      <c r="I5" s="19">
        <f t="shared" ref="I5:I10" si="0">H5*D5</f>
        <v>0</v>
      </c>
      <c r="J5" s="20"/>
      <c r="K5" s="21">
        <f t="shared" ref="K5:K10" si="1">J5*I5</f>
        <v>0</v>
      </c>
      <c r="L5" s="22">
        <f t="shared" ref="L5:L10" si="2">K5+I5</f>
        <v>0</v>
      </c>
    </row>
    <row r="6" spans="1:12" ht="16.5" x14ac:dyDescent="0.25">
      <c r="A6" s="15" t="s">
        <v>15</v>
      </c>
      <c r="B6" s="104" t="s">
        <v>18</v>
      </c>
      <c r="C6" s="16" t="s">
        <v>13</v>
      </c>
      <c r="D6" s="16">
        <v>80</v>
      </c>
      <c r="E6" s="16"/>
      <c r="F6" s="16"/>
      <c r="G6" s="17"/>
      <c r="H6" s="18"/>
      <c r="I6" s="19">
        <f t="shared" si="0"/>
        <v>0</v>
      </c>
      <c r="J6" s="20"/>
      <c r="K6" s="21">
        <f t="shared" si="1"/>
        <v>0</v>
      </c>
      <c r="L6" s="22">
        <f t="shared" si="2"/>
        <v>0</v>
      </c>
    </row>
    <row r="7" spans="1:12" x14ac:dyDescent="0.25">
      <c r="A7" s="15" t="s">
        <v>17</v>
      </c>
      <c r="B7" s="105" t="s">
        <v>20</v>
      </c>
      <c r="C7" s="16" t="s">
        <v>13</v>
      </c>
      <c r="D7" s="16">
        <v>80</v>
      </c>
      <c r="E7" s="23"/>
      <c r="F7" s="16"/>
      <c r="G7" s="17"/>
      <c r="H7" s="18"/>
      <c r="I7" s="19">
        <f t="shared" si="0"/>
        <v>0</v>
      </c>
      <c r="J7" s="20"/>
      <c r="K7" s="21">
        <f t="shared" si="1"/>
        <v>0</v>
      </c>
      <c r="L7" s="22">
        <f t="shared" si="2"/>
        <v>0</v>
      </c>
    </row>
    <row r="8" spans="1:12" ht="115.5" x14ac:dyDescent="0.25">
      <c r="A8" s="15" t="s">
        <v>19</v>
      </c>
      <c r="B8" s="104" t="s">
        <v>22</v>
      </c>
      <c r="C8" s="16" t="s">
        <v>13</v>
      </c>
      <c r="D8" s="16">
        <v>20</v>
      </c>
      <c r="E8" s="16"/>
      <c r="F8" s="16"/>
      <c r="G8" s="17"/>
      <c r="H8" s="18"/>
      <c r="I8" s="22">
        <f t="shared" si="0"/>
        <v>0</v>
      </c>
      <c r="J8" s="20"/>
      <c r="K8" s="21">
        <f t="shared" si="1"/>
        <v>0</v>
      </c>
      <c r="L8" s="22">
        <f t="shared" si="2"/>
        <v>0</v>
      </c>
    </row>
    <row r="9" spans="1:12" ht="33" x14ac:dyDescent="0.25">
      <c r="A9" s="15" t="s">
        <v>21</v>
      </c>
      <c r="B9" s="106" t="s">
        <v>24</v>
      </c>
      <c r="C9" s="16" t="s">
        <v>13</v>
      </c>
      <c r="D9" s="16">
        <v>8</v>
      </c>
      <c r="E9" s="16"/>
      <c r="F9" s="16"/>
      <c r="G9" s="17"/>
      <c r="H9" s="18"/>
      <c r="I9" s="19">
        <f t="shared" si="0"/>
        <v>0</v>
      </c>
      <c r="J9" s="20"/>
      <c r="K9" s="21">
        <f t="shared" si="1"/>
        <v>0</v>
      </c>
      <c r="L9" s="22">
        <f t="shared" si="2"/>
        <v>0</v>
      </c>
    </row>
    <row r="10" spans="1:12" ht="58.5" thickBot="1" x14ac:dyDescent="0.3">
      <c r="A10" s="15" t="s">
        <v>23</v>
      </c>
      <c r="B10" s="107" t="s">
        <v>26</v>
      </c>
      <c r="C10" s="16" t="s">
        <v>13</v>
      </c>
      <c r="D10" s="16">
        <v>20</v>
      </c>
      <c r="E10" s="16"/>
      <c r="F10" s="16"/>
      <c r="G10" s="17"/>
      <c r="H10" s="18"/>
      <c r="I10" s="19">
        <f t="shared" si="0"/>
        <v>0</v>
      </c>
      <c r="J10" s="20"/>
      <c r="K10" s="21">
        <f t="shared" si="1"/>
        <v>0</v>
      </c>
      <c r="L10" s="22">
        <f t="shared" si="2"/>
        <v>0</v>
      </c>
    </row>
    <row r="11" spans="1:12" ht="16.5" thickTop="1" thickBot="1" x14ac:dyDescent="0.3">
      <c r="A11" s="24"/>
      <c r="B11" s="108"/>
      <c r="C11" s="25"/>
      <c r="D11" s="25"/>
      <c r="E11" s="24"/>
      <c r="F11" s="24"/>
      <c r="G11" s="126" t="s">
        <v>27</v>
      </c>
      <c r="H11" s="26"/>
      <c r="I11" s="27">
        <f>SUM(I4:I10)</f>
        <v>0</v>
      </c>
      <c r="J11" s="27"/>
      <c r="K11" s="27">
        <f>SUM(K4:K10)</f>
        <v>0</v>
      </c>
      <c r="L11" s="27">
        <f>SUM(L4:L10)</f>
        <v>0</v>
      </c>
    </row>
    <row r="12" spans="1:12" ht="15.75" thickTop="1" x14ac:dyDescent="0.25">
      <c r="A12" s="24"/>
      <c r="B12" s="108"/>
      <c r="C12" s="25"/>
      <c r="D12" s="25"/>
      <c r="E12" s="24"/>
      <c r="F12" s="24"/>
      <c r="G12" s="126"/>
      <c r="H12" s="28"/>
      <c r="I12" s="29"/>
      <c r="J12" s="29"/>
      <c r="K12" s="29"/>
      <c r="L12" s="29"/>
    </row>
    <row r="13" spans="1:12" ht="18.75" customHeight="1" x14ac:dyDescent="0.25">
      <c r="A13" s="1" t="s">
        <v>85</v>
      </c>
      <c r="B13" s="103" t="s">
        <v>129</v>
      </c>
      <c r="C13" s="129"/>
      <c r="D13" s="129"/>
      <c r="E13" s="129"/>
      <c r="F13" s="129"/>
      <c r="G13" s="129"/>
      <c r="H13" s="129"/>
      <c r="I13" s="129"/>
      <c r="J13" s="129"/>
      <c r="K13" s="129"/>
      <c r="L13" s="130"/>
    </row>
    <row r="14" spans="1:12" ht="41.25" customHeight="1" x14ac:dyDescent="0.25">
      <c r="A14" s="30" t="s">
        <v>0</v>
      </c>
      <c r="B14" s="109" t="s">
        <v>1</v>
      </c>
      <c r="C14" s="31" t="s">
        <v>2</v>
      </c>
      <c r="D14" s="32" t="s">
        <v>3</v>
      </c>
      <c r="E14" s="31" t="s">
        <v>4</v>
      </c>
      <c r="F14" s="31" t="s">
        <v>5</v>
      </c>
      <c r="G14" s="31" t="s">
        <v>6</v>
      </c>
      <c r="H14" s="33" t="s">
        <v>7</v>
      </c>
      <c r="I14" s="34" t="s">
        <v>8</v>
      </c>
      <c r="J14" s="35" t="s">
        <v>9</v>
      </c>
      <c r="K14" s="34" t="s">
        <v>10</v>
      </c>
      <c r="L14" s="34" t="s">
        <v>11</v>
      </c>
    </row>
    <row r="15" spans="1:12" ht="9" customHeight="1" x14ac:dyDescent="0.25">
      <c r="A15" s="12">
        <v>1</v>
      </c>
      <c r="B15" s="13">
        <v>2</v>
      </c>
      <c r="C15" s="13">
        <v>3</v>
      </c>
      <c r="D15" s="13">
        <v>4</v>
      </c>
      <c r="E15" s="14">
        <v>5</v>
      </c>
      <c r="F15" s="13">
        <v>6</v>
      </c>
      <c r="G15" s="13">
        <v>7</v>
      </c>
      <c r="H15" s="13">
        <v>8</v>
      </c>
      <c r="I15" s="13">
        <v>9</v>
      </c>
      <c r="J15" s="13">
        <v>10</v>
      </c>
      <c r="K15" s="13">
        <v>11</v>
      </c>
      <c r="L15" s="13">
        <v>12</v>
      </c>
    </row>
    <row r="16" spans="1:12" ht="15.75" thickBot="1" x14ac:dyDescent="0.3">
      <c r="A16" s="15" t="s">
        <v>12</v>
      </c>
      <c r="B16" s="104" t="s">
        <v>16</v>
      </c>
      <c r="C16" s="16" t="s">
        <v>13</v>
      </c>
      <c r="D16" s="16">
        <v>1800</v>
      </c>
      <c r="E16" s="16"/>
      <c r="F16" s="16"/>
      <c r="G16" s="17"/>
      <c r="H16" s="18"/>
      <c r="I16" s="19">
        <f>H16*D16</f>
        <v>0</v>
      </c>
      <c r="J16" s="20"/>
      <c r="K16" s="21">
        <f>J16*I16</f>
        <v>0</v>
      </c>
      <c r="L16" s="22">
        <f>K16+I16</f>
        <v>0</v>
      </c>
    </row>
    <row r="17" spans="1:12" ht="16.5" thickTop="1" thickBot="1" x14ac:dyDescent="0.3">
      <c r="A17" s="24"/>
      <c r="B17" s="108"/>
      <c r="C17" s="25"/>
      <c r="D17" s="25"/>
      <c r="E17" s="24"/>
      <c r="F17" s="24"/>
      <c r="G17" s="126" t="s">
        <v>27</v>
      </c>
      <c r="H17" s="26"/>
      <c r="I17" s="27">
        <f>I16</f>
        <v>0</v>
      </c>
      <c r="J17" s="27"/>
      <c r="K17" s="27">
        <f t="shared" ref="K17:L17" si="3">K16</f>
        <v>0</v>
      </c>
      <c r="L17" s="27">
        <f t="shared" si="3"/>
        <v>0</v>
      </c>
    </row>
    <row r="18" spans="1:12" ht="15.75" thickTop="1" x14ac:dyDescent="0.25">
      <c r="A18" s="24"/>
      <c r="B18" s="108"/>
      <c r="C18" s="25"/>
      <c r="D18" s="25"/>
      <c r="E18" s="24"/>
      <c r="F18" s="24"/>
      <c r="G18" s="126"/>
      <c r="H18" s="28"/>
      <c r="I18" s="29"/>
      <c r="J18" s="29"/>
      <c r="K18" s="29"/>
      <c r="L18" s="29"/>
    </row>
    <row r="19" spans="1:12" ht="16.5" x14ac:dyDescent="0.25">
      <c r="A19" s="1" t="s">
        <v>84</v>
      </c>
      <c r="B19" s="103" t="s">
        <v>29</v>
      </c>
      <c r="C19" s="131"/>
      <c r="D19" s="131"/>
      <c r="E19" s="131"/>
      <c r="F19" s="131"/>
      <c r="G19" s="131"/>
      <c r="H19" s="131"/>
      <c r="I19" s="131"/>
      <c r="J19" s="131"/>
      <c r="K19" s="131"/>
      <c r="L19" s="131"/>
    </row>
    <row r="20" spans="1:12" ht="36.75" customHeight="1" x14ac:dyDescent="0.25">
      <c r="A20" s="36" t="s">
        <v>0</v>
      </c>
      <c r="B20" s="103" t="s">
        <v>1</v>
      </c>
      <c r="C20" s="7" t="s">
        <v>2</v>
      </c>
      <c r="D20" s="8" t="s">
        <v>3</v>
      </c>
      <c r="E20" s="7" t="s">
        <v>4</v>
      </c>
      <c r="F20" s="7" t="s">
        <v>5</v>
      </c>
      <c r="G20" s="7" t="s">
        <v>6</v>
      </c>
      <c r="H20" s="9" t="s">
        <v>7</v>
      </c>
      <c r="I20" s="10" t="s">
        <v>8</v>
      </c>
      <c r="J20" s="11" t="s">
        <v>9</v>
      </c>
      <c r="K20" s="10" t="s">
        <v>10</v>
      </c>
      <c r="L20" s="10" t="s">
        <v>11</v>
      </c>
    </row>
    <row r="21" spans="1:12" ht="16.5" customHeight="1" x14ac:dyDescent="0.25">
      <c r="A21" s="13">
        <v>1</v>
      </c>
      <c r="B21" s="13">
        <v>2</v>
      </c>
      <c r="C21" s="13">
        <v>3</v>
      </c>
      <c r="D21" s="13">
        <v>4</v>
      </c>
      <c r="E21" s="14">
        <v>5</v>
      </c>
      <c r="F21" s="13">
        <v>6</v>
      </c>
      <c r="G21" s="13">
        <v>7</v>
      </c>
      <c r="H21" s="13">
        <v>8</v>
      </c>
      <c r="I21" s="13">
        <v>9</v>
      </c>
      <c r="J21" s="13">
        <v>10</v>
      </c>
      <c r="K21" s="13">
        <v>11</v>
      </c>
      <c r="L21" s="13">
        <v>12</v>
      </c>
    </row>
    <row r="22" spans="1:12" ht="24.75" x14ac:dyDescent="0.25">
      <c r="A22" s="16" t="s">
        <v>12</v>
      </c>
      <c r="B22" s="106" t="s">
        <v>65</v>
      </c>
      <c r="C22" s="16" t="s">
        <v>13</v>
      </c>
      <c r="D22" s="16">
        <v>500</v>
      </c>
      <c r="E22" s="37"/>
      <c r="F22" s="37"/>
      <c r="G22" s="127"/>
      <c r="H22" s="18"/>
      <c r="I22" s="22">
        <f t="shared" ref="I22:I31" si="4">H22*D22</f>
        <v>0</v>
      </c>
      <c r="J22" s="20"/>
      <c r="K22" s="22">
        <f>J22*I22</f>
        <v>0</v>
      </c>
      <c r="L22" s="22">
        <f>K22+I22</f>
        <v>0</v>
      </c>
    </row>
    <row r="23" spans="1:12" ht="24.75" x14ac:dyDescent="0.25">
      <c r="A23" s="16" t="s">
        <v>14</v>
      </c>
      <c r="B23" s="106" t="s">
        <v>66</v>
      </c>
      <c r="C23" s="16" t="s">
        <v>13</v>
      </c>
      <c r="D23" s="16">
        <v>50</v>
      </c>
      <c r="E23" s="37"/>
      <c r="F23" s="37"/>
      <c r="G23" s="127"/>
      <c r="H23" s="18"/>
      <c r="I23" s="22">
        <f t="shared" si="4"/>
        <v>0</v>
      </c>
      <c r="J23" s="20"/>
      <c r="K23" s="22">
        <f t="shared" ref="K23:K31" si="5">J23*I23</f>
        <v>0</v>
      </c>
      <c r="L23" s="22">
        <f t="shared" ref="L23:L31" si="6">K23+I23</f>
        <v>0</v>
      </c>
    </row>
    <row r="24" spans="1:12" ht="24.75" x14ac:dyDescent="0.25">
      <c r="A24" s="16" t="s">
        <v>15</v>
      </c>
      <c r="B24" s="106" t="s">
        <v>67</v>
      </c>
      <c r="C24" s="16" t="s">
        <v>13</v>
      </c>
      <c r="D24" s="16">
        <v>400</v>
      </c>
      <c r="E24" s="37"/>
      <c r="F24" s="37"/>
      <c r="G24" s="127"/>
      <c r="H24" s="18"/>
      <c r="I24" s="22">
        <f t="shared" si="4"/>
        <v>0</v>
      </c>
      <c r="J24" s="20"/>
      <c r="K24" s="22">
        <f t="shared" si="5"/>
        <v>0</v>
      </c>
      <c r="L24" s="22">
        <f t="shared" si="6"/>
        <v>0</v>
      </c>
    </row>
    <row r="25" spans="1:12" ht="24.75" x14ac:dyDescent="0.25">
      <c r="A25" s="16" t="s">
        <v>17</v>
      </c>
      <c r="B25" s="106" t="s">
        <v>68</v>
      </c>
      <c r="C25" s="16" t="s">
        <v>13</v>
      </c>
      <c r="D25" s="16">
        <v>40</v>
      </c>
      <c r="E25" s="37"/>
      <c r="F25" s="37"/>
      <c r="G25" s="127"/>
      <c r="H25" s="18"/>
      <c r="I25" s="22">
        <f t="shared" si="4"/>
        <v>0</v>
      </c>
      <c r="J25" s="20"/>
      <c r="K25" s="22">
        <f t="shared" si="5"/>
        <v>0</v>
      </c>
      <c r="L25" s="22">
        <f t="shared" si="6"/>
        <v>0</v>
      </c>
    </row>
    <row r="26" spans="1:12" ht="24.75" x14ac:dyDescent="0.25">
      <c r="A26" s="16" t="s">
        <v>19</v>
      </c>
      <c r="B26" s="106" t="s">
        <v>69</v>
      </c>
      <c r="C26" s="16" t="s">
        <v>13</v>
      </c>
      <c r="D26" s="16">
        <v>30</v>
      </c>
      <c r="E26" s="37"/>
      <c r="F26" s="37"/>
      <c r="G26" s="127"/>
      <c r="H26" s="18"/>
      <c r="I26" s="22">
        <f t="shared" si="4"/>
        <v>0</v>
      </c>
      <c r="J26" s="20"/>
      <c r="K26" s="22">
        <f t="shared" si="5"/>
        <v>0</v>
      </c>
      <c r="L26" s="22">
        <f t="shared" si="6"/>
        <v>0</v>
      </c>
    </row>
    <row r="27" spans="1:12" ht="24.75" x14ac:dyDescent="0.25">
      <c r="A27" s="16" t="s">
        <v>21</v>
      </c>
      <c r="B27" s="106" t="s">
        <v>71</v>
      </c>
      <c r="C27" s="16" t="s">
        <v>13</v>
      </c>
      <c r="D27" s="16">
        <v>1000</v>
      </c>
      <c r="E27" s="37"/>
      <c r="F27" s="37"/>
      <c r="G27" s="127"/>
      <c r="H27" s="18"/>
      <c r="I27" s="22">
        <f t="shared" si="4"/>
        <v>0</v>
      </c>
      <c r="J27" s="20"/>
      <c r="K27" s="22">
        <f t="shared" si="5"/>
        <v>0</v>
      </c>
      <c r="L27" s="22">
        <f t="shared" si="6"/>
        <v>0</v>
      </c>
    </row>
    <row r="28" spans="1:12" ht="24.75" x14ac:dyDescent="0.25">
      <c r="A28" s="16" t="s">
        <v>23</v>
      </c>
      <c r="B28" s="106" t="s">
        <v>72</v>
      </c>
      <c r="C28" s="16" t="s">
        <v>13</v>
      </c>
      <c r="D28" s="16">
        <v>3000</v>
      </c>
      <c r="E28" s="37"/>
      <c r="F28" s="37"/>
      <c r="G28" s="127"/>
      <c r="H28" s="18"/>
      <c r="I28" s="22">
        <f t="shared" si="4"/>
        <v>0</v>
      </c>
      <c r="J28" s="20"/>
      <c r="K28" s="22">
        <f t="shared" si="5"/>
        <v>0</v>
      </c>
      <c r="L28" s="22">
        <f t="shared" si="6"/>
        <v>0</v>
      </c>
    </row>
    <row r="29" spans="1:12" ht="41.25" x14ac:dyDescent="0.25">
      <c r="A29" s="16" t="s">
        <v>25</v>
      </c>
      <c r="B29" s="106" t="s">
        <v>73</v>
      </c>
      <c r="C29" s="16" t="s">
        <v>13</v>
      </c>
      <c r="D29" s="16">
        <v>4500</v>
      </c>
      <c r="E29" s="37"/>
      <c r="F29" s="37"/>
      <c r="G29" s="127"/>
      <c r="H29" s="18"/>
      <c r="I29" s="22">
        <f t="shared" si="4"/>
        <v>0</v>
      </c>
      <c r="J29" s="20"/>
      <c r="K29" s="22">
        <f t="shared" si="5"/>
        <v>0</v>
      </c>
      <c r="L29" s="22">
        <f t="shared" si="6"/>
        <v>0</v>
      </c>
    </row>
    <row r="30" spans="1:12" ht="33" x14ac:dyDescent="0.25">
      <c r="A30" s="16" t="s">
        <v>30</v>
      </c>
      <c r="B30" s="106" t="s">
        <v>74</v>
      </c>
      <c r="C30" s="16" t="s">
        <v>13</v>
      </c>
      <c r="D30" s="16">
        <v>300</v>
      </c>
      <c r="E30" s="37"/>
      <c r="F30" s="37"/>
      <c r="G30" s="127"/>
      <c r="H30" s="18"/>
      <c r="I30" s="22">
        <f t="shared" si="4"/>
        <v>0</v>
      </c>
      <c r="J30" s="20"/>
      <c r="K30" s="22">
        <f t="shared" si="5"/>
        <v>0</v>
      </c>
      <c r="L30" s="22">
        <f t="shared" si="6"/>
        <v>0</v>
      </c>
    </row>
    <row r="31" spans="1:12" ht="42" thickBot="1" x14ac:dyDescent="0.3">
      <c r="A31" s="16" t="s">
        <v>31</v>
      </c>
      <c r="B31" s="106" t="s">
        <v>75</v>
      </c>
      <c r="C31" s="16" t="s">
        <v>13</v>
      </c>
      <c r="D31" s="16">
        <v>50</v>
      </c>
      <c r="E31" s="37"/>
      <c r="F31" s="37"/>
      <c r="G31" s="127"/>
      <c r="H31" s="18"/>
      <c r="I31" s="38">
        <f t="shared" si="4"/>
        <v>0</v>
      </c>
      <c r="J31" s="39"/>
      <c r="K31" s="38">
        <f t="shared" si="5"/>
        <v>0</v>
      </c>
      <c r="L31" s="38">
        <f t="shared" si="6"/>
        <v>0</v>
      </c>
    </row>
    <row r="32" spans="1:12" ht="15.75" thickBot="1" x14ac:dyDescent="0.3">
      <c r="A32" s="40"/>
      <c r="B32" s="110"/>
      <c r="C32" s="41"/>
      <c r="D32" s="41"/>
      <c r="E32" s="42"/>
      <c r="F32" s="42"/>
      <c r="G32" s="126" t="s">
        <v>27</v>
      </c>
      <c r="H32" s="28"/>
      <c r="I32" s="43">
        <f>SUM(I22:I31)</f>
        <v>0</v>
      </c>
      <c r="J32" s="43"/>
      <c r="K32" s="43">
        <f>SUM(K22:K31)</f>
        <v>0</v>
      </c>
      <c r="L32" s="43">
        <f>SUM(L22:L31)</f>
        <v>0</v>
      </c>
    </row>
    <row r="33" spans="1:12" x14ac:dyDescent="0.25">
      <c r="A33" s="40"/>
      <c r="B33" s="110"/>
      <c r="C33" s="41"/>
      <c r="D33" s="41"/>
      <c r="E33" s="42"/>
      <c r="F33" s="42"/>
      <c r="G33" s="126"/>
      <c r="H33" s="28"/>
      <c r="I33" s="29"/>
      <c r="J33" s="29"/>
      <c r="K33" s="29"/>
      <c r="L33" s="29"/>
    </row>
    <row r="34" spans="1:12" ht="16.5" x14ac:dyDescent="0.25">
      <c r="A34" s="1" t="s">
        <v>87</v>
      </c>
      <c r="B34" s="103" t="s">
        <v>130</v>
      </c>
      <c r="C34" s="131"/>
      <c r="D34" s="131"/>
      <c r="E34" s="131"/>
      <c r="F34" s="131"/>
      <c r="G34" s="131"/>
      <c r="H34" s="131"/>
      <c r="I34" s="131"/>
      <c r="J34" s="131"/>
      <c r="K34" s="131"/>
      <c r="L34" s="131"/>
    </row>
    <row r="35" spans="1:12" ht="34.5" customHeight="1" x14ac:dyDescent="0.25">
      <c r="A35" s="44" t="s">
        <v>0</v>
      </c>
      <c r="B35" s="109" t="s">
        <v>1</v>
      </c>
      <c r="C35" s="31" t="s">
        <v>2</v>
      </c>
      <c r="D35" s="32" t="s">
        <v>3</v>
      </c>
      <c r="E35" s="31" t="s">
        <v>4</v>
      </c>
      <c r="F35" s="31" t="s">
        <v>5</v>
      </c>
      <c r="G35" s="31" t="s">
        <v>6</v>
      </c>
      <c r="H35" s="33" t="s">
        <v>7</v>
      </c>
      <c r="I35" s="34" t="s">
        <v>8</v>
      </c>
      <c r="J35" s="35" t="s">
        <v>9</v>
      </c>
      <c r="K35" s="34" t="s">
        <v>10</v>
      </c>
      <c r="L35" s="34" t="s">
        <v>11</v>
      </c>
    </row>
    <row r="36" spans="1:12" ht="12.75" customHeight="1" x14ac:dyDescent="0.25">
      <c r="A36" s="13">
        <v>1</v>
      </c>
      <c r="B36" s="13">
        <v>2</v>
      </c>
      <c r="C36" s="13">
        <v>3</v>
      </c>
      <c r="D36" s="13">
        <v>4</v>
      </c>
      <c r="E36" s="14">
        <v>5</v>
      </c>
      <c r="F36" s="13">
        <v>6</v>
      </c>
      <c r="G36" s="13">
        <v>7</v>
      </c>
      <c r="H36" s="13">
        <v>8</v>
      </c>
      <c r="I36" s="13">
        <v>9</v>
      </c>
      <c r="J36" s="13">
        <v>10</v>
      </c>
      <c r="K36" s="13">
        <v>11</v>
      </c>
      <c r="L36" s="13">
        <v>12</v>
      </c>
    </row>
    <row r="37" spans="1:12" ht="25.5" thickBot="1" x14ac:dyDescent="0.3">
      <c r="A37" s="16" t="s">
        <v>21</v>
      </c>
      <c r="B37" s="106" t="s">
        <v>70</v>
      </c>
      <c r="C37" s="16" t="s">
        <v>13</v>
      </c>
      <c r="D37" s="16">
        <v>3000</v>
      </c>
      <c r="E37" s="37"/>
      <c r="F37" s="37"/>
      <c r="G37" s="127"/>
      <c r="H37" s="18"/>
      <c r="I37" s="22">
        <f>H37*D37</f>
        <v>0</v>
      </c>
      <c r="J37" s="20"/>
      <c r="K37" s="22">
        <f>J37*I37</f>
        <v>0</v>
      </c>
      <c r="L37" s="22">
        <f>K37+I37</f>
        <v>0</v>
      </c>
    </row>
    <row r="38" spans="1:12" ht="15.75" thickBot="1" x14ac:dyDescent="0.3">
      <c r="A38" s="40"/>
      <c r="B38" s="110"/>
      <c r="C38" s="41"/>
      <c r="D38" s="41"/>
      <c r="E38" s="42"/>
      <c r="F38" s="42"/>
      <c r="G38" s="126" t="s">
        <v>27</v>
      </c>
      <c r="H38" s="28"/>
      <c r="I38" s="43">
        <f>I37</f>
        <v>0</v>
      </c>
      <c r="J38" s="43"/>
      <c r="K38" s="43">
        <f>K37</f>
        <v>0</v>
      </c>
      <c r="L38" s="43">
        <f>L37</f>
        <v>0</v>
      </c>
    </row>
    <row r="40" spans="1:12" ht="18.75" customHeight="1" x14ac:dyDescent="0.25">
      <c r="A40" s="1" t="s">
        <v>88</v>
      </c>
      <c r="B40" s="109" t="s">
        <v>139</v>
      </c>
      <c r="C40" s="132"/>
      <c r="D40" s="132"/>
      <c r="E40" s="132"/>
      <c r="F40" s="132"/>
      <c r="G40" s="132"/>
      <c r="H40" s="132"/>
      <c r="I40" s="132"/>
      <c r="J40" s="132"/>
      <c r="K40" s="132"/>
      <c r="L40" s="133"/>
    </row>
    <row r="41" spans="1:12" ht="36" customHeight="1" x14ac:dyDescent="0.25">
      <c r="A41" s="46" t="s">
        <v>0</v>
      </c>
      <c r="B41" s="109" t="s">
        <v>1</v>
      </c>
      <c r="C41" s="31" t="s">
        <v>2</v>
      </c>
      <c r="D41" s="32" t="s">
        <v>3</v>
      </c>
      <c r="E41" s="31" t="s">
        <v>4</v>
      </c>
      <c r="F41" s="31" t="s">
        <v>5</v>
      </c>
      <c r="G41" s="31" t="s">
        <v>6</v>
      </c>
      <c r="H41" s="33" t="s">
        <v>7</v>
      </c>
      <c r="I41" s="34" t="s">
        <v>8</v>
      </c>
      <c r="J41" s="35" t="s">
        <v>9</v>
      </c>
      <c r="K41" s="34" t="s">
        <v>10</v>
      </c>
      <c r="L41" s="34" t="s">
        <v>11</v>
      </c>
    </row>
    <row r="42" spans="1:12" ht="9" customHeight="1" x14ac:dyDescent="0.25">
      <c r="A42" s="12">
        <v>1</v>
      </c>
      <c r="B42" s="13">
        <v>2</v>
      </c>
      <c r="C42" s="13">
        <v>3</v>
      </c>
      <c r="D42" s="13">
        <v>4</v>
      </c>
      <c r="E42" s="14">
        <v>5</v>
      </c>
      <c r="F42" s="13">
        <v>6</v>
      </c>
      <c r="G42" s="13">
        <v>7</v>
      </c>
      <c r="H42" s="13">
        <v>8</v>
      </c>
      <c r="I42" s="13">
        <v>9</v>
      </c>
      <c r="J42" s="13">
        <v>10</v>
      </c>
      <c r="K42" s="13">
        <v>11</v>
      </c>
      <c r="L42" s="13">
        <v>12</v>
      </c>
    </row>
    <row r="43" spans="1:12" ht="16.5" x14ac:dyDescent="0.25">
      <c r="A43" s="47" t="s">
        <v>12</v>
      </c>
      <c r="B43" s="112" t="s">
        <v>33</v>
      </c>
      <c r="C43" s="48" t="s">
        <v>13</v>
      </c>
      <c r="D43" s="49">
        <v>10</v>
      </c>
      <c r="E43" s="50"/>
      <c r="F43" s="51"/>
      <c r="G43" s="49"/>
      <c r="H43" s="52"/>
      <c r="I43" s="53">
        <f t="shared" ref="I43:I44" si="7">H43*D43</f>
        <v>0</v>
      </c>
      <c r="J43" s="54"/>
      <c r="K43" s="53">
        <f t="shared" ref="K43:K44" si="8">J43*I43</f>
        <v>0</v>
      </c>
      <c r="L43" s="55">
        <f t="shared" ref="L43:L44" si="9">K43+I43</f>
        <v>0</v>
      </c>
    </row>
    <row r="44" spans="1:12" ht="17.25" thickBot="1" x14ac:dyDescent="0.3">
      <c r="A44" s="56" t="s">
        <v>14</v>
      </c>
      <c r="B44" s="113" t="s">
        <v>34</v>
      </c>
      <c r="C44" s="16" t="s">
        <v>13</v>
      </c>
      <c r="D44" s="23">
        <v>10</v>
      </c>
      <c r="E44" s="50"/>
      <c r="F44" s="57"/>
      <c r="G44" s="23"/>
      <c r="H44" s="18"/>
      <c r="I44" s="21">
        <f t="shared" si="7"/>
        <v>0</v>
      </c>
      <c r="J44" s="58"/>
      <c r="K44" s="21">
        <f t="shared" si="8"/>
        <v>0</v>
      </c>
      <c r="L44" s="22">
        <f t="shared" si="9"/>
        <v>0</v>
      </c>
    </row>
    <row r="45" spans="1:12" ht="16.5" thickTop="1" thickBot="1" x14ac:dyDescent="0.3">
      <c r="A45" s="40"/>
      <c r="B45" s="114"/>
      <c r="C45" s="59"/>
      <c r="D45" s="59"/>
      <c r="E45" s="40"/>
      <c r="F45" s="40"/>
      <c r="G45" s="126" t="s">
        <v>27</v>
      </c>
      <c r="H45" s="26"/>
      <c r="I45" s="60">
        <f>I43+I44</f>
        <v>0</v>
      </c>
      <c r="J45" s="60"/>
      <c r="K45" s="60">
        <f>K43+K44</f>
        <v>0</v>
      </c>
      <c r="L45" s="60">
        <f>L43+L44</f>
        <v>0</v>
      </c>
    </row>
    <row r="46" spans="1:12" ht="15.75" thickTop="1" x14ac:dyDescent="0.25"/>
    <row r="47" spans="1:12" ht="16.5" x14ac:dyDescent="0.25">
      <c r="A47" s="1" t="s">
        <v>89</v>
      </c>
      <c r="B47" s="103" t="s">
        <v>138</v>
      </c>
      <c r="C47" s="129"/>
      <c r="D47" s="129"/>
      <c r="E47" s="129"/>
      <c r="F47" s="129"/>
      <c r="G47" s="129"/>
      <c r="H47" s="129"/>
      <c r="I47" s="129"/>
      <c r="J47" s="129"/>
      <c r="K47" s="129"/>
      <c r="L47" s="130"/>
    </row>
    <row r="48" spans="1:12" ht="31.5" customHeight="1" x14ac:dyDescent="0.25">
      <c r="A48" s="35" t="s">
        <v>0</v>
      </c>
      <c r="B48" s="109" t="s">
        <v>1</v>
      </c>
      <c r="C48" s="31" t="s">
        <v>2</v>
      </c>
      <c r="D48" s="32" t="s">
        <v>3</v>
      </c>
      <c r="E48" s="31" t="s">
        <v>4</v>
      </c>
      <c r="F48" s="31" t="s">
        <v>5</v>
      </c>
      <c r="G48" s="31" t="s">
        <v>6</v>
      </c>
      <c r="H48" s="33" t="s">
        <v>7</v>
      </c>
      <c r="I48" s="34" t="s">
        <v>8</v>
      </c>
      <c r="J48" s="35" t="s">
        <v>9</v>
      </c>
      <c r="K48" s="34" t="s">
        <v>10</v>
      </c>
      <c r="L48" s="34" t="s">
        <v>11</v>
      </c>
    </row>
    <row r="49" spans="1:12" ht="17.25" customHeight="1" x14ac:dyDescent="0.25">
      <c r="A49" s="12">
        <v>1</v>
      </c>
      <c r="B49" s="13">
        <v>2</v>
      </c>
      <c r="C49" s="13">
        <v>3</v>
      </c>
      <c r="D49" s="13">
        <v>4</v>
      </c>
      <c r="E49" s="14">
        <v>5</v>
      </c>
      <c r="F49" s="13">
        <v>6</v>
      </c>
      <c r="G49" s="13">
        <v>7</v>
      </c>
      <c r="H49" s="13">
        <v>8</v>
      </c>
      <c r="I49" s="13">
        <v>9</v>
      </c>
      <c r="J49" s="13">
        <v>10</v>
      </c>
      <c r="K49" s="13">
        <v>11</v>
      </c>
      <c r="L49" s="13">
        <v>12</v>
      </c>
    </row>
    <row r="50" spans="1:12" x14ac:dyDescent="0.25">
      <c r="A50" s="56" t="s">
        <v>12</v>
      </c>
      <c r="B50" s="115" t="s">
        <v>35</v>
      </c>
      <c r="C50" s="23" t="s">
        <v>13</v>
      </c>
      <c r="D50" s="61">
        <v>70</v>
      </c>
      <c r="E50" s="23"/>
      <c r="F50" s="16"/>
      <c r="G50" s="17"/>
      <c r="H50" s="63"/>
      <c r="I50" s="63">
        <f t="shared" ref="I50:I67" si="10">H50*D50</f>
        <v>0</v>
      </c>
      <c r="J50" s="96"/>
      <c r="K50" s="22">
        <f>J50*I50</f>
        <v>0</v>
      </c>
      <c r="L50" s="22">
        <f>K50+I50</f>
        <v>0</v>
      </c>
    </row>
    <row r="51" spans="1:12" x14ac:dyDescent="0.25">
      <c r="A51" s="56" t="s">
        <v>14</v>
      </c>
      <c r="B51" s="115" t="s">
        <v>102</v>
      </c>
      <c r="C51" s="23" t="s">
        <v>36</v>
      </c>
      <c r="D51" s="23">
        <v>50</v>
      </c>
      <c r="E51" s="23"/>
      <c r="F51" s="16"/>
      <c r="G51" s="17"/>
      <c r="H51" s="63"/>
      <c r="I51" s="63">
        <f t="shared" si="10"/>
        <v>0</v>
      </c>
      <c r="J51" s="96"/>
      <c r="K51" s="22">
        <f t="shared" ref="K51:K67" si="11">J51*I51</f>
        <v>0</v>
      </c>
      <c r="L51" s="22">
        <f t="shared" ref="L51:L67" si="12">K51+I51</f>
        <v>0</v>
      </c>
    </row>
    <row r="52" spans="1:12" x14ac:dyDescent="0.25">
      <c r="A52" s="56" t="s">
        <v>15</v>
      </c>
      <c r="B52" s="115" t="s">
        <v>103</v>
      </c>
      <c r="C52" s="23" t="s">
        <v>36</v>
      </c>
      <c r="D52" s="23">
        <v>500</v>
      </c>
      <c r="E52" s="23"/>
      <c r="F52" s="16"/>
      <c r="G52" s="17"/>
      <c r="H52" s="63"/>
      <c r="I52" s="63">
        <f t="shared" si="10"/>
        <v>0</v>
      </c>
      <c r="J52" s="96"/>
      <c r="K52" s="22">
        <f t="shared" si="11"/>
        <v>0</v>
      </c>
      <c r="L52" s="22">
        <f t="shared" si="12"/>
        <v>0</v>
      </c>
    </row>
    <row r="53" spans="1:12" x14ac:dyDescent="0.25">
      <c r="A53" s="56" t="s">
        <v>17</v>
      </c>
      <c r="B53" s="115" t="s">
        <v>104</v>
      </c>
      <c r="C53" s="23" t="s">
        <v>36</v>
      </c>
      <c r="D53" s="23">
        <v>400</v>
      </c>
      <c r="E53" s="23"/>
      <c r="F53" s="16"/>
      <c r="G53" s="17"/>
      <c r="H53" s="63"/>
      <c r="I53" s="63">
        <f t="shared" si="10"/>
        <v>0</v>
      </c>
      <c r="J53" s="96"/>
      <c r="K53" s="22">
        <f t="shared" si="11"/>
        <v>0</v>
      </c>
      <c r="L53" s="22">
        <f t="shared" si="12"/>
        <v>0</v>
      </c>
    </row>
    <row r="54" spans="1:12" x14ac:dyDescent="0.25">
      <c r="A54" s="56" t="s">
        <v>19</v>
      </c>
      <c r="B54" s="115" t="s">
        <v>105</v>
      </c>
      <c r="C54" s="23" t="s">
        <v>36</v>
      </c>
      <c r="D54" s="23">
        <v>1400</v>
      </c>
      <c r="E54" s="23"/>
      <c r="F54" s="16"/>
      <c r="G54" s="17"/>
      <c r="H54" s="63"/>
      <c r="I54" s="63">
        <f t="shared" si="10"/>
        <v>0</v>
      </c>
      <c r="J54" s="96"/>
      <c r="K54" s="22">
        <f t="shared" si="11"/>
        <v>0</v>
      </c>
      <c r="L54" s="22">
        <f t="shared" si="12"/>
        <v>0</v>
      </c>
    </row>
    <row r="55" spans="1:12" ht="16.5" x14ac:dyDescent="0.25">
      <c r="A55" s="56" t="s">
        <v>21</v>
      </c>
      <c r="B55" s="115" t="s">
        <v>106</v>
      </c>
      <c r="C55" s="23" t="s">
        <v>37</v>
      </c>
      <c r="D55" s="23">
        <v>16</v>
      </c>
      <c r="E55" s="23"/>
      <c r="F55" s="16"/>
      <c r="G55" s="17"/>
      <c r="H55" s="63"/>
      <c r="I55" s="63">
        <f t="shared" si="10"/>
        <v>0</v>
      </c>
      <c r="J55" s="96"/>
      <c r="K55" s="22">
        <f t="shared" si="11"/>
        <v>0</v>
      </c>
      <c r="L55" s="22">
        <f t="shared" si="12"/>
        <v>0</v>
      </c>
    </row>
    <row r="56" spans="1:12" x14ac:dyDescent="0.25">
      <c r="A56" s="56" t="s">
        <v>23</v>
      </c>
      <c r="B56" s="115" t="s">
        <v>107</v>
      </c>
      <c r="C56" s="23" t="s">
        <v>38</v>
      </c>
      <c r="D56" s="23">
        <v>10</v>
      </c>
      <c r="E56" s="23"/>
      <c r="F56" s="16"/>
      <c r="G56" s="17"/>
      <c r="H56" s="63"/>
      <c r="I56" s="63">
        <f t="shared" si="10"/>
        <v>0</v>
      </c>
      <c r="J56" s="96"/>
      <c r="K56" s="22">
        <f t="shared" si="11"/>
        <v>0</v>
      </c>
      <c r="L56" s="22">
        <f t="shared" si="12"/>
        <v>0</v>
      </c>
    </row>
    <row r="57" spans="1:12" x14ac:dyDescent="0.25">
      <c r="A57" s="56" t="s">
        <v>25</v>
      </c>
      <c r="B57" s="115" t="s">
        <v>108</v>
      </c>
      <c r="C57" s="23" t="s">
        <v>13</v>
      </c>
      <c r="D57" s="23">
        <v>2</v>
      </c>
      <c r="E57" s="23"/>
      <c r="F57" s="16"/>
      <c r="G57" s="17"/>
      <c r="H57" s="63"/>
      <c r="I57" s="63">
        <f t="shared" si="10"/>
        <v>0</v>
      </c>
      <c r="J57" s="96"/>
      <c r="K57" s="22">
        <f t="shared" si="11"/>
        <v>0</v>
      </c>
      <c r="L57" s="22">
        <f t="shared" si="12"/>
        <v>0</v>
      </c>
    </row>
    <row r="58" spans="1:12" x14ac:dyDescent="0.25">
      <c r="A58" s="56" t="s">
        <v>30</v>
      </c>
      <c r="B58" s="115" t="s">
        <v>109</v>
      </c>
      <c r="C58" s="23" t="s">
        <v>38</v>
      </c>
      <c r="D58" s="23">
        <v>60</v>
      </c>
      <c r="E58" s="64"/>
      <c r="F58" s="62"/>
      <c r="G58" s="124"/>
      <c r="H58" s="22"/>
      <c r="I58" s="63">
        <f t="shared" si="10"/>
        <v>0</v>
      </c>
      <c r="J58" s="96"/>
      <c r="K58" s="22">
        <f t="shared" si="11"/>
        <v>0</v>
      </c>
      <c r="L58" s="22">
        <f t="shared" si="12"/>
        <v>0</v>
      </c>
    </row>
    <row r="59" spans="1:12" x14ac:dyDescent="0.25">
      <c r="A59" s="56" t="s">
        <v>32</v>
      </c>
      <c r="B59" s="115" t="s">
        <v>110</v>
      </c>
      <c r="C59" s="23" t="s">
        <v>36</v>
      </c>
      <c r="D59" s="23">
        <v>1000</v>
      </c>
      <c r="E59" s="65"/>
      <c r="F59" s="62"/>
      <c r="G59" s="17"/>
      <c r="H59" s="63"/>
      <c r="I59" s="63">
        <f t="shared" si="10"/>
        <v>0</v>
      </c>
      <c r="J59" s="96"/>
      <c r="K59" s="22">
        <f t="shared" si="11"/>
        <v>0</v>
      </c>
      <c r="L59" s="22">
        <f t="shared" si="12"/>
        <v>0</v>
      </c>
    </row>
    <row r="60" spans="1:12" x14ac:dyDescent="0.25">
      <c r="A60" s="56" t="s">
        <v>39</v>
      </c>
      <c r="B60" s="115" t="s">
        <v>111</v>
      </c>
      <c r="C60" s="23" t="s">
        <v>38</v>
      </c>
      <c r="D60" s="23">
        <v>60</v>
      </c>
      <c r="E60" s="65"/>
      <c r="F60" s="62"/>
      <c r="G60" s="17"/>
      <c r="H60" s="63"/>
      <c r="I60" s="63">
        <f t="shared" si="10"/>
        <v>0</v>
      </c>
      <c r="J60" s="96"/>
      <c r="K60" s="22">
        <f t="shared" si="11"/>
        <v>0</v>
      </c>
      <c r="L60" s="22">
        <f t="shared" si="12"/>
        <v>0</v>
      </c>
    </row>
    <row r="61" spans="1:12" x14ac:dyDescent="0.25">
      <c r="A61" s="56" t="s">
        <v>40</v>
      </c>
      <c r="B61" s="115" t="s">
        <v>112</v>
      </c>
      <c r="C61" s="23" t="s">
        <v>36</v>
      </c>
      <c r="D61" s="23">
        <v>1000</v>
      </c>
      <c r="E61" s="65"/>
      <c r="F61" s="62"/>
      <c r="G61" s="17"/>
      <c r="H61" s="63"/>
      <c r="I61" s="63">
        <f t="shared" si="10"/>
        <v>0</v>
      </c>
      <c r="J61" s="96"/>
      <c r="K61" s="22">
        <f t="shared" si="11"/>
        <v>0</v>
      </c>
      <c r="L61" s="22">
        <f t="shared" si="12"/>
        <v>0</v>
      </c>
    </row>
    <row r="62" spans="1:12" x14ac:dyDescent="0.25">
      <c r="A62" s="56" t="s">
        <v>41</v>
      </c>
      <c r="B62" s="115" t="s">
        <v>113</v>
      </c>
      <c r="C62" s="23" t="s">
        <v>36</v>
      </c>
      <c r="D62" s="23">
        <v>2</v>
      </c>
      <c r="E62" s="65"/>
      <c r="F62" s="62"/>
      <c r="G62" s="17"/>
      <c r="H62" s="63"/>
      <c r="I62" s="63">
        <f t="shared" si="10"/>
        <v>0</v>
      </c>
      <c r="J62" s="96"/>
      <c r="K62" s="22">
        <f t="shared" si="11"/>
        <v>0</v>
      </c>
      <c r="L62" s="22">
        <f t="shared" si="12"/>
        <v>0</v>
      </c>
    </row>
    <row r="63" spans="1:12" x14ac:dyDescent="0.25">
      <c r="A63" s="56" t="s">
        <v>42</v>
      </c>
      <c r="B63" s="116" t="s">
        <v>114</v>
      </c>
      <c r="C63" s="16" t="s">
        <v>13</v>
      </c>
      <c r="D63" s="16">
        <v>4</v>
      </c>
      <c r="E63" s="62"/>
      <c r="F63" s="62"/>
      <c r="G63" s="17"/>
      <c r="H63" s="63"/>
      <c r="I63" s="63">
        <f t="shared" si="10"/>
        <v>0</v>
      </c>
      <c r="J63" s="96"/>
      <c r="K63" s="22">
        <f t="shared" si="11"/>
        <v>0</v>
      </c>
      <c r="L63" s="22">
        <f t="shared" si="12"/>
        <v>0</v>
      </c>
    </row>
    <row r="64" spans="1:12" x14ac:dyDescent="0.25">
      <c r="A64" s="56" t="s">
        <v>43</v>
      </c>
      <c r="B64" s="116" t="s">
        <v>115</v>
      </c>
      <c r="C64" s="16" t="s">
        <v>38</v>
      </c>
      <c r="D64" s="16">
        <v>160</v>
      </c>
      <c r="E64" s="62"/>
      <c r="F64" s="62"/>
      <c r="G64" s="17"/>
      <c r="H64" s="63"/>
      <c r="I64" s="63">
        <f t="shared" si="10"/>
        <v>0</v>
      </c>
      <c r="J64" s="96"/>
      <c r="K64" s="22">
        <f t="shared" si="11"/>
        <v>0</v>
      </c>
      <c r="L64" s="22">
        <f t="shared" si="12"/>
        <v>0</v>
      </c>
    </row>
    <row r="65" spans="1:12" x14ac:dyDescent="0.25">
      <c r="A65" s="56" t="s">
        <v>44</v>
      </c>
      <c r="B65" s="116" t="s">
        <v>116</v>
      </c>
      <c r="C65" s="16" t="s">
        <v>36</v>
      </c>
      <c r="D65" s="16">
        <v>200</v>
      </c>
      <c r="E65" s="62"/>
      <c r="F65" s="62"/>
      <c r="G65" s="17"/>
      <c r="H65" s="63"/>
      <c r="I65" s="66">
        <f t="shared" si="10"/>
        <v>0</v>
      </c>
      <c r="J65" s="99"/>
      <c r="K65" s="22">
        <f t="shared" si="11"/>
        <v>0</v>
      </c>
      <c r="L65" s="22">
        <f t="shared" si="12"/>
        <v>0</v>
      </c>
    </row>
    <row r="66" spans="1:12" x14ac:dyDescent="0.25">
      <c r="A66" s="56" t="s">
        <v>45</v>
      </c>
      <c r="B66" s="117" t="s">
        <v>117</v>
      </c>
      <c r="C66" s="67" t="s">
        <v>46</v>
      </c>
      <c r="D66" s="67">
        <v>2</v>
      </c>
      <c r="E66" s="68"/>
      <c r="F66" s="68"/>
      <c r="G66" s="125"/>
      <c r="H66" s="66"/>
      <c r="I66" s="66">
        <f t="shared" si="10"/>
        <v>0</v>
      </c>
      <c r="J66" s="99"/>
      <c r="K66" s="22">
        <f t="shared" si="11"/>
        <v>0</v>
      </c>
      <c r="L66" s="22">
        <f t="shared" si="12"/>
        <v>0</v>
      </c>
    </row>
    <row r="67" spans="1:12" ht="15.75" thickBot="1" x14ac:dyDescent="0.3">
      <c r="A67" s="56" t="s">
        <v>47</v>
      </c>
      <c r="B67" s="116" t="s">
        <v>118</v>
      </c>
      <c r="C67" s="16" t="s">
        <v>36</v>
      </c>
      <c r="D67" s="16">
        <v>200</v>
      </c>
      <c r="E67" s="62"/>
      <c r="F67" s="62"/>
      <c r="G67" s="17"/>
      <c r="H67" s="63"/>
      <c r="I67" s="66">
        <f t="shared" si="10"/>
        <v>0</v>
      </c>
      <c r="J67" s="99"/>
      <c r="K67" s="22">
        <f t="shared" si="11"/>
        <v>0</v>
      </c>
      <c r="L67" s="22">
        <f t="shared" si="12"/>
        <v>0</v>
      </c>
    </row>
    <row r="68" spans="1:12" ht="16.5" thickTop="1" thickBot="1" x14ac:dyDescent="0.3">
      <c r="A68" s="24"/>
      <c r="B68" s="118"/>
      <c r="C68" s="25"/>
      <c r="D68" s="25"/>
      <c r="E68" s="24"/>
      <c r="F68" s="24"/>
      <c r="G68" s="126" t="s">
        <v>27</v>
      </c>
      <c r="H68" s="69"/>
      <c r="I68" s="70">
        <f>SUM(I50:I67)</f>
        <v>0</v>
      </c>
      <c r="J68" s="70"/>
      <c r="K68" s="70">
        <f>SUM(K50:K67)</f>
        <v>0</v>
      </c>
      <c r="L68" s="70">
        <f>SUM(L50:L67)</f>
        <v>0</v>
      </c>
    </row>
    <row r="69" spans="1:12" ht="15.75" thickTop="1" x14ac:dyDescent="0.25"/>
    <row r="70" spans="1:12" ht="16.5" x14ac:dyDescent="0.25">
      <c r="A70" s="1" t="s">
        <v>90</v>
      </c>
      <c r="B70" s="103" t="s">
        <v>133</v>
      </c>
      <c r="C70" s="129"/>
      <c r="D70" s="129"/>
      <c r="E70" s="129"/>
      <c r="F70" s="129"/>
      <c r="G70" s="129"/>
      <c r="H70" s="129"/>
      <c r="I70" s="129"/>
      <c r="J70" s="129"/>
      <c r="K70" s="129"/>
      <c r="L70" s="130"/>
    </row>
    <row r="71" spans="1:12" ht="39.75" customHeight="1" x14ac:dyDescent="0.25">
      <c r="A71" s="11" t="s">
        <v>0</v>
      </c>
      <c r="B71" s="103" t="s">
        <v>1</v>
      </c>
      <c r="C71" s="7" t="s">
        <v>2</v>
      </c>
      <c r="D71" s="8" t="s">
        <v>3</v>
      </c>
      <c r="E71" s="7" t="s">
        <v>4</v>
      </c>
      <c r="F71" s="7" t="s">
        <v>5</v>
      </c>
      <c r="G71" s="7" t="s">
        <v>6</v>
      </c>
      <c r="H71" s="9" t="s">
        <v>7</v>
      </c>
      <c r="I71" s="10" t="s">
        <v>8</v>
      </c>
      <c r="J71" s="11" t="s">
        <v>9</v>
      </c>
      <c r="K71" s="10" t="s">
        <v>10</v>
      </c>
      <c r="L71" s="10" t="s">
        <v>11</v>
      </c>
    </row>
    <row r="72" spans="1:12" ht="18.75" customHeight="1" x14ac:dyDescent="0.25">
      <c r="A72" s="12">
        <v>1</v>
      </c>
      <c r="B72" s="13">
        <v>2</v>
      </c>
      <c r="C72" s="13">
        <v>3</v>
      </c>
      <c r="D72" s="13">
        <v>4</v>
      </c>
      <c r="E72" s="14">
        <v>5</v>
      </c>
      <c r="F72" s="13">
        <v>6</v>
      </c>
      <c r="G72" s="13">
        <v>7</v>
      </c>
      <c r="H72" s="13">
        <v>8</v>
      </c>
      <c r="I72" s="13">
        <v>9</v>
      </c>
      <c r="J72" s="13">
        <v>10</v>
      </c>
      <c r="K72" s="13">
        <v>11</v>
      </c>
      <c r="L72" s="13">
        <v>12</v>
      </c>
    </row>
    <row r="73" spans="1:12" ht="16.5" x14ac:dyDescent="0.25">
      <c r="A73" s="17" t="s">
        <v>12</v>
      </c>
      <c r="B73" s="106" t="s">
        <v>48</v>
      </c>
      <c r="C73" s="16" t="s">
        <v>13</v>
      </c>
      <c r="D73" s="16">
        <v>20</v>
      </c>
      <c r="E73" s="71"/>
      <c r="F73" s="37"/>
      <c r="G73" s="17"/>
      <c r="H73" s="22"/>
      <c r="I73" s="21">
        <f>D73*H73</f>
        <v>0</v>
      </c>
      <c r="J73" s="20"/>
      <c r="K73" s="21">
        <f>J73*I73</f>
        <v>0</v>
      </c>
      <c r="L73" s="22">
        <f>K73+I73</f>
        <v>0</v>
      </c>
    </row>
    <row r="74" spans="1:12" ht="15.75" thickBot="1" x14ac:dyDescent="0.3">
      <c r="A74" s="17" t="s">
        <v>14</v>
      </c>
      <c r="B74" s="106" t="s">
        <v>49</v>
      </c>
      <c r="C74" s="16" t="s">
        <v>13</v>
      </c>
      <c r="D74" s="16">
        <v>4</v>
      </c>
      <c r="E74" s="71"/>
      <c r="F74" s="37"/>
      <c r="G74" s="17"/>
      <c r="H74" s="22"/>
      <c r="I74" s="21">
        <f>D74*H74</f>
        <v>0</v>
      </c>
      <c r="J74" s="20"/>
      <c r="K74" s="21">
        <f>J74*I74</f>
        <v>0</v>
      </c>
      <c r="L74" s="22">
        <f>K74+I74</f>
        <v>0</v>
      </c>
    </row>
    <row r="75" spans="1:12" ht="16.5" thickTop="1" thickBot="1" x14ac:dyDescent="0.3">
      <c r="A75" s="24"/>
      <c r="B75" s="108"/>
      <c r="C75" s="25"/>
      <c r="D75" s="25"/>
      <c r="E75" s="24"/>
      <c r="F75" s="24"/>
      <c r="G75" s="126" t="s">
        <v>27</v>
      </c>
      <c r="H75" s="69"/>
      <c r="I75" s="70">
        <f>I74+I73</f>
        <v>0</v>
      </c>
      <c r="J75" s="70"/>
      <c r="K75" s="70">
        <f>K74+K73</f>
        <v>0</v>
      </c>
      <c r="L75" s="70">
        <f>L74+L73</f>
        <v>0</v>
      </c>
    </row>
    <row r="76" spans="1:12" ht="15.75" thickTop="1" x14ac:dyDescent="0.25"/>
    <row r="77" spans="1:12" ht="21.75" customHeight="1" x14ac:dyDescent="0.25">
      <c r="A77" s="1" t="s">
        <v>91</v>
      </c>
      <c r="B77" s="103" t="s">
        <v>131</v>
      </c>
      <c r="C77" s="129"/>
      <c r="D77" s="129"/>
      <c r="E77" s="129"/>
      <c r="F77" s="129"/>
      <c r="G77" s="129"/>
      <c r="H77" s="129"/>
      <c r="I77" s="129"/>
      <c r="J77" s="129"/>
      <c r="K77" s="129"/>
      <c r="L77" s="130"/>
    </row>
    <row r="78" spans="1:12" ht="39.75" customHeight="1" x14ac:dyDescent="0.25">
      <c r="A78" s="30" t="s">
        <v>0</v>
      </c>
      <c r="B78" s="109" t="s">
        <v>1</v>
      </c>
      <c r="C78" s="31" t="s">
        <v>2</v>
      </c>
      <c r="D78" s="32" t="s">
        <v>3</v>
      </c>
      <c r="E78" s="31" t="s">
        <v>4</v>
      </c>
      <c r="F78" s="31" t="s">
        <v>5</v>
      </c>
      <c r="G78" s="31" t="s">
        <v>6</v>
      </c>
      <c r="H78" s="33" t="s">
        <v>7</v>
      </c>
      <c r="I78" s="34" t="s">
        <v>8</v>
      </c>
      <c r="J78" s="35" t="s">
        <v>9</v>
      </c>
      <c r="K78" s="34" t="s">
        <v>10</v>
      </c>
      <c r="L78" s="34" t="s">
        <v>11</v>
      </c>
    </row>
    <row r="79" spans="1:12" ht="16.5" customHeight="1" x14ac:dyDescent="0.25">
      <c r="A79" s="12">
        <v>1</v>
      </c>
      <c r="B79" s="13">
        <v>2</v>
      </c>
      <c r="C79" s="13">
        <v>3</v>
      </c>
      <c r="D79" s="13">
        <v>4</v>
      </c>
      <c r="E79" s="14">
        <v>5</v>
      </c>
      <c r="F79" s="13">
        <v>6</v>
      </c>
      <c r="G79" s="13">
        <v>7</v>
      </c>
      <c r="H79" s="13">
        <v>8</v>
      </c>
      <c r="I79" s="13">
        <v>9</v>
      </c>
      <c r="J79" s="13">
        <v>10</v>
      </c>
      <c r="K79" s="13">
        <v>11</v>
      </c>
      <c r="L79" s="13">
        <v>12</v>
      </c>
    </row>
    <row r="80" spans="1:12" x14ac:dyDescent="0.25">
      <c r="A80" s="16" t="s">
        <v>12</v>
      </c>
      <c r="B80" s="106" t="s">
        <v>50</v>
      </c>
      <c r="C80" s="16" t="s">
        <v>51</v>
      </c>
      <c r="D80" s="16">
        <v>20</v>
      </c>
      <c r="E80" s="37"/>
      <c r="F80" s="72"/>
      <c r="G80" s="16"/>
      <c r="H80" s="22"/>
      <c r="I80" s="22">
        <f>H80*D80</f>
        <v>0</v>
      </c>
      <c r="J80" s="20"/>
      <c r="K80" s="22">
        <f>J80*I80</f>
        <v>0</v>
      </c>
      <c r="L80" s="22">
        <f>K80+I80</f>
        <v>0</v>
      </c>
    </row>
    <row r="81" spans="1:12" x14ac:dyDescent="0.25">
      <c r="A81" s="16" t="s">
        <v>14</v>
      </c>
      <c r="B81" s="106" t="s">
        <v>52</v>
      </c>
      <c r="C81" s="16" t="s">
        <v>51</v>
      </c>
      <c r="D81" s="16">
        <v>20</v>
      </c>
      <c r="E81" s="37"/>
      <c r="F81" s="72"/>
      <c r="G81" s="16"/>
      <c r="H81" s="22"/>
      <c r="I81" s="22">
        <f t="shared" ref="I81:I84" si="13">H81*D81</f>
        <v>0</v>
      </c>
      <c r="J81" s="20"/>
      <c r="K81" s="22">
        <f t="shared" ref="K81:K84" si="14">J81*I81</f>
        <v>0</v>
      </c>
      <c r="L81" s="22">
        <f t="shared" ref="L81:L84" si="15">K81+I81</f>
        <v>0</v>
      </c>
    </row>
    <row r="82" spans="1:12" x14ac:dyDescent="0.25">
      <c r="A82" s="16" t="s">
        <v>15</v>
      </c>
      <c r="B82" s="106" t="s">
        <v>53</v>
      </c>
      <c r="C82" s="16" t="s">
        <v>51</v>
      </c>
      <c r="D82" s="16">
        <v>10</v>
      </c>
      <c r="E82" s="37"/>
      <c r="F82" s="72"/>
      <c r="G82" s="16"/>
      <c r="H82" s="22"/>
      <c r="I82" s="22">
        <f t="shared" si="13"/>
        <v>0</v>
      </c>
      <c r="J82" s="20"/>
      <c r="K82" s="22">
        <f t="shared" si="14"/>
        <v>0</v>
      </c>
      <c r="L82" s="22">
        <f t="shared" si="15"/>
        <v>0</v>
      </c>
    </row>
    <row r="83" spans="1:12" x14ac:dyDescent="0.25">
      <c r="A83" s="16" t="s">
        <v>17</v>
      </c>
      <c r="B83" s="106" t="s">
        <v>99</v>
      </c>
      <c r="C83" s="67" t="s">
        <v>51</v>
      </c>
      <c r="D83" s="16">
        <v>10</v>
      </c>
      <c r="E83" s="37"/>
      <c r="F83" s="72"/>
      <c r="G83" s="16"/>
      <c r="H83" s="22"/>
      <c r="I83" s="22">
        <f t="shared" si="13"/>
        <v>0</v>
      </c>
      <c r="J83" s="20"/>
      <c r="K83" s="22">
        <f t="shared" si="14"/>
        <v>0</v>
      </c>
      <c r="L83" s="22">
        <f t="shared" si="15"/>
        <v>0</v>
      </c>
    </row>
    <row r="84" spans="1:12" ht="15.75" thickBot="1" x14ac:dyDescent="0.3">
      <c r="A84" s="16" t="s">
        <v>19</v>
      </c>
      <c r="B84" s="106" t="s">
        <v>99</v>
      </c>
      <c r="C84" s="16" t="s">
        <v>51</v>
      </c>
      <c r="D84" s="16">
        <v>10</v>
      </c>
      <c r="E84" s="37"/>
      <c r="F84" s="72"/>
      <c r="G84" s="16"/>
      <c r="H84" s="22"/>
      <c r="I84" s="38">
        <f t="shared" si="13"/>
        <v>0</v>
      </c>
      <c r="J84" s="39"/>
      <c r="K84" s="38">
        <f t="shared" si="14"/>
        <v>0</v>
      </c>
      <c r="L84" s="38">
        <f t="shared" si="15"/>
        <v>0</v>
      </c>
    </row>
    <row r="85" spans="1:12" ht="16.5" thickTop="1" thickBot="1" x14ac:dyDescent="0.3">
      <c r="A85" s="40"/>
      <c r="B85" s="110"/>
      <c r="C85" s="59"/>
      <c r="D85" s="59"/>
      <c r="E85" s="40"/>
      <c r="F85" s="40"/>
      <c r="G85" s="126" t="s">
        <v>27</v>
      </c>
      <c r="H85" s="26"/>
      <c r="I85" s="60">
        <f>SUM(I80:I84)</f>
        <v>0</v>
      </c>
      <c r="J85" s="60"/>
      <c r="K85" s="60">
        <f t="shared" ref="K85:L85" si="16">SUM(K80:K84)</f>
        <v>0</v>
      </c>
      <c r="L85" s="60">
        <f t="shared" si="16"/>
        <v>0</v>
      </c>
    </row>
    <row r="86" spans="1:12" ht="15.75" thickTop="1" x14ac:dyDescent="0.25">
      <c r="A86" s="40"/>
      <c r="B86" s="110"/>
      <c r="C86" s="59"/>
      <c r="D86" s="59"/>
      <c r="E86" s="40"/>
      <c r="F86" s="40"/>
      <c r="G86" s="126"/>
      <c r="H86" s="28"/>
      <c r="I86" s="29"/>
      <c r="J86" s="29"/>
      <c r="K86" s="29"/>
      <c r="L86" s="29"/>
    </row>
    <row r="87" spans="1:12" ht="18" customHeight="1" x14ac:dyDescent="0.25">
      <c r="A87" s="1" t="s">
        <v>92</v>
      </c>
      <c r="B87" s="103" t="s">
        <v>132</v>
      </c>
      <c r="C87" s="129"/>
      <c r="D87" s="129"/>
      <c r="E87" s="129"/>
      <c r="F87" s="129"/>
      <c r="G87" s="129"/>
      <c r="H87" s="129"/>
      <c r="I87" s="129"/>
      <c r="J87" s="129"/>
      <c r="K87" s="129"/>
      <c r="L87" s="130"/>
    </row>
    <row r="88" spans="1:12" ht="34.5" customHeight="1" x14ac:dyDescent="0.25">
      <c r="A88" s="6" t="s">
        <v>0</v>
      </c>
      <c r="B88" s="103" t="s">
        <v>1</v>
      </c>
      <c r="C88" s="7" t="s">
        <v>2</v>
      </c>
      <c r="D88" s="8" t="s">
        <v>3</v>
      </c>
      <c r="E88" s="7" t="s">
        <v>4</v>
      </c>
      <c r="F88" s="7" t="s">
        <v>5</v>
      </c>
      <c r="G88" s="7" t="s">
        <v>6</v>
      </c>
      <c r="H88" s="9" t="s">
        <v>7</v>
      </c>
      <c r="I88" s="10" t="s">
        <v>8</v>
      </c>
      <c r="J88" s="11" t="s">
        <v>9</v>
      </c>
      <c r="K88" s="10" t="s">
        <v>10</v>
      </c>
      <c r="L88" s="10" t="s">
        <v>11</v>
      </c>
    </row>
    <row r="89" spans="1:12" ht="12" customHeight="1" x14ac:dyDescent="0.25">
      <c r="A89" s="12">
        <v>1</v>
      </c>
      <c r="B89" s="13">
        <v>2</v>
      </c>
      <c r="C89" s="13">
        <v>3</v>
      </c>
      <c r="D89" s="13">
        <v>4</v>
      </c>
      <c r="E89" s="14">
        <v>5</v>
      </c>
      <c r="F89" s="13">
        <v>6</v>
      </c>
      <c r="G89" s="13">
        <v>7</v>
      </c>
      <c r="H89" s="13">
        <v>8</v>
      </c>
      <c r="I89" s="13">
        <v>9</v>
      </c>
      <c r="J89" s="13">
        <v>10</v>
      </c>
      <c r="K89" s="13">
        <v>11</v>
      </c>
      <c r="L89" s="13">
        <v>12</v>
      </c>
    </row>
    <row r="90" spans="1:12" ht="16.5" x14ac:dyDescent="0.25">
      <c r="A90" s="16" t="s">
        <v>12</v>
      </c>
      <c r="B90" s="106" t="s">
        <v>54</v>
      </c>
      <c r="C90" s="16" t="s">
        <v>51</v>
      </c>
      <c r="D90" s="16">
        <v>30</v>
      </c>
      <c r="E90" s="37"/>
      <c r="F90" s="72"/>
      <c r="G90" s="16"/>
      <c r="H90" s="22"/>
      <c r="I90" s="22">
        <f t="shared" ref="I90:I93" si="17">H90*D90</f>
        <v>0</v>
      </c>
      <c r="J90" s="20"/>
      <c r="K90" s="22">
        <f t="shared" ref="K90:K93" si="18">J90*I90</f>
        <v>0</v>
      </c>
      <c r="L90" s="22">
        <f t="shared" ref="L90:L93" si="19">K90+I90</f>
        <v>0</v>
      </c>
    </row>
    <row r="91" spans="1:12" x14ac:dyDescent="0.25">
      <c r="A91" s="16" t="s">
        <v>14</v>
      </c>
      <c r="B91" s="106" t="s">
        <v>55</v>
      </c>
      <c r="C91" s="16" t="s">
        <v>51</v>
      </c>
      <c r="D91" s="16">
        <v>20</v>
      </c>
      <c r="E91" s="37"/>
      <c r="F91" s="72"/>
      <c r="G91" s="16"/>
      <c r="H91" s="22"/>
      <c r="I91" s="22">
        <f t="shared" si="17"/>
        <v>0</v>
      </c>
      <c r="J91" s="20"/>
      <c r="K91" s="22">
        <f t="shared" si="18"/>
        <v>0</v>
      </c>
      <c r="L91" s="22">
        <f t="shared" si="19"/>
        <v>0</v>
      </c>
    </row>
    <row r="92" spans="1:12" x14ac:dyDescent="0.25">
      <c r="A92" s="16" t="s">
        <v>15</v>
      </c>
      <c r="B92" s="106" t="s">
        <v>56</v>
      </c>
      <c r="C92" s="16" t="s">
        <v>51</v>
      </c>
      <c r="D92" s="16">
        <v>5</v>
      </c>
      <c r="E92" s="37"/>
      <c r="F92" s="72"/>
      <c r="G92" s="16"/>
      <c r="H92" s="22"/>
      <c r="I92" s="22">
        <f t="shared" si="17"/>
        <v>0</v>
      </c>
      <c r="J92" s="20"/>
      <c r="K92" s="22">
        <f t="shared" si="18"/>
        <v>0</v>
      </c>
      <c r="L92" s="22">
        <f t="shared" si="19"/>
        <v>0</v>
      </c>
    </row>
    <row r="93" spans="1:12" ht="15.75" thickBot="1" x14ac:dyDescent="0.3">
      <c r="A93" s="16" t="s">
        <v>17</v>
      </c>
      <c r="B93" s="106" t="s">
        <v>57</v>
      </c>
      <c r="C93" s="16" t="s">
        <v>51</v>
      </c>
      <c r="D93" s="16">
        <v>5</v>
      </c>
      <c r="E93" s="37"/>
      <c r="F93" s="72"/>
      <c r="G93" s="16"/>
      <c r="H93" s="22"/>
      <c r="I93" s="38">
        <f t="shared" si="17"/>
        <v>0</v>
      </c>
      <c r="J93" s="20"/>
      <c r="K93" s="22">
        <f t="shared" si="18"/>
        <v>0</v>
      </c>
      <c r="L93" s="22">
        <f t="shared" si="19"/>
        <v>0</v>
      </c>
    </row>
    <row r="94" spans="1:12" ht="16.5" thickTop="1" thickBot="1" x14ac:dyDescent="0.3">
      <c r="A94" s="40"/>
      <c r="B94" s="110"/>
      <c r="C94" s="59"/>
      <c r="D94" s="59"/>
      <c r="E94" s="40"/>
      <c r="F94" s="40"/>
      <c r="G94" s="126" t="s">
        <v>27</v>
      </c>
      <c r="H94" s="26"/>
      <c r="I94" s="60">
        <f>SUM(I90:I93)</f>
        <v>0</v>
      </c>
      <c r="J94" s="60"/>
      <c r="K94" s="60">
        <f t="shared" ref="K94:L94" si="20">SUM(K90:K93)</f>
        <v>0</v>
      </c>
      <c r="L94" s="60">
        <f t="shared" si="20"/>
        <v>0</v>
      </c>
    </row>
    <row r="95" spans="1:12" ht="15.75" thickTop="1" x14ac:dyDescent="0.25">
      <c r="A95" s="40"/>
      <c r="B95" s="110"/>
      <c r="C95" s="59"/>
      <c r="D95" s="59"/>
      <c r="E95" s="40"/>
      <c r="F95" s="40"/>
      <c r="G95" s="126"/>
      <c r="H95" s="28"/>
      <c r="I95" s="29"/>
      <c r="J95" s="29"/>
      <c r="K95" s="29"/>
      <c r="L95" s="29"/>
    </row>
    <row r="96" spans="1:12" s="5" customFormat="1" ht="21" customHeight="1" x14ac:dyDescent="0.15">
      <c r="A96" s="1" t="s">
        <v>93</v>
      </c>
      <c r="B96" s="103" t="s">
        <v>100</v>
      </c>
      <c r="C96" s="129"/>
      <c r="D96" s="129"/>
      <c r="E96" s="129"/>
      <c r="F96" s="129"/>
      <c r="G96" s="129"/>
      <c r="H96" s="129"/>
      <c r="I96" s="129"/>
      <c r="J96" s="129"/>
      <c r="K96" s="129"/>
      <c r="L96" s="130"/>
    </row>
    <row r="97" spans="1:12" s="5" customFormat="1" ht="32.25" customHeight="1" x14ac:dyDescent="0.15">
      <c r="A97" s="30" t="s">
        <v>0</v>
      </c>
      <c r="B97" s="109" t="s">
        <v>1</v>
      </c>
      <c r="C97" s="31" t="s">
        <v>2</v>
      </c>
      <c r="D97" s="32" t="s">
        <v>3</v>
      </c>
      <c r="E97" s="31" t="s">
        <v>4</v>
      </c>
      <c r="F97" s="31" t="s">
        <v>5</v>
      </c>
      <c r="G97" s="31" t="s">
        <v>6</v>
      </c>
      <c r="H97" s="33" t="s">
        <v>7</v>
      </c>
      <c r="I97" s="34" t="s">
        <v>8</v>
      </c>
      <c r="J97" s="35" t="s">
        <v>9</v>
      </c>
      <c r="K97" s="34" t="s">
        <v>10</v>
      </c>
      <c r="L97" s="34" t="s">
        <v>11</v>
      </c>
    </row>
    <row r="98" spans="1:12" s="5" customFormat="1" ht="12.75" customHeight="1" x14ac:dyDescent="0.15">
      <c r="A98" s="12">
        <v>1</v>
      </c>
      <c r="B98" s="13">
        <v>2</v>
      </c>
      <c r="C98" s="13">
        <v>3</v>
      </c>
      <c r="D98" s="13">
        <v>4</v>
      </c>
      <c r="E98" s="14">
        <v>5</v>
      </c>
      <c r="F98" s="13">
        <v>6</v>
      </c>
      <c r="G98" s="13">
        <v>7</v>
      </c>
      <c r="H98" s="13">
        <v>8</v>
      </c>
      <c r="I98" s="13">
        <v>9</v>
      </c>
      <c r="J98" s="13">
        <v>10</v>
      </c>
      <c r="K98" s="13">
        <v>11</v>
      </c>
      <c r="L98" s="13">
        <v>12</v>
      </c>
    </row>
    <row r="99" spans="1:12" ht="66" x14ac:dyDescent="0.25">
      <c r="A99" s="16" t="s">
        <v>12</v>
      </c>
      <c r="B99" s="37" t="s">
        <v>58</v>
      </c>
      <c r="C99" s="17" t="s">
        <v>59</v>
      </c>
      <c r="D99" s="73">
        <v>20</v>
      </c>
      <c r="E99" s="23">
        <v>1</v>
      </c>
      <c r="F99" s="16"/>
      <c r="G99" s="17"/>
      <c r="H99" s="22"/>
      <c r="I99" s="22">
        <f>H99*D99</f>
        <v>0</v>
      </c>
      <c r="J99" s="20"/>
      <c r="K99" s="22">
        <f>J99*I99</f>
        <v>0</v>
      </c>
      <c r="L99" s="22">
        <f>K99+I99</f>
        <v>0</v>
      </c>
    </row>
    <row r="100" spans="1:12" ht="57.75" x14ac:dyDescent="0.25">
      <c r="A100" s="16" t="s">
        <v>14</v>
      </c>
      <c r="B100" s="37" t="s">
        <v>60</v>
      </c>
      <c r="C100" s="17" t="s">
        <v>59</v>
      </c>
      <c r="D100" s="74">
        <v>40</v>
      </c>
      <c r="E100" s="17"/>
      <c r="F100" s="16"/>
      <c r="G100" s="17"/>
      <c r="H100" s="22"/>
      <c r="I100" s="22">
        <f>H100*D100</f>
        <v>0</v>
      </c>
      <c r="J100" s="20"/>
      <c r="K100" s="22">
        <f>J100*I100</f>
        <v>0</v>
      </c>
      <c r="L100" s="22">
        <f>K100+I100</f>
        <v>0</v>
      </c>
    </row>
    <row r="101" spans="1:12" ht="50.25" thickBot="1" x14ac:dyDescent="0.3">
      <c r="A101" s="16" t="s">
        <v>15</v>
      </c>
      <c r="B101" s="37" t="s">
        <v>61</v>
      </c>
      <c r="C101" s="17" t="s">
        <v>59</v>
      </c>
      <c r="D101" s="74">
        <v>40</v>
      </c>
      <c r="E101" s="17"/>
      <c r="F101" s="16"/>
      <c r="G101" s="17"/>
      <c r="H101" s="22"/>
      <c r="I101" s="22">
        <f>H101*D101</f>
        <v>0</v>
      </c>
      <c r="J101" s="39"/>
      <c r="K101" s="22">
        <f>J101*I101</f>
        <v>0</v>
      </c>
      <c r="L101" s="22">
        <f>K101+I101</f>
        <v>0</v>
      </c>
    </row>
    <row r="102" spans="1:12" ht="16.5" thickTop="1" thickBot="1" x14ac:dyDescent="0.3">
      <c r="A102" s="40"/>
      <c r="B102" s="110"/>
      <c r="C102" s="59"/>
      <c r="D102" s="59"/>
      <c r="E102" s="40"/>
      <c r="F102" s="40"/>
      <c r="G102" s="126" t="s">
        <v>27</v>
      </c>
      <c r="H102" s="26"/>
      <c r="I102" s="60">
        <f>I101+I100+I99</f>
        <v>0</v>
      </c>
      <c r="J102" s="60"/>
      <c r="K102" s="60">
        <f>K101+K100+K99</f>
        <v>0</v>
      </c>
      <c r="L102" s="60">
        <f>L101+L100+L99</f>
        <v>0</v>
      </c>
    </row>
    <row r="103" spans="1:12" ht="15.75" thickTop="1" x14ac:dyDescent="0.25">
      <c r="A103" s="40"/>
      <c r="B103" s="110"/>
      <c r="C103" s="59"/>
      <c r="D103" s="59"/>
      <c r="E103" s="40"/>
      <c r="F103" s="40"/>
      <c r="G103" s="126"/>
      <c r="H103" s="28"/>
      <c r="I103" s="29"/>
      <c r="J103" s="29"/>
      <c r="K103" s="29"/>
      <c r="L103" s="29"/>
    </row>
    <row r="104" spans="1:12" s="5" customFormat="1" ht="17.25" customHeight="1" x14ac:dyDescent="0.15">
      <c r="A104" s="1" t="s">
        <v>94</v>
      </c>
      <c r="B104" s="102" t="s">
        <v>62</v>
      </c>
      <c r="C104" s="128"/>
      <c r="D104" s="128"/>
      <c r="E104" s="128"/>
      <c r="F104" s="128"/>
      <c r="G104" s="128"/>
      <c r="H104" s="128"/>
      <c r="I104" s="128"/>
      <c r="J104" s="128"/>
      <c r="K104" s="128"/>
      <c r="L104" s="128"/>
    </row>
    <row r="105" spans="1:12" s="5" customFormat="1" ht="33.75" customHeight="1" x14ac:dyDescent="0.15">
      <c r="A105" s="2" t="s">
        <v>0</v>
      </c>
      <c r="B105" s="119" t="s">
        <v>1</v>
      </c>
      <c r="C105" s="2" t="s">
        <v>2</v>
      </c>
      <c r="D105" s="3" t="s">
        <v>3</v>
      </c>
      <c r="E105" s="2" t="s">
        <v>4</v>
      </c>
      <c r="F105" s="2" t="s">
        <v>5</v>
      </c>
      <c r="G105" s="2" t="s">
        <v>63</v>
      </c>
      <c r="H105" s="4" t="s">
        <v>7</v>
      </c>
      <c r="I105" s="4" t="s">
        <v>8</v>
      </c>
      <c r="J105" s="2" t="s">
        <v>9</v>
      </c>
      <c r="K105" s="4" t="s">
        <v>10</v>
      </c>
      <c r="L105" s="4" t="s">
        <v>11</v>
      </c>
    </row>
    <row r="106" spans="1:12" s="5" customFormat="1" ht="9" x14ac:dyDescent="0.15">
      <c r="A106" s="2">
        <v>1</v>
      </c>
      <c r="B106" s="2">
        <v>2</v>
      </c>
      <c r="C106" s="2">
        <v>3</v>
      </c>
      <c r="D106" s="3">
        <v>4</v>
      </c>
      <c r="E106" s="2">
        <v>5</v>
      </c>
      <c r="F106" s="2">
        <v>6</v>
      </c>
      <c r="G106" s="2">
        <v>7</v>
      </c>
      <c r="H106" s="2">
        <v>8</v>
      </c>
      <c r="I106" s="2">
        <v>9</v>
      </c>
      <c r="J106" s="2">
        <v>10</v>
      </c>
      <c r="K106" s="2">
        <v>11</v>
      </c>
      <c r="L106" s="2">
        <v>12</v>
      </c>
    </row>
    <row r="107" spans="1:12" ht="15.75" thickBot="1" x14ac:dyDescent="0.3">
      <c r="A107" s="75">
        <v>1</v>
      </c>
      <c r="B107" s="100" t="s">
        <v>64</v>
      </c>
      <c r="C107" s="75" t="s">
        <v>13</v>
      </c>
      <c r="D107" s="76">
        <v>1</v>
      </c>
      <c r="E107" s="77"/>
      <c r="F107" s="78"/>
      <c r="G107" s="79"/>
      <c r="H107" s="80"/>
      <c r="I107" s="81">
        <f>H107*D107</f>
        <v>0</v>
      </c>
      <c r="J107" s="82"/>
      <c r="K107" s="83">
        <f>J107*I107</f>
        <v>0</v>
      </c>
      <c r="L107" s="83">
        <f>K107+I107</f>
        <v>0</v>
      </c>
    </row>
    <row r="108" spans="1:12" ht="16.5" thickTop="1" thickBot="1" x14ac:dyDescent="0.3">
      <c r="A108" s="84"/>
      <c r="B108" s="120"/>
      <c r="C108" s="85"/>
      <c r="D108" s="86"/>
      <c r="E108" s="87"/>
      <c r="F108" s="85"/>
      <c r="G108" s="126" t="s">
        <v>27</v>
      </c>
      <c r="H108" s="88"/>
      <c r="I108" s="89">
        <f>I107</f>
        <v>0</v>
      </c>
      <c r="J108" s="89"/>
      <c r="K108" s="89">
        <f>K107</f>
        <v>0</v>
      </c>
      <c r="L108" s="89">
        <f>L107</f>
        <v>0</v>
      </c>
    </row>
    <row r="109" spans="1:12" ht="15.75" thickTop="1" x14ac:dyDescent="0.25"/>
    <row r="110" spans="1:12" s="5" customFormat="1" ht="16.5" customHeight="1" x14ac:dyDescent="0.15">
      <c r="A110" s="1" t="s">
        <v>95</v>
      </c>
      <c r="B110" s="102" t="s">
        <v>96</v>
      </c>
      <c r="C110" s="128"/>
      <c r="D110" s="128"/>
      <c r="E110" s="128"/>
      <c r="F110" s="128"/>
      <c r="G110" s="128"/>
      <c r="H110" s="128"/>
      <c r="I110" s="128"/>
      <c r="J110" s="128"/>
      <c r="K110" s="128"/>
      <c r="L110" s="128"/>
    </row>
    <row r="111" spans="1:12" s="5" customFormat="1" ht="33.75" customHeight="1" x14ac:dyDescent="0.15">
      <c r="A111" s="2" t="s">
        <v>0</v>
      </c>
      <c r="B111" s="119" t="s">
        <v>1</v>
      </c>
      <c r="C111" s="2" t="s">
        <v>2</v>
      </c>
      <c r="D111" s="3" t="s">
        <v>3</v>
      </c>
      <c r="E111" s="2" t="s">
        <v>4</v>
      </c>
      <c r="F111" s="2" t="s">
        <v>5</v>
      </c>
      <c r="G111" s="2" t="s">
        <v>63</v>
      </c>
      <c r="H111" s="4" t="s">
        <v>7</v>
      </c>
      <c r="I111" s="4" t="s">
        <v>8</v>
      </c>
      <c r="J111" s="2" t="s">
        <v>9</v>
      </c>
      <c r="K111" s="4" t="s">
        <v>10</v>
      </c>
      <c r="L111" s="4" t="s">
        <v>11</v>
      </c>
    </row>
    <row r="112" spans="1:12" s="5" customFormat="1" ht="13.5" customHeight="1" x14ac:dyDescent="0.15">
      <c r="A112" s="2">
        <v>1</v>
      </c>
      <c r="B112" s="2">
        <v>2</v>
      </c>
      <c r="C112" s="2">
        <v>3</v>
      </c>
      <c r="D112" s="3">
        <v>4</v>
      </c>
      <c r="E112" s="2">
        <v>5</v>
      </c>
      <c r="F112" s="2">
        <v>6</v>
      </c>
      <c r="G112" s="2">
        <v>7</v>
      </c>
      <c r="H112" s="2">
        <v>8</v>
      </c>
      <c r="I112" s="2">
        <v>9</v>
      </c>
      <c r="J112" s="2">
        <v>10</v>
      </c>
      <c r="K112" s="2">
        <v>11</v>
      </c>
      <c r="L112" s="2">
        <v>12</v>
      </c>
    </row>
    <row r="113" spans="1:12" ht="17.25" thickBot="1" x14ac:dyDescent="0.3">
      <c r="A113" s="75">
        <v>1</v>
      </c>
      <c r="B113" s="100" t="s">
        <v>76</v>
      </c>
      <c r="C113" s="75" t="s">
        <v>51</v>
      </c>
      <c r="D113" s="76">
        <v>10000</v>
      </c>
      <c r="E113" s="77"/>
      <c r="F113" s="78"/>
      <c r="G113" s="79"/>
      <c r="H113" s="80"/>
      <c r="I113" s="81">
        <f>H113*D113</f>
        <v>0</v>
      </c>
      <c r="J113" s="82"/>
      <c r="K113" s="83">
        <f>J113*I113</f>
        <v>0</v>
      </c>
      <c r="L113" s="83">
        <f>K113+I113</f>
        <v>0</v>
      </c>
    </row>
    <row r="114" spans="1:12" ht="16.5" thickTop="1" thickBot="1" x14ac:dyDescent="0.3">
      <c r="A114" s="84"/>
      <c r="B114" s="120"/>
      <c r="C114" s="85"/>
      <c r="D114" s="86"/>
      <c r="E114" s="87"/>
      <c r="F114" s="85"/>
      <c r="G114" s="126" t="s">
        <v>27</v>
      </c>
      <c r="H114" s="88"/>
      <c r="I114" s="89">
        <f>I113</f>
        <v>0</v>
      </c>
      <c r="J114" s="89"/>
      <c r="K114" s="89">
        <f>K113</f>
        <v>0</v>
      </c>
      <c r="L114" s="89">
        <f>L113</f>
        <v>0</v>
      </c>
    </row>
    <row r="115" spans="1:12" ht="15.75" thickTop="1" x14ac:dyDescent="0.25"/>
    <row r="116" spans="1:12" s="5" customFormat="1" ht="18.75" customHeight="1" x14ac:dyDescent="0.15">
      <c r="A116" s="1" t="s">
        <v>28</v>
      </c>
      <c r="B116" s="102" t="s">
        <v>134</v>
      </c>
      <c r="C116" s="128"/>
      <c r="D116" s="128"/>
      <c r="E116" s="128"/>
      <c r="F116" s="128"/>
      <c r="G116" s="128"/>
      <c r="H116" s="128"/>
      <c r="I116" s="128"/>
      <c r="J116" s="128"/>
      <c r="K116" s="128"/>
      <c r="L116" s="128"/>
    </row>
    <row r="117" spans="1:12" s="5" customFormat="1" ht="35.25" customHeight="1" x14ac:dyDescent="0.15">
      <c r="A117" s="2" t="s">
        <v>0</v>
      </c>
      <c r="B117" s="119" t="s">
        <v>1</v>
      </c>
      <c r="C117" s="2" t="s">
        <v>2</v>
      </c>
      <c r="D117" s="3" t="s">
        <v>3</v>
      </c>
      <c r="E117" s="2" t="s">
        <v>4</v>
      </c>
      <c r="F117" s="2" t="s">
        <v>5</v>
      </c>
      <c r="G117" s="2" t="s">
        <v>63</v>
      </c>
      <c r="H117" s="4" t="s">
        <v>7</v>
      </c>
      <c r="I117" s="4" t="s">
        <v>8</v>
      </c>
      <c r="J117" s="2" t="s">
        <v>9</v>
      </c>
      <c r="K117" s="4" t="s">
        <v>10</v>
      </c>
      <c r="L117" s="4" t="s">
        <v>11</v>
      </c>
    </row>
    <row r="118" spans="1:12" s="5" customFormat="1" ht="18.75" customHeight="1" x14ac:dyDescent="0.15">
      <c r="A118" s="2">
        <v>1</v>
      </c>
      <c r="B118" s="2">
        <v>2</v>
      </c>
      <c r="C118" s="2">
        <v>3</v>
      </c>
      <c r="D118" s="3">
        <v>4</v>
      </c>
      <c r="E118" s="2">
        <v>5</v>
      </c>
      <c r="F118" s="2">
        <v>6</v>
      </c>
      <c r="G118" s="2">
        <v>7</v>
      </c>
      <c r="H118" s="2">
        <v>8</v>
      </c>
      <c r="I118" s="2">
        <v>9</v>
      </c>
      <c r="J118" s="2">
        <v>10</v>
      </c>
      <c r="K118" s="2">
        <v>11</v>
      </c>
      <c r="L118" s="2">
        <v>12</v>
      </c>
    </row>
    <row r="119" spans="1:12" x14ac:dyDescent="0.25">
      <c r="A119" s="75" t="s">
        <v>12</v>
      </c>
      <c r="B119" s="100" t="s">
        <v>77</v>
      </c>
      <c r="C119" s="75" t="s">
        <v>13</v>
      </c>
      <c r="D119" s="76">
        <v>15</v>
      </c>
      <c r="E119" s="77"/>
      <c r="F119" s="78"/>
      <c r="G119" s="79"/>
      <c r="H119" s="80"/>
      <c r="I119" s="90">
        <f>H119*D119</f>
        <v>0</v>
      </c>
      <c r="J119" s="91"/>
      <c r="K119" s="92">
        <f>J119*I119</f>
        <v>0</v>
      </c>
      <c r="L119" s="92">
        <f>K119+I119</f>
        <v>0</v>
      </c>
    </row>
    <row r="120" spans="1:12" x14ac:dyDescent="0.25">
      <c r="A120" s="75" t="s">
        <v>14</v>
      </c>
      <c r="B120" s="100" t="s">
        <v>80</v>
      </c>
      <c r="C120" s="75" t="s">
        <v>51</v>
      </c>
      <c r="D120" s="76">
        <v>600</v>
      </c>
      <c r="E120" s="77"/>
      <c r="F120" s="78"/>
      <c r="G120" s="79"/>
      <c r="H120" s="80"/>
      <c r="I120" s="90">
        <f t="shared" ref="I120:I124" si="21">H120*D120</f>
        <v>0</v>
      </c>
      <c r="J120" s="91"/>
      <c r="K120" s="92">
        <f t="shared" ref="K120:K124" si="22">J120*I120</f>
        <v>0</v>
      </c>
      <c r="L120" s="92">
        <f t="shared" ref="L120:L124" si="23">K120+I120</f>
        <v>0</v>
      </c>
    </row>
    <row r="121" spans="1:12" x14ac:dyDescent="0.25">
      <c r="A121" s="75" t="s">
        <v>15</v>
      </c>
      <c r="B121" s="100" t="s">
        <v>78</v>
      </c>
      <c r="C121" s="75" t="s">
        <v>13</v>
      </c>
      <c r="D121" s="76">
        <v>5</v>
      </c>
      <c r="E121" s="77"/>
      <c r="F121" s="78"/>
      <c r="G121" s="79"/>
      <c r="H121" s="80"/>
      <c r="I121" s="90">
        <f t="shared" si="21"/>
        <v>0</v>
      </c>
      <c r="J121" s="91"/>
      <c r="K121" s="92">
        <f t="shared" si="22"/>
        <v>0</v>
      </c>
      <c r="L121" s="92">
        <f t="shared" si="23"/>
        <v>0</v>
      </c>
    </row>
    <row r="122" spans="1:12" ht="16.5" x14ac:dyDescent="0.25">
      <c r="A122" s="75" t="s">
        <v>17</v>
      </c>
      <c r="B122" s="100" t="s">
        <v>79</v>
      </c>
      <c r="C122" s="75" t="s">
        <v>13</v>
      </c>
      <c r="D122" s="76">
        <v>10</v>
      </c>
      <c r="E122" s="77"/>
      <c r="F122" s="78"/>
      <c r="G122" s="79"/>
      <c r="H122" s="80"/>
      <c r="I122" s="90">
        <f t="shared" si="21"/>
        <v>0</v>
      </c>
      <c r="J122" s="91"/>
      <c r="K122" s="92">
        <f t="shared" si="22"/>
        <v>0</v>
      </c>
      <c r="L122" s="92">
        <f t="shared" si="23"/>
        <v>0</v>
      </c>
    </row>
    <row r="123" spans="1:12" x14ac:dyDescent="0.25">
      <c r="A123" s="75" t="s">
        <v>19</v>
      </c>
      <c r="B123" s="121" t="s">
        <v>83</v>
      </c>
      <c r="C123" s="93" t="s">
        <v>13</v>
      </c>
      <c r="D123" s="93">
        <v>20</v>
      </c>
      <c r="E123" s="93"/>
      <c r="F123" s="93"/>
      <c r="G123" s="79"/>
      <c r="H123" s="80"/>
      <c r="I123" s="90">
        <f t="shared" si="21"/>
        <v>0</v>
      </c>
      <c r="J123" s="91"/>
      <c r="K123" s="92">
        <f t="shared" si="22"/>
        <v>0</v>
      </c>
      <c r="L123" s="92">
        <f t="shared" si="23"/>
        <v>0</v>
      </c>
    </row>
    <row r="124" spans="1:12" x14ac:dyDescent="0.25">
      <c r="A124" s="75" t="s">
        <v>21</v>
      </c>
      <c r="B124" s="121" t="s">
        <v>101</v>
      </c>
      <c r="C124" s="93" t="s">
        <v>13</v>
      </c>
      <c r="D124" s="93">
        <v>30</v>
      </c>
      <c r="E124" s="93"/>
      <c r="F124" s="93"/>
      <c r="G124" s="79"/>
      <c r="H124" s="80"/>
      <c r="I124" s="90">
        <f t="shared" si="21"/>
        <v>0</v>
      </c>
      <c r="J124" s="91"/>
      <c r="K124" s="92">
        <f t="shared" si="22"/>
        <v>0</v>
      </c>
      <c r="L124" s="92">
        <f t="shared" si="23"/>
        <v>0</v>
      </c>
    </row>
    <row r="125" spans="1:12" x14ac:dyDescent="0.25">
      <c r="A125" s="75" t="s">
        <v>136</v>
      </c>
      <c r="B125" s="106" t="s">
        <v>137</v>
      </c>
      <c r="C125" s="93" t="s">
        <v>13</v>
      </c>
      <c r="D125" s="93">
        <v>1000</v>
      </c>
      <c r="E125" s="93"/>
      <c r="F125" s="93"/>
      <c r="G125" s="79"/>
      <c r="H125" s="80"/>
      <c r="I125" s="90"/>
      <c r="J125" s="91"/>
      <c r="K125" s="92"/>
      <c r="L125" s="92"/>
    </row>
    <row r="126" spans="1:12" ht="15.75" thickBot="1" x14ac:dyDescent="0.3">
      <c r="A126" s="84"/>
      <c r="B126" s="120"/>
      <c r="C126" s="85"/>
      <c r="D126" s="86"/>
      <c r="E126" s="87"/>
      <c r="F126" s="85"/>
      <c r="G126" s="126" t="s">
        <v>27</v>
      </c>
      <c r="H126" s="94"/>
      <c r="I126" s="134">
        <f>I123+I122+I121+I144+I120+I119+I124</f>
        <v>0</v>
      </c>
      <c r="J126" s="134"/>
      <c r="K126" s="134">
        <f>K123+K122+K121+K144+K120+K119+K124</f>
        <v>0</v>
      </c>
      <c r="L126" s="134">
        <f>L123+L122+L121+L144+L120+L119+L124</f>
        <v>0</v>
      </c>
    </row>
    <row r="127" spans="1:12" ht="15.75" thickTop="1" x14ac:dyDescent="0.25"/>
    <row r="128" spans="1:12" ht="24" customHeight="1" x14ac:dyDescent="0.25">
      <c r="A128" s="1" t="s">
        <v>119</v>
      </c>
      <c r="B128" s="102" t="s">
        <v>127</v>
      </c>
      <c r="C128" s="128"/>
      <c r="D128" s="128"/>
      <c r="E128" s="128"/>
      <c r="F128" s="128"/>
      <c r="G128" s="128"/>
      <c r="H128" s="128"/>
      <c r="I128" s="128"/>
      <c r="J128" s="128"/>
      <c r="K128" s="128"/>
      <c r="L128" s="128"/>
    </row>
    <row r="129" spans="1:12" ht="32.25" customHeight="1" x14ac:dyDescent="0.25">
      <c r="A129" s="2" t="s">
        <v>0</v>
      </c>
      <c r="B129" s="119" t="s">
        <v>1</v>
      </c>
      <c r="C129" s="2" t="s">
        <v>2</v>
      </c>
      <c r="D129" s="3" t="s">
        <v>3</v>
      </c>
      <c r="E129" s="2" t="s">
        <v>4</v>
      </c>
      <c r="F129" s="2" t="s">
        <v>5</v>
      </c>
      <c r="G129" s="2" t="s">
        <v>63</v>
      </c>
      <c r="H129" s="4" t="s">
        <v>7</v>
      </c>
      <c r="I129" s="4" t="s">
        <v>8</v>
      </c>
      <c r="J129" s="2" t="s">
        <v>9</v>
      </c>
      <c r="K129" s="4" t="s">
        <v>10</v>
      </c>
      <c r="L129" s="4" t="s">
        <v>11</v>
      </c>
    </row>
    <row r="130" spans="1:12" x14ac:dyDescent="0.25">
      <c r="A130" s="2">
        <v>1</v>
      </c>
      <c r="B130" s="2">
        <v>2</v>
      </c>
      <c r="C130" s="2">
        <v>3</v>
      </c>
      <c r="D130" s="3">
        <v>4</v>
      </c>
      <c r="E130" s="2">
        <v>5</v>
      </c>
      <c r="F130" s="2">
        <v>6</v>
      </c>
      <c r="G130" s="2">
        <v>7</v>
      </c>
      <c r="H130" s="2">
        <v>8</v>
      </c>
      <c r="I130" s="2">
        <v>9</v>
      </c>
      <c r="J130" s="2">
        <v>10</v>
      </c>
      <c r="K130" s="2">
        <v>11</v>
      </c>
      <c r="L130" s="2">
        <v>12</v>
      </c>
    </row>
    <row r="131" spans="1:12" ht="15.75" thickBot="1" x14ac:dyDescent="0.3">
      <c r="A131" s="56">
        <v>1</v>
      </c>
      <c r="B131" s="115" t="s">
        <v>121</v>
      </c>
      <c r="C131" s="23" t="s">
        <v>13</v>
      </c>
      <c r="D131" s="23">
        <v>500</v>
      </c>
      <c r="E131" s="64"/>
      <c r="F131" s="62"/>
      <c r="G131" s="124"/>
      <c r="H131" s="22"/>
      <c r="I131" s="63">
        <f>H131*D131</f>
        <v>0</v>
      </c>
      <c r="J131" s="96"/>
      <c r="K131" s="22">
        <f>J131*I131</f>
        <v>0</v>
      </c>
      <c r="L131" s="22">
        <f>K131+I131</f>
        <v>0</v>
      </c>
    </row>
    <row r="132" spans="1:12" ht="16.5" thickTop="1" thickBot="1" x14ac:dyDescent="0.3">
      <c r="A132" s="84"/>
      <c r="B132" s="120"/>
      <c r="C132" s="85"/>
      <c r="D132" s="86"/>
      <c r="E132" s="87"/>
      <c r="F132" s="85"/>
      <c r="G132" s="126" t="s">
        <v>27</v>
      </c>
      <c r="H132" s="88"/>
      <c r="I132" s="89">
        <f>I131</f>
        <v>0</v>
      </c>
      <c r="J132" s="89"/>
      <c r="K132" s="89">
        <f>K131</f>
        <v>0</v>
      </c>
      <c r="L132" s="89">
        <f>L131</f>
        <v>0</v>
      </c>
    </row>
    <row r="133" spans="1:12" ht="15.75" thickTop="1" x14ac:dyDescent="0.25"/>
    <row r="135" spans="1:12" ht="17.25" customHeight="1" x14ac:dyDescent="0.25">
      <c r="A135" s="1" t="s">
        <v>120</v>
      </c>
      <c r="B135" s="102" t="s">
        <v>126</v>
      </c>
      <c r="C135" s="128"/>
      <c r="D135" s="128"/>
      <c r="E135" s="128"/>
      <c r="F135" s="128"/>
      <c r="G135" s="128"/>
      <c r="H135" s="128"/>
      <c r="I135" s="128"/>
      <c r="J135" s="128"/>
      <c r="K135" s="128"/>
      <c r="L135" s="128"/>
    </row>
    <row r="136" spans="1:12" ht="33" customHeight="1" x14ac:dyDescent="0.25">
      <c r="A136" s="2" t="s">
        <v>0</v>
      </c>
      <c r="B136" s="119" t="s">
        <v>1</v>
      </c>
      <c r="C136" s="2" t="s">
        <v>2</v>
      </c>
      <c r="D136" s="3" t="s">
        <v>3</v>
      </c>
      <c r="E136" s="2" t="s">
        <v>4</v>
      </c>
      <c r="F136" s="2" t="s">
        <v>5</v>
      </c>
      <c r="G136" s="2" t="s">
        <v>63</v>
      </c>
      <c r="H136" s="4" t="s">
        <v>7</v>
      </c>
      <c r="I136" s="4" t="s">
        <v>8</v>
      </c>
      <c r="J136" s="2" t="s">
        <v>9</v>
      </c>
      <c r="K136" s="4" t="s">
        <v>10</v>
      </c>
      <c r="L136" s="4" t="s">
        <v>11</v>
      </c>
    </row>
    <row r="137" spans="1:12" ht="17.25" customHeight="1" x14ac:dyDescent="0.25">
      <c r="A137" s="2">
        <v>1</v>
      </c>
      <c r="B137" s="2">
        <v>2</v>
      </c>
      <c r="C137" s="2">
        <v>3</v>
      </c>
      <c r="D137" s="3">
        <v>4</v>
      </c>
      <c r="E137" s="2">
        <v>5</v>
      </c>
      <c r="F137" s="2">
        <v>6</v>
      </c>
      <c r="G137" s="2">
        <v>7</v>
      </c>
      <c r="H137" s="2">
        <v>8</v>
      </c>
      <c r="I137" s="2">
        <v>9</v>
      </c>
      <c r="J137" s="2">
        <v>10</v>
      </c>
      <c r="K137" s="2">
        <v>11</v>
      </c>
      <c r="L137" s="2">
        <v>12</v>
      </c>
    </row>
    <row r="138" spans="1:12" ht="60.75" customHeight="1" thickBot="1" x14ac:dyDescent="0.3">
      <c r="A138" s="23">
        <v>1</v>
      </c>
      <c r="B138" s="122" t="s">
        <v>123</v>
      </c>
      <c r="C138" s="23" t="s">
        <v>122</v>
      </c>
      <c r="D138" s="23">
        <v>15</v>
      </c>
      <c r="E138" s="64"/>
      <c r="F138" s="16"/>
      <c r="G138" s="124"/>
      <c r="H138" s="22"/>
      <c r="I138" s="63">
        <f>H138*D138</f>
        <v>0</v>
      </c>
      <c r="J138" s="96"/>
      <c r="K138" s="22">
        <f>J138*I138</f>
        <v>0</v>
      </c>
      <c r="L138" s="22">
        <f>K138+I138</f>
        <v>0</v>
      </c>
    </row>
    <row r="139" spans="1:12" ht="16.5" thickTop="1" thickBot="1" x14ac:dyDescent="0.3">
      <c r="A139" s="84"/>
      <c r="B139" s="120"/>
      <c r="C139" s="85"/>
      <c r="D139" s="86"/>
      <c r="E139" s="87"/>
      <c r="F139" s="85"/>
      <c r="G139" s="126" t="s">
        <v>27</v>
      </c>
      <c r="H139" s="88"/>
      <c r="I139" s="89">
        <f>I138</f>
        <v>0</v>
      </c>
      <c r="J139" s="89"/>
      <c r="K139" s="89">
        <f>K138</f>
        <v>0</v>
      </c>
      <c r="L139" s="89">
        <f>L138</f>
        <v>0</v>
      </c>
    </row>
    <row r="140" spans="1:12" ht="15.75" thickTop="1" x14ac:dyDescent="0.25">
      <c r="A140" s="84"/>
      <c r="B140" s="120"/>
      <c r="C140" s="85"/>
      <c r="D140" s="86"/>
      <c r="E140" s="87"/>
      <c r="F140" s="85"/>
      <c r="G140" s="126"/>
      <c r="H140" s="97"/>
      <c r="I140" s="98"/>
      <c r="J140" s="98"/>
      <c r="K140" s="98"/>
      <c r="L140" s="98"/>
    </row>
    <row r="141" spans="1:12" ht="11.25" customHeight="1" x14ac:dyDescent="0.25">
      <c r="A141" s="1" t="s">
        <v>124</v>
      </c>
      <c r="B141" s="102" t="s">
        <v>135</v>
      </c>
      <c r="C141" s="128"/>
      <c r="D141" s="128"/>
      <c r="E141" s="128"/>
      <c r="F141" s="128"/>
      <c r="G141" s="128"/>
      <c r="H141" s="128"/>
      <c r="I141" s="128"/>
      <c r="J141" s="128"/>
      <c r="K141" s="128"/>
      <c r="L141" s="128"/>
    </row>
    <row r="142" spans="1:12" ht="31.5" customHeight="1" x14ac:dyDescent="0.25">
      <c r="A142" s="2" t="s">
        <v>0</v>
      </c>
      <c r="B142" s="119" t="s">
        <v>1</v>
      </c>
      <c r="C142" s="2" t="s">
        <v>2</v>
      </c>
      <c r="D142" s="3" t="s">
        <v>3</v>
      </c>
      <c r="E142" s="2" t="s">
        <v>4</v>
      </c>
      <c r="F142" s="2" t="s">
        <v>5</v>
      </c>
      <c r="G142" s="2" t="s">
        <v>63</v>
      </c>
      <c r="H142" s="4" t="s">
        <v>7</v>
      </c>
      <c r="I142" s="4" t="s">
        <v>8</v>
      </c>
      <c r="J142" s="2" t="s">
        <v>9</v>
      </c>
      <c r="K142" s="4" t="s">
        <v>10</v>
      </c>
      <c r="L142" s="4" t="s">
        <v>11</v>
      </c>
    </row>
    <row r="143" spans="1:12" ht="18" customHeight="1" x14ac:dyDescent="0.25">
      <c r="A143" s="2">
        <v>1</v>
      </c>
      <c r="B143" s="2">
        <v>2</v>
      </c>
      <c r="C143" s="2">
        <v>3</v>
      </c>
      <c r="D143" s="3">
        <v>4</v>
      </c>
      <c r="E143" s="2">
        <v>5</v>
      </c>
      <c r="F143" s="2">
        <v>6</v>
      </c>
      <c r="G143" s="2">
        <v>7</v>
      </c>
      <c r="H143" s="2">
        <v>8</v>
      </c>
      <c r="I143" s="2">
        <v>9</v>
      </c>
      <c r="J143" s="2">
        <v>10</v>
      </c>
      <c r="K143" s="2">
        <v>11</v>
      </c>
      <c r="L143" s="2">
        <v>12</v>
      </c>
    </row>
    <row r="144" spans="1:12" x14ac:dyDescent="0.25">
      <c r="A144" s="75" t="s">
        <v>12</v>
      </c>
      <c r="B144" s="100" t="s">
        <v>81</v>
      </c>
      <c r="C144" s="75" t="s">
        <v>82</v>
      </c>
      <c r="D144" s="76">
        <v>120</v>
      </c>
      <c r="E144" s="77"/>
      <c r="F144" s="78"/>
      <c r="G144" s="79"/>
      <c r="H144" s="80"/>
      <c r="I144" s="90">
        <f>H144*D144</f>
        <v>0</v>
      </c>
      <c r="J144" s="91"/>
      <c r="K144" s="92">
        <f>J144*I144</f>
        <v>0</v>
      </c>
      <c r="L144" s="92">
        <f>K144+I144</f>
        <v>0</v>
      </c>
    </row>
    <row r="145" spans="1:12" s="5" customFormat="1" ht="9.75" thickBot="1" x14ac:dyDescent="0.2">
      <c r="A145" s="23">
        <v>2</v>
      </c>
      <c r="B145" s="101" t="s">
        <v>125</v>
      </c>
      <c r="C145" s="23" t="s">
        <v>82</v>
      </c>
      <c r="D145" s="23">
        <v>50</v>
      </c>
      <c r="E145" s="64"/>
      <c r="F145" s="16"/>
      <c r="G145" s="124"/>
      <c r="H145" s="22"/>
      <c r="I145" s="90">
        <f>H145*D145</f>
        <v>0</v>
      </c>
      <c r="J145" s="99"/>
      <c r="K145" s="92">
        <f>J145*I145</f>
        <v>0</v>
      </c>
      <c r="L145" s="92">
        <f>K145+I145</f>
        <v>0</v>
      </c>
    </row>
    <row r="146" spans="1:12" ht="16.5" thickTop="1" thickBot="1" x14ac:dyDescent="0.3">
      <c r="A146" s="84"/>
      <c r="B146" s="120"/>
      <c r="C146" s="85"/>
      <c r="D146" s="86"/>
      <c r="E146" s="87"/>
      <c r="F146" s="85"/>
      <c r="G146" s="126" t="s">
        <v>27</v>
      </c>
      <c r="H146" s="94"/>
      <c r="I146" s="89">
        <f>I145+I144</f>
        <v>0</v>
      </c>
      <c r="J146" s="89"/>
      <c r="K146" s="89">
        <f t="shared" ref="K146:L146" si="24">K145+K144</f>
        <v>0</v>
      </c>
      <c r="L146" s="89">
        <f t="shared" si="24"/>
        <v>0</v>
      </c>
    </row>
    <row r="147" spans="1:12" ht="15.75" thickTop="1" x14ac:dyDescent="0.25"/>
    <row r="150" spans="1:12" x14ac:dyDescent="0.25">
      <c r="I150" s="95">
        <f>I146+I139+I132+I126+I114+I108+I102+I94+I85+I75+I68+I45+I38+I32+I17+I11</f>
        <v>0</v>
      </c>
      <c r="J150" s="95"/>
      <c r="K150" s="95">
        <f t="shared" ref="K150:L150" si="25">K146+K139+K132+K126+K114+K108+K102+K94+K85+K75+K68+K45+K38+K32+K17+K11</f>
        <v>0</v>
      </c>
      <c r="L150" s="95">
        <f t="shared" si="25"/>
        <v>0</v>
      </c>
    </row>
  </sheetData>
  <mergeCells count="16">
    <mergeCell ref="C1:L1"/>
    <mergeCell ref="C19:L19"/>
    <mergeCell ref="C40:L40"/>
    <mergeCell ref="C47:L47"/>
    <mergeCell ref="C70:L70"/>
    <mergeCell ref="C141:L141"/>
    <mergeCell ref="C77:L77"/>
    <mergeCell ref="C13:L13"/>
    <mergeCell ref="C87:L87"/>
    <mergeCell ref="C34:L34"/>
    <mergeCell ref="C135:L135"/>
    <mergeCell ref="C128:L128"/>
    <mergeCell ref="C110:L110"/>
    <mergeCell ref="C116:L116"/>
    <mergeCell ref="C96:L96"/>
    <mergeCell ref="C104:L10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 do SWZ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Kuświk</dc:creator>
  <cp:lastModifiedBy>KZP</cp:lastModifiedBy>
  <cp:lastPrinted>2024-06-17T07:06:11Z</cp:lastPrinted>
  <dcterms:created xsi:type="dcterms:W3CDTF">2024-03-11T08:22:59Z</dcterms:created>
  <dcterms:modified xsi:type="dcterms:W3CDTF">2024-06-24T06:31:32Z</dcterms:modified>
</cp:coreProperties>
</file>