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276\Dane\PRZETARGI I ZAMÓWIENIA\2023 rok\Przetargi\17. Kompleksowa dostawa energii elektrycznej - Żukowo\7. SWZ + załączniki\"/>
    </mc:Choice>
  </mc:AlternateContent>
  <xr:revisionPtr revIDLastSave="0" documentId="13_ncr:1_{1DF98DB4-9C74-457A-B7DF-C372658EA5EF}" xr6:coauthVersionLast="47" xr6:coauthVersionMax="47" xr10:uidLastSave="{00000000-0000-0000-0000-000000000000}"/>
  <bookViews>
    <workbookView xWindow="-120" yWindow="-120" windowWidth="29040" windowHeight="15840" xr2:uid="{51E0865A-9D68-4F7E-A971-E47600F8929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28" i="1" l="1"/>
  <c r="BF28" i="1"/>
  <c r="BE28" i="1"/>
  <c r="BD28" i="1"/>
  <c r="BC28" i="1"/>
  <c r="BB28" i="1"/>
  <c r="AZ28" i="1"/>
  <c r="AK28" i="1"/>
  <c r="AI28" i="1"/>
  <c r="AX28" i="1"/>
  <c r="AU28" i="1"/>
  <c r="AS28" i="1"/>
  <c r="AQ28" i="1"/>
  <c r="AO28" i="1"/>
  <c r="AM28" i="1"/>
</calcChain>
</file>

<file path=xl/sharedStrings.xml><?xml version="1.0" encoding="utf-8"?>
<sst xmlns="http://schemas.openxmlformats.org/spreadsheetml/2006/main" count="101" uniqueCount="79">
  <si>
    <t>Lp.</t>
  </si>
  <si>
    <t>1.</t>
  </si>
  <si>
    <t>Powiat Kartuski</t>
  </si>
  <si>
    <t>Nabywca (Podmiot2 KSeF)</t>
  </si>
  <si>
    <t>Nazwa</t>
  </si>
  <si>
    <t xml:space="preserve">NIP </t>
  </si>
  <si>
    <t>Poczta</t>
  </si>
  <si>
    <t>Miejscowość</t>
  </si>
  <si>
    <t>Nr lokalu</t>
  </si>
  <si>
    <t>83-300</t>
  </si>
  <si>
    <t>Kartuzy</t>
  </si>
  <si>
    <t>Dworcowa</t>
  </si>
  <si>
    <t xml:space="preserve"> Kod pocztowy</t>
  </si>
  <si>
    <t>Kod pocztowy</t>
  </si>
  <si>
    <t>Ulica</t>
  </si>
  <si>
    <t>Nr  budynku</t>
  </si>
  <si>
    <t xml:space="preserve"> -</t>
  </si>
  <si>
    <t>Nr budynku</t>
  </si>
  <si>
    <t>PPE</t>
  </si>
  <si>
    <t>Hala widowiskowo - sportowa wraz z łącznikiem z istniejącymi szkołami</t>
  </si>
  <si>
    <t>83-330</t>
  </si>
  <si>
    <t>Żukowo</t>
  </si>
  <si>
    <t>Gdyńska</t>
  </si>
  <si>
    <t>5 i 7</t>
  </si>
  <si>
    <t>Numer PPE</t>
  </si>
  <si>
    <t>590243835043765246</t>
  </si>
  <si>
    <t>Grupa taryfowa</t>
  </si>
  <si>
    <t>Ilość miesięcy</t>
  </si>
  <si>
    <t>Cena jednostkowa opłaty abonamentowej [zł/mc]</t>
  </si>
  <si>
    <t>Cena jednostkowa opłaty przejściowej [zł/kW/mc]</t>
  </si>
  <si>
    <t>Cena jednostkowa składnika stałego stawki sieciowej [zł/kW/mc]</t>
  </si>
  <si>
    <t>Cena jednostkowa opłaty OZE [zł/kWh]</t>
  </si>
  <si>
    <t>Cena jednostkowa stawki opłaty jakościowej [zł/kWh]</t>
  </si>
  <si>
    <t>Cena jednostkowa stawki opłaty kogeneracyjnej  [zł/kWh]</t>
  </si>
  <si>
    <t>Cena jednostkowa opłaty mocowej  [zł/kWh] lub [zł/mc]</t>
  </si>
  <si>
    <t>Cena jednostkowa składnika zmiennego stawki sieciowej  [zł/kWh]                S1</t>
  </si>
  <si>
    <t>Cena jednostkowa składnika zmiennego stawki sieciowej  [zł/kWh]                S2</t>
  </si>
  <si>
    <t>VAT 23%</t>
  </si>
  <si>
    <t>Koszty energii netto [zł]</t>
  </si>
  <si>
    <t>Koszt opłaty OZE [zł]</t>
  </si>
  <si>
    <t>Koszt energii elektrycznej [zł]</t>
  </si>
  <si>
    <t>Koszt opłaty abonamentowej [zł]</t>
  </si>
  <si>
    <t>Koszt opłaty przejściowej [zł]</t>
  </si>
  <si>
    <t>Koszt składnika stałego stawki sieciowej [zł]</t>
  </si>
  <si>
    <t>Koszt  opłaty jakościowej [zł]</t>
  </si>
  <si>
    <t>Koszt opłaty kogeneracyjnej [zł]</t>
  </si>
  <si>
    <t>Koszt opłaty mocowej [zł]</t>
  </si>
  <si>
    <t xml:space="preserve">Koszt składnika zmiennego stawki sieciowej        [zł]       S1 </t>
  </si>
  <si>
    <t xml:space="preserve">Koszt składnika zmiennego stawki sieciowej      [zł]         S2 </t>
  </si>
  <si>
    <t xml:space="preserve"> - </t>
  </si>
  <si>
    <t>OSD</t>
  </si>
  <si>
    <t>ENERGA OPERATOR SA</t>
  </si>
  <si>
    <t>Moc umowna [kW]</t>
  </si>
  <si>
    <t>Moc instalacji wytwórczej [kW]</t>
  </si>
  <si>
    <t>C22a</t>
  </si>
  <si>
    <t>Odbiorca (Podmiot3 KSeF)/ Płatnik</t>
  </si>
  <si>
    <t>Zespół Szkół Zawodowych i Ogólnokształcących w Żukowie</t>
  </si>
  <si>
    <t>Numer licznika</t>
  </si>
  <si>
    <t>……………………………………………………………………………………………………………………………………..</t>
  </si>
  <si>
    <t>Nazwa (firma) Wykonawcy/Wykonawców wspólnie ubiegających się o udzielenie zamówienia</t>
  </si>
  <si>
    <t>Adres Wykonawcy/Adres Wykonawców wspólnie ubiegających się o udzielenie zamówienia</t>
  </si>
  <si>
    <t>RZP.272.2.17.2023</t>
  </si>
  <si>
    <t xml:space="preserve"> do Formularza ofertowego</t>
  </si>
  <si>
    <t>dot. postępowania o udzielenie zamówienia publicznego pn.: "Zakup energii elektrycznej dla obiektu hali widowiskowo-sportowej wraz z łącznikiem z istniejącymi szkołami w Żukowie przy ul. Gdyńskiej"</t>
  </si>
  <si>
    <t>FORMULARZ CENOWY</t>
  </si>
  <si>
    <t>WYKAZ PPE</t>
  </si>
  <si>
    <t>oraz stanowiący załącznik nr 1 do SWZ - Wykaz PPE</t>
  </si>
  <si>
    <t xml:space="preserve">(Uwaga! Wymagany kwalifikowany podpis elektroniczny, podpis zaufany lub 
podpis osobisty)
</t>
  </si>
  <si>
    <t>BRAK LICZNIKA</t>
  </si>
  <si>
    <t xml:space="preserve">stanowiącego załącznik nr 2 do SWZ </t>
  </si>
  <si>
    <t xml:space="preserve">    Załącznik nr 1 - Formularz cenowy</t>
  </si>
  <si>
    <t>Szacunkowe zużycie w okresie obowiązywania umowy w kWh S1</t>
  </si>
  <si>
    <t>Szacunkowe zużycie w okresie obowiązywania umowy w kWh S2</t>
  </si>
  <si>
    <t>Łączne szacunkowe zużycie w okresie obowiązywania umowy w kWh (Razem)</t>
  </si>
  <si>
    <t>Cena jednostkowa energii elektrycznej netto w zł/kWh                                     (do 5 miejsc po przecinku)</t>
  </si>
  <si>
    <t xml:space="preserve">Wskaźnik opłaty mocowej </t>
  </si>
  <si>
    <t>Koszty dystrybucji                  netto [zł]</t>
  </si>
  <si>
    <t>Wartość całkowita oferty netto [zł]</t>
  </si>
  <si>
    <t>Wartość całkowita oferty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</si>
</sst>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0.00000"/>
    <numFmt numFmtId="165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1" fillId="6" borderId="1" xfId="0" applyFon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8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0" borderId="1" xfId="0" applyNumberFormat="1" applyBorder="1"/>
    <xf numFmtId="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1" fillId="8" borderId="5" xfId="0" applyFont="1" applyFill="1" applyBorder="1" applyAlignment="1">
      <alignment wrapText="1"/>
    </xf>
    <xf numFmtId="0" fontId="1" fillId="8" borderId="6" xfId="0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wrapText="1"/>
    </xf>
    <xf numFmtId="0" fontId="1" fillId="7" borderId="6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1" fillId="9" borderId="6" xfId="0" applyFont="1" applyFill="1" applyBorder="1" applyAlignment="1">
      <alignment wrapText="1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D750-E931-4694-AA03-0DF5E4EEE964}">
  <sheetPr>
    <pageSetUpPr fitToPage="1"/>
  </sheetPr>
  <dimension ref="A1:BG35"/>
  <sheetViews>
    <sheetView tabSelected="1" topLeftCell="T19" workbookViewId="0">
      <selection activeCell="J28" sqref="J28"/>
    </sheetView>
  </sheetViews>
  <sheetFormatPr defaultRowHeight="15" x14ac:dyDescent="0.25"/>
  <cols>
    <col min="2" max="2" width="24" customWidth="1"/>
    <col min="3" max="3" width="25.28515625" customWidth="1"/>
    <col min="4" max="4" width="20.5703125" customWidth="1"/>
    <col min="5" max="5" width="13.5703125" customWidth="1"/>
    <col min="6" max="6" width="18.140625" customWidth="1"/>
    <col min="7" max="7" width="15.42578125" customWidth="1"/>
    <col min="8" max="9" width="20.85546875" customWidth="1"/>
    <col min="10" max="10" width="55.42578125" customWidth="1"/>
    <col min="11" max="11" width="16" customWidth="1"/>
    <col min="12" max="12" width="14.42578125" customWidth="1"/>
    <col min="13" max="13" width="13.42578125" customWidth="1"/>
    <col min="14" max="14" width="13.85546875" customWidth="1"/>
    <col min="15" max="17" width="20" customWidth="1"/>
    <col min="18" max="18" width="26.42578125" customWidth="1"/>
    <col min="19" max="19" width="14.28515625" customWidth="1"/>
    <col min="20" max="20" width="25" customWidth="1"/>
    <col min="21" max="21" width="18" customWidth="1"/>
    <col min="22" max="22" width="33" customWidth="1"/>
    <col min="23" max="23" width="18.7109375" customWidth="1"/>
    <col min="24" max="24" width="22.5703125" customWidth="1"/>
    <col min="25" max="26" width="26.5703125" customWidth="1"/>
    <col min="27" max="27" width="15.7109375" customWidth="1"/>
    <col min="28" max="31" width="17.5703125" customWidth="1"/>
    <col min="32" max="32" width="17.42578125" customWidth="1"/>
    <col min="33" max="33" width="13.42578125" customWidth="1"/>
    <col min="34" max="34" width="15.7109375" customWidth="1"/>
    <col min="35" max="35" width="14.85546875" customWidth="1"/>
    <col min="36" max="36" width="15.42578125" customWidth="1"/>
    <col min="37" max="37" width="15.85546875" customWidth="1"/>
    <col min="38" max="38" width="17.140625" customWidth="1"/>
    <col min="39" max="39" width="14" customWidth="1"/>
    <col min="40" max="40" width="14.140625" customWidth="1"/>
    <col min="41" max="41" width="18" customWidth="1"/>
    <col min="42" max="42" width="15.28515625" customWidth="1"/>
    <col min="43" max="43" width="15.7109375" customWidth="1"/>
    <col min="44" max="44" width="18" customWidth="1"/>
    <col min="45" max="45" width="17.28515625" customWidth="1"/>
    <col min="46" max="46" width="14.85546875" customWidth="1"/>
    <col min="47" max="47" width="14.28515625" customWidth="1"/>
    <col min="48" max="48" width="16.5703125" customWidth="1"/>
    <col min="49" max="49" width="13" customWidth="1"/>
    <col min="50" max="50" width="14.7109375" customWidth="1"/>
    <col min="51" max="51" width="14" customWidth="1"/>
    <col min="52" max="52" width="16.140625" customWidth="1"/>
    <col min="53" max="53" width="15.7109375" customWidth="1"/>
    <col min="54" max="54" width="13.140625" customWidth="1"/>
    <col min="55" max="56" width="15.85546875" customWidth="1"/>
    <col min="57" max="57" width="14.85546875" customWidth="1"/>
    <col min="58" max="58" width="16" customWidth="1"/>
    <col min="59" max="59" width="14.140625" customWidth="1"/>
  </cols>
  <sheetData>
    <row r="1" spans="1:22" ht="15.75" customHeight="1" x14ac:dyDescent="0.25">
      <c r="A1" s="31" t="s">
        <v>61</v>
      </c>
      <c r="B1" s="32"/>
      <c r="F1" s="15" t="s">
        <v>70</v>
      </c>
    </row>
    <row r="2" spans="1:22" x14ac:dyDescent="0.25">
      <c r="F2" s="15" t="s">
        <v>62</v>
      </c>
    </row>
    <row r="3" spans="1:22" x14ac:dyDescent="0.25">
      <c r="F3" s="15" t="s">
        <v>69</v>
      </c>
    </row>
    <row r="4" spans="1:22" x14ac:dyDescent="0.25">
      <c r="F4" s="15" t="s">
        <v>66</v>
      </c>
      <c r="Q4" s="14"/>
    </row>
    <row r="5" spans="1:22" x14ac:dyDescent="0.25">
      <c r="F5" s="15"/>
      <c r="Q5" s="14"/>
    </row>
    <row r="6" spans="1:22" x14ac:dyDescent="0.25">
      <c r="F6" s="15"/>
      <c r="Q6" s="14"/>
    </row>
    <row r="7" spans="1:22" x14ac:dyDescent="0.25">
      <c r="V7" s="13"/>
    </row>
    <row r="8" spans="1:22" x14ac:dyDescent="0.25">
      <c r="V8" s="13"/>
    </row>
    <row r="9" spans="1:22" ht="24" customHeight="1" x14ac:dyDescent="0.25">
      <c r="A9" s="30" t="s">
        <v>58</v>
      </c>
      <c r="B9" s="30"/>
      <c r="C9" s="30"/>
      <c r="D9" s="30"/>
      <c r="E9" s="30"/>
      <c r="F9" s="30"/>
      <c r="V9" s="13"/>
    </row>
    <row r="10" spans="1:22" ht="31.5" customHeight="1" x14ac:dyDescent="0.25">
      <c r="A10" s="30" t="s">
        <v>58</v>
      </c>
      <c r="B10" s="30"/>
      <c r="C10" s="30"/>
      <c r="D10" s="30"/>
      <c r="E10" s="30"/>
      <c r="F10" s="30"/>
      <c r="V10" s="13"/>
    </row>
    <row r="11" spans="1:22" x14ac:dyDescent="0.25">
      <c r="A11" s="25" t="s">
        <v>59</v>
      </c>
      <c r="B11" s="25"/>
      <c r="C11" s="25"/>
      <c r="D11" s="25"/>
      <c r="E11" s="25"/>
      <c r="F11" s="25"/>
      <c r="V11" s="13"/>
    </row>
    <row r="14" spans="1:22" ht="27.75" customHeight="1" x14ac:dyDescent="0.25">
      <c r="A14" s="30" t="s">
        <v>58</v>
      </c>
      <c r="B14" s="30"/>
      <c r="C14" s="30"/>
      <c r="D14" s="30"/>
      <c r="E14" s="30"/>
      <c r="F14" s="30"/>
    </row>
    <row r="15" spans="1:22" ht="39" customHeight="1" x14ac:dyDescent="0.25">
      <c r="A15" s="30" t="s">
        <v>58</v>
      </c>
      <c r="B15" s="30"/>
      <c r="C15" s="30"/>
      <c r="D15" s="30"/>
      <c r="E15" s="30"/>
      <c r="F15" s="30"/>
    </row>
    <row r="16" spans="1:22" x14ac:dyDescent="0.25">
      <c r="A16" s="25" t="s">
        <v>60</v>
      </c>
      <c r="B16" s="25"/>
      <c r="C16" s="25"/>
      <c r="D16" s="25"/>
      <c r="E16" s="25"/>
      <c r="F16" s="25"/>
    </row>
    <row r="17" spans="1:59" x14ac:dyDescent="0.25">
      <c r="A17" s="16"/>
      <c r="B17" s="16"/>
      <c r="C17" s="16"/>
      <c r="D17" s="16"/>
      <c r="E17" s="16"/>
      <c r="F17" s="16"/>
    </row>
    <row r="18" spans="1:59" ht="22.5" customHeight="1" x14ac:dyDescent="0.25">
      <c r="A18" s="16"/>
      <c r="B18" s="16"/>
      <c r="C18" s="16"/>
      <c r="D18" s="16"/>
      <c r="E18" s="16"/>
      <c r="F18" s="16"/>
    </row>
    <row r="19" spans="1:59" x14ac:dyDescent="0.25">
      <c r="A19" s="26" t="s">
        <v>63</v>
      </c>
      <c r="B19" s="27"/>
      <c r="C19" s="27"/>
      <c r="D19" s="27"/>
      <c r="E19" s="27"/>
      <c r="F19" s="27"/>
    </row>
    <row r="20" spans="1:59" x14ac:dyDescent="0.25">
      <c r="A20" s="27"/>
      <c r="B20" s="27"/>
      <c r="C20" s="27"/>
      <c r="D20" s="27"/>
      <c r="E20" s="27"/>
      <c r="F20" s="27"/>
    </row>
    <row r="21" spans="1:59" x14ac:dyDescent="0.25">
      <c r="A21" s="27"/>
      <c r="B21" s="27"/>
      <c r="C21" s="27"/>
      <c r="D21" s="27"/>
      <c r="E21" s="27"/>
      <c r="F21" s="27"/>
    </row>
    <row r="22" spans="1:59" x14ac:dyDescent="0.25">
      <c r="A22" s="17"/>
      <c r="B22" s="17"/>
      <c r="C22" s="18" t="s">
        <v>64</v>
      </c>
      <c r="D22" s="17"/>
      <c r="E22" s="17"/>
      <c r="F22" s="17"/>
    </row>
    <row r="23" spans="1:59" x14ac:dyDescent="0.25">
      <c r="A23" s="16"/>
      <c r="B23" s="16"/>
      <c r="C23" s="19" t="s">
        <v>65</v>
      </c>
      <c r="D23" s="16"/>
      <c r="E23" s="16"/>
      <c r="F23" s="16"/>
    </row>
    <row r="26" spans="1:59" x14ac:dyDescent="0.25">
      <c r="A26" s="42" t="s">
        <v>0</v>
      </c>
      <c r="B26" s="41" t="s">
        <v>3</v>
      </c>
      <c r="C26" s="41"/>
      <c r="D26" s="41"/>
      <c r="E26" s="41"/>
      <c r="F26" s="41"/>
      <c r="G26" s="41"/>
      <c r="H26" s="41"/>
      <c r="I26" s="1"/>
      <c r="J26" s="55" t="s">
        <v>55</v>
      </c>
      <c r="K26" s="56"/>
      <c r="L26" s="56"/>
      <c r="M26" s="56"/>
      <c r="N26" s="56"/>
      <c r="O26" s="56"/>
      <c r="P26" s="57"/>
      <c r="Q26" s="47" t="s">
        <v>50</v>
      </c>
      <c r="R26" s="44" t="s">
        <v>18</v>
      </c>
      <c r="S26" s="45"/>
      <c r="T26" s="45"/>
      <c r="U26" s="45"/>
      <c r="V26" s="45"/>
      <c r="W26" s="45"/>
      <c r="X26" s="45"/>
      <c r="Y26" s="46"/>
      <c r="Z26" s="20"/>
      <c r="AA26" s="37" t="s">
        <v>53</v>
      </c>
      <c r="AB26" s="37" t="s">
        <v>26</v>
      </c>
      <c r="AC26" s="37" t="s">
        <v>52</v>
      </c>
      <c r="AD26" s="39" t="s">
        <v>71</v>
      </c>
      <c r="AE26" s="39" t="s">
        <v>72</v>
      </c>
      <c r="AF26" s="39" t="s">
        <v>73</v>
      </c>
      <c r="AG26" s="35" t="s">
        <v>27</v>
      </c>
      <c r="AH26" s="49" t="s">
        <v>74</v>
      </c>
      <c r="AI26" s="35" t="s">
        <v>40</v>
      </c>
      <c r="AJ26" s="33" t="s">
        <v>28</v>
      </c>
      <c r="AK26" s="35" t="s">
        <v>41</v>
      </c>
      <c r="AL26" s="33" t="s">
        <v>29</v>
      </c>
      <c r="AM26" s="35" t="s">
        <v>42</v>
      </c>
      <c r="AN26" s="33" t="s">
        <v>30</v>
      </c>
      <c r="AO26" s="35" t="s">
        <v>43</v>
      </c>
      <c r="AP26" s="33" t="s">
        <v>31</v>
      </c>
      <c r="AQ26" s="35" t="s">
        <v>39</v>
      </c>
      <c r="AR26" s="33" t="s">
        <v>32</v>
      </c>
      <c r="AS26" s="35" t="s">
        <v>44</v>
      </c>
      <c r="AT26" s="33" t="s">
        <v>33</v>
      </c>
      <c r="AU26" s="35" t="s">
        <v>45</v>
      </c>
      <c r="AV26" s="33" t="s">
        <v>34</v>
      </c>
      <c r="AW26" s="33" t="s">
        <v>75</v>
      </c>
      <c r="AX26" s="35" t="s">
        <v>46</v>
      </c>
      <c r="AY26" s="33" t="s">
        <v>35</v>
      </c>
      <c r="AZ26" s="35" t="s">
        <v>47</v>
      </c>
      <c r="BA26" s="33" t="s">
        <v>36</v>
      </c>
      <c r="BB26" s="35" t="s">
        <v>48</v>
      </c>
      <c r="BC26" s="51" t="s">
        <v>76</v>
      </c>
      <c r="BD26" s="51" t="s">
        <v>38</v>
      </c>
      <c r="BE26" s="53" t="s">
        <v>77</v>
      </c>
      <c r="BF26" s="53" t="s">
        <v>37</v>
      </c>
      <c r="BG26" s="53" t="s">
        <v>78</v>
      </c>
    </row>
    <row r="27" spans="1:59" ht="87.75" customHeight="1" x14ac:dyDescent="0.25">
      <c r="A27" s="43"/>
      <c r="B27" s="2" t="s">
        <v>4</v>
      </c>
      <c r="C27" s="2" t="s">
        <v>5</v>
      </c>
      <c r="D27" s="2" t="s">
        <v>13</v>
      </c>
      <c r="E27" s="2" t="s">
        <v>6</v>
      </c>
      <c r="F27" s="2" t="s">
        <v>7</v>
      </c>
      <c r="G27" s="2" t="s">
        <v>14</v>
      </c>
      <c r="H27" s="2" t="s">
        <v>15</v>
      </c>
      <c r="I27" s="2" t="s">
        <v>8</v>
      </c>
      <c r="J27" s="58" t="s">
        <v>4</v>
      </c>
      <c r="K27" s="58" t="s">
        <v>12</v>
      </c>
      <c r="L27" s="58" t="s">
        <v>6</v>
      </c>
      <c r="M27" s="58" t="s">
        <v>7</v>
      </c>
      <c r="N27" s="58" t="s">
        <v>14</v>
      </c>
      <c r="O27" s="58" t="s">
        <v>17</v>
      </c>
      <c r="P27" s="58" t="s">
        <v>8</v>
      </c>
      <c r="Q27" s="48"/>
      <c r="R27" s="8" t="s">
        <v>4</v>
      </c>
      <c r="S27" s="8" t="s">
        <v>13</v>
      </c>
      <c r="T27" s="8" t="s">
        <v>6</v>
      </c>
      <c r="U27" s="8" t="s">
        <v>7</v>
      </c>
      <c r="V27" s="8" t="s">
        <v>14</v>
      </c>
      <c r="W27" s="8" t="s">
        <v>17</v>
      </c>
      <c r="X27" s="8" t="s">
        <v>8</v>
      </c>
      <c r="Y27" s="8" t="s">
        <v>24</v>
      </c>
      <c r="Z27" s="11" t="s">
        <v>57</v>
      </c>
      <c r="AA27" s="38"/>
      <c r="AB27" s="38"/>
      <c r="AC27" s="38"/>
      <c r="AD27" s="40"/>
      <c r="AE27" s="40"/>
      <c r="AF27" s="40"/>
      <c r="AG27" s="36"/>
      <c r="AH27" s="50"/>
      <c r="AI27" s="36"/>
      <c r="AJ27" s="34"/>
      <c r="AK27" s="36"/>
      <c r="AL27" s="34"/>
      <c r="AM27" s="36"/>
      <c r="AN27" s="34"/>
      <c r="AO27" s="36"/>
      <c r="AP27" s="34"/>
      <c r="AQ27" s="36"/>
      <c r="AR27" s="34"/>
      <c r="AS27" s="36"/>
      <c r="AT27" s="34"/>
      <c r="AU27" s="36"/>
      <c r="AV27" s="34"/>
      <c r="AW27" s="34"/>
      <c r="AX27" s="36"/>
      <c r="AY27" s="34"/>
      <c r="AZ27" s="36"/>
      <c r="BA27" s="34"/>
      <c r="BB27" s="36"/>
      <c r="BC27" s="52"/>
      <c r="BD27" s="52"/>
      <c r="BE27" s="54"/>
      <c r="BF27" s="54"/>
      <c r="BG27" s="54"/>
    </row>
    <row r="28" spans="1:59" ht="45" x14ac:dyDescent="0.25">
      <c r="A28" s="3" t="s">
        <v>1</v>
      </c>
      <c r="B28" s="4" t="s">
        <v>2</v>
      </c>
      <c r="C28" s="4">
        <v>5891638355</v>
      </c>
      <c r="D28" s="4" t="s">
        <v>9</v>
      </c>
      <c r="E28" s="4" t="s">
        <v>10</v>
      </c>
      <c r="F28" s="4" t="s">
        <v>10</v>
      </c>
      <c r="G28" s="4" t="s">
        <v>11</v>
      </c>
      <c r="H28" s="4">
        <v>1</v>
      </c>
      <c r="I28" s="5" t="s">
        <v>16</v>
      </c>
      <c r="J28" s="3" t="s">
        <v>56</v>
      </c>
      <c r="K28" s="3" t="s">
        <v>20</v>
      </c>
      <c r="L28" s="3" t="s">
        <v>21</v>
      </c>
      <c r="M28" s="3" t="s">
        <v>21</v>
      </c>
      <c r="N28" s="3" t="s">
        <v>22</v>
      </c>
      <c r="O28" s="3">
        <v>5</v>
      </c>
      <c r="P28" s="10" t="s">
        <v>16</v>
      </c>
      <c r="Q28" s="6" t="s">
        <v>51</v>
      </c>
      <c r="R28" s="6" t="s">
        <v>19</v>
      </c>
      <c r="S28" s="3" t="s">
        <v>20</v>
      </c>
      <c r="T28" s="3" t="s">
        <v>21</v>
      </c>
      <c r="U28" s="3" t="s">
        <v>21</v>
      </c>
      <c r="V28" s="3" t="s">
        <v>22</v>
      </c>
      <c r="W28" s="3" t="s">
        <v>23</v>
      </c>
      <c r="X28" s="5" t="s">
        <v>49</v>
      </c>
      <c r="Y28" s="7" t="s">
        <v>25</v>
      </c>
      <c r="Z28" s="12" t="s">
        <v>68</v>
      </c>
      <c r="AA28" s="3">
        <v>49.8</v>
      </c>
      <c r="AB28" s="24" t="s">
        <v>54</v>
      </c>
      <c r="AC28" s="3">
        <v>175</v>
      </c>
      <c r="AD28" s="3">
        <v>228000</v>
      </c>
      <c r="AE28" s="3">
        <v>342000</v>
      </c>
      <c r="AF28" s="9">
        <v>570000</v>
      </c>
      <c r="AG28" s="3">
        <v>11</v>
      </c>
      <c r="AH28" s="21"/>
      <c r="AI28" s="22">
        <f>AF28*AH28</f>
        <v>0</v>
      </c>
      <c r="AJ28" s="22"/>
      <c r="AK28" s="22">
        <f>AJ28*AG28</f>
        <v>0</v>
      </c>
      <c r="AL28" s="22"/>
      <c r="AM28" s="22">
        <f>AL28*AC28*AG28</f>
        <v>0</v>
      </c>
      <c r="AN28" s="22"/>
      <c r="AO28" s="22">
        <f>AN28*AC28*AG28</f>
        <v>0</v>
      </c>
      <c r="AP28" s="22"/>
      <c r="AQ28" s="22">
        <f>AP28*AF28</f>
        <v>0</v>
      </c>
      <c r="AR28" s="23"/>
      <c r="AS28" s="22">
        <f>AR28*AF28</f>
        <v>0</v>
      </c>
      <c r="AT28" s="21"/>
      <c r="AU28" s="22">
        <f>AT28*AF28</f>
        <v>0</v>
      </c>
      <c r="AV28" s="23"/>
      <c r="AW28" s="3"/>
      <c r="AX28" s="22">
        <f>AW28*AV28*AF28</f>
        <v>0</v>
      </c>
      <c r="AY28" s="23"/>
      <c r="AZ28" s="22">
        <f>AY28*AD28</f>
        <v>0</v>
      </c>
      <c r="BA28" s="23"/>
      <c r="BB28" s="22">
        <f>BA28*AE28</f>
        <v>0</v>
      </c>
      <c r="BC28" s="22">
        <f>SUM(BB28,AZ28,AX28,AU28,AS28,AQ28,AO28,AM28,AK28)</f>
        <v>0</v>
      </c>
      <c r="BD28" s="22">
        <f>AI28</f>
        <v>0</v>
      </c>
      <c r="BE28" s="22">
        <f>SUM(BD28,BC28)</f>
        <v>0</v>
      </c>
      <c r="BF28" s="22">
        <f>BE28*0.23</f>
        <v>0</v>
      </c>
      <c r="BG28" s="22">
        <f>SUM(BE28,BF28)</f>
        <v>0</v>
      </c>
    </row>
    <row r="32" spans="1:59" x14ac:dyDescent="0.25">
      <c r="B32" s="28" t="s">
        <v>67</v>
      </c>
      <c r="C32" s="29"/>
      <c r="D32" s="29"/>
      <c r="E32" s="29"/>
      <c r="F32" s="29"/>
    </row>
    <row r="33" spans="2:6" x14ac:dyDescent="0.25">
      <c r="B33" s="29"/>
      <c r="C33" s="29"/>
      <c r="D33" s="29"/>
      <c r="E33" s="29"/>
      <c r="F33" s="29"/>
    </row>
    <row r="34" spans="2:6" x14ac:dyDescent="0.25">
      <c r="B34" s="29"/>
      <c r="C34" s="29"/>
      <c r="D34" s="29"/>
      <c r="E34" s="29"/>
      <c r="F34" s="29"/>
    </row>
    <row r="35" spans="2:6" x14ac:dyDescent="0.25">
      <c r="B35" s="29"/>
      <c r="C35" s="29"/>
      <c r="D35" s="29"/>
      <c r="E35" s="29"/>
      <c r="F35" s="29"/>
    </row>
  </sheetData>
  <mergeCells count="47">
    <mergeCell ref="BD26:BD27"/>
    <mergeCell ref="BE26:BE27"/>
    <mergeCell ref="BF26:BF27"/>
    <mergeCell ref="BG26:BG27"/>
    <mergeCell ref="BA26:BA27"/>
    <mergeCell ref="BB26:BB27"/>
    <mergeCell ref="BC26:BC27"/>
    <mergeCell ref="AV26:AV27"/>
    <mergeCell ref="AW26:AW27"/>
    <mergeCell ref="AX26:AX27"/>
    <mergeCell ref="AY26:AY27"/>
    <mergeCell ref="AZ26:AZ27"/>
    <mergeCell ref="AI26:AI27"/>
    <mergeCell ref="AJ26:AJ27"/>
    <mergeCell ref="B26:H26"/>
    <mergeCell ref="A26:A27"/>
    <mergeCell ref="J26:P26"/>
    <mergeCell ref="R26:Y26"/>
    <mergeCell ref="Q26:Q27"/>
    <mergeCell ref="AE26:AE27"/>
    <mergeCell ref="AF26:AF27"/>
    <mergeCell ref="AG26:AG27"/>
    <mergeCell ref="AH26:AH27"/>
    <mergeCell ref="A1:B1"/>
    <mergeCell ref="AR26:AR27"/>
    <mergeCell ref="AS26:AS27"/>
    <mergeCell ref="AT26:AT27"/>
    <mergeCell ref="AU26:AU27"/>
    <mergeCell ref="AL26:AL27"/>
    <mergeCell ref="AM26:AM27"/>
    <mergeCell ref="AN26:AN27"/>
    <mergeCell ref="AO26:AO27"/>
    <mergeCell ref="AP26:AP27"/>
    <mergeCell ref="AQ26:AQ27"/>
    <mergeCell ref="AK26:AK27"/>
    <mergeCell ref="AA26:AA27"/>
    <mergeCell ref="AB26:AB27"/>
    <mergeCell ref="AC26:AC27"/>
    <mergeCell ref="AD26:AD27"/>
    <mergeCell ref="A16:F16"/>
    <mergeCell ref="A19:F21"/>
    <mergeCell ref="B32:F35"/>
    <mergeCell ref="A9:F9"/>
    <mergeCell ref="A10:F10"/>
    <mergeCell ref="A11:F11"/>
    <mergeCell ref="A14:F14"/>
    <mergeCell ref="A15:F15"/>
  </mergeCells>
  <pageMargins left="0.7" right="0.7" top="0.75" bottom="0.75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czajae</dc:creator>
  <cp:lastModifiedBy>czajae</cp:lastModifiedBy>
  <cp:lastPrinted>2024-01-22T12:03:39Z</cp:lastPrinted>
  <dcterms:created xsi:type="dcterms:W3CDTF">2023-12-08T08:42:58Z</dcterms:created>
  <dcterms:modified xsi:type="dcterms:W3CDTF">2024-01-22T12:04:12Z</dcterms:modified>
</cp:coreProperties>
</file>