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zesickaa\Desktop\POSTEPOWANIA\ROBOCZE\Bułka_2024\"/>
    </mc:Choice>
  </mc:AlternateContent>
  <bookViews>
    <workbookView xWindow="0" yWindow="0" windowWidth="14850" windowHeight="9225"/>
  </bookViews>
  <sheets>
    <sheet name="Części od 1 do 17" sheetId="1" r:id="rId1"/>
  </sheets>
  <calcPr calcId="152511" iterateDelta="1E-4"/>
</workbook>
</file>

<file path=xl/calcChain.xml><?xml version="1.0" encoding="utf-8"?>
<calcChain xmlns="http://schemas.openxmlformats.org/spreadsheetml/2006/main">
  <c r="E253" i="1" l="1"/>
  <c r="E196" i="1"/>
  <c r="E124" i="1"/>
  <c r="E228" i="1"/>
  <c r="E291" i="1"/>
  <c r="E471" i="1"/>
  <c r="E154" i="1"/>
  <c r="E330" i="1"/>
  <c r="E67" i="1"/>
  <c r="E232" i="1"/>
  <c r="E216" i="1"/>
  <c r="E214" i="1"/>
  <c r="E23" i="1"/>
  <c r="E24" i="1"/>
  <c r="E17" i="1"/>
  <c r="E313" i="1"/>
  <c r="E205" i="1"/>
  <c r="E512" i="1"/>
</calcChain>
</file>

<file path=xl/sharedStrings.xml><?xml version="1.0" encoding="utf-8"?>
<sst xmlns="http://schemas.openxmlformats.org/spreadsheetml/2006/main" count="1969" uniqueCount="810">
  <si>
    <t xml:space="preserve">                                                                                                           </t>
  </si>
  <si>
    <t>Formularz cenowy /Przedmiot zamówienia</t>
  </si>
  <si>
    <t>L.p.</t>
  </si>
  <si>
    <t>J.m.</t>
  </si>
  <si>
    <t>VAT %</t>
  </si>
  <si>
    <t xml:space="preserve">  1.</t>
  </si>
  <si>
    <t xml:space="preserve">  2.</t>
  </si>
  <si>
    <t>kg</t>
  </si>
  <si>
    <t xml:space="preserve">  3.</t>
  </si>
  <si>
    <t>szt</t>
  </si>
  <si>
    <t xml:space="preserve">  4.</t>
  </si>
  <si>
    <t xml:space="preserve"> 6.</t>
  </si>
  <si>
    <t xml:space="preserve"> 7.</t>
  </si>
  <si>
    <t>10.</t>
  </si>
  <si>
    <t>Przetwory i artykuły sypkie</t>
  </si>
  <si>
    <t xml:space="preserve"> 1.</t>
  </si>
  <si>
    <t xml:space="preserve"> 2.</t>
  </si>
  <si>
    <t xml:space="preserve"> 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</si>
  <si>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</si>
  <si>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</si>
  <si>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</si>
  <si>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</si>
  <si>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</si>
  <si>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</si>
  <si>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</si>
  <si>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</si>
  <si>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</si>
  <si>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PAKIET VI                                                          </t>
  </si>
  <si>
    <t xml:space="preserve">                                                                                                         </t>
  </si>
  <si>
    <t>7.</t>
  </si>
  <si>
    <t>4.</t>
  </si>
  <si>
    <t xml:space="preserve">PAKIET XI                                                          </t>
  </si>
  <si>
    <t xml:space="preserve">          Pakiet VII                                                                                                 </t>
  </si>
  <si>
    <t xml:space="preserve">Ilość       </t>
  </si>
  <si>
    <t>x</t>
  </si>
  <si>
    <t xml:space="preserve">Ilość     </t>
  </si>
  <si>
    <t>6.</t>
  </si>
  <si>
    <t xml:space="preserve">Ilość        </t>
  </si>
  <si>
    <t>szt.</t>
  </si>
  <si>
    <t>1.</t>
  </si>
  <si>
    <t>2.</t>
  </si>
  <si>
    <t>3.</t>
  </si>
  <si>
    <t>5.</t>
  </si>
  <si>
    <t>opak</t>
  </si>
  <si>
    <t>opak.</t>
  </si>
  <si>
    <t>Nabiał</t>
  </si>
  <si>
    <t xml:space="preserve">Jajka </t>
  </si>
  <si>
    <t xml:space="preserve">Ryby </t>
  </si>
  <si>
    <t>Kiszonki</t>
  </si>
  <si>
    <t>Owoce</t>
  </si>
  <si>
    <t>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</si>
  <si>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</si>
  <si>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</si>
  <si>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</si>
  <si>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</si>
  <si>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</si>
  <si>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</si>
  <si>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</si>
  <si>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</si>
  <si>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</si>
  <si>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</si>
  <si>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</si>
  <si>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</si>
  <si>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</si>
  <si>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</si>
  <si>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</si>
  <si>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</si>
  <si>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</si>
  <si>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</si>
  <si>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</si>
  <si>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</si>
  <si>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</si>
  <si>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</si>
  <si>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</si>
  <si>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</si>
  <si>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</si>
  <si>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</si>
  <si>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</si>
  <si>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</si>
  <si>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</si>
  <si>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</si>
  <si>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</si>
  <si>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</si>
  <si>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</si>
  <si>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</si>
  <si>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</si>
  <si>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60.</t>
  </si>
  <si>
    <t>61.</t>
  </si>
  <si>
    <t>62.</t>
  </si>
  <si>
    <t>63.</t>
  </si>
  <si>
    <t>Cena netto w zł</t>
  </si>
  <si>
    <t>8.</t>
  </si>
  <si>
    <t>65.</t>
  </si>
  <si>
    <t>66.</t>
  </si>
  <si>
    <t>72.</t>
  </si>
  <si>
    <t>73.</t>
  </si>
  <si>
    <t>Ziemniaki</t>
  </si>
  <si>
    <t>79.</t>
  </si>
  <si>
    <t>Cena jednostkowa netto w zł za 1 szt.</t>
  </si>
  <si>
    <t>Cena jednostkowa netto w zł za 1 kg</t>
  </si>
  <si>
    <t xml:space="preserve">CPV </t>
  </si>
  <si>
    <t>15542100-0</t>
  </si>
  <si>
    <t>15542200-1</t>
  </si>
  <si>
    <t>15544000-3</t>
  </si>
  <si>
    <t>15512000-0</t>
  </si>
  <si>
    <t>Nazwa</t>
  </si>
  <si>
    <t>15542300-2</t>
  </si>
  <si>
    <t>15530000-2</t>
  </si>
  <si>
    <t xml:space="preserve">03142500-3 </t>
  </si>
  <si>
    <t>15872400-5</t>
  </si>
  <si>
    <t>15614100-6</t>
  </si>
  <si>
    <t>15612100-2</t>
  </si>
  <si>
    <t>15600000-4</t>
  </si>
  <si>
    <t>15613000-8</t>
  </si>
  <si>
    <t>15831200-4</t>
  </si>
  <si>
    <t>24911000-3</t>
  </si>
  <si>
    <t xml:space="preserve">15331427-6    </t>
  </si>
  <si>
    <t>15871200-6</t>
  </si>
  <si>
    <t>15871100-5</t>
  </si>
  <si>
    <t>15871250-1</t>
  </si>
  <si>
    <t>15872000-1</t>
  </si>
  <si>
    <t>15870000-7</t>
  </si>
  <si>
    <t xml:space="preserve">15870000-7     </t>
  </si>
  <si>
    <t>15860000-4</t>
  </si>
  <si>
    <t>15833100-7</t>
  </si>
  <si>
    <t>15412200-1</t>
  </si>
  <si>
    <t>15830000-5</t>
  </si>
  <si>
    <t>15899000-6</t>
  </si>
  <si>
    <t>15842000-2</t>
  </si>
  <si>
    <t>15331470-2</t>
  </si>
  <si>
    <t>15331000-7</t>
  </si>
  <si>
    <t>15332290-3</t>
  </si>
  <si>
    <t>03142100-9</t>
  </si>
  <si>
    <t>15331132-1</t>
  </si>
  <si>
    <t xml:space="preserve"> 15332419-4</t>
  </si>
  <si>
    <t>15820000-2</t>
  </si>
  <si>
    <t xml:space="preserve">03221410-3   </t>
  </si>
  <si>
    <t xml:space="preserve"> 03221410-3</t>
  </si>
  <si>
    <t xml:space="preserve">03221410-3 </t>
  </si>
  <si>
    <t>03221410-3</t>
  </si>
  <si>
    <t xml:space="preserve">03221420-6      </t>
  </si>
  <si>
    <t xml:space="preserve">03221430-9     </t>
  </si>
  <si>
    <t>03221120-3</t>
  </si>
  <si>
    <t xml:space="preserve">03221270-9      </t>
  </si>
  <si>
    <t xml:space="preserve">03221300-9 </t>
  </si>
  <si>
    <t xml:space="preserve">03221300-9     </t>
  </si>
  <si>
    <t xml:space="preserve">03221300-9  </t>
  </si>
  <si>
    <t xml:space="preserve">03221310-2    </t>
  </si>
  <si>
    <t xml:space="preserve"> 03221310-2</t>
  </si>
  <si>
    <t xml:space="preserve">03221300-9    </t>
  </si>
  <si>
    <t xml:space="preserve">03221230-7   </t>
  </si>
  <si>
    <t>03221250-3</t>
  </si>
  <si>
    <t xml:space="preserve">03221110-0   </t>
  </si>
  <si>
    <t xml:space="preserve">03221112-4    </t>
  </si>
  <si>
    <t xml:space="preserve">03221113-1   </t>
  </si>
  <si>
    <t xml:space="preserve">03221260-6   </t>
  </si>
  <si>
    <t xml:space="preserve">03221110-0 </t>
  </si>
  <si>
    <t xml:space="preserve">15331170-9 </t>
  </si>
  <si>
    <t xml:space="preserve">15331170-9    </t>
  </si>
  <si>
    <t xml:space="preserve">15331170-9   </t>
  </si>
  <si>
    <t xml:space="preserve">15241200-1 </t>
  </si>
  <si>
    <t xml:space="preserve">15220000-6   </t>
  </si>
  <si>
    <t xml:space="preserve">15331142-4    </t>
  </si>
  <si>
    <t xml:space="preserve">03222313-0  </t>
  </si>
  <si>
    <t>03212100-1</t>
  </si>
  <si>
    <t xml:space="preserve">15841000-5    </t>
  </si>
  <si>
    <t xml:space="preserve">15851100-9    </t>
  </si>
  <si>
    <t>15871230-5</t>
  </si>
  <si>
    <t>15331400-1</t>
  </si>
  <si>
    <t>15320000-7</t>
  </si>
  <si>
    <t>Cukier kryształ,  opakowanie1kg</t>
  </si>
  <si>
    <t xml:space="preserve">Kasza jęczmienna, opakowanie 1kg </t>
  </si>
  <si>
    <t xml:space="preserve">Cukier puder, opakowanie 500g </t>
  </si>
  <si>
    <t xml:space="preserve">Ocet spirytusowy 10%, opakowanie 0,5l </t>
  </si>
  <si>
    <t xml:space="preserve">Proszek do pieczenia, opakowanie 30g </t>
  </si>
  <si>
    <t>Herbata miętowa ekspresowa,                                    opakowanie po 20 szt.</t>
  </si>
  <si>
    <t xml:space="preserve">Herbata wieloowocowa  ekspresowa,           opakowanie po 20 szt </t>
  </si>
  <si>
    <t xml:space="preserve">Herbata rumiankowa ekspresowa,  opakowanie po 20 szt </t>
  </si>
  <si>
    <t xml:space="preserve">Groszek konserwowy kl I, opakowanie puszka z samootwieraczem 400g </t>
  </si>
  <si>
    <t xml:space="preserve">Miód naturalny, opakowanie 25 g </t>
  </si>
  <si>
    <t xml:space="preserve">Warzywa i owoce mrożone </t>
  </si>
  <si>
    <t>pęczek</t>
  </si>
  <si>
    <t>15331170-9</t>
  </si>
  <si>
    <t xml:space="preserve">Sól spożywcza jodowana,                                      opakowanie 1 kg </t>
  </si>
  <si>
    <t xml:space="preserve">Cynamon mielony,                                       opakowanie 20g                                  </t>
  </si>
  <si>
    <t>Mieszanka warzywna 7 składnikowa, worki,  opakowanie od 1kg do 10 kg</t>
  </si>
  <si>
    <t>Papryka słodka mielona,                       opakowanie 20 g</t>
  </si>
  <si>
    <t>Ogórek kiszony,                                                      opakowanie wiaderko od 3kg do 5 kg</t>
  </si>
  <si>
    <t>Ziemniaki jadalne,                                             opakowanie od 15kg do 20 kg</t>
  </si>
  <si>
    <t>Cena jednostkowa netto w zł za 1 szt</t>
  </si>
  <si>
    <t>15982000-5</t>
  </si>
  <si>
    <t>15131000-5</t>
  </si>
  <si>
    <t>15240000-2</t>
  </si>
  <si>
    <t>15511210-8</t>
  </si>
  <si>
    <t>15500000-3</t>
  </si>
  <si>
    <t>15551300-8</t>
  </si>
  <si>
    <t>15540000-5</t>
  </si>
  <si>
    <t>Cena netto w zł (kolumna 5x6)</t>
  </si>
  <si>
    <t>Cena brutto w zł (kolumna 7x8 albo 7x9)</t>
  </si>
  <si>
    <t>Cena brutto w zł                               (kolumna 7x8 albo 7x9)</t>
  </si>
  <si>
    <t xml:space="preserve">03221240-0   </t>
  </si>
  <si>
    <t xml:space="preserve">03221111-7        </t>
  </si>
  <si>
    <t>03222111-4</t>
  </si>
  <si>
    <t>03222320-2</t>
  </si>
  <si>
    <t>03222220-1</t>
  </si>
  <si>
    <t>03222210-8</t>
  </si>
  <si>
    <t>03222332-9</t>
  </si>
  <si>
    <t>03222240-7</t>
  </si>
  <si>
    <t>Wafle przekładane kremem kakaowym w czekoladzie: Grześki w czekoladzie lub równoważne wafle z kremem kakaowym oblane czekoladą o składzie: czekolada nie mniej niż 30%, mleko odtłuszczone, kakao o obniżonej zawartości tłuszczu, opak. 36g±5g</t>
  </si>
  <si>
    <t>Wafle przekładane kremem kakaowym: Grześki kakaowe lub równoważne wafle z kremem kakaowym bez czekolady o składzie: mąka pszenna, mleko odtłuszczone, kakao o obniżonej zawartości tłuszczu nie mniej niż 4%, opak. 26g±5g</t>
  </si>
  <si>
    <t>15842300-5</t>
  </si>
  <si>
    <t>Ciastka śniadaniowe Belvita 5 zbóż lub równoważne ciastka zbożowe, delikatnie wypiekane o składzie 5 zbóż, różne smaki, opak. 50g±5g</t>
  </si>
  <si>
    <t>Żelki o smaku owocowym Miśki Jutrzenka lub równoważne żelki owocowe bez sztucznych barwników, opak. 90g±5g</t>
  </si>
  <si>
    <t>Kukurydza konserwowa słodka, opakowanie puszka z samootwieraczem 400g</t>
  </si>
  <si>
    <t>Kapusta biała świeża</t>
  </si>
  <si>
    <t xml:space="preserve">Kapusta czerwona świeża                                                            </t>
  </si>
  <si>
    <t xml:space="preserve">Truskawki  świeże                       </t>
  </si>
  <si>
    <t>Banany świeże</t>
  </si>
  <si>
    <t>Jabłka świeże</t>
  </si>
  <si>
    <t>Pomarańcze  świeże</t>
  </si>
  <si>
    <t>Cytryny  świeże</t>
  </si>
  <si>
    <t>Nektarynki świeże</t>
  </si>
  <si>
    <t>Mandarynki świeże</t>
  </si>
  <si>
    <t>Warzywa liściaste i okopowe</t>
  </si>
  <si>
    <t xml:space="preserve">Ogórek świeży spod osłon                                            </t>
  </si>
  <si>
    <t>Pomidor świeży spod osłon</t>
  </si>
  <si>
    <t xml:space="preserve">Kalafior świeży                                                                               </t>
  </si>
  <si>
    <t xml:space="preserve">Por świeży                                                                                                                                             </t>
  </si>
  <si>
    <t xml:space="preserve">Botwinka świeża                                                                       </t>
  </si>
  <si>
    <t>Kapusta pekińska świeża</t>
  </si>
  <si>
    <t xml:space="preserve">Brokuły świeże                                                                                </t>
  </si>
  <si>
    <t>Filet z dorsza mrożony bez skóry,                                   glazura nie więcej niż 5%,  wielkość pojedyńczego fileta  od 220g-450g, płaty oddzielone folią;  opakow. zafoliowane od 1 kg do 10 kg.</t>
  </si>
  <si>
    <t>Gruszki  świeże</t>
  </si>
  <si>
    <t>Kapusta kiszona,  bez konserwantów i octu; opakowanie wiaderko                                      od 3 kg do 5 kg</t>
  </si>
  <si>
    <t>Cena jednostkowa netto w (zł)             za 1 kg</t>
  </si>
  <si>
    <t xml:space="preserve">VAT % </t>
  </si>
  <si>
    <t xml:space="preserve">15112130-6   </t>
  </si>
  <si>
    <t xml:space="preserve">15112130-6     </t>
  </si>
  <si>
    <t>15131135-0</t>
  </si>
  <si>
    <t>X</t>
  </si>
  <si>
    <t>CPV</t>
  </si>
  <si>
    <t>j.m.</t>
  </si>
  <si>
    <t xml:space="preserve">Ilość               </t>
  </si>
  <si>
    <t xml:space="preserve">15871273-8        </t>
  </si>
  <si>
    <t xml:space="preserve">Bazylia  suszona,  opakowanie 10 g </t>
  </si>
  <si>
    <t>Lubczyk suszony, opakowanie 10 g</t>
  </si>
  <si>
    <t xml:space="preserve">Tymianek suszony, opakowanie 10 g </t>
  </si>
  <si>
    <t xml:space="preserve">Oregano suszone, opakowanie 10 g </t>
  </si>
  <si>
    <t xml:space="preserve">Zioła prowansalskie, opakowanie 10 g  </t>
  </si>
  <si>
    <t xml:space="preserve">Curry, opakowanie 25 g  </t>
  </si>
  <si>
    <t xml:space="preserve">Liść laurowy,                                             opakowanie 12 g   </t>
  </si>
  <si>
    <t>Ananasy w plastrach w syropie, opak.  puszka z samootwieraczem 565g</t>
  </si>
  <si>
    <t xml:space="preserve">Naturalna woda  mineralna jurajska lub równoważna woda mineralna o ogólnej mineralizacji 500mg/l -600 mg/l gazowana, lekko gazowana i niegazowana, butelka plastikowa 0,5l  </t>
  </si>
  <si>
    <t xml:space="preserve">Nazwa i adres Wykonawcy  .............................. </t>
  </si>
  <si>
    <r>
      <t xml:space="preserve">VAT % </t>
    </r>
    <r>
      <rPr>
        <b/>
        <vertAlign val="superscript"/>
        <sz val="10"/>
        <rFont val="Arial"/>
        <family val="2"/>
        <charset val="238"/>
      </rPr>
      <t>2</t>
    </r>
  </si>
  <si>
    <r>
      <t>Zryczałtowany                     zwrot 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</si>
  <si>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1 </t>
    </r>
    <r>
      <rPr>
        <i/>
        <sz val="10"/>
        <rFont val="Arial"/>
        <family val="2"/>
        <charset val="238"/>
      </rPr>
      <t xml:space="preserve"> dotyczy  rolników ryczałtowych realizujących dostawy zwolnione z podatku od towarów i usług (VAT) na podstawie art. 43 ust. 1 pkt 3 ustawy o podatku od towarów i usług, zgodnie z którym "Zwalnia się od podatku dostawę produktów rolnych pochodzących z własnej działalności rolniczej, dokonywaną przez rolnika ryczałtowego oraz świadczenie usług rolniczych przez rolnika ryczałtowego".</t>
    </r>
  </si>
  <si>
    <r>
      <rPr>
        <i/>
        <vertAlign val="superscript"/>
        <sz val="10"/>
        <rFont val="Arial"/>
        <family val="2"/>
        <charset val="238"/>
      </rPr>
      <t xml:space="preserve">2  </t>
    </r>
    <r>
      <rPr>
        <i/>
        <sz val="10"/>
        <rFont val="Arial"/>
        <family val="2"/>
        <charset val="238"/>
      </rPr>
      <t>dotyczy dostaw nie objętych zwolnieniem, o którym mowa w art. 43 ust. 1 pkt 3 ustawy o podatku od towarów i usług</t>
    </r>
  </si>
  <si>
    <r>
      <t>Zryczałtowany              zwrot    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</si>
  <si>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1 </t>
    </r>
    <r>
      <rPr>
        <i/>
        <sz val="10"/>
        <rFont val="Arial"/>
        <family val="2"/>
        <charset val="238"/>
      </rPr>
      <t xml:space="preserve"> dotyczy  rolników ryczałtowych realizujących dostawy zwolnione z podatku od towarów i usług (VAT) na podstawie art. 43 ust. 1 pkt 3 ustawy o podatku od towarów i usług , zgodnie z którym "Zwalnia się od podatku dostawę produktów rolnych pochodzących z własnej działalności rolniczej, dokonywaną przez rolnika ryczałtowego oraz świadczenie usług rolniczych przez rolnika ryczałtowego".</t>
    </r>
  </si>
  <si>
    <r>
      <t>Zryczałtowany                zwrot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</si>
  <si>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>Zryczałtowany                 zwrot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</si>
  <si>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r>
      <t>Zryczałtowany                      zwrot                            podatku Vat %</t>
    </r>
    <r>
      <rPr>
        <b/>
        <vertAlign val="superscript"/>
        <sz val="10"/>
        <rFont val="Arial"/>
        <family val="2"/>
        <charset val="238"/>
      </rPr>
      <t>1</t>
    </r>
  </si>
  <si>
    <t xml:space="preserve">Napoje orzeźwiające </t>
  </si>
  <si>
    <t xml:space="preserve">Konserwy i przetwory z mięsa </t>
  </si>
  <si>
    <t xml:space="preserve">Sałatki, ryby przetworzone i pasty </t>
  </si>
  <si>
    <t xml:space="preserve">Różne artykuły spożywcze </t>
  </si>
  <si>
    <t xml:space="preserve">Wody mineralne i napoje na bazie naturalnej wody mineralnej </t>
  </si>
  <si>
    <t xml:space="preserve">Płatki owsiane,  zwykłe, opakowanie 500g  </t>
  </si>
  <si>
    <t>Żelatyna spożywcza bez przypraw,                      opakowanie 50 g</t>
  </si>
  <si>
    <r>
      <t xml:space="preserve">Kisiel różne smaki,  opakowanie do 40g </t>
    </r>
    <r>
      <rPr>
        <sz val="10"/>
        <rFont val="Czcionka tekstu podstawowego"/>
        <charset val="238"/>
      </rPr>
      <t>± 5</t>
    </r>
    <r>
      <rPr>
        <sz val="10"/>
        <rFont val="Arial"/>
        <family val="2"/>
        <charset val="238"/>
      </rPr>
      <t>g</t>
    </r>
  </si>
  <si>
    <t xml:space="preserve">Budyń różne smaki, opakowanie do 40g ±5g </t>
  </si>
  <si>
    <t xml:space="preserve">Galaretka owocowa, opakowanie od 75g ±5g </t>
  </si>
  <si>
    <t xml:space="preserve">Cukier wanilinowy, opakowanie do 32g </t>
  </si>
  <si>
    <t xml:space="preserve">Marmolada wieloowocowa twarda,                  opakowanie 420 g </t>
  </si>
  <si>
    <t xml:space="preserve">Dżem, opakowanie do 290g </t>
  </si>
  <si>
    <t xml:space="preserve">Rodzynki, owoce całe,                                  miękkie opak. 100 g  </t>
  </si>
  <si>
    <t>Kostki rosołowe opakowanie 6x10g</t>
  </si>
  <si>
    <t>Konserwa filety z makreli w sosie pomidorowym, puszka, opakowanie 170 g</t>
  </si>
  <si>
    <t>Kiełbasa wieprzowa średnio rozdrobniona wędzona parzona typu frankfurterki lub równoważne</t>
  </si>
  <si>
    <t>Karkówka wieprzowa bez kości, opakowanie oznakowane, zafoliowane od 1 kg do 10 kg</t>
  </si>
  <si>
    <t>Łopatka wieprzowa bez kości, opakowanie oznakowane, zafoliowane od 1 kg do 10 kg</t>
  </si>
  <si>
    <t>Schab wieprzowy bez kości, opakowanie oznakowane, zafoliowane od 1 kg do 10 kg</t>
  </si>
  <si>
    <t>Wątroba drobiowa, opakowanie oznakowane, zafoliowane od 1 kg do 10 kg</t>
  </si>
  <si>
    <t>Salami boomerang, opakowanie oznakowane, zafoliowane od 1 kg do 10 kg</t>
  </si>
  <si>
    <t>Twaróg półtłusty, zawartość tłuszczu nie mniej niż 4%  zafoliowany kostka od  0,2 kg do 1 kg</t>
  </si>
  <si>
    <t>Twaróg sernikowy mielony w wiaderku opakowanie 1 kg</t>
  </si>
  <si>
    <t>Razem Część 3</t>
  </si>
  <si>
    <t>15300000-1</t>
  </si>
  <si>
    <t xml:space="preserve">Ogórki konserwowe, opakowanie 0,90 l  </t>
  </si>
  <si>
    <t>15331425-2</t>
  </si>
  <si>
    <t>15331480-5</t>
  </si>
  <si>
    <t>15331423-8</t>
  </si>
  <si>
    <t>15898000-9</t>
  </si>
  <si>
    <t>15612000-1</t>
  </si>
  <si>
    <t>15332100-5</t>
  </si>
  <si>
    <t>15896000-5</t>
  </si>
  <si>
    <t>Razem Część 5:</t>
  </si>
  <si>
    <t xml:space="preserve">Razem Część 6: </t>
  </si>
  <si>
    <t>15220000-6</t>
  </si>
  <si>
    <t xml:space="preserve">Razem Część 7: </t>
  </si>
  <si>
    <t>03222000-3</t>
  </si>
  <si>
    <t>03222200-5</t>
  </si>
  <si>
    <t>15810000-9</t>
  </si>
  <si>
    <t>Cena jednostkowa netto w zł za 1 kg/1 szt</t>
  </si>
  <si>
    <t>15811400-0</t>
  </si>
  <si>
    <t xml:space="preserve">Pączek z marmoladą lub budyniem - waga 90g (+/- 10g). Ciasto drożdżowe, nadziewane marmoladą lub budyniem, oblane lukrem; opakowanie zbiorcze - kosz plastikowy, czysty, oznakowany* . </t>
  </si>
  <si>
    <t>15812000-3</t>
  </si>
  <si>
    <t>Bułka z dynią - waga: 70g. (+/- 10g) Pieczywo mieszane  z ziarnem  siemienia lnianego, płatków owsianych, pestek dyni  i słonecznika;  produkowane z mąki pszennej, na kwasie  z dodatkiem drożdży lub na drożdżach; z dodatkiem soli, cukru, wody; opakowanie zbiorcze - kosz plastikowy, czysty, oznakowany.</t>
  </si>
  <si>
    <t>Bułka graham - waga: 100g. (+/- 10g) Pieczywo  produkowane z mąki pszennej graham i pszennej, na kwasie  z dodatkiem drożdży lub na drożdżach; z dodatkiem soli, mleka, wody; opakowanie zbiorcze - kosz plastikowy, czysty, oznakowany.</t>
  </si>
  <si>
    <t>Bułka kajzerka - waga: 50g. (+/- 10g) Pieczywo produkowane z mąki pszennej, na kwasie  z dodatkiem drożdży lub na drożdżach; z dodatkiem soli, mleka, wody, cukru, oleju rzepakowego; opakowanie zbiorcze - kosz plastikowy, czysty, oznakowany.</t>
  </si>
  <si>
    <t>Bułka z soją- waga: 100g. (+/- 10g) Pieczywo mieszane  z ziarnem  słonecznika i sezamu;  produkowane z mąki pszennej, mąki sojowej,  na kwasie  z dodatkiem drożdży lub na drożdżach; z dodatkiem soli, wody, płatków sojowych, grysiku sojowego; opakowanie zbiorcze - kosz plastikowy, czysty, oznakowany.</t>
  </si>
  <si>
    <t xml:space="preserve">Chleb Graham:  pieczywo mieszane, z mąki pszennej graham, pszennej, na kwasie z dodatkiem drożdży lub na drożdżach;                    z dodatkiem: soli, oleju roslinnego oraz innych dodatków smakowych. Bochenek podłużny, krojony, o wadze 400 g (+/- 10g), foliowany. Znakowany etykietami  z nadrukiem* </t>
  </si>
  <si>
    <t xml:space="preserve">Chleb Kołodziej:  pieczywo mieszane, z mąki żytniej, pszennej graham i pszennej, na kwasie z dodatkiem drożdży lub na drożdżach; z dodatkiem: soli, płatków owsianych, sezamu, siemienia lnianego, nasion słonecznika, ekstraktu słodowego, ziaren zbóż oraz innych dodatków smakowych. Bochenek podłużny, krojony, o wadze 450 g (+/- 10g), foliowany.                                                                                   Znakowany etykietami  z nadrukiem*  </t>
  </si>
  <si>
    <t>Chleb słonecznikowy:  pieczywo mieszane, z mąki żytniej, żytniej razowej pszennej, na zakwasie żytnim; z dodatkiem: soli, wody, ziaren słonecznika oraz innych dodatków smakowych. Bochenek podłużny, krojony, o wadze 400 g (+/- 10g), foliowany. Znakowany etykietami  z nadrukiem*</t>
  </si>
  <si>
    <t xml:space="preserve">Chleb z soją:  pieczywo mieszane, z mąki krupczatki i orkiszowej, na kwasie z dodatkiem drożdży lub na drożdżach; z dodatkiem: soli, wody, soi, słonecznika, cukru trzcinowego oraz innych dodatków smakowych. Bochenek podłużny, krojony, o wadze 400 g (+/- 10g), foliowany. Znakowany etykietami  z nadrukiem*   </t>
  </si>
  <si>
    <t xml:space="preserve">Chleb mieszany trzy ziarna:  pieczywo z mąki pszennej, na kwasie z dodatkiem drożdży lub na drożdżach; z dodatkiem: soli, mleka, nasion sezamu, siemienia lnianego, oleju roślinnego, octu, ziaren zbóż oraz innych dodatków smakowych. Bochenek podłużny, krojony, o wadze 500 g (+/- 10g), foliowany. Znakowany etykietami  z nadrukiem*      </t>
  </si>
  <si>
    <t xml:space="preserve">* Oznakowanie powinno zawierać:  nazwę i adres producenta, nazwę i skład produktu , masę netto produktu, datę – termin produkcji i przydatności do spożycia, warunki przechowywania, informację o alergenach i wartości odżywczej.  </t>
  </si>
  <si>
    <t>15811300-9</t>
  </si>
  <si>
    <t>15841000-5</t>
  </si>
  <si>
    <t>15841200-7</t>
  </si>
  <si>
    <t>15332310-0</t>
  </si>
  <si>
    <t>15613311-1</t>
  </si>
  <si>
    <t>15613310-4</t>
  </si>
  <si>
    <t>15833000-6</t>
  </si>
  <si>
    <t>15833110-0</t>
  </si>
  <si>
    <t>15980000-1</t>
  </si>
  <si>
    <t>Część 1</t>
  </si>
  <si>
    <t xml:space="preserve"> Razem Część 1:</t>
  </si>
  <si>
    <t>Część 2</t>
  </si>
  <si>
    <t xml:space="preserve"> Część 3                                        </t>
  </si>
  <si>
    <t>Część 4</t>
  </si>
  <si>
    <t>Razem Część 4:</t>
  </si>
  <si>
    <t>Część 5</t>
  </si>
  <si>
    <t>Część 6</t>
  </si>
  <si>
    <t>Część 7</t>
  </si>
  <si>
    <t xml:space="preserve">Część 8                                                         </t>
  </si>
  <si>
    <t xml:space="preserve">Razem Część 8: </t>
  </si>
  <si>
    <t>Część 9</t>
  </si>
  <si>
    <t xml:space="preserve">Część 10                                               </t>
  </si>
  <si>
    <t>Część  11</t>
  </si>
  <si>
    <t>Część 12</t>
  </si>
  <si>
    <t xml:space="preserve">Razem Część 12: </t>
  </si>
  <si>
    <t xml:space="preserve">Część  13                                               </t>
  </si>
  <si>
    <t xml:space="preserve">Razem Część 13: </t>
  </si>
  <si>
    <t xml:space="preserve">Część 14                                                  </t>
  </si>
  <si>
    <t xml:space="preserve">Razem Część 14: </t>
  </si>
  <si>
    <t xml:space="preserve"> Część  15                                 </t>
  </si>
  <si>
    <t>Razem Część 15:</t>
  </si>
  <si>
    <t>35.</t>
  </si>
  <si>
    <t>36.</t>
  </si>
  <si>
    <t xml:space="preserve"> 3.</t>
  </si>
  <si>
    <t xml:space="preserve"> 4.</t>
  </si>
  <si>
    <t xml:space="preserve"> 5.</t>
  </si>
  <si>
    <t xml:space="preserve"> 9.</t>
  </si>
  <si>
    <t>53.</t>
  </si>
  <si>
    <t>64.</t>
  </si>
  <si>
    <t>67.</t>
  </si>
  <si>
    <t>74.</t>
  </si>
  <si>
    <t>75.</t>
  </si>
  <si>
    <t>78.</t>
  </si>
  <si>
    <t>80.</t>
  </si>
  <si>
    <t>81.</t>
  </si>
  <si>
    <t>82.</t>
  </si>
  <si>
    <t>84.</t>
  </si>
  <si>
    <t>85.</t>
  </si>
  <si>
    <t>86.</t>
  </si>
  <si>
    <t>87.</t>
  </si>
  <si>
    <t>88.</t>
  </si>
  <si>
    <t>89.</t>
  </si>
  <si>
    <t>90.</t>
  </si>
  <si>
    <t>91.</t>
  </si>
  <si>
    <t>94.</t>
  </si>
  <si>
    <t>95.</t>
  </si>
  <si>
    <t>96.</t>
  </si>
  <si>
    <t>98.</t>
  </si>
  <si>
    <t>99.</t>
  </si>
  <si>
    <t>100.</t>
  </si>
  <si>
    <t>103.</t>
  </si>
  <si>
    <t>105.</t>
  </si>
  <si>
    <t>106.</t>
  </si>
  <si>
    <t>107.</t>
  </si>
  <si>
    <t>108.</t>
  </si>
  <si>
    <t>109.</t>
  </si>
  <si>
    <t>110.</t>
  </si>
  <si>
    <t>112.</t>
  </si>
  <si>
    <t>114.</t>
  </si>
  <si>
    <t>116.</t>
  </si>
  <si>
    <t>120.</t>
  </si>
  <si>
    <t>122.</t>
  </si>
  <si>
    <t>123.</t>
  </si>
  <si>
    <t>124.</t>
  </si>
  <si>
    <t>125.</t>
  </si>
  <si>
    <t>126.</t>
  </si>
  <si>
    <t>127.</t>
  </si>
  <si>
    <t>128.</t>
  </si>
  <si>
    <t>24311520-8</t>
  </si>
  <si>
    <t>15332410-1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</si>
  <si>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</si>
  <si>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</si>
  <si>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</si>
  <si>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</si>
  <si>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</si>
  <si>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 10.</t>
  </si>
  <si>
    <t xml:space="preserve">  11.</t>
  </si>
  <si>
    <t xml:space="preserve">  12.</t>
  </si>
  <si>
    <t xml:space="preserve">Jajka świeże kurze klasy A, rozmiar M,                   (gramatura od 53 g do 63 g)                                     </t>
  </si>
  <si>
    <t>Opak.</t>
  </si>
  <si>
    <t>Tłuszcz roślinny 72% do wypieków i kremów, gotowania i smażenia Margaryna Kasia lub równowazny opakowanie 250 g ±10 g</t>
  </si>
  <si>
    <t>Ketchup, opakowanie 480 g ± 10 g</t>
  </si>
  <si>
    <t>Musztarda  stołowa, sarepska, delikatesowa                 opakowanie od 180 g ± 10 g</t>
  </si>
  <si>
    <t>Ziele angielskie, opakowanie 15 g</t>
  </si>
  <si>
    <t xml:space="preserve">Przyprawa warzywna w proszku do zup i potraw, zawartość suszonych warzyw minimum 15%, opakowanie 200g                                    </t>
  </si>
  <si>
    <t>Ciasto francuskie opakowanie 275 g</t>
  </si>
  <si>
    <t>Drożdze suszone, opakowanie 8 g</t>
  </si>
  <si>
    <t>Kasza kus-kus opakowanie 250 g</t>
  </si>
  <si>
    <t>Kawa zbozowa rozpuszczalna Inka lub równowazne opakowanie 150g</t>
  </si>
  <si>
    <t>Kotlet sojowy a'la schabowy Sante lub równoważny opakowanie 100g</t>
  </si>
  <si>
    <t>Krem do tortów o smaku smietankowym, truskawkowym, waniliowym, czekoladowym opakowanie 100g</t>
  </si>
  <si>
    <t>Migdały płatki opakowanie 100g</t>
  </si>
  <si>
    <r>
      <t xml:space="preserve">Cena jednostkowa netto w zł </t>
    </r>
    <r>
      <rPr>
        <b/>
        <i/>
        <sz val="10"/>
        <rFont val="Arial"/>
        <family val="2"/>
        <charset val="238"/>
      </rPr>
      <t>(odpowiednio)</t>
    </r>
    <r>
      <rPr>
        <b/>
        <sz val="10"/>
        <rFont val="Arial"/>
        <family val="2"/>
        <charset val="238"/>
      </rPr>
      <t xml:space="preserve">                  za: 1 opak, 1 kg,           1 szt.</t>
    </r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</si>
  <si>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        </t>
    </r>
    <r>
      <rPr>
        <b/>
        <sz val="10"/>
        <rFont val="Arial"/>
        <family val="2"/>
        <charset val="238"/>
      </rPr>
      <t xml:space="preserve"> za 1 kg,1 szt, 1litr,           1 opak.</t>
    </r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</si>
  <si>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</t>
    </r>
    <r>
      <rPr>
        <b/>
        <sz val="10"/>
        <rFont val="Arial"/>
        <family val="2"/>
        <charset val="238"/>
      </rPr>
      <t>za: 1szt. 1 kg, 1 pęczek.</t>
    </r>
  </si>
  <si>
    <r>
      <t xml:space="preserve">Cena jednostkowa netto w zł </t>
    </r>
    <r>
      <rPr>
        <b/>
        <i/>
        <sz val="10"/>
        <rFont val="Arial"/>
        <family val="2"/>
        <charset val="238"/>
      </rPr>
      <t xml:space="preserve">(odpowiednio)             </t>
    </r>
    <r>
      <rPr>
        <b/>
        <sz val="10"/>
        <rFont val="Arial"/>
        <family val="2"/>
        <charset val="238"/>
      </rPr>
      <t>za 1 szt./ m-c</t>
    </r>
  </si>
  <si>
    <r>
      <t>Cena jednostkowa netto w zł, (</t>
    </r>
    <r>
      <rPr>
        <b/>
        <i/>
        <sz val="10"/>
        <rFont val="Arial"/>
        <family val="2"/>
        <charset val="238"/>
      </rPr>
      <t xml:space="preserve">odpowiednio)             </t>
    </r>
    <r>
      <rPr>
        <b/>
        <sz val="10"/>
        <rFont val="Arial"/>
        <family val="2"/>
        <charset val="238"/>
      </rPr>
      <t>za: 1 kg,  1 szt.</t>
    </r>
  </si>
  <si>
    <r>
      <t xml:space="preserve">Cena jednostkowa netto w zł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(odpowiednio)</t>
    </r>
    <r>
      <rPr>
        <b/>
        <sz val="10"/>
        <rFont val="Arial"/>
        <family val="2"/>
        <charset val="238"/>
      </rPr>
      <t xml:space="preserve">          za 1 opak., 1 szt.</t>
    </r>
  </si>
  <si>
    <r>
      <t xml:space="preserve">Jogurt naturalny o składzie: mleko, odtłuszczone mleko w proszku, żywe kultury bakterii jogurtowych, opak.350g </t>
    </r>
    <r>
      <rPr>
        <sz val="10"/>
        <rFont val="Czcionka tekstu podstawowego"/>
        <charset val="238"/>
      </rPr>
      <t>± 10 g</t>
    </r>
  </si>
  <si>
    <t>Jogurt z musli opakowanie 200 g ± 10g</t>
  </si>
  <si>
    <r>
      <t xml:space="preserve">Jogurt zbożowy Jogobella 8 zbóż lub równowazny opakowanie 200 g </t>
    </r>
    <r>
      <rPr>
        <sz val="10"/>
        <rFont val="Calibri"/>
        <family val="2"/>
        <charset val="238"/>
      </rPr>
      <t>± 10 g</t>
    </r>
  </si>
  <si>
    <t xml:space="preserve">Ser topiony w plastrach pakowanych pojedyńczo, opak.130g ± 10 g </t>
  </si>
  <si>
    <t>Jogurt pitny Duet lub równoważny różne smaki, butelka 350 g ± 10g</t>
  </si>
  <si>
    <t xml:space="preserve">Deser Poezja lub równoważny deser o smaku czekoladowym lub waniliowym z bitą śmietaną opak. 180 g ± 10 g </t>
  </si>
  <si>
    <t>Jogurt owocowy z owsianką, op. 180g±10g</t>
  </si>
  <si>
    <r>
      <t xml:space="preserve">Serek topiony kremowy w kubku Kurpianka lub równoważny kremowy, z szynką, ze szczypiorkiem, z papryką 
opakowanie 100 </t>
    </r>
    <r>
      <rPr>
        <sz val="10"/>
        <rFont val="Calibri"/>
        <family val="2"/>
        <charset val="238"/>
      </rPr>
      <t xml:space="preserve">± 10 </t>
    </r>
    <r>
      <rPr>
        <sz val="10"/>
        <rFont val="Arial"/>
        <family val="2"/>
        <charset val="238"/>
      </rPr>
      <t>g</t>
    </r>
  </si>
  <si>
    <t>Ser wędzony w plastrach typu gouda, rycki, królewski, edam, 
opakowanie 150 g ± 10g</t>
  </si>
  <si>
    <t>Śmietana 18 %,                                                                  kwaśna opak. 330 g ± 10 g</t>
  </si>
  <si>
    <t>Śmietana 18 % kwaśna 
opakowanie 400 g ± 10 g</t>
  </si>
  <si>
    <t xml:space="preserve">Serek Górski przysmak lub równoważny w następujących rodzajach: naturalny, ze szczypiorkiem, z warzywami, z szynką, opakowanie kostka 80 g ± 10 g </t>
  </si>
  <si>
    <t>Ser śmietankowo-kremowy Mascarpone opakowanie 250 g ± 10 g</t>
  </si>
  <si>
    <t>Masło śmietankowe,                                             zawierające nie mniej niż 82% tłuszczu mlecznego, bez dodatku tłuszczów roślinnych, kostka 200g ± 10 g</t>
  </si>
  <si>
    <r>
      <t xml:space="preserve">Przyprawa do zup w płynie typu maggi,              opakowanie 200 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</si>
  <si>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 xml:space="preserve">Kwasek cytrynowy spożywczy,  
opakowanie 20 g </t>
  </si>
  <si>
    <t xml:space="preserve">Ryż biały długoziarnisty, 
opakowanie 1kg </t>
  </si>
  <si>
    <t xml:space="preserve">Koncentrat pomidorowy 30%,                             o składzie koncentratu pomidorowego, wody i soli bez dodatków np. jabłek      
opakowanie 0,9 l ± 0,1 l                        </t>
  </si>
  <si>
    <t>Brzoskwinie połówki w lekkim syropie,                                             puszka z samootwieraczem 850g ± 10 g</t>
  </si>
  <si>
    <t>Koncentrat pomidorowy 
opakowanie 190 g ± 10 g</t>
  </si>
  <si>
    <t>130.</t>
  </si>
  <si>
    <t>Buraczki konserwowe 
opakowanie 880 g ± 10 g</t>
  </si>
  <si>
    <t>Masa krówkowa opakowanie 510g ± 10 g</t>
  </si>
  <si>
    <t>Masa makowa opakowanie 850g ± 10 g</t>
  </si>
  <si>
    <t>Płatki kukurydziane opakowanie 1 kg</t>
  </si>
  <si>
    <t>Pomidory w puszcze (całe lub krojone) oapkowanie 425 ml ± 10 ml</t>
  </si>
  <si>
    <t>Popcorn do microfalówki solony, maślany, karmelowy opakowanie 90g ± 10 g</t>
  </si>
  <si>
    <t>Sałatka obiadowa warzywna w zalewie Rolnik lub równowazne opakowanie 0,9l</t>
  </si>
  <si>
    <t>Spód biszkopt torotowy pojedynczy opakowanie 200g ± 10 G</t>
  </si>
  <si>
    <t>Tortilla pszennna 8 szt. w opakowaniu</t>
  </si>
  <si>
    <t>Żurawina suszona, całe owoce 
opakowanie 100g</t>
  </si>
  <si>
    <t>Wiórki kokosowe 
opakowanie 100g ± 10 g</t>
  </si>
  <si>
    <t xml:space="preserve">Kapusta biała młoda w główkach świeża                                                                                                 </t>
  </si>
  <si>
    <t xml:space="preserve">Rzodkiewka świeża, pęczek 180 g ± 10 g                                                                            </t>
  </si>
  <si>
    <t>Pietruszka zielona natka świeża, pęczek 210 g ± 10 g</t>
  </si>
  <si>
    <t>Koperek zielony świeży, pęczek 65 g ± 5 g</t>
  </si>
  <si>
    <t>Szczypior bez cebuli  świeży, pęczek 10 g</t>
  </si>
  <si>
    <t xml:space="preserve">Sałata masłowa świeża                                                                                                   </t>
  </si>
  <si>
    <t>Sałata lodowa świeża</t>
  </si>
  <si>
    <t>Cukinia świeża</t>
  </si>
  <si>
    <t xml:space="preserve">Seler korzeń  świeży luz                                                                                                                </t>
  </si>
  <si>
    <t xml:space="preserve">Cebula świeża luz </t>
  </si>
  <si>
    <t>Pieczarki świeże, luz</t>
  </si>
  <si>
    <t xml:space="preserve">Pietruszka korzeń świeży, luz                                                                                                                                                            </t>
  </si>
  <si>
    <t xml:space="preserve">Buraczki czerwone świeże, luz                                                                                                                                                        </t>
  </si>
  <si>
    <t xml:space="preserve">Marchew świeża, luz                                                                                                                                                  </t>
  </si>
  <si>
    <t xml:space="preserve">Papryka czerwona świeża luz                                                                                     </t>
  </si>
  <si>
    <t>Dynia Hokkaido świeża</t>
  </si>
  <si>
    <t xml:space="preserve">Fasola biała łuskana </t>
  </si>
  <si>
    <t>Groch łuskany opakowanie 400 g ± 10 g</t>
  </si>
  <si>
    <t>Mieszanka kompotowa mrożona, worki, opakowanie od 1 kg do 10 kg</t>
  </si>
  <si>
    <t>Frytki mrożone, karbowane, proste, worki, opakowanie od 1 kg do 10 kg</t>
  </si>
  <si>
    <t>Pierogi mrozone z kapustą i grzybami, z serem, z truskawkami, ruskie, worki, opakowanie od 1 kg do 10 kg</t>
  </si>
  <si>
    <t>Uszka mrożone z kapustą i grzybami, worki, opakowanie od 450 g do 10 kg</t>
  </si>
  <si>
    <t>Paluszki rybne panierowane, mrożone, worki, opkowanie od 1 kg do 10 kg</t>
  </si>
  <si>
    <t>Filet rybny w panierce zapiekany z serem, mrożony, opakowanie od 1 kg do 10 kg</t>
  </si>
  <si>
    <t>Filet rybny ze szpinakiem, mrożony, opakowanie od 1 kg do 10 kg</t>
  </si>
  <si>
    <t>Ogórek małosolny, opakowanie wiaderko od 3 do 5 kg</t>
  </si>
  <si>
    <t>Arbuz świeży</t>
  </si>
  <si>
    <t>Borówka amerykańska świeża</t>
  </si>
  <si>
    <t>Czereśnie świeże</t>
  </si>
  <si>
    <t>Kiwi świeże</t>
  </si>
  <si>
    <r>
      <t xml:space="preserve">Pasztet Profi lub równoważny pomidorowy, firmowy, z papryką, z pieczarkami, opakowanie 131 g </t>
    </r>
    <r>
      <rPr>
        <sz val="10"/>
        <rFont val="Czcionka tekstu podstawowego"/>
        <charset val="238"/>
      </rPr>
      <t>± 5 g</t>
    </r>
  </si>
  <si>
    <t>Bułka hot -dog- waga: 80g. (+/- 20g) Pieczywo produkowane z mąki żytniej i pszennej, na kwasie  z dodatkiem drożdży lub na drożdżach; z dodatkiem soli, mleka, wody; opakowanie zbiorcze - kosz plastikowy, czysty, oznakowany.</t>
  </si>
  <si>
    <t>Kefir owocowy truskawkowy, owoce leśnie opakowanie 375 g ± 10 g</t>
  </si>
  <si>
    <t>Szt.</t>
  </si>
  <si>
    <t xml:space="preserve">Ryż biały długoziarnisty, 
opakowanie 4 x 100 g </t>
  </si>
  <si>
    <t>Herbaciany napój instant owocowy, cytrynowy, malinowy, pomarańczowy Ekland lub równowazny opakowanie 300g</t>
  </si>
  <si>
    <t>Drożdze prasowane,  opakowanie 100 g</t>
  </si>
  <si>
    <r>
      <t>Chleb typu:  bydgoski, firmowy, szkolny   Skład: mąka pszenna, mąka żytnia, na kwasie z dodatkiem drożdży lub na drożdżach; z dodatkiem soli, mleka i wody.  Bochenek podłużny,  krojony, o wadze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500 g (+/- 10g), zafoliowany.                                                                                                       Znakowany etykietami  z nadrukiem*</t>
    </r>
  </si>
  <si>
    <t xml:space="preserve">Mix sałat świeżych, opakowanie  150g </t>
  </si>
  <si>
    <t>Truskawka mrożona, worki,                           opakowanie od 400g do 10 kg</t>
  </si>
  <si>
    <t>Malina mrożona, worki,                           opakowanie od 400g do 10 kg</t>
  </si>
  <si>
    <t>Jogurt naturalny o składzie: mleko, odtłuszczone mleko w proszku, żywe kultury bakterii jogurtowych, opak.150g ± 10 g</t>
  </si>
  <si>
    <t>Serek typu włoskiego Capresi lub równowazny śmietankowy, śmietankowy z ziołami, śmietankowy z papryką, w plastrach, 
opakowanie 150 g ± 10 g</t>
  </si>
  <si>
    <t>Pudding Serduszko lub równoważny, opakowanie 4x125 g ± 10 g</t>
  </si>
  <si>
    <t xml:space="preserve">Ser smażony półtłusty, zawartość tłuszczu 7% w kubku 200 g </t>
  </si>
  <si>
    <t>Twarożek ze śmietanką, cebulką i pieprzem, opakwanie 200 g.</t>
  </si>
  <si>
    <t xml:space="preserve">Twarożek w kubeczkach Grani lub równoważny z niewielką ilością śmietany,  opak. 180g±10g </t>
  </si>
  <si>
    <t xml:space="preserve">Deser ryżowy Czaruś lub równoważny różne smaki, opakowanie 150 g </t>
  </si>
  <si>
    <t>serek homogenizowany naturalny opakowanie 150 g ± 10g</t>
  </si>
  <si>
    <t>serek homogenizowany różne smaki: truskawka, brzoskwinia, jagoda, wanilia opakowanie 200 g ± 10g</t>
  </si>
  <si>
    <t xml:space="preserve">Kasza manna, 
opakowanie 0,4 kg </t>
  </si>
  <si>
    <t xml:space="preserve">Kasza jęczmienna, opakowanie 0,4 kg </t>
  </si>
  <si>
    <t>Chrzan tarty opakowanie 200 g ± 10 g</t>
  </si>
  <si>
    <r>
      <t xml:space="preserve">Przyprawa do zup w płynie typu maggi,              opakowanie 960 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</si>
  <si>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 xml:space="preserve">Majonez. Skład minimum: olej roślinny, woda, ocet spirytusowy, cukier, żółtko kurze w proszku, gorczyca, zawartość tłuszczu minimum 65%, opakowanie 680 g ± 10 g                                                                                                             </t>
  </si>
  <si>
    <t>15871273-8</t>
  </si>
  <si>
    <t>Majeranek suszony, opakowanie 150 g</t>
  </si>
  <si>
    <t>Majeranek suszony, opakowanie 20 g</t>
  </si>
  <si>
    <t>Pieprz czarny mielony, opakowanie 20g</t>
  </si>
  <si>
    <t xml:space="preserve">Pieprz czarny mielony, opakowanie 820g </t>
  </si>
  <si>
    <t>Ziele angielskie, opakowanie 600 g</t>
  </si>
  <si>
    <t>Kawa zbożowa z cykorią w saszetkach, opakowanie 84 g</t>
  </si>
  <si>
    <t>Kawa zbożowa z cykorią w saszetkach, 
opakowanie 147 g</t>
  </si>
  <si>
    <t>Olej rzepakowy, opakowanie 5 l</t>
  </si>
  <si>
    <t>Margaryna półtłusta o smaku masła Delma lub  równoważne, opakowanie 500 g ± 10g</t>
  </si>
  <si>
    <t>Cukier trzcinowy nierafinowany kryształ, opakowanie 500 g</t>
  </si>
  <si>
    <t>Orzechy włoskie łuskane, opakowanie 100 g</t>
  </si>
  <si>
    <t>Sos Fix do potraw chińskich Knorr lub równoważne opakowanie 39 g</t>
  </si>
  <si>
    <t xml:space="preserve">Fix do śmietany, opakowanie 9 g </t>
  </si>
  <si>
    <t>Goździki całe, opakowanie 15g</t>
  </si>
  <si>
    <r>
      <t xml:space="preserve">Kakao ciemne, zawartość tłuszczu kakaowego 10-12%, opakowanie 150g  </t>
    </r>
    <r>
      <rPr>
        <sz val="10"/>
        <color rgb="FFFF000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                           </t>
    </r>
  </si>
  <si>
    <t>Papryka słodka mielona,                       opakowanie 720g</t>
  </si>
  <si>
    <t>Herbata czarna ekspresowa,                                   opakowanie 125g</t>
  </si>
  <si>
    <t xml:space="preserve">Soki tłoczone Klimkiewicz lub równoważne owocowe 100%, bez cukru, różne smaki: jabłkowy, pomarańczowy, gruszkowy, jabłko-gruszka, rabarbar 
opakowanie 3 litr                                 </t>
  </si>
  <si>
    <t xml:space="preserve">Miód sztuczny, opakowanie 350 g </t>
  </si>
  <si>
    <t xml:space="preserve">Zioła prowansalskie, opakowanie 300g  </t>
  </si>
  <si>
    <t>Fasola szparagowa zielona konserowowa, opakowanie 840g</t>
  </si>
  <si>
    <t>Buraczki konserwowe 
opakowanie 730 g ± 10 g</t>
  </si>
  <si>
    <t>Buraczki domowe tarte, opakowanie 900g</t>
  </si>
  <si>
    <t>Marchew z groszkiem konserwowa opakowanie 820g</t>
  </si>
  <si>
    <t>Posypka owocowa, kakaowa na ciasto opakowanie 80g ± 10 g</t>
  </si>
  <si>
    <t>Fasola szparagowa zielona, żółta konserwowa, opakowanie 440g</t>
  </si>
  <si>
    <t>Śmietana śnieżka do ubijania na mleko Gellwe lub równoważne opakowanie 60g ±10g</t>
  </si>
  <si>
    <t>Amoniak, opakowanie 30g</t>
  </si>
  <si>
    <t>Pasta kanapkowa typu Pastella lub równoważne, różne smaki, opakowanie 80 g</t>
  </si>
  <si>
    <t>Paluszki solone opakowanie 70g</t>
  </si>
  <si>
    <t>Prażynki, opakowanie 3L</t>
  </si>
  <si>
    <t>Fasola szparagowa świeża</t>
  </si>
  <si>
    <t>Rukola świeża, opakowanie100g</t>
  </si>
  <si>
    <t>Pyzy mrozone z nadzieniem mięsnym, serowym, owocowym, worki, opakowanie od 400g do 10 kg</t>
  </si>
  <si>
    <t>Śliwka świeża</t>
  </si>
  <si>
    <t>Paprykarz szczeciński, zawartość mięsa ryb morskich minimum 25%, opak. 330g±5g</t>
  </si>
  <si>
    <t xml:space="preserve">Bułka tarta  wysuszona bułka pszenna, drobno mielona, sypka. Opakowanie: od 0,40 kg ± 10 g.  Opakowanie jednostkowe - torebka papierowa, oznakowana* </t>
  </si>
  <si>
    <t>Część  16</t>
  </si>
  <si>
    <t>Razem Część 16:</t>
  </si>
  <si>
    <r>
      <t xml:space="preserve">Oregano suszone, opakowanie 100 g </t>
    </r>
    <r>
      <rPr>
        <sz val="10"/>
        <rFont val="Czcionka tekstu podstawowego"/>
        <charset val="238"/>
      </rPr>
      <t>±</t>
    </r>
    <r>
      <rPr>
        <sz val="11"/>
        <rFont val="Arial"/>
        <family val="2"/>
        <charset val="238"/>
      </rPr>
      <t xml:space="preserve"> 10g</t>
    </r>
  </si>
  <si>
    <t>Boczek wędzony, parzony bez kości, bez skóry opakowanie od 1kg do 3 kg, zafoliowane</t>
  </si>
  <si>
    <t xml:space="preserve">Brzoskwinia świeża </t>
  </si>
  <si>
    <t>Bułka Hamburger - waga: 70g. (+/- 10g) Pieczywo mieszane  z ziarnem sezamu;  produkowane z mąki pszennej, na kwasie  z dodatkiem drożdży lub na drożdżach; z dodatkiem soli, mleka, wody; opakowanie zbiorcze - kosz plastikowy, czysty, oznakowany.</t>
  </si>
  <si>
    <t>Bułka wieloziarnista - waga: 80g. (+/- 10g) Pieczywo mieszane  z ziarnem  siemienia lnianego, owsa, płatków owsianych, soi i słonecznika;  produkowane z mąki razowej i pszennej, na kwasie  z dodatkiem drożdży lub na drożdżach; z dodatkiem soli, mleka, wody; opakowanie zbiorcze - kosz plastikowy, czysty, oznakowany.</t>
  </si>
  <si>
    <t>Bułka pszenna zwykła, wrocławska waga: 50g (+/- 10g) pieczywo produkowane z mąki  pszennej, na kwasie z dodatkiem drożdży lub na drożdżach; z dodatkiem soli, mleka, wody; opakowanie zbiorcze - kosz plastikowy, czysty, oznakowany*</t>
  </si>
  <si>
    <t xml:space="preserve">Chleb dyniowy:  pieczywo mieszane, z mąki żytniej, na zakwasie żytnim; z dodatkiem: soli, octu jabłkowego, słodu żytniego,  pestek dyni oraz innych dodatków smakowych. Bochenek podłużny, krojony, o wadze 300 g (+/- 10g), foliowany. Znakowany etykietami  z nadrukiem*      </t>
  </si>
  <si>
    <r>
      <t xml:space="preserve">Czosnek granulowany,  opakowanie 1000g </t>
    </r>
    <r>
      <rPr>
        <sz val="10"/>
        <rFont val="Czcionka tekstu podstawowego"/>
        <charset val="238"/>
      </rPr>
      <t xml:space="preserve">± </t>
    </r>
    <r>
      <rPr>
        <sz val="11"/>
        <rFont val="Arial"/>
        <family val="2"/>
        <charset val="238"/>
      </rPr>
      <t>100g</t>
    </r>
  </si>
  <si>
    <t xml:space="preserve">Czosnek granulowany, opakowanie 20g </t>
  </si>
  <si>
    <t>Filet z piersi kurczaka bez skóry, mięso świeże niemrożone, opakowanie oznakowane</t>
  </si>
  <si>
    <t>Filet z piersi indyka bez skór, chrząstek, kości, bez znacznego przerostu tłuszczu, mięso świeże, opakowanie oznakowane</t>
  </si>
  <si>
    <t>Noga/ udko z kurczaka, mięso świeże niemrożone, opakowanie oznakowane</t>
  </si>
  <si>
    <t xml:space="preserve">Jogurt owocowy: Jogobella - różne smaki, lub równowazny jogurt z kawałkami owoców niemniej niż 8%, różne smaki: ananasowy, mango, truskawkowy, wiśnia, kiwi, pieczone jabłko; opak. 150g± 10g </t>
  </si>
  <si>
    <t xml:space="preserve">Jogurt owocowy różne smaki ananasowy, mango, truskawkowy, kiwi, pieczone jabłko; opak. 115g± 10g </t>
  </si>
  <si>
    <t xml:space="preserve">Danone Ale Pitny różne smaki lub równoważny napój jogurtowy owocowy, butelka 270g± 10g </t>
  </si>
  <si>
    <t xml:space="preserve">Jogurt pitny, napój jogurtowy owocowy, różne smaki butelka 250g± 10g </t>
  </si>
  <si>
    <t xml:space="preserve">Koncentrat buraczany, opakowanie 330ml </t>
  </si>
  <si>
    <t xml:space="preserve">Kulki zbożowe kukurydziane różne smaki: czekoladowe, miodowe, opakowanie 1 kg </t>
  </si>
  <si>
    <t>Krem do smarowania o smaku czekoladowym, czekoladowo-orzechowym, słony karmel, kakaowo-mlecznym, opakowanie 350g ± 10 g</t>
  </si>
  <si>
    <t>Kukurydza konserwowa słodka, opakowanie puszka z samootwieraczem 425g</t>
  </si>
  <si>
    <t xml:space="preserve">Majonez. Skład minimum: olej roślinny, woda, ocet spirytusowy, cukier, żółtko kurze w proszku, gorczyca, zawartość tłuszczu minimum 65%, opakowanie 260 g ± 10 g                                                                                                             </t>
  </si>
  <si>
    <t xml:space="preserve">Majonez. Skład minimum: olej roślinny, woda, ocet spirytusowy, cukier, żółtko kurze w proszku, gorczyca, zawartość tłuszczu minimum 65%, opakowanie 713 g ± 10 g                                                                                                             </t>
  </si>
  <si>
    <t>Makaron w kształcie ryżu, drobny, opakowanie 250 g</t>
  </si>
  <si>
    <t xml:space="preserve">Maliny świeże, opakowanie 125 g </t>
  </si>
  <si>
    <t>Marchew konserwowa opakowanie 820g</t>
  </si>
  <si>
    <t>Marchew z groszkiem konserwowa opakowanie 0,9l</t>
  </si>
  <si>
    <t xml:space="preserve">Mąka ziemniaczana, skrobia, opakowanie 500g </t>
  </si>
  <si>
    <t>Mieszanka chińska mrożona, worki, opakowannie 450g</t>
  </si>
  <si>
    <t>Mieszanka chińska mrożona, worki, opakowannie od 1 kg do 10 kg</t>
  </si>
  <si>
    <t>Mleko w proszku, opakowanie 500g</t>
  </si>
  <si>
    <t>Olej rzepakowy, opakowanie 0,9 l</t>
  </si>
  <si>
    <t>Paluszki solone opakowanie 300g</t>
  </si>
  <si>
    <t>Papryka słodka w płatkach, opakowanie 15g</t>
  </si>
  <si>
    <t>Pasztet zapiekany, zwykły, ze śliwką,z żurawiną, foremkowy</t>
  </si>
  <si>
    <t>Makrela wędzona na ciepło, tusza bez głowy</t>
  </si>
  <si>
    <t>Sałatka pikantna z makreli, zawartość makreli minimum 20%, opak. 135g± 10g</t>
  </si>
  <si>
    <t>Seler konserwowy, opakowanie 350g</t>
  </si>
  <si>
    <t xml:space="preserve">Ser żółty  twardy typu: bydgoski, edamski, gouda, salami, kortowski, morski,tylżycki, mazur, podlaski, królewski, drzycimski itp.                                                  blok od 1 kg do 3 kg </t>
  </si>
  <si>
    <t>Ser twardy wędzony blok od 1 kg do 3 kg typu: Królewski, rolada ustrzycka, zbójnicki</t>
  </si>
  <si>
    <t xml:space="preserve">Ser żólty w plastrach pakowanych pojedyńczo, opak.150g ± 10 g </t>
  </si>
  <si>
    <t>Serek śmietankowy Łaciaty lub równoważny o smaku naturalnym, termizowany, opakowanie  od 150g ± 10 g</t>
  </si>
  <si>
    <t>serek homogenizowany różne smaki: truskawka, brzoskwinia, jagoda, wanilia opakowanie 140g ± 10g</t>
  </si>
  <si>
    <t>Serek wiejski w kubeczkach, opakowanie 150g ± 10g</t>
  </si>
  <si>
    <t>Smalec wieprzowy, kostka 200g</t>
  </si>
  <si>
    <t>Syrop owocowy o smaku: malina, wiśnia, cola, pomarańcza, cytryna,  do rozcieńczania w proporcji 1:9,  w szklanej butelce 430 ml, bez konserwantów, pasteryzowany, bez dodatku karmelu</t>
  </si>
  <si>
    <t xml:space="preserve">Sos sałatkowy, bez sztucznych barwników, glutaminianu sodu i konserwantów, opakowanie 8g-9g.  </t>
  </si>
  <si>
    <t>Szpinak mrożony, rozdrobniony,                                    worki,  opakowanie 450g</t>
  </si>
  <si>
    <t>Szpinak mrożony, rozdrobniony, worki, opakowanie od 1 kg do 10kg</t>
  </si>
  <si>
    <t>Wafle ryżowe bez cukru, bez glutenu                              opakowanie 110g ± 10 g</t>
  </si>
  <si>
    <t>Żurek w słoiku, opakowanie od 460 g ± 10g</t>
  </si>
  <si>
    <t>Kiełbasa śląska wieprzowa delikatesowa, średnio rozdrobniona, opakowanie próżniowe 1 - 3 kg</t>
  </si>
  <si>
    <t>Serdelek, parówka wieprzowo-wołowa, wędzono-parzona, pakowana hermetycznie</t>
  </si>
  <si>
    <t>Kiełbasa surowa metka wieprzowa różne rodzaje: bawarska, łososiowa, wiejska, cebulowa lub równoważne, średnio rozdrobniona, pakowana w folię</t>
  </si>
  <si>
    <t>Pasztetowa wędzona, wieprzowa różne smaki: ze szczypiorkiem, borowikowa, podwędzana</t>
  </si>
  <si>
    <t xml:space="preserve">Kiełbasa wieprzowa w laskach typu jałowcowa, kresowa, klasztorna lub równowazne </t>
  </si>
  <si>
    <t>Wędlina krakowska sucha, opakowanie oznakowane, zafoliowane od 1 kg do 10 kg</t>
  </si>
  <si>
    <t>Wędlina krakowska parzona, opakowanie oznakowane, zafoliowane od 1 kg do 10 kg</t>
  </si>
  <si>
    <t>Wędlina żywiecka, opakowanie oznakowane, zafoliowane od 1kg, do 10 kg</t>
  </si>
  <si>
    <t>15131130-5</t>
  </si>
  <si>
    <t>Parówki wieprzowe w jelicie baranim, opakowanie oznakowane, zafoliowane od 1kg do 5 kg</t>
  </si>
  <si>
    <t>Śledź w zalewie octowej,                                                                                        opakowanie wiaderka od 1 kg do 4 kg</t>
  </si>
  <si>
    <r>
      <t>Chleb foremkowy typu:  bydgoski, firmowy, szkolny.  Skład: mąka pszenna, mąka żytnia, na kwasie z dodatkiem drożdży lub na drożdżach; z dodatkiem soli, mleka i wody.  Bochenek foremkowy,  krojony, o wadze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500 g (+/- 10g), zafoliowany.                                                                                                       Znakowany etykietami  z nadrukiem*</t>
    </r>
  </si>
  <si>
    <t>Nazwa i adres Wykonawcy: ……………………………</t>
  </si>
  <si>
    <t>Rolada mięsna różne rodzaje: drobiowa, ze szpinakiem, z mozarellą lub równoważne, opakowanie zafoliowane 1 - 5 kg</t>
  </si>
  <si>
    <t>Wędlina wieprzowa, szynka, schab - różne rodzaje np. szynka dębowa, dziadka, krucha,piwna, dobrodzieja, wiśniowa, leśna, z pieprzem, schab z benedykta, schab z boryny, schab z komina lub równoważne, opakowanie oznakowane, zafoliowane od 1 kg do 10 kg</t>
  </si>
  <si>
    <t>Polędwica wieprzowa, różne rodzaje np.: sopocka, parzona z majerankiem, z beczki lub równoważne opakowanie oznakowane, zafoliowane od 1 kg do 10 kg</t>
  </si>
  <si>
    <t>Wędlina drobiowa różne rodzaje np.: z indyka, królewska z piersi, kurczak gotowany, olchowa na miodzie, słoneczna, śniadaniowa, prasowana, z piersi indyka lub równoważne  opakowanie oznakowane, zafoliowane od 1 kg do 10 kg</t>
  </si>
  <si>
    <t>Polędwica drobiowa, różne rodzaje np.: delikatesowa z kurcząt, polędwica z warzywami, z indyka, drobiowa z indykiem, miodowa z indyka lub równoważne, opakowanie oznakowane, zafoliowane od 1 kg do 10 kg</t>
  </si>
  <si>
    <t>55.</t>
  </si>
  <si>
    <t>59.</t>
  </si>
  <si>
    <t xml:space="preserve"> 10.</t>
  </si>
  <si>
    <t xml:space="preserve"> 11.</t>
  </si>
  <si>
    <t>68.</t>
  </si>
  <si>
    <t>69.</t>
  </si>
  <si>
    <t>70.</t>
  </si>
  <si>
    <t>71.</t>
  </si>
  <si>
    <t>76.</t>
  </si>
  <si>
    <t>77.</t>
  </si>
  <si>
    <t>83.</t>
  </si>
  <si>
    <t>92.</t>
  </si>
  <si>
    <t>93.</t>
  </si>
  <si>
    <t>97.</t>
  </si>
  <si>
    <t>101.</t>
  </si>
  <si>
    <t>102.</t>
  </si>
  <si>
    <t>104.</t>
  </si>
  <si>
    <t>111.</t>
  </si>
  <si>
    <t>113.</t>
  </si>
  <si>
    <t>115.</t>
  </si>
  <si>
    <t>117.</t>
  </si>
  <si>
    <t>118.</t>
  </si>
  <si>
    <t>119.</t>
  </si>
  <si>
    <t>121.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</si>
  <si>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</si>
  <si>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</si>
  <si>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</si>
  <si>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</si>
  <si>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</si>
  <si>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</si>
  <si>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</si>
  <si>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</si>
  <si>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</si>
  <si>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</si>
  <si>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</si>
  <si>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</si>
  <si>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</si>
  <si>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</si>
  <si>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</si>
  <si>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</si>
  <si>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</si>
  <si>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</si>
  <si>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</si>
  <si>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</si>
  <si>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</si>
  <si>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</si>
  <si>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</si>
  <si>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</si>
  <si>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15551500-0</t>
  </si>
  <si>
    <t xml:space="preserve">Ser topiony kremowy, zawartość tłuszczu nie mniej niż 16%,  kostka lub bloczek 100g </t>
  </si>
  <si>
    <r>
      <t xml:space="preserve">Ser topiony kremowy,                                                         opakowanie od 180g 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10 g,,zegarki" </t>
    </r>
  </si>
  <si>
    <r>
      <t xml:space="preserve">Ser topiony kremowy,                                                         opakowanie od 140g 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10 g,,zegarki" </t>
    </r>
  </si>
  <si>
    <t>Serek typu włoskiego Capresi lub równowazny różne smaki: owocowe, śmietankowy, śmietankowy z ziołami, śmietankowy z papryką, w kubku, 
opakowanie 150 g ± 10 g</t>
  </si>
  <si>
    <t>Śmietana 36 % słodka 
opakowanie 500 ml ± 10 ml</t>
  </si>
  <si>
    <t>Śmietana 30 % słodka 
opakowanie 250 ml ± 10 ml</t>
  </si>
  <si>
    <t>Śmietanka 18% UHT 
opakowanie 250 g ± 10 g</t>
  </si>
  <si>
    <t>Śmietanka 12 % UHT 
opakowanie 250g ± 10g</t>
  </si>
  <si>
    <t>Śmietanka 12 % UHT 
opakowanie 500g ± 10g</t>
  </si>
  <si>
    <t>Śmietana kwaśna 12 %  
opakowanie 400g ± 10g</t>
  </si>
  <si>
    <t xml:space="preserve">Mleko płynne UHT  2% 
opak. karton 1l                                       </t>
  </si>
  <si>
    <t>Maślanka owocowa różne smaki: truskawka, owoce leśne, brzoskwinia, jagoda, 
poj. 0,5l</t>
  </si>
  <si>
    <t>Jogurt truskawkowy Danone Gratka drink lub równowazny opakowanie 170 g ± 10 g</t>
  </si>
  <si>
    <t>Jogurt truskawkowy Danone Gratka lub równoważny opakowanie 115 g ± 10 g</t>
  </si>
  <si>
    <t>Kefir naturalny, opak. 360ml ± 10ml</t>
  </si>
  <si>
    <t>Serek twarogowy typu Almette lub równoważny w kubku śmietankowy, śmietankowy z ziołami, śmietankowy ze szczypiorkiem, śmietankowy z rzodkiewką opakowanie 150 g ± 10 g</t>
  </si>
  <si>
    <r>
      <t xml:space="preserve">Serek do smarowania na kanapki, różne smaki w kubeczku,
opakowanie 150g </t>
    </r>
    <r>
      <rPr>
        <sz val="10"/>
        <rFont val="Calibri"/>
        <family val="2"/>
        <charset val="238"/>
      </rPr>
      <t>±</t>
    </r>
    <r>
      <rPr>
        <sz val="11"/>
        <rFont val="Arial"/>
        <family val="2"/>
        <charset val="238"/>
      </rPr>
      <t xml:space="preserve"> 10g</t>
    </r>
  </si>
  <si>
    <t>Serek śmietankowy rózne smaki: naturalny, ze szczypiorkiem, z szynką, termizowany, opakowanie  od 135g ± 10 g</t>
  </si>
  <si>
    <t>Ser feta sałatkowo- kanapkowy, różne rodzaje: tłysty, półtłusty 
opakowanie 270g ± 10 g</t>
  </si>
  <si>
    <t>Jogurt pitny różne smaki, 
butelka 330 ml ± 10 ml</t>
  </si>
  <si>
    <t>Deser z koroną różne smaki 
opakowanie 175 g ± 10g</t>
  </si>
  <si>
    <t>15851100-9</t>
  </si>
  <si>
    <t xml:space="preserve">Makaron, 100% semolina z pszenicy durum, wstążki, kolanka, nitki, kokardki, rurki, muszelki, gwiazdki, gniazdo, łazanka, zacierka, lane kluski, spaghetti itp 
opakowanie od 0,4 kg do 1 kg  </t>
  </si>
  <si>
    <t>Kasza gryczana prażona, 
opakowanie 4 x 100 g</t>
  </si>
  <si>
    <t>15511700-0</t>
  </si>
  <si>
    <t>Mus owocowy do picia w tubce, 
opakowanie 100g</t>
  </si>
  <si>
    <t>15332200-6</t>
  </si>
  <si>
    <t>Muesli śniadaniowe 
opakowanie 1 kg</t>
  </si>
  <si>
    <t>15613313-5</t>
  </si>
  <si>
    <t>Płatki kukurydziane 
opakowanie 5kg</t>
  </si>
  <si>
    <r>
      <t xml:space="preserve">Przyprawa do kurczaka 
opakowanie 1kg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>100g</t>
    </r>
  </si>
  <si>
    <t>Przyprawa do kurczaka 
opakowanie 25g</t>
  </si>
  <si>
    <t>Przyprawa do mięsa mielonego 
opakowanie 30g</t>
  </si>
  <si>
    <t>Gałka muszkatałowa mielona 
opakowanie 15g</t>
  </si>
  <si>
    <t>Przypawa kebab-gyros 
opakowanie 30g</t>
  </si>
  <si>
    <t>Przyprawa do piernika 
opakowanie 20g</t>
  </si>
  <si>
    <r>
      <t xml:space="preserve">Sos do smarowania: kanapkowy, czosnkowy Ocetix lub równowazny 
opakowanie 260g </t>
    </r>
    <r>
      <rPr>
        <sz val="10"/>
        <rFont val="Czcionka tekstu podstawowego"/>
        <charset val="238"/>
      </rPr>
      <t>±</t>
    </r>
    <r>
      <rPr>
        <sz val="10"/>
        <rFont val="Arial"/>
        <family val="2"/>
        <charset val="238"/>
      </rPr>
      <t xml:space="preserve"> 10 g</t>
    </r>
  </si>
  <si>
    <t>Sos passata pomidorowa 
opakowanie butelka szklana 680g ± 10 g</t>
  </si>
  <si>
    <t>15412100-0</t>
  </si>
  <si>
    <t>Przyprawa do ziemniaków i frytek 
opakowanie 40 g</t>
  </si>
  <si>
    <t>Krem do smarowania o smaku czekoladowym, czekoladowo-orzechowym, truskawkowo-orzechowym 
opakowanie 300g ± 10 g</t>
  </si>
  <si>
    <t>Pikle ogórkowe (kanapkowe) 
opakowanie 460g ± 10 g</t>
  </si>
  <si>
    <t>Papryka czerwona konserwowa 
opakowanie 470g ± 10 g</t>
  </si>
  <si>
    <t>Papryka czerwona konserwowa 
opakowanie 720g ± 10 g</t>
  </si>
  <si>
    <t>Przyprawa do karkówki,
opakowanie 35g</t>
  </si>
  <si>
    <t>Sok owocowo-warzywny, owocowy typu Kubuś lub równoważny,
opakowanie 300ml</t>
  </si>
  <si>
    <t>Soda oczyszcona, opakowanie 100g</t>
  </si>
  <si>
    <t>Śliwki suszone bez pestek 
opakowanie 125g ± 10 G</t>
  </si>
  <si>
    <t>15512900-9</t>
  </si>
  <si>
    <t>Chrupki kukurydziane smakowe, 
opakowanie 70g</t>
  </si>
  <si>
    <t>Chrupki kukurydziane, 
opakowanie 50g</t>
  </si>
  <si>
    <t>15871274-5</t>
  </si>
  <si>
    <t>Powidła śliwkowe, 
opakowanie 290g</t>
  </si>
  <si>
    <t>15332000-4</t>
  </si>
  <si>
    <t>03221212-5</t>
  </si>
  <si>
    <t>Warzywa na patelnie, worki, 
opakowanie 450g</t>
  </si>
  <si>
    <t>Warzywa na patelnie, worki, 
opakowanie od 1kg do 10kg</t>
  </si>
  <si>
    <t>Wiśnia mrożona, worki, 
opakowanie od 1 kg do 10 kg</t>
  </si>
  <si>
    <t>Brokuły mrożone, różyczki, worki  
opakowanie od 1 kg do 10 kg</t>
  </si>
  <si>
    <t>Kalafior mrożony, różyczki, worki, 
opakowanie od 1kg do 10 kg</t>
  </si>
  <si>
    <t>Mieszanka 2 składnikowa, marchewka z groszkiem, worki, 
opakowanie od 1 kg do 10 kg</t>
  </si>
  <si>
    <t>15312000-8</t>
  </si>
  <si>
    <t>03222334-3</t>
  </si>
  <si>
    <t>Szampan dla dzieci, napój musujący Piccolo lub równoważny o smaku truskawkowym, brzoskwiniowym, kiwi opakowanie 750ml</t>
  </si>
  <si>
    <t>Mielonka wieprzowa, różne rodzaje typu gatunkowa, królewiecka, prasowana lub równoważne, opakowanie oznakowane, zafoliowane, od 1 kg do 10 kg</t>
  </si>
  <si>
    <t>Kiełbasa śląska wieprzowa, średnio rozdrobniona, opakowanie oznakowane, zafoliowane 1 kg - 5 kg</t>
  </si>
  <si>
    <t>Parówki wieprzowe parzone w osłonce niejadalnej, zawartość mięsa wieprzowego min. 68%, opakowane oznakowane</t>
  </si>
  <si>
    <t>Pieczeń wieprzowa rózne rodzaje typu chłopska, litewska, opakowane oznakowane, zafoliowane od 1 kg - 3 kg</t>
  </si>
  <si>
    <t>Kaszanka, wieprzowo podrobiowa parzona, opakowane oznakowane, zafoliowane</t>
  </si>
  <si>
    <t>Kabanosy, wieprzowe średnio rozdrobnione, wędzone, parzone, suszone, opakowane oznakowane</t>
  </si>
  <si>
    <t>Kiełbasa biała delikatesowa (parzona), opakowane oznakowane, zafoliowane, od 0,5 kg - 2 kg</t>
  </si>
  <si>
    <t>Kiełbasa biała (parzona), opakowane oznakowane, 
zafoliowane od 0,5 kg- 2 kg</t>
  </si>
  <si>
    <t>Sałatka śledziowa, różne rodzaje: po sułtańsku, po kaszubsku, w oleju, 
opakowanie 400 g</t>
  </si>
  <si>
    <t>15241500-4</t>
  </si>
  <si>
    <t>15200000-0</t>
  </si>
  <si>
    <t xml:space="preserve">Bagietka francuska - waga 250g pieczywo z mąki pszennej z dodatkiem soli, wyrośnięta, dobrze wypieczona (brak zakalca),
 świeża, niekrusząca się, o właściwym smaku i zapachu. </t>
  </si>
  <si>
    <t>Czekolada mleczna w tabliczce, 
opakowanie 90g</t>
  </si>
  <si>
    <t>15842100-3</t>
  </si>
  <si>
    <r>
      <t xml:space="preserve">Rogalik z nadzieniem o smaku kakaowym, waniliowym typu 7 Days lub równoważny, opakowanie zafoliowane 60 g </t>
    </r>
    <r>
      <rPr>
        <sz val="10"/>
        <rFont val="Calibri"/>
        <family val="2"/>
        <charset val="238"/>
      </rPr>
      <t>±</t>
    </r>
    <r>
      <rPr>
        <sz val="11"/>
        <rFont val="Arial"/>
        <family val="2"/>
        <charset val="238"/>
      </rPr>
      <t xml:space="preserve"> 5g</t>
    </r>
  </si>
  <si>
    <r>
      <t xml:space="preserve">Ciastka kruche Petit Beurre lub równowazne ciastka kruche, opakowanie o wadze 50 g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5g</t>
    </r>
  </si>
  <si>
    <t>15821200-1</t>
  </si>
  <si>
    <t>15811200-8</t>
  </si>
  <si>
    <t>Czekoladowy baton z nadzieniem nugatowym, oblany karmelem i mleczną czekoladą. Może zawierać migdały. Masa produktu powinna być zgodna z deklaracja producenta 30-60g. Producent m.in. Mars Polska lub równoważny</t>
  </si>
  <si>
    <t>15842220-0</t>
  </si>
  <si>
    <t>15112120-3</t>
  </si>
  <si>
    <t xml:space="preserve">Lody </t>
  </si>
  <si>
    <t>15555100-4</t>
  </si>
  <si>
    <t xml:space="preserve">Część 17                                      </t>
  </si>
  <si>
    <t>Lody o różnych smakach waniliowe, czekoladowe, truskawkowe, opakowanie 1l</t>
  </si>
  <si>
    <t>Cena jednostkowa netto w (zł) 
za 1 szt.</t>
  </si>
  <si>
    <t>Cena brutto 
w zł</t>
  </si>
  <si>
    <t>Cena netto 
w zł</t>
  </si>
  <si>
    <t xml:space="preserve">Cena brutto 
w zł </t>
  </si>
  <si>
    <t xml:space="preserve">Jogurt owocowy Serduszko lub równoważny różne smaki ananasowy, mango, truskawkowy, kiwi, pieczone jabłko; 
opak. 125g± 10g </t>
  </si>
  <si>
    <t>Ser topiony kremowy, bloczki 80 g.</t>
  </si>
  <si>
    <t>Twaróg półtłusty Piątnica lub równoważny w opakowaniu plastikowym 250 g ± 10 g</t>
  </si>
  <si>
    <t>Serek kanapkowy, różne smaki 
opakowanie 150g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</si>
  <si>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</si>
  <si>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</si>
  <si>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</si>
  <si>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</si>
  <si>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</si>
  <si>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</si>
  <si>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</si>
  <si>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</si>
  <si>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</si>
  <si>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>15981400-2</t>
  </si>
  <si>
    <t>Pieczywo, bułka tarta, wyroby ciastkarskie</t>
  </si>
  <si>
    <t>Mięso i wędliny</t>
  </si>
  <si>
    <t xml:space="preserve">Mąka pszenna typu: 450, 500, 
opakowanie 1 kg </t>
  </si>
  <si>
    <t>Przyprawa do miesa wieprzowego 
opakowanie 30g</t>
  </si>
  <si>
    <t>Przyprawa do miesa wieprzowego 
opakowanie 900g</t>
  </si>
  <si>
    <t>Krem do smarowania o smaku czekoladowym, czekoladowo-orzechowym 
opakowanie 190g ± 10 g</t>
  </si>
  <si>
    <t>Kakao rozpuszczalne Puchatek lub równoważne opakowanie 300 g</t>
  </si>
  <si>
    <t xml:space="preserve">Chleb z jogurtem:  pieczywo mieszane, z maki pszennej, i zytniej,  na naturalnym zakwasie żytnim z dodatkiem drożdży lub na drożdżach; z dodatkiem: soli, wody, maku niebieskiego, jogurtu naturalnego, otręb pszennych oraz innych dodatków smakowych. Bochenek podłużny, krojony, o wadze 350-400 g (+/- 10g), foliowany.                                                                                   Znakowany etykietami  z nadrukiem* </t>
  </si>
  <si>
    <t>15842200-4</t>
  </si>
  <si>
    <t>Znak sprawy CAPOW.272.2.2024</t>
  </si>
  <si>
    <t xml:space="preserve">                 Załącznik nr 1-1 do SWZ</t>
  </si>
  <si>
    <t xml:space="preserve">                 Załącznik nr 1-2 do SWZ</t>
  </si>
  <si>
    <t xml:space="preserve">                 Załącznik nr 1-3 do SWZ</t>
  </si>
  <si>
    <t xml:space="preserve">                 Załącznik nr 1-4 do SWZ</t>
  </si>
  <si>
    <t xml:space="preserve">                 Załącznik nr 1-5 do SWZ</t>
  </si>
  <si>
    <t xml:space="preserve">                 Załącznik nr 1-6 do SWZ</t>
  </si>
  <si>
    <t xml:space="preserve">                 Załącznik nr 1-8 do SWZ</t>
  </si>
  <si>
    <t xml:space="preserve">                 Załącznik nr 1-9 do SWZ</t>
  </si>
  <si>
    <t xml:space="preserve">                 Załącznik nr 1-10 do SWZ</t>
  </si>
  <si>
    <t xml:space="preserve">                 Załącznik nr 1-11 do SWZ</t>
  </si>
  <si>
    <t xml:space="preserve">                 Załącznik nr 1-12 do SWZ</t>
  </si>
  <si>
    <t xml:space="preserve">                 Załącznik nr 1-14 do SWZ</t>
  </si>
  <si>
    <t xml:space="preserve">                 Załącznik nr 1-15 do SWZ</t>
  </si>
  <si>
    <t xml:space="preserve">                 Załącznik nr 1-16 do SWZ</t>
  </si>
  <si>
    <t xml:space="preserve">                 Załącznik nr 1-17 do SWZ</t>
  </si>
  <si>
    <t xml:space="preserve">                 Załącznik nr 1-13 do SWZ</t>
  </si>
  <si>
    <t>15894300-4</t>
  </si>
  <si>
    <t>15312310-4</t>
  </si>
  <si>
    <t>03222112-1</t>
  </si>
  <si>
    <t>15831600-8</t>
  </si>
  <si>
    <t>15131110-9</t>
  </si>
  <si>
    <t>15114000-0</t>
  </si>
  <si>
    <t xml:space="preserve">                 Załącznik nr 1-7 doSWZ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</si>
</sst>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zcionka tekstu podstawowego"/>
      <charset val="238"/>
    </font>
    <font>
      <i/>
      <vertAlign val="superscript"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5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 wrapText="1"/>
    </xf>
    <xf numFmtId="10" fontId="5" fillId="0" borderId="0" xfId="0" applyNumberFormat="1" applyFont="1"/>
    <xf numFmtId="10" fontId="4" fillId="0" borderId="1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vertical="top" wrapText="1"/>
    </xf>
    <xf numFmtId="10" fontId="5" fillId="0" borderId="0" xfId="0" applyNumberFormat="1" applyFont="1" applyAlignment="1">
      <alignment horizontal="center"/>
    </xf>
    <xf numFmtId="10" fontId="4" fillId="0" borderId="28" xfId="0" applyNumberFormat="1" applyFont="1" applyBorder="1" applyAlignment="1">
      <alignment horizontal="center" vertical="center" wrapText="1"/>
    </xf>
    <xf numFmtId="10" fontId="14" fillId="0" borderId="0" xfId="0" applyNumberFormat="1" applyFont="1" applyAlignment="1">
      <alignment horizontal="left" vertical="top" wrapText="1"/>
    </xf>
    <xf numFmtId="10" fontId="5" fillId="0" borderId="0" xfId="0" applyNumberFormat="1" applyFont="1" applyAlignment="1">
      <alignment horizontal="left" vertical="top" wrapText="1"/>
    </xf>
    <xf numFmtId="10" fontId="4" fillId="0" borderId="0" xfId="0" applyNumberFormat="1" applyFont="1" applyAlignment="1">
      <alignment horizontal="left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16" fillId="0" borderId="0" xfId="0" applyNumberFormat="1" applyFont="1"/>
    <xf numFmtId="10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wrapText="1"/>
    </xf>
    <xf numFmtId="10" fontId="4" fillId="0" borderId="0" xfId="0" applyNumberFormat="1" applyFont="1" applyAlignment="1">
      <alignment horizontal="center" vertical="center" wrapText="1"/>
    </xf>
    <xf numFmtId="10" fontId="16" fillId="0" borderId="0" xfId="0" applyNumberFormat="1" applyFont="1" applyAlignment="1">
      <alignment horizontal="center" wrapText="1"/>
    </xf>
    <xf numFmtId="10" fontId="5" fillId="0" borderId="0" xfId="0" applyNumberFormat="1" applyFont="1" applyAlignment="1" applyProtection="1">
      <alignment horizontal="center"/>
      <protection locked="0"/>
    </xf>
    <xf numFmtId="10" fontId="5" fillId="0" borderId="0" xfId="0" applyNumberFormat="1" applyFont="1" applyProtection="1">
      <protection locked="0"/>
    </xf>
    <xf numFmtId="10" fontId="4" fillId="0" borderId="0" xfId="0" applyNumberFormat="1" applyFont="1"/>
    <xf numFmtId="10" fontId="5" fillId="0" borderId="3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3" fillId="0" borderId="0" xfId="0" applyNumberFormat="1" applyFont="1"/>
    <xf numFmtId="10" fontId="16" fillId="0" borderId="0" xfId="0" applyNumberFormat="1" applyFont="1" applyAlignment="1">
      <alignment horizontal="left" vertical="center" wrapText="1"/>
    </xf>
    <xf numFmtId="10" fontId="0" fillId="0" borderId="0" xfId="0" applyNumberFormat="1"/>
    <xf numFmtId="0" fontId="4" fillId="0" borderId="36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7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2" fontId="4" fillId="0" borderId="1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2" fontId="2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10" fontId="5" fillId="0" borderId="20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0" fillId="0" borderId="39" xfId="0" applyBorder="1"/>
    <xf numFmtId="2" fontId="4" fillId="0" borderId="42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5" fillId="0" borderId="39" xfId="0" applyFont="1" applyBorder="1"/>
    <xf numFmtId="0" fontId="5" fillId="0" borderId="16" xfId="0" applyFont="1" applyBorder="1" applyAlignment="1">
      <alignment wrapText="1"/>
    </xf>
    <xf numFmtId="10" fontId="4" fillId="0" borderId="18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4" fillId="0" borderId="4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vertical="top" wrapText="1"/>
    </xf>
    <xf numFmtId="2" fontId="4" fillId="0" borderId="30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top" wrapText="1"/>
    </xf>
    <xf numFmtId="2" fontId="4" fillId="0" borderId="45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4" fillId="0" borderId="25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top" wrapText="1"/>
    </xf>
    <xf numFmtId="2" fontId="5" fillId="0" borderId="38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/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left"/>
    </xf>
    <xf numFmtId="2" fontId="16" fillId="0" borderId="0" xfId="0" applyNumberFormat="1" applyFont="1" applyAlignment="1">
      <alignment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2" fontId="2" fillId="0" borderId="0" xfId="0" applyNumberFormat="1" applyFont="1" applyAlignment="1">
      <alignment vertical="top" wrapText="1"/>
    </xf>
    <xf numFmtId="2" fontId="16" fillId="0" borderId="0" xfId="0" applyNumberFormat="1" applyFont="1" applyAlignment="1">
      <alignment horizontal="left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8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2" fontId="4" fillId="0" borderId="46" xfId="0" applyNumberFormat="1" applyFont="1" applyBorder="1" applyAlignment="1">
      <alignment horizontal="center" vertical="center"/>
    </xf>
    <xf numFmtId="10" fontId="4" fillId="0" borderId="3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0" fontId="5" fillId="0" borderId="38" xfId="0" applyNumberFormat="1" applyFont="1" applyBorder="1" applyAlignment="1">
      <alignment horizontal="center" vertical="center" wrapText="1"/>
    </xf>
    <xf numFmtId="10" fontId="5" fillId="0" borderId="25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2" fontId="4" fillId="0" borderId="3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10" fontId="5" fillId="0" borderId="2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 vertical="center"/>
    </xf>
    <xf numFmtId="2" fontId="16" fillId="0" borderId="0" xfId="0" applyNumberFormat="1" applyFont="1"/>
    <xf numFmtId="0" fontId="5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/>
    </xf>
    <xf numFmtId="2" fontId="4" fillId="0" borderId="21" xfId="0" applyNumberFormat="1" applyFont="1" applyBorder="1" applyAlignment="1">
      <alignment horizont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2" fontId="4" fillId="0" borderId="47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33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center" wrapText="1"/>
    </xf>
    <xf numFmtId="2" fontId="4" fillId="0" borderId="33" xfId="0" applyNumberFormat="1" applyFont="1" applyBorder="1" applyAlignment="1">
      <alignment horizontal="right" vertical="center" wrapText="1"/>
    </xf>
    <xf numFmtId="2" fontId="4" fillId="0" borderId="34" xfId="0" applyNumberFormat="1" applyFont="1" applyBorder="1" applyAlignment="1">
      <alignment horizontal="right" vertical="center" wrapText="1"/>
    </xf>
    <xf numFmtId="2" fontId="4" fillId="0" borderId="32" xfId="0" applyNumberFormat="1" applyFont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5" fillId="0" borderId="34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2" fontId="12" fillId="0" borderId="0" xfId="0" applyNumberFormat="1" applyFont="1" applyAlignment="1">
      <alignment vertical="top" wrapText="1"/>
    </xf>
    <xf numFmtId="43" fontId="2" fillId="0" borderId="0" xfId="0" applyNumberFormat="1" applyFont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7"/>
  <sheetViews>
    <sheetView tabSelected="1" zoomScaleNormal="100" zoomScaleSheetLayoutView="178" workbookViewId="0">
      <selection activeCell="A369" sqref="A369:F369"/>
    </sheetView>
  </sheetViews>
  <sheetFormatPr defaultRowHeight="15.75"/>
  <cols>
    <col min="1" max="1" width="5.140625" style="3" customWidth="1"/>
    <col min="2" max="2" width="39.42578125" style="2" customWidth="1"/>
    <col min="3" max="3" width="16.42578125" style="1" bestFit="1" customWidth="1"/>
    <col min="4" max="4" width="7.140625" style="3" customWidth="1"/>
    <col min="5" max="5" width="7.42578125" style="3" customWidth="1"/>
    <col min="6" max="6" width="18.5703125" style="13" customWidth="1"/>
    <col min="7" max="7" width="14.85546875" bestFit="1" customWidth="1"/>
    <col min="8" max="8" width="11.28515625" style="135" bestFit="1" customWidth="1"/>
    <col min="9" max="9" width="14.5703125" style="166" customWidth="1"/>
    <col min="10" max="10" width="18.5703125" customWidth="1"/>
    <col min="11" max="11" width="10.5703125" bestFit="1" customWidth="1"/>
  </cols>
  <sheetData>
    <row r="1" spans="1:10" ht="12.75">
      <c r="A1" s="5"/>
      <c r="B1" s="6"/>
      <c r="C1" s="5"/>
      <c r="D1" s="5"/>
      <c r="E1" s="5"/>
      <c r="G1" s="351"/>
      <c r="H1" s="351"/>
      <c r="I1" s="351"/>
      <c r="J1" s="351"/>
    </row>
    <row r="2" spans="1:10" ht="15" customHeight="1">
      <c r="A2" s="366" t="s">
        <v>615</v>
      </c>
      <c r="B2" s="366"/>
      <c r="C2" s="366"/>
      <c r="D2" s="366"/>
      <c r="E2" s="5"/>
      <c r="F2" s="138"/>
      <c r="G2" s="342" t="s">
        <v>787</v>
      </c>
      <c r="H2" s="342"/>
      <c r="I2" s="342"/>
      <c r="J2" s="336"/>
    </row>
    <row r="3" spans="1:10" ht="12.75" customHeight="1">
      <c r="A3" s="347"/>
      <c r="B3" s="347"/>
      <c r="C3" s="7"/>
      <c r="D3" s="5"/>
      <c r="E3" s="5"/>
      <c r="G3" s="344" t="s">
        <v>786</v>
      </c>
      <c r="H3" s="344"/>
      <c r="I3" s="344"/>
      <c r="J3" s="8"/>
    </row>
    <row r="4" spans="1:10" ht="12.75">
      <c r="A4" s="5"/>
      <c r="B4" s="6"/>
      <c r="C4" s="5"/>
      <c r="D4" s="5"/>
      <c r="E4" s="5"/>
      <c r="G4" s="8"/>
      <c r="H4" s="110"/>
      <c r="I4" s="153"/>
      <c r="J4" s="8"/>
    </row>
    <row r="5" spans="1:10" ht="12.75">
      <c r="A5" s="5" t="s">
        <v>0</v>
      </c>
      <c r="B5" s="6"/>
      <c r="C5" s="5"/>
      <c r="D5" s="5"/>
      <c r="E5" s="5"/>
      <c r="G5" s="8"/>
      <c r="H5" s="110"/>
      <c r="I5" s="153"/>
      <c r="J5" s="8"/>
    </row>
    <row r="6" spans="1:10" ht="12.75">
      <c r="A6" s="351" t="s">
        <v>1</v>
      </c>
      <c r="B6" s="351"/>
      <c r="C6" s="351"/>
      <c r="D6" s="351"/>
      <c r="E6" s="352"/>
      <c r="F6" s="352"/>
      <c r="G6" s="8"/>
      <c r="H6" s="110"/>
      <c r="I6" s="153"/>
      <c r="J6" s="8"/>
    </row>
    <row r="7" spans="1:10" ht="13.5" customHeight="1">
      <c r="A7" s="13"/>
      <c r="B7" s="36"/>
      <c r="C7" s="13"/>
      <c r="D7" s="13"/>
      <c r="E7" s="5"/>
      <c r="G7" s="8"/>
      <c r="H7" s="110"/>
      <c r="I7" s="153"/>
      <c r="J7" s="8"/>
    </row>
    <row r="8" spans="1:10" ht="12.75">
      <c r="A8" s="27" t="s">
        <v>327</v>
      </c>
      <c r="B8" s="6"/>
      <c r="C8" s="5"/>
      <c r="D8" s="5"/>
      <c r="E8" s="5"/>
      <c r="G8" s="8"/>
      <c r="H8" s="110"/>
      <c r="I8" s="153"/>
      <c r="J8" s="8"/>
    </row>
    <row r="9" spans="1:10" ht="13.5" thickBot="1">
      <c r="A9" s="351" t="s">
        <v>45</v>
      </c>
      <c r="B9" s="351"/>
      <c r="C9" s="351"/>
      <c r="D9" s="351"/>
      <c r="E9" s="351"/>
      <c r="F9" s="351"/>
      <c r="G9" s="351"/>
      <c r="H9" s="351"/>
      <c r="I9" s="351"/>
      <c r="J9" s="351"/>
    </row>
    <row r="10" spans="1:10" ht="64.5" thickBot="1">
      <c r="A10" s="37" t="s">
        <v>2</v>
      </c>
      <c r="B10" s="38" t="s">
        <v>105</v>
      </c>
      <c r="C10" s="38" t="s">
        <v>100</v>
      </c>
      <c r="D10" s="38" t="s">
        <v>3</v>
      </c>
      <c r="E10" s="38" t="s">
        <v>33</v>
      </c>
      <c r="F10" s="38" t="s">
        <v>420</v>
      </c>
      <c r="G10" s="38" t="s">
        <v>90</v>
      </c>
      <c r="H10" s="111" t="s">
        <v>4</v>
      </c>
      <c r="I10" s="176" t="s">
        <v>762</v>
      </c>
      <c r="J10" s="136"/>
    </row>
    <row r="11" spans="1:10" ht="27.75" customHeight="1">
      <c r="A11" s="46" t="s">
        <v>39</v>
      </c>
      <c r="B11" s="71" t="s">
        <v>680</v>
      </c>
      <c r="C11" s="32" t="s">
        <v>193</v>
      </c>
      <c r="D11" s="32" t="s">
        <v>491</v>
      </c>
      <c r="E11" s="72">
        <v>4512</v>
      </c>
      <c r="F11" s="163"/>
      <c r="G11" s="185"/>
      <c r="H11" s="223"/>
      <c r="I11" s="246"/>
      <c r="J11" s="153"/>
    </row>
    <row r="12" spans="1:10" ht="43.5" customHeight="1">
      <c r="A12" s="107" t="s">
        <v>40</v>
      </c>
      <c r="B12" s="177" t="s">
        <v>681</v>
      </c>
      <c r="C12" s="41" t="s">
        <v>669</v>
      </c>
      <c r="D12" s="41" t="s">
        <v>491</v>
      </c>
      <c r="E12" s="63">
        <v>16</v>
      </c>
      <c r="F12" s="188"/>
      <c r="G12" s="216"/>
      <c r="H12" s="131"/>
      <c r="I12" s="248"/>
      <c r="J12" s="153"/>
    </row>
    <row r="13" spans="1:10" ht="55.5" customHeight="1">
      <c r="A13" s="48" t="s">
        <v>41</v>
      </c>
      <c r="B13" s="33" t="s">
        <v>426</v>
      </c>
      <c r="C13" s="25" t="s">
        <v>195</v>
      </c>
      <c r="D13" s="25" t="s">
        <v>491</v>
      </c>
      <c r="E13" s="25">
        <v>70</v>
      </c>
      <c r="F13" s="188"/>
      <c r="G13" s="216"/>
      <c r="H13" s="131"/>
      <c r="I13" s="248"/>
      <c r="J13" s="153"/>
    </row>
    <row r="14" spans="1:10" ht="55.5" customHeight="1">
      <c r="A14" s="43" t="s">
        <v>30</v>
      </c>
      <c r="B14" s="33" t="s">
        <v>499</v>
      </c>
      <c r="C14" s="25" t="s">
        <v>195</v>
      </c>
      <c r="D14" s="25" t="s">
        <v>491</v>
      </c>
      <c r="E14" s="25">
        <v>20</v>
      </c>
      <c r="F14" s="188"/>
      <c r="G14" s="216"/>
      <c r="H14" s="131"/>
      <c r="I14" s="248"/>
      <c r="J14" s="153"/>
    </row>
    <row r="15" spans="1:10" ht="48" customHeight="1">
      <c r="A15" s="25" t="s">
        <v>42</v>
      </c>
      <c r="B15" s="35" t="s">
        <v>683</v>
      </c>
      <c r="C15" s="30" t="s">
        <v>195</v>
      </c>
      <c r="D15" s="25" t="s">
        <v>491</v>
      </c>
      <c r="E15" s="30">
        <v>285</v>
      </c>
      <c r="F15" s="188"/>
      <c r="G15" s="216"/>
      <c r="H15" s="131"/>
      <c r="I15" s="248"/>
      <c r="J15" s="153"/>
    </row>
    <row r="16" spans="1:10" ht="44.25" customHeight="1">
      <c r="A16" s="43" t="s">
        <v>36</v>
      </c>
      <c r="B16" s="35" t="s">
        <v>682</v>
      </c>
      <c r="C16" s="30" t="s">
        <v>195</v>
      </c>
      <c r="D16" s="25" t="s">
        <v>491</v>
      </c>
      <c r="E16" s="30">
        <v>540</v>
      </c>
      <c r="F16" s="188"/>
      <c r="G16" s="216"/>
      <c r="H16" s="131"/>
      <c r="I16" s="248"/>
      <c r="J16" s="153"/>
    </row>
    <row r="17" spans="1:10" ht="38.25" customHeight="1">
      <c r="A17" s="43" t="s">
        <v>29</v>
      </c>
      <c r="B17" s="35" t="s">
        <v>428</v>
      </c>
      <c r="C17" s="30" t="s">
        <v>195</v>
      </c>
      <c r="D17" s="25" t="s">
        <v>491</v>
      </c>
      <c r="E17" s="30">
        <f>90+180</f>
        <v>270</v>
      </c>
      <c r="F17" s="188"/>
      <c r="G17" s="216"/>
      <c r="H17" s="131"/>
      <c r="I17" s="248"/>
      <c r="J17" s="153"/>
    </row>
    <row r="18" spans="1:10" ht="21" customHeight="1">
      <c r="A18" s="107" t="s">
        <v>91</v>
      </c>
      <c r="B18" s="35" t="s">
        <v>427</v>
      </c>
      <c r="C18" s="30" t="s">
        <v>195</v>
      </c>
      <c r="D18" s="25" t="s">
        <v>491</v>
      </c>
      <c r="E18" s="30">
        <v>80</v>
      </c>
      <c r="F18" s="188"/>
      <c r="G18" s="216"/>
      <c r="H18" s="131"/>
      <c r="I18" s="248"/>
      <c r="J18" s="153"/>
    </row>
    <row r="19" spans="1:10" ht="40.5" customHeight="1">
      <c r="A19" s="43" t="s">
        <v>50</v>
      </c>
      <c r="B19" s="35" t="s">
        <v>490</v>
      </c>
      <c r="C19" s="30" t="s">
        <v>195</v>
      </c>
      <c r="D19" s="25" t="s">
        <v>491</v>
      </c>
      <c r="E19" s="30">
        <v>335</v>
      </c>
      <c r="F19" s="188"/>
      <c r="G19" s="216"/>
      <c r="H19" s="131"/>
      <c r="I19" s="248"/>
      <c r="J19" s="153"/>
    </row>
    <row r="20" spans="1:10" ht="21.75" customHeight="1">
      <c r="A20" s="107" t="s">
        <v>13</v>
      </c>
      <c r="B20" s="93" t="s">
        <v>684</v>
      </c>
      <c r="C20" s="25" t="s">
        <v>195</v>
      </c>
      <c r="D20" s="25" t="s">
        <v>491</v>
      </c>
      <c r="E20" s="25">
        <v>10</v>
      </c>
      <c r="F20" s="188"/>
      <c r="G20" s="216"/>
      <c r="H20" s="131"/>
      <c r="I20" s="248"/>
      <c r="J20" s="153"/>
    </row>
    <row r="21" spans="1:10" ht="51.75" thickBot="1">
      <c r="A21" s="48" t="s">
        <v>18</v>
      </c>
      <c r="B21" s="68" t="s">
        <v>763</v>
      </c>
      <c r="C21" s="25" t="s">
        <v>195</v>
      </c>
      <c r="D21" s="25" t="s">
        <v>491</v>
      </c>
      <c r="E21" s="50">
        <v>653</v>
      </c>
      <c r="F21" s="188"/>
      <c r="G21" s="216"/>
      <c r="H21" s="132"/>
      <c r="I21" s="248"/>
      <c r="J21" s="153"/>
    </row>
    <row r="22" spans="1:10" ht="65.25" customHeight="1" thickBot="1">
      <c r="A22" s="52" t="s">
        <v>2</v>
      </c>
      <c r="B22" s="38" t="s">
        <v>105</v>
      </c>
      <c r="C22" s="38" t="s">
        <v>100</v>
      </c>
      <c r="D22" s="38" t="s">
        <v>3</v>
      </c>
      <c r="E22" s="38" t="s">
        <v>33</v>
      </c>
      <c r="F22" s="38" t="s">
        <v>420</v>
      </c>
      <c r="G22" s="226" t="s">
        <v>761</v>
      </c>
      <c r="H22" s="111" t="s">
        <v>4</v>
      </c>
      <c r="I22" s="176" t="s">
        <v>762</v>
      </c>
      <c r="J22" s="61"/>
    </row>
    <row r="23" spans="1:10" ht="38.25">
      <c r="A23" s="43" t="s">
        <v>19</v>
      </c>
      <c r="B23" s="68" t="s">
        <v>566</v>
      </c>
      <c r="C23" s="41" t="s">
        <v>195</v>
      </c>
      <c r="D23" s="25" t="s">
        <v>491</v>
      </c>
      <c r="E23" s="50">
        <f>719+50</f>
        <v>769</v>
      </c>
      <c r="F23" s="188"/>
      <c r="G23" s="216"/>
      <c r="H23" s="295"/>
      <c r="I23" s="248"/>
      <c r="J23" s="153"/>
    </row>
    <row r="24" spans="1:10" ht="72" customHeight="1">
      <c r="A24" s="48" t="s">
        <v>20</v>
      </c>
      <c r="B24" s="68" t="s">
        <v>565</v>
      </c>
      <c r="C24" s="50" t="s">
        <v>195</v>
      </c>
      <c r="D24" s="50" t="s">
        <v>491</v>
      </c>
      <c r="E24" s="50">
        <f>140+510</f>
        <v>650</v>
      </c>
      <c r="F24" s="163"/>
      <c r="G24" s="296"/>
      <c r="H24" s="219"/>
      <c r="I24" s="249"/>
      <c r="J24" s="153"/>
    </row>
    <row r="25" spans="1:10" ht="40.5" customHeight="1">
      <c r="A25" s="25" t="s">
        <v>21</v>
      </c>
      <c r="B25" s="33" t="s">
        <v>429</v>
      </c>
      <c r="C25" s="25" t="s">
        <v>196</v>
      </c>
      <c r="D25" s="25" t="s">
        <v>407</v>
      </c>
      <c r="E25" s="25">
        <v>100</v>
      </c>
      <c r="F25" s="188"/>
      <c r="G25" s="296"/>
      <c r="H25" s="131"/>
      <c r="I25" s="249"/>
      <c r="J25" s="153"/>
    </row>
    <row r="26" spans="1:10" ht="40.5" customHeight="1">
      <c r="A26" s="25" t="s">
        <v>22</v>
      </c>
      <c r="B26" s="33" t="s">
        <v>592</v>
      </c>
      <c r="C26" s="25" t="s">
        <v>196</v>
      </c>
      <c r="D26" s="25" t="s">
        <v>407</v>
      </c>
      <c r="E26" s="25">
        <v>64</v>
      </c>
      <c r="F26" s="188"/>
      <c r="G26" s="296"/>
      <c r="H26" s="131"/>
      <c r="I26" s="249"/>
      <c r="J26" s="153"/>
    </row>
    <row r="27" spans="1:10" ht="40.5" customHeight="1">
      <c r="A27" s="25" t="s">
        <v>23</v>
      </c>
      <c r="B27" s="35" t="s">
        <v>567</v>
      </c>
      <c r="C27" s="25" t="s">
        <v>195</v>
      </c>
      <c r="D27" s="25" t="s">
        <v>491</v>
      </c>
      <c r="E27" s="25">
        <v>50</v>
      </c>
      <c r="F27" s="188"/>
      <c r="G27" s="296"/>
      <c r="H27" s="131"/>
      <c r="I27" s="249"/>
      <c r="J27" s="153"/>
    </row>
    <row r="28" spans="1:10" ht="40.5" customHeight="1">
      <c r="A28" s="25" t="s">
        <v>24</v>
      </c>
      <c r="B28" s="35" t="s">
        <v>568</v>
      </c>
      <c r="C28" s="25" t="s">
        <v>195</v>
      </c>
      <c r="D28" s="25" t="s">
        <v>491</v>
      </c>
      <c r="E28" s="30">
        <v>675</v>
      </c>
      <c r="F28" s="188"/>
      <c r="G28" s="296"/>
      <c r="H28" s="131"/>
      <c r="I28" s="249"/>
      <c r="J28" s="153"/>
    </row>
    <row r="29" spans="1:10" ht="44.25" customHeight="1">
      <c r="A29" s="25" t="s">
        <v>25</v>
      </c>
      <c r="B29" s="35" t="s">
        <v>431</v>
      </c>
      <c r="C29" s="25" t="s">
        <v>195</v>
      </c>
      <c r="D29" s="25" t="s">
        <v>491</v>
      </c>
      <c r="E29" s="30">
        <v>162</v>
      </c>
      <c r="F29" s="188"/>
      <c r="G29" s="296"/>
      <c r="H29" s="131"/>
      <c r="I29" s="249"/>
      <c r="J29" s="153"/>
    </row>
    <row r="30" spans="1:10" ht="44.25" customHeight="1">
      <c r="A30" s="25" t="s">
        <v>26</v>
      </c>
      <c r="B30" s="35" t="s">
        <v>503</v>
      </c>
      <c r="C30" s="25" t="s">
        <v>101</v>
      </c>
      <c r="D30" s="25" t="s">
        <v>491</v>
      </c>
      <c r="E30" s="30">
        <v>288</v>
      </c>
      <c r="F30" s="188"/>
      <c r="G30" s="296"/>
      <c r="H30" s="131"/>
      <c r="I30" s="249"/>
      <c r="J30" s="153"/>
    </row>
    <row r="31" spans="1:10" ht="28.5" customHeight="1">
      <c r="A31" s="25" t="s">
        <v>51</v>
      </c>
      <c r="B31" s="35" t="s">
        <v>432</v>
      </c>
      <c r="C31" s="25" t="s">
        <v>195</v>
      </c>
      <c r="D31" s="25" t="s">
        <v>491</v>
      </c>
      <c r="E31" s="30">
        <v>540</v>
      </c>
      <c r="F31" s="188"/>
      <c r="G31" s="296"/>
      <c r="H31" s="131"/>
      <c r="I31" s="249"/>
      <c r="J31" s="153"/>
    </row>
    <row r="32" spans="1:10" s="8" customFormat="1" ht="47.25" customHeight="1">
      <c r="A32" s="25" t="s">
        <v>52</v>
      </c>
      <c r="B32" s="28" t="s">
        <v>285</v>
      </c>
      <c r="C32" s="41" t="s">
        <v>101</v>
      </c>
      <c r="D32" s="41" t="s">
        <v>7</v>
      </c>
      <c r="E32" s="41">
        <v>25</v>
      </c>
      <c r="F32" s="188"/>
      <c r="G32" s="296"/>
      <c r="H32" s="131"/>
      <c r="I32" s="249"/>
      <c r="J32" s="153"/>
    </row>
    <row r="33" spans="1:12" ht="45.75" customHeight="1">
      <c r="A33" s="25" t="s">
        <v>53</v>
      </c>
      <c r="B33" s="35" t="s">
        <v>765</v>
      </c>
      <c r="C33" s="25" t="s">
        <v>101</v>
      </c>
      <c r="D33" s="25" t="s">
        <v>407</v>
      </c>
      <c r="E33" s="25">
        <v>140</v>
      </c>
      <c r="F33" s="188"/>
      <c r="G33" s="296"/>
      <c r="H33" s="131"/>
      <c r="I33" s="249"/>
      <c r="J33" s="153"/>
    </row>
    <row r="34" spans="1:12" ht="38.25" customHeight="1" thickBot="1">
      <c r="A34" s="25" t="s">
        <v>54</v>
      </c>
      <c r="B34" s="35" t="s">
        <v>286</v>
      </c>
      <c r="C34" s="25" t="s">
        <v>101</v>
      </c>
      <c r="D34" s="25" t="s">
        <v>407</v>
      </c>
      <c r="E34" s="25">
        <v>7</v>
      </c>
      <c r="F34" s="163"/>
      <c r="G34" s="296"/>
      <c r="H34" s="219"/>
      <c r="I34" s="249"/>
      <c r="J34" s="153"/>
    </row>
    <row r="35" spans="1:12" ht="64.5" thickBot="1">
      <c r="A35" s="37" t="s">
        <v>2</v>
      </c>
      <c r="B35" s="38" t="s">
        <v>105</v>
      </c>
      <c r="C35" s="38" t="s">
        <v>100</v>
      </c>
      <c r="D35" s="38" t="s">
        <v>3</v>
      </c>
      <c r="E35" s="38" t="s">
        <v>33</v>
      </c>
      <c r="F35" s="38" t="s">
        <v>420</v>
      </c>
      <c r="G35" s="53" t="s">
        <v>761</v>
      </c>
      <c r="H35" s="111" t="s">
        <v>4</v>
      </c>
      <c r="I35" s="176" t="s">
        <v>762</v>
      </c>
      <c r="J35" s="61"/>
    </row>
    <row r="36" spans="1:12" ht="38.25" customHeight="1">
      <c r="A36" s="43" t="s">
        <v>55</v>
      </c>
      <c r="B36" s="33" t="s">
        <v>504</v>
      </c>
      <c r="C36" s="25" t="s">
        <v>194</v>
      </c>
      <c r="D36" s="25" t="s">
        <v>407</v>
      </c>
      <c r="E36" s="25">
        <v>130</v>
      </c>
      <c r="F36" s="163"/>
      <c r="G36" s="172"/>
      <c r="H36" s="219"/>
      <c r="I36" s="248"/>
      <c r="J36" s="153"/>
    </row>
    <row r="37" spans="1:12" ht="33.75" customHeight="1">
      <c r="A37" s="43" t="s">
        <v>56</v>
      </c>
      <c r="B37" s="35" t="s">
        <v>595</v>
      </c>
      <c r="C37" s="25" t="s">
        <v>101</v>
      </c>
      <c r="D37" s="25" t="s">
        <v>407</v>
      </c>
      <c r="E37" s="25">
        <v>30</v>
      </c>
      <c r="F37" s="188"/>
      <c r="G37" s="216"/>
      <c r="H37" s="219"/>
      <c r="I37" s="248"/>
      <c r="J37" s="153"/>
    </row>
    <row r="38" spans="1:12" ht="35.25" customHeight="1">
      <c r="A38" s="43" t="s">
        <v>58</v>
      </c>
      <c r="B38" s="33" t="s">
        <v>670</v>
      </c>
      <c r="C38" s="25" t="s">
        <v>102</v>
      </c>
      <c r="D38" s="25" t="s">
        <v>407</v>
      </c>
      <c r="E38" s="25">
        <v>82</v>
      </c>
      <c r="F38" s="188"/>
      <c r="G38" s="216"/>
      <c r="H38" s="219"/>
      <c r="I38" s="248"/>
      <c r="J38" s="153"/>
    </row>
    <row r="39" spans="1:12" ht="35.25" customHeight="1">
      <c r="A39" s="43" t="s">
        <v>59</v>
      </c>
      <c r="B39" s="33" t="s">
        <v>764</v>
      </c>
      <c r="C39" s="25" t="s">
        <v>102</v>
      </c>
      <c r="D39" s="25" t="s">
        <v>407</v>
      </c>
      <c r="E39" s="25">
        <v>78</v>
      </c>
      <c r="F39" s="188"/>
      <c r="G39" s="216"/>
      <c r="H39" s="219"/>
      <c r="I39" s="248"/>
      <c r="J39" s="153"/>
    </row>
    <row r="40" spans="1:12" ht="39" customHeight="1">
      <c r="A40" s="43" t="s">
        <v>60</v>
      </c>
      <c r="B40" s="35" t="s">
        <v>671</v>
      </c>
      <c r="C40" s="25" t="s">
        <v>102</v>
      </c>
      <c r="D40" s="25" t="s">
        <v>407</v>
      </c>
      <c r="E40" s="25">
        <v>50</v>
      </c>
      <c r="F40" s="188"/>
      <c r="G40" s="216"/>
      <c r="H40" s="219"/>
      <c r="I40" s="248"/>
      <c r="J40" s="153"/>
    </row>
    <row r="41" spans="1:12" ht="39" customHeight="1">
      <c r="A41" s="43" t="s">
        <v>61</v>
      </c>
      <c r="B41" s="35" t="s">
        <v>672</v>
      </c>
      <c r="C41" s="25" t="s">
        <v>102</v>
      </c>
      <c r="D41" s="25" t="s">
        <v>407</v>
      </c>
      <c r="E41" s="25">
        <v>132</v>
      </c>
      <c r="F41" s="188"/>
      <c r="G41" s="216"/>
      <c r="H41" s="219"/>
      <c r="I41" s="248"/>
      <c r="J41" s="153"/>
    </row>
    <row r="42" spans="1:12" ht="51">
      <c r="A42" s="43" t="s">
        <v>62</v>
      </c>
      <c r="B42" s="35" t="s">
        <v>433</v>
      </c>
      <c r="C42" s="25" t="s">
        <v>102</v>
      </c>
      <c r="D42" s="25" t="s">
        <v>407</v>
      </c>
      <c r="E42" s="25">
        <v>36</v>
      </c>
      <c r="F42" s="188"/>
      <c r="G42" s="216"/>
      <c r="H42" s="219"/>
      <c r="I42" s="248"/>
      <c r="J42" s="153"/>
    </row>
    <row r="43" spans="1:12" s="8" customFormat="1" ht="51">
      <c r="A43" s="43" t="s">
        <v>63</v>
      </c>
      <c r="B43" s="35" t="s">
        <v>590</v>
      </c>
      <c r="C43" s="25" t="s">
        <v>103</v>
      </c>
      <c r="D43" s="25" t="s">
        <v>7</v>
      </c>
      <c r="E43" s="25">
        <v>395</v>
      </c>
      <c r="F43" s="188"/>
      <c r="G43" s="216"/>
      <c r="H43" s="219"/>
      <c r="I43" s="248"/>
      <c r="J43" s="153"/>
      <c r="K43" s="7"/>
      <c r="L43" s="7"/>
    </row>
    <row r="44" spans="1:12" s="8" customFormat="1" ht="25.5">
      <c r="A44" s="43" t="s">
        <v>64</v>
      </c>
      <c r="B44" s="35" t="s">
        <v>591</v>
      </c>
      <c r="C44" s="25" t="s">
        <v>103</v>
      </c>
      <c r="D44" s="25" t="s">
        <v>7</v>
      </c>
      <c r="E44" s="25">
        <v>20</v>
      </c>
      <c r="F44" s="188"/>
      <c r="G44" s="216"/>
      <c r="H44" s="219"/>
      <c r="I44" s="248"/>
      <c r="J44" s="153"/>
      <c r="K44" s="7"/>
      <c r="L44" s="7"/>
    </row>
    <row r="45" spans="1:12" ht="41.25" customHeight="1">
      <c r="A45" s="43" t="s">
        <v>65</v>
      </c>
      <c r="B45" s="35" t="s">
        <v>434</v>
      </c>
      <c r="C45" s="25" t="s">
        <v>103</v>
      </c>
      <c r="D45" s="25" t="s">
        <v>407</v>
      </c>
      <c r="E45" s="25">
        <v>10</v>
      </c>
      <c r="F45" s="188"/>
      <c r="G45" s="216"/>
      <c r="H45" s="219"/>
      <c r="I45" s="248"/>
      <c r="J45" s="153"/>
    </row>
    <row r="46" spans="1:12" ht="41.25" customHeight="1">
      <c r="A46" s="43" t="s">
        <v>349</v>
      </c>
      <c r="B46" s="35" t="s">
        <v>502</v>
      </c>
      <c r="C46" s="25" t="s">
        <v>196</v>
      </c>
      <c r="D46" s="25" t="s">
        <v>491</v>
      </c>
      <c r="E46" s="25">
        <v>15</v>
      </c>
      <c r="F46" s="188"/>
      <c r="G46" s="216"/>
      <c r="H46" s="219"/>
      <c r="I46" s="248"/>
      <c r="J46" s="153"/>
    </row>
    <row r="47" spans="1:12" ht="54.75" customHeight="1">
      <c r="A47" s="43" t="s">
        <v>350</v>
      </c>
      <c r="B47" s="35" t="s">
        <v>500</v>
      </c>
      <c r="C47" s="25" t="s">
        <v>103</v>
      </c>
      <c r="D47" s="25" t="s">
        <v>407</v>
      </c>
      <c r="E47" s="25">
        <v>80</v>
      </c>
      <c r="F47" s="188"/>
      <c r="G47" s="185"/>
      <c r="H47" s="219"/>
      <c r="I47" s="248"/>
      <c r="J47" s="153"/>
    </row>
    <row r="48" spans="1:12" ht="66" customHeight="1" thickBot="1">
      <c r="A48" s="43" t="s">
        <v>66</v>
      </c>
      <c r="B48" s="35" t="s">
        <v>673</v>
      </c>
      <c r="C48" s="25" t="s">
        <v>103</v>
      </c>
      <c r="D48" s="25" t="s">
        <v>407</v>
      </c>
      <c r="E48" s="25">
        <v>280</v>
      </c>
      <c r="F48" s="188"/>
      <c r="G48" s="220"/>
      <c r="H48" s="219"/>
      <c r="I48" s="248"/>
      <c r="J48" s="153"/>
    </row>
    <row r="49" spans="1:10" ht="72.75" customHeight="1" thickBot="1">
      <c r="A49" s="52" t="s">
        <v>2</v>
      </c>
      <c r="B49" s="38" t="s">
        <v>105</v>
      </c>
      <c r="C49" s="38" t="s">
        <v>100</v>
      </c>
      <c r="D49" s="38" t="s">
        <v>3</v>
      </c>
      <c r="E49" s="38" t="s">
        <v>33</v>
      </c>
      <c r="F49" s="38" t="s">
        <v>420</v>
      </c>
      <c r="G49" s="38" t="s">
        <v>90</v>
      </c>
      <c r="H49" s="111" t="s">
        <v>4</v>
      </c>
      <c r="I49" s="176" t="s">
        <v>762</v>
      </c>
      <c r="J49" s="61"/>
    </row>
    <row r="50" spans="1:10" ht="27" customHeight="1">
      <c r="A50" s="43" t="s">
        <v>67</v>
      </c>
      <c r="B50" s="35" t="s">
        <v>674</v>
      </c>
      <c r="C50" s="25" t="s">
        <v>104</v>
      </c>
      <c r="D50" s="25" t="s">
        <v>407</v>
      </c>
      <c r="E50" s="25">
        <v>6</v>
      </c>
      <c r="F50" s="188"/>
      <c r="G50" s="216"/>
      <c r="H50" s="219"/>
      <c r="I50" s="248"/>
      <c r="J50" s="153"/>
    </row>
    <row r="51" spans="1:10" ht="40.5" customHeight="1">
      <c r="A51" s="43" t="s">
        <v>68</v>
      </c>
      <c r="B51" s="35" t="s">
        <v>675</v>
      </c>
      <c r="C51" s="25" t="s">
        <v>104</v>
      </c>
      <c r="D51" s="25" t="s">
        <v>407</v>
      </c>
      <c r="E51" s="25">
        <v>25</v>
      </c>
      <c r="F51" s="188"/>
      <c r="G51" s="216"/>
      <c r="H51" s="219"/>
      <c r="I51" s="248"/>
      <c r="J51" s="153"/>
    </row>
    <row r="52" spans="1:10" ht="25.5">
      <c r="A52" s="43" t="s">
        <v>69</v>
      </c>
      <c r="B52" s="49" t="s">
        <v>436</v>
      </c>
      <c r="C52" s="50" t="s">
        <v>104</v>
      </c>
      <c r="D52" s="50" t="s">
        <v>38</v>
      </c>
      <c r="E52" s="50">
        <v>170</v>
      </c>
      <c r="F52" s="188"/>
      <c r="G52" s="216"/>
      <c r="H52" s="219"/>
      <c r="I52" s="248"/>
      <c r="J52" s="153"/>
    </row>
    <row r="53" spans="1:10" ht="30" customHeight="1">
      <c r="A53" s="43" t="s">
        <v>70</v>
      </c>
      <c r="B53" s="35" t="s">
        <v>435</v>
      </c>
      <c r="C53" s="25" t="s">
        <v>104</v>
      </c>
      <c r="D53" s="25" t="s">
        <v>407</v>
      </c>
      <c r="E53" s="25">
        <v>6</v>
      </c>
      <c r="F53" s="240"/>
      <c r="G53" s="216"/>
      <c r="H53" s="219"/>
      <c r="I53" s="248"/>
      <c r="J53" s="153"/>
    </row>
    <row r="54" spans="1:10" ht="33.75" customHeight="1">
      <c r="A54" s="41" t="s">
        <v>71</v>
      </c>
      <c r="B54" s="28" t="s">
        <v>676</v>
      </c>
      <c r="C54" s="41" t="s">
        <v>104</v>
      </c>
      <c r="D54" s="41" t="s">
        <v>407</v>
      </c>
      <c r="E54" s="41">
        <v>77</v>
      </c>
      <c r="F54" s="163"/>
      <c r="G54" s="216"/>
      <c r="H54" s="219"/>
      <c r="I54" s="248"/>
      <c r="J54" s="153"/>
    </row>
    <row r="55" spans="1:10" ht="30" customHeight="1">
      <c r="A55" s="25" t="s">
        <v>72</v>
      </c>
      <c r="B55" s="35" t="s">
        <v>677</v>
      </c>
      <c r="C55" s="50" t="s">
        <v>104</v>
      </c>
      <c r="D55" s="24" t="s">
        <v>407</v>
      </c>
      <c r="E55" s="25">
        <v>108</v>
      </c>
      <c r="F55" s="188"/>
      <c r="G55" s="216"/>
      <c r="H55" s="219"/>
      <c r="I55" s="248"/>
      <c r="J55" s="153"/>
    </row>
    <row r="56" spans="1:10" ht="30" customHeight="1">
      <c r="A56" s="25" t="s">
        <v>73</v>
      </c>
      <c r="B56" s="35" t="s">
        <v>678</v>
      </c>
      <c r="C56" s="25" t="s">
        <v>104</v>
      </c>
      <c r="D56" s="24" t="s">
        <v>491</v>
      </c>
      <c r="E56" s="25">
        <v>24</v>
      </c>
      <c r="F56" s="188"/>
      <c r="G56" s="216"/>
      <c r="H56" s="219"/>
      <c r="I56" s="248"/>
      <c r="J56" s="153"/>
    </row>
    <row r="57" spans="1:10" ht="30" customHeight="1">
      <c r="A57" s="25" t="s">
        <v>74</v>
      </c>
      <c r="B57" s="35" t="s">
        <v>679</v>
      </c>
      <c r="C57" s="83" t="s">
        <v>104</v>
      </c>
      <c r="D57" s="24" t="s">
        <v>491</v>
      </c>
      <c r="E57" s="25">
        <v>15</v>
      </c>
      <c r="F57" s="188"/>
      <c r="G57" s="216"/>
      <c r="H57" s="219"/>
      <c r="I57" s="248"/>
      <c r="J57" s="153"/>
    </row>
    <row r="58" spans="1:10" ht="54.75" customHeight="1">
      <c r="A58" s="25" t="s">
        <v>75</v>
      </c>
      <c r="B58" s="35" t="s">
        <v>437</v>
      </c>
      <c r="C58" s="25" t="s">
        <v>101</v>
      </c>
      <c r="D58" s="25" t="s">
        <v>407</v>
      </c>
      <c r="E58" s="25">
        <v>76</v>
      </c>
      <c r="F58" s="188"/>
      <c r="G58" s="216"/>
      <c r="H58" s="219"/>
      <c r="I58" s="248"/>
      <c r="J58" s="153"/>
    </row>
    <row r="59" spans="1:10" ht="67.5" customHeight="1">
      <c r="A59" s="25" t="s">
        <v>76</v>
      </c>
      <c r="B59" s="35" t="s">
        <v>685</v>
      </c>
      <c r="C59" s="25" t="s">
        <v>101</v>
      </c>
      <c r="D59" s="25" t="s">
        <v>407</v>
      </c>
      <c r="E59" s="25">
        <v>50</v>
      </c>
      <c r="F59" s="188"/>
      <c r="G59" s="216"/>
      <c r="H59" s="219"/>
      <c r="I59" s="248"/>
      <c r="J59" s="153"/>
    </row>
    <row r="60" spans="1:10" ht="45" customHeight="1">
      <c r="A60" s="25" t="s">
        <v>77</v>
      </c>
      <c r="B60" s="35" t="s">
        <v>593</v>
      </c>
      <c r="C60" s="25" t="s">
        <v>101</v>
      </c>
      <c r="D60" s="25" t="s">
        <v>407</v>
      </c>
      <c r="E60" s="25">
        <v>122</v>
      </c>
      <c r="F60" s="188"/>
      <c r="G60" s="216"/>
      <c r="H60" s="219"/>
      <c r="I60" s="248"/>
      <c r="J60" s="153"/>
    </row>
    <row r="61" spans="1:10" ht="45" customHeight="1">
      <c r="A61" s="25" t="s">
        <v>78</v>
      </c>
      <c r="B61" s="35" t="s">
        <v>686</v>
      </c>
      <c r="C61" s="25" t="s">
        <v>196</v>
      </c>
      <c r="D61" s="25" t="s">
        <v>44</v>
      </c>
      <c r="E61" s="25">
        <v>540</v>
      </c>
      <c r="F61" s="188"/>
      <c r="G61" s="216"/>
      <c r="H61" s="219"/>
      <c r="I61" s="248"/>
      <c r="J61" s="153"/>
    </row>
    <row r="62" spans="1:10" ht="45" customHeight="1">
      <c r="A62" s="25" t="s">
        <v>79</v>
      </c>
      <c r="B62" s="35" t="s">
        <v>687</v>
      </c>
      <c r="C62" s="25" t="s">
        <v>101</v>
      </c>
      <c r="D62" s="25" t="s">
        <v>407</v>
      </c>
      <c r="E62" s="25">
        <v>120</v>
      </c>
      <c r="F62" s="188"/>
      <c r="G62" s="216"/>
      <c r="H62" s="219"/>
      <c r="I62" s="248"/>
      <c r="J62" s="153"/>
    </row>
    <row r="63" spans="1:10" ht="45" customHeight="1" thickBot="1">
      <c r="A63" s="25" t="s">
        <v>80</v>
      </c>
      <c r="B63" s="35" t="s">
        <v>766</v>
      </c>
      <c r="C63" s="25" t="s">
        <v>101</v>
      </c>
      <c r="D63" s="25" t="s">
        <v>491</v>
      </c>
      <c r="E63" s="25">
        <v>60</v>
      </c>
      <c r="F63" s="188"/>
      <c r="G63" s="216"/>
      <c r="H63" s="173"/>
      <c r="I63" s="248"/>
      <c r="J63" s="153"/>
    </row>
    <row r="64" spans="1:10" ht="64.5" thickBot="1">
      <c r="A64" s="37" t="s">
        <v>2</v>
      </c>
      <c r="B64" s="38" t="s">
        <v>105</v>
      </c>
      <c r="C64" s="38" t="s">
        <v>100</v>
      </c>
      <c r="D64" s="38" t="s">
        <v>3</v>
      </c>
      <c r="E64" s="38" t="s">
        <v>33</v>
      </c>
      <c r="F64" s="38" t="s">
        <v>420</v>
      </c>
      <c r="G64" s="38" t="s">
        <v>90</v>
      </c>
      <c r="H64" s="112" t="s">
        <v>4</v>
      </c>
      <c r="I64" s="176" t="s">
        <v>762</v>
      </c>
      <c r="J64" s="136"/>
    </row>
    <row r="65" spans="1:10" ht="34.5" customHeight="1">
      <c r="A65" s="25" t="s">
        <v>81</v>
      </c>
      <c r="B65" s="35" t="s">
        <v>438</v>
      </c>
      <c r="C65" s="25" t="s">
        <v>101</v>
      </c>
      <c r="D65" s="25" t="s">
        <v>407</v>
      </c>
      <c r="E65" s="25">
        <v>20</v>
      </c>
      <c r="F65" s="188"/>
      <c r="G65" s="216"/>
      <c r="H65" s="223"/>
      <c r="I65" s="248"/>
      <c r="J65" s="153"/>
    </row>
    <row r="66" spans="1:10" ht="38.25">
      <c r="A66" s="25" t="s">
        <v>355</v>
      </c>
      <c r="B66" s="35" t="s">
        <v>688</v>
      </c>
      <c r="C66" s="25" t="s">
        <v>106</v>
      </c>
      <c r="D66" s="25" t="s">
        <v>407</v>
      </c>
      <c r="E66" s="25">
        <v>30</v>
      </c>
      <c r="F66" s="188"/>
      <c r="G66" s="216"/>
      <c r="H66" s="224"/>
      <c r="I66" s="248"/>
      <c r="J66" s="153"/>
    </row>
    <row r="67" spans="1:10" ht="39.950000000000003" customHeight="1">
      <c r="A67" s="50" t="s">
        <v>82</v>
      </c>
      <c r="B67" s="49" t="s">
        <v>408</v>
      </c>
      <c r="C67" s="50" t="s">
        <v>107</v>
      </c>
      <c r="D67" s="50" t="s">
        <v>491</v>
      </c>
      <c r="E67" s="50">
        <f>45+107</f>
        <v>152</v>
      </c>
      <c r="F67" s="189"/>
      <c r="G67" s="216"/>
      <c r="H67" s="131"/>
      <c r="I67" s="248"/>
      <c r="J67" s="153"/>
    </row>
    <row r="68" spans="1:10" ht="58.5" customHeight="1">
      <c r="A68" s="25" t="s">
        <v>621</v>
      </c>
      <c r="B68" s="99" t="s">
        <v>439</v>
      </c>
      <c r="C68" s="77" t="s">
        <v>107</v>
      </c>
      <c r="D68" s="25" t="s">
        <v>491</v>
      </c>
      <c r="E68" s="273">
        <v>490</v>
      </c>
      <c r="F68" s="222"/>
      <c r="G68" s="216"/>
      <c r="H68" s="131"/>
      <c r="I68" s="248"/>
      <c r="J68" s="153"/>
    </row>
    <row r="69" spans="1:10" ht="25.5">
      <c r="A69" s="41" t="s">
        <v>83</v>
      </c>
      <c r="B69" s="271" t="s">
        <v>430</v>
      </c>
      <c r="C69" s="83" t="s">
        <v>195</v>
      </c>
      <c r="D69" s="83" t="s">
        <v>38</v>
      </c>
      <c r="E69" s="83">
        <v>100</v>
      </c>
      <c r="F69" s="163"/>
      <c r="G69" s="216"/>
      <c r="H69" s="131"/>
      <c r="I69" s="248"/>
      <c r="J69" s="153"/>
    </row>
    <row r="70" spans="1:10" ht="25.5">
      <c r="A70" s="25" t="s">
        <v>84</v>
      </c>
      <c r="B70" s="229" t="s">
        <v>689</v>
      </c>
      <c r="C70" s="50" t="s">
        <v>195</v>
      </c>
      <c r="D70" s="50" t="s">
        <v>491</v>
      </c>
      <c r="E70" s="50">
        <v>65</v>
      </c>
      <c r="F70" s="188"/>
      <c r="G70" s="216"/>
      <c r="H70" s="131"/>
      <c r="I70" s="248"/>
      <c r="J70" s="153"/>
    </row>
    <row r="71" spans="1:10" ht="25.5">
      <c r="A71" s="25" t="s">
        <v>85</v>
      </c>
      <c r="B71" s="99" t="s">
        <v>501</v>
      </c>
      <c r="C71" s="50" t="s">
        <v>195</v>
      </c>
      <c r="D71" s="50" t="s">
        <v>491</v>
      </c>
      <c r="E71" s="25">
        <v>540</v>
      </c>
      <c r="F71" s="188"/>
      <c r="G71" s="216"/>
      <c r="H71" s="131"/>
      <c r="I71" s="248"/>
      <c r="J71" s="153"/>
    </row>
    <row r="72" spans="1:10" ht="25.5">
      <c r="A72" s="25" t="s">
        <v>622</v>
      </c>
      <c r="B72" s="227" t="s">
        <v>505</v>
      </c>
      <c r="C72" s="25" t="s">
        <v>195</v>
      </c>
      <c r="D72" s="50" t="s">
        <v>491</v>
      </c>
      <c r="E72" s="83">
        <v>34</v>
      </c>
      <c r="F72" s="188"/>
      <c r="G72" s="216"/>
      <c r="H72" s="131"/>
      <c r="I72" s="248"/>
      <c r="J72" s="153"/>
    </row>
    <row r="73" spans="1:10" ht="25.5">
      <c r="A73" s="25" t="s">
        <v>86</v>
      </c>
      <c r="B73" s="99" t="s">
        <v>690</v>
      </c>
      <c r="C73" s="50" t="s">
        <v>195</v>
      </c>
      <c r="D73" s="25" t="s">
        <v>491</v>
      </c>
      <c r="E73" s="25">
        <v>415</v>
      </c>
      <c r="F73" s="188"/>
      <c r="G73" s="216"/>
      <c r="H73" s="131"/>
      <c r="I73" s="248"/>
      <c r="J73" s="153"/>
    </row>
    <row r="74" spans="1:10" ht="25.5">
      <c r="A74" s="25" t="s">
        <v>87</v>
      </c>
      <c r="B74" s="227" t="s">
        <v>506</v>
      </c>
      <c r="C74" s="25" t="s">
        <v>195</v>
      </c>
      <c r="D74" s="25" t="s">
        <v>491</v>
      </c>
      <c r="E74" s="25">
        <v>72</v>
      </c>
      <c r="F74" s="188"/>
      <c r="G74" s="216"/>
      <c r="H74" s="131"/>
      <c r="I74" s="248"/>
      <c r="J74" s="153"/>
    </row>
    <row r="75" spans="1:10" ht="38.25">
      <c r="A75" s="25" t="s">
        <v>88</v>
      </c>
      <c r="B75" s="100" t="s">
        <v>594</v>
      </c>
      <c r="C75" s="50" t="s">
        <v>195</v>
      </c>
      <c r="D75" s="25" t="s">
        <v>491</v>
      </c>
      <c r="E75" s="25">
        <v>1070</v>
      </c>
      <c r="F75" s="211"/>
      <c r="G75" s="216"/>
      <c r="H75" s="219"/>
      <c r="I75" s="248"/>
      <c r="J75" s="153"/>
    </row>
    <row r="76" spans="1:10" ht="39" thickBot="1">
      <c r="A76" s="25" t="s">
        <v>89</v>
      </c>
      <c r="B76" s="100" t="s">
        <v>507</v>
      </c>
      <c r="C76" s="50" t="s">
        <v>195</v>
      </c>
      <c r="D76" s="83" t="s">
        <v>491</v>
      </c>
      <c r="E76" s="83">
        <v>160</v>
      </c>
      <c r="F76" s="163"/>
      <c r="G76" s="216"/>
      <c r="H76" s="219"/>
      <c r="I76" s="248"/>
      <c r="J76" s="153"/>
    </row>
    <row r="77" spans="1:10" ht="30" customHeight="1" thickBot="1">
      <c r="A77" s="362" t="s">
        <v>328</v>
      </c>
      <c r="B77" s="367"/>
      <c r="C77" s="367"/>
      <c r="D77" s="367"/>
      <c r="E77" s="367"/>
      <c r="F77" s="367"/>
      <c r="G77" s="154"/>
      <c r="H77" s="111" t="s">
        <v>34</v>
      </c>
      <c r="I77" s="176"/>
      <c r="J77" s="153"/>
    </row>
    <row r="78" spans="1:10" ht="12.6" customHeight="1">
      <c r="A78" s="145"/>
      <c r="B78" s="146"/>
      <c r="C78" s="146"/>
      <c r="D78" s="146"/>
      <c r="E78" s="146"/>
      <c r="F78" s="145"/>
      <c r="G78" s="42"/>
      <c r="H78" s="126"/>
      <c r="I78" s="157"/>
      <c r="J78" s="51"/>
    </row>
    <row r="79" spans="1:10" ht="12.75">
      <c r="A79" s="5"/>
      <c r="B79" s="18"/>
      <c r="C79" s="5"/>
      <c r="D79" s="5"/>
      <c r="E79" s="5"/>
      <c r="F79" s="245"/>
      <c r="G79" s="331"/>
      <c r="H79" s="14"/>
      <c r="I79" s="14"/>
      <c r="J79" s="14"/>
    </row>
    <row r="80" spans="1:10" ht="12.75">
      <c r="A80" s="5"/>
      <c r="B80" s="18"/>
      <c r="C80" s="5"/>
      <c r="D80" s="5"/>
      <c r="E80" s="5"/>
      <c r="F80" s="245"/>
      <c r="G80" s="332"/>
      <c r="H80" s="14"/>
      <c r="I80" s="14"/>
      <c r="J80" s="14"/>
    </row>
    <row r="81" spans="1:11" ht="17.25" customHeight="1">
      <c r="A81" s="348" t="s">
        <v>253</v>
      </c>
      <c r="B81" s="348"/>
      <c r="C81" s="7"/>
      <c r="D81" s="5"/>
      <c r="E81" s="5"/>
      <c r="F81" s="138"/>
      <c r="G81" s="342" t="s">
        <v>788</v>
      </c>
      <c r="H81" s="342"/>
      <c r="I81" s="342"/>
      <c r="J81" s="336"/>
    </row>
    <row r="82" spans="1:11" ht="12.75">
      <c r="A82" s="347"/>
      <c r="B82" s="347"/>
      <c r="C82" s="7"/>
      <c r="D82" s="5"/>
      <c r="E82" s="5"/>
      <c r="G82" s="344" t="s">
        <v>786</v>
      </c>
      <c r="H82" s="344"/>
      <c r="I82" s="344"/>
      <c r="J82" s="8"/>
    </row>
    <row r="83" spans="1:11" ht="16.5" customHeight="1">
      <c r="A83" s="5"/>
      <c r="B83" s="18"/>
      <c r="C83" s="5"/>
      <c r="D83" s="5"/>
      <c r="E83" s="5"/>
      <c r="G83" s="8"/>
      <c r="H83" s="110"/>
      <c r="I83" s="153"/>
      <c r="J83" s="8"/>
    </row>
    <row r="84" spans="1:11" ht="24.75" customHeight="1">
      <c r="A84" s="5"/>
      <c r="B84" s="18"/>
      <c r="C84" s="5"/>
      <c r="D84" s="5"/>
      <c r="E84" s="5"/>
      <c r="G84" s="8"/>
      <c r="H84" s="110"/>
      <c r="I84" s="153"/>
      <c r="J84" s="8"/>
    </row>
    <row r="85" spans="1:11" ht="12.75">
      <c r="A85" s="345" t="s">
        <v>1</v>
      </c>
      <c r="B85" s="345"/>
      <c r="C85" s="345"/>
      <c r="D85" s="346"/>
      <c r="E85" s="346"/>
      <c r="F85" s="346"/>
      <c r="G85" s="8"/>
      <c r="H85" s="110"/>
      <c r="I85" s="153"/>
      <c r="J85" s="8"/>
    </row>
    <row r="86" spans="1:11" ht="14.25" customHeight="1">
      <c r="A86" s="5"/>
      <c r="B86" s="18"/>
      <c r="C86" s="5"/>
      <c r="D86" s="5"/>
      <c r="E86" s="5"/>
      <c r="G86" s="8"/>
      <c r="H86" s="110"/>
      <c r="I86" s="153"/>
      <c r="J86" s="8"/>
    </row>
    <row r="87" spans="1:11" ht="23.25" customHeight="1">
      <c r="A87" s="27" t="s">
        <v>329</v>
      </c>
      <c r="B87" s="18"/>
      <c r="C87" s="5"/>
      <c r="D87" s="5"/>
      <c r="E87" s="5"/>
      <c r="G87" s="8"/>
      <c r="H87" s="110"/>
      <c r="I87" s="153"/>
      <c r="J87" s="8"/>
    </row>
    <row r="88" spans="1:11" ht="24.75" customHeight="1" thickBot="1">
      <c r="A88" s="345" t="s">
        <v>46</v>
      </c>
      <c r="B88" s="345"/>
      <c r="C88" s="13"/>
      <c r="D88" s="5"/>
      <c r="E88" s="5"/>
      <c r="G88" s="8"/>
      <c r="H88" s="110"/>
      <c r="I88" s="153"/>
      <c r="J88" s="8"/>
    </row>
    <row r="89" spans="1:11" ht="71.25" customHeight="1" thickBot="1">
      <c r="A89" s="37" t="s">
        <v>2</v>
      </c>
      <c r="B89" s="38" t="s">
        <v>105</v>
      </c>
      <c r="C89" s="38" t="s">
        <v>100</v>
      </c>
      <c r="D89" s="38" t="s">
        <v>3</v>
      </c>
      <c r="E89" s="38" t="s">
        <v>35</v>
      </c>
      <c r="F89" s="38" t="s">
        <v>98</v>
      </c>
      <c r="G89" s="38" t="s">
        <v>197</v>
      </c>
      <c r="H89" s="111" t="s">
        <v>254</v>
      </c>
      <c r="I89" s="154" t="s">
        <v>255</v>
      </c>
      <c r="J89" s="144" t="s">
        <v>199</v>
      </c>
      <c r="K89" s="191"/>
    </row>
    <row r="90" spans="1:11" ht="20.25" customHeight="1" thickBot="1">
      <c r="A90" s="52">
        <v>1</v>
      </c>
      <c r="B90" s="53">
        <v>2</v>
      </c>
      <c r="C90" s="53">
        <v>3</v>
      </c>
      <c r="D90" s="53">
        <v>4</v>
      </c>
      <c r="E90" s="53">
        <v>5</v>
      </c>
      <c r="F90" s="53">
        <v>6</v>
      </c>
      <c r="G90" s="53">
        <v>7</v>
      </c>
      <c r="H90" s="53">
        <v>8</v>
      </c>
      <c r="I90" s="53">
        <v>9</v>
      </c>
      <c r="J90" s="39">
        <v>10</v>
      </c>
    </row>
    <row r="91" spans="1:11" ht="82.5" customHeight="1" thickBot="1">
      <c r="A91" s="55" t="s">
        <v>39</v>
      </c>
      <c r="B91" s="56" t="s">
        <v>406</v>
      </c>
      <c r="C91" s="22" t="s">
        <v>108</v>
      </c>
      <c r="D91" s="22" t="s">
        <v>38</v>
      </c>
      <c r="E91" s="26">
        <v>9900</v>
      </c>
      <c r="F91" s="38"/>
      <c r="G91" s="22"/>
      <c r="H91" s="276"/>
      <c r="I91" s="274"/>
      <c r="J91" s="176"/>
      <c r="K91" s="8"/>
    </row>
    <row r="92" spans="1:11" ht="24.75" customHeight="1">
      <c r="A92" s="7"/>
      <c r="B92" s="17"/>
      <c r="C92" s="7"/>
      <c r="D92" s="7"/>
      <c r="E92" s="7"/>
      <c r="F92" s="61"/>
      <c r="G92" s="157"/>
      <c r="H92" s="113"/>
      <c r="I92" s="157"/>
      <c r="J92" s="42"/>
    </row>
    <row r="93" spans="1:11" ht="41.25" customHeight="1">
      <c r="A93" s="365" t="s">
        <v>256</v>
      </c>
      <c r="B93" s="365"/>
      <c r="C93" s="365"/>
      <c r="D93" s="365"/>
      <c r="E93" s="365"/>
      <c r="F93" s="365"/>
      <c r="G93" s="365"/>
      <c r="H93" s="365"/>
      <c r="I93" s="365"/>
      <c r="J93" s="365"/>
    </row>
    <row r="94" spans="1:11" ht="14.25" customHeight="1">
      <c r="A94" s="349" t="s">
        <v>257</v>
      </c>
      <c r="B94" s="349"/>
      <c r="C94" s="349"/>
      <c r="D94" s="349"/>
      <c r="E94" s="349"/>
      <c r="F94" s="349"/>
      <c r="G94" s="349"/>
      <c r="H94" s="349"/>
      <c r="I94" s="349"/>
      <c r="J94" s="349"/>
    </row>
    <row r="95" spans="1:11" ht="12.75">
      <c r="A95" s="5"/>
      <c r="B95" s="6"/>
      <c r="C95" s="5"/>
      <c r="D95" s="5"/>
      <c r="E95" s="5"/>
      <c r="F95" s="364"/>
      <c r="G95" s="352"/>
      <c r="H95" s="352"/>
      <c r="I95" s="352"/>
      <c r="J95" s="352"/>
    </row>
    <row r="96" spans="1:11" ht="18" customHeight="1">
      <c r="A96" s="5"/>
      <c r="B96" s="6"/>
      <c r="C96" s="5"/>
      <c r="D96" s="5"/>
      <c r="E96" s="5"/>
      <c r="F96" s="245"/>
      <c r="G96" s="331"/>
      <c r="H96" s="114"/>
      <c r="I96" s="251"/>
      <c r="J96" s="21"/>
    </row>
    <row r="97" spans="1:10" ht="12.75">
      <c r="A97" s="5"/>
      <c r="B97" s="6"/>
      <c r="C97" s="5"/>
      <c r="D97" s="5"/>
      <c r="E97" s="5"/>
      <c r="G97" s="333"/>
      <c r="H97" s="14"/>
      <c r="I97" s="14"/>
      <c r="J97" s="14"/>
    </row>
    <row r="98" spans="1:10" ht="12.75">
      <c r="A98" s="5"/>
      <c r="B98" s="6"/>
      <c r="C98" s="5"/>
      <c r="D98" s="5"/>
      <c r="E98" s="5"/>
      <c r="G98" s="14"/>
      <c r="H98" s="14"/>
      <c r="I98" s="14"/>
      <c r="J98" s="14"/>
    </row>
    <row r="99" spans="1:10" ht="13.5" customHeight="1">
      <c r="A99" s="348" t="s">
        <v>253</v>
      </c>
      <c r="B99" s="348"/>
      <c r="C99" s="7"/>
      <c r="D99" s="5"/>
      <c r="E99" s="5"/>
      <c r="F99" s="138"/>
      <c r="G99" s="342" t="s">
        <v>789</v>
      </c>
      <c r="H99" s="342"/>
      <c r="I99" s="342"/>
      <c r="J99" s="336"/>
    </row>
    <row r="100" spans="1:10" ht="12.75" customHeight="1">
      <c r="A100" s="347"/>
      <c r="B100" s="347"/>
      <c r="C100" s="7"/>
      <c r="D100" s="5"/>
      <c r="E100" s="5"/>
      <c r="G100" s="344" t="s">
        <v>786</v>
      </c>
      <c r="H100" s="344"/>
      <c r="I100" s="344"/>
      <c r="J100" s="8"/>
    </row>
    <row r="101" spans="1:10" ht="17.25" customHeight="1">
      <c r="A101" s="5"/>
      <c r="B101" s="6"/>
      <c r="C101" s="5"/>
      <c r="D101" s="5"/>
      <c r="E101" s="5"/>
      <c r="G101" s="8"/>
      <c r="H101" s="110"/>
      <c r="I101" s="153"/>
      <c r="J101" s="8"/>
    </row>
    <row r="102" spans="1:10" ht="15.75" customHeight="1">
      <c r="A102" s="345" t="s">
        <v>1</v>
      </c>
      <c r="B102" s="345"/>
      <c r="C102" s="345"/>
      <c r="D102" s="346"/>
      <c r="E102" s="346"/>
      <c r="F102" s="346"/>
      <c r="G102" s="8"/>
      <c r="H102" s="110"/>
      <c r="I102" s="153"/>
      <c r="J102" s="8"/>
    </row>
    <row r="103" spans="1:10" ht="15.75" customHeight="1">
      <c r="A103" s="27"/>
      <c r="B103" s="27"/>
      <c r="C103" s="13"/>
      <c r="D103" s="6"/>
      <c r="E103" s="6"/>
      <c r="G103" s="8"/>
      <c r="H103" s="110"/>
      <c r="I103" s="153"/>
      <c r="J103" s="8"/>
    </row>
    <row r="104" spans="1:10" ht="18" customHeight="1">
      <c r="A104" s="27" t="s">
        <v>330</v>
      </c>
      <c r="B104" s="6"/>
      <c r="C104" s="5"/>
      <c r="D104" s="5"/>
      <c r="E104" s="5"/>
      <c r="G104" s="8"/>
      <c r="H104" s="110"/>
      <c r="I104" s="153"/>
      <c r="J104" s="8"/>
    </row>
    <row r="105" spans="1:10" ht="21.75" customHeight="1">
      <c r="A105" s="351" t="s">
        <v>14</v>
      </c>
      <c r="B105" s="351"/>
      <c r="C105" s="13"/>
      <c r="D105" s="5"/>
      <c r="E105" s="5"/>
      <c r="G105" s="8"/>
      <c r="H105" s="110"/>
      <c r="I105" s="153"/>
      <c r="J105" s="8"/>
    </row>
    <row r="106" spans="1:10" ht="16.5" customHeight="1" thickBot="1">
      <c r="A106" s="14"/>
      <c r="B106" s="14"/>
      <c r="C106" s="13"/>
      <c r="D106" s="5"/>
      <c r="E106" s="5"/>
      <c r="G106" s="8"/>
      <c r="H106" s="110"/>
      <c r="I106" s="153"/>
      <c r="J106" s="8"/>
    </row>
    <row r="107" spans="1:10" ht="81" customHeight="1" thickBot="1">
      <c r="A107" s="37" t="s">
        <v>2</v>
      </c>
      <c r="B107" s="38" t="s">
        <v>105</v>
      </c>
      <c r="C107" s="38" t="s">
        <v>100</v>
      </c>
      <c r="D107" s="38" t="s">
        <v>3</v>
      </c>
      <c r="E107" s="38" t="s">
        <v>37</v>
      </c>
      <c r="F107" s="38" t="s">
        <v>421</v>
      </c>
      <c r="G107" s="38" t="s">
        <v>761</v>
      </c>
      <c r="H107" s="111" t="s">
        <v>4</v>
      </c>
      <c r="I107" s="176" t="s">
        <v>762</v>
      </c>
      <c r="J107" s="136"/>
    </row>
    <row r="108" spans="1:10" ht="42" customHeight="1">
      <c r="A108" s="32" t="s">
        <v>15</v>
      </c>
      <c r="B108" s="28" t="s">
        <v>183</v>
      </c>
      <c r="C108" s="41" t="s">
        <v>109</v>
      </c>
      <c r="D108" s="41" t="s">
        <v>7</v>
      </c>
      <c r="E108" s="57">
        <v>60</v>
      </c>
      <c r="F108" s="163"/>
      <c r="G108" s="185"/>
      <c r="H108" s="219"/>
      <c r="I108" s="250"/>
      <c r="J108" s="157"/>
    </row>
    <row r="109" spans="1:10" ht="38.450000000000003" customHeight="1">
      <c r="A109" s="43" t="s">
        <v>16</v>
      </c>
      <c r="B109" s="35" t="s">
        <v>442</v>
      </c>
      <c r="C109" s="25" t="s">
        <v>110</v>
      </c>
      <c r="D109" s="25" t="s">
        <v>7</v>
      </c>
      <c r="E109" s="58">
        <v>115</v>
      </c>
      <c r="F109" s="188"/>
      <c r="G109" s="185"/>
      <c r="H109" s="219"/>
      <c r="I109" s="249"/>
      <c r="J109" s="157"/>
    </row>
    <row r="110" spans="1:10" ht="48.6" customHeight="1">
      <c r="A110" s="43" t="s">
        <v>351</v>
      </c>
      <c r="B110" s="35" t="s">
        <v>779</v>
      </c>
      <c r="C110" s="25" t="s">
        <v>111</v>
      </c>
      <c r="D110" s="25" t="s">
        <v>7</v>
      </c>
      <c r="E110" s="58">
        <v>365</v>
      </c>
      <c r="F110" s="188"/>
      <c r="G110" s="185"/>
      <c r="H110" s="219"/>
      <c r="I110" s="249"/>
      <c r="J110" s="157"/>
    </row>
    <row r="111" spans="1:10" ht="36.6" customHeight="1">
      <c r="A111" s="43" t="s">
        <v>352</v>
      </c>
      <c r="B111" s="35" t="s">
        <v>579</v>
      </c>
      <c r="C111" s="25" t="s">
        <v>112</v>
      </c>
      <c r="D111" s="25" t="s">
        <v>7</v>
      </c>
      <c r="E111" s="58">
        <v>13</v>
      </c>
      <c r="F111" s="188"/>
      <c r="G111" s="185"/>
      <c r="H111" s="219"/>
      <c r="I111" s="249"/>
      <c r="J111" s="157"/>
    </row>
    <row r="112" spans="1:10" ht="40.15" customHeight="1">
      <c r="A112" s="43" t="s">
        <v>353</v>
      </c>
      <c r="B112" s="35" t="s">
        <v>508</v>
      </c>
      <c r="C112" s="25" t="s">
        <v>113</v>
      </c>
      <c r="D112" s="25" t="s">
        <v>44</v>
      </c>
      <c r="E112" s="58">
        <v>37</v>
      </c>
      <c r="F112" s="188"/>
      <c r="G112" s="185"/>
      <c r="H112" s="219"/>
      <c r="I112" s="248"/>
      <c r="J112" s="157"/>
    </row>
    <row r="113" spans="1:10" ht="35.450000000000003" customHeight="1">
      <c r="A113" s="43" t="s">
        <v>11</v>
      </c>
      <c r="B113" s="35" t="s">
        <v>171</v>
      </c>
      <c r="C113" s="25" t="s">
        <v>113</v>
      </c>
      <c r="D113" s="25" t="s">
        <v>7</v>
      </c>
      <c r="E113" s="58">
        <v>50</v>
      </c>
      <c r="F113" s="188"/>
      <c r="G113" s="185"/>
      <c r="H113" s="219"/>
      <c r="I113" s="277"/>
      <c r="J113" s="157"/>
    </row>
    <row r="114" spans="1:10" ht="35.450000000000003" customHeight="1">
      <c r="A114" s="43" t="s">
        <v>12</v>
      </c>
      <c r="B114" s="35" t="s">
        <v>509</v>
      </c>
      <c r="C114" s="25" t="s">
        <v>113</v>
      </c>
      <c r="D114" s="25" t="s">
        <v>44</v>
      </c>
      <c r="E114" s="58">
        <v>33</v>
      </c>
      <c r="F114" s="188"/>
      <c r="G114" s="185"/>
      <c r="H114" s="219"/>
      <c r="I114" s="248"/>
      <c r="J114" s="157"/>
    </row>
    <row r="115" spans="1:10" ht="33.6" customHeight="1">
      <c r="A115" s="48" t="s">
        <v>17</v>
      </c>
      <c r="B115" s="35" t="s">
        <v>268</v>
      </c>
      <c r="C115" s="25" t="s">
        <v>113</v>
      </c>
      <c r="D115" s="25" t="s">
        <v>44</v>
      </c>
      <c r="E115" s="58">
        <v>20</v>
      </c>
      <c r="F115" s="188"/>
      <c r="G115" s="185"/>
      <c r="H115" s="219"/>
      <c r="I115" s="277"/>
      <c r="J115" s="157"/>
    </row>
    <row r="116" spans="1:10" ht="30" customHeight="1">
      <c r="A116" s="43" t="s">
        <v>354</v>
      </c>
      <c r="B116" s="35" t="s">
        <v>170</v>
      </c>
      <c r="C116" s="25" t="s">
        <v>114</v>
      </c>
      <c r="D116" s="25" t="s">
        <v>7</v>
      </c>
      <c r="E116" s="58">
        <v>411</v>
      </c>
      <c r="F116" s="188"/>
      <c r="G116" s="185"/>
      <c r="H116" s="219"/>
      <c r="I116" s="249"/>
      <c r="J116" s="157"/>
    </row>
    <row r="117" spans="1:10" ht="30" customHeight="1" thickBot="1">
      <c r="A117" s="43" t="s">
        <v>623</v>
      </c>
      <c r="B117" s="49" t="s">
        <v>523</v>
      </c>
      <c r="C117" s="25" t="s">
        <v>114</v>
      </c>
      <c r="D117" s="50" t="s">
        <v>38</v>
      </c>
      <c r="E117" s="62">
        <v>4</v>
      </c>
      <c r="F117" s="188"/>
      <c r="G117" s="185"/>
      <c r="H117" s="132"/>
      <c r="I117" s="192"/>
      <c r="J117" s="157"/>
    </row>
    <row r="118" spans="1:10" ht="77.25" customHeight="1" thickBot="1">
      <c r="A118" s="52" t="s">
        <v>2</v>
      </c>
      <c r="B118" s="38" t="s">
        <v>105</v>
      </c>
      <c r="C118" s="38" t="s">
        <v>100</v>
      </c>
      <c r="D118" s="38" t="s">
        <v>3</v>
      </c>
      <c r="E118" s="38" t="s">
        <v>37</v>
      </c>
      <c r="F118" s="38" t="s">
        <v>421</v>
      </c>
      <c r="G118" s="154" t="s">
        <v>761</v>
      </c>
      <c r="H118" s="278" t="s">
        <v>4</v>
      </c>
      <c r="I118" s="176" t="s">
        <v>762</v>
      </c>
      <c r="J118" s="61"/>
    </row>
    <row r="119" spans="1:10" ht="22.5" customHeight="1">
      <c r="A119" s="43" t="s">
        <v>624</v>
      </c>
      <c r="B119" s="35" t="s">
        <v>172</v>
      </c>
      <c r="C119" s="25" t="s">
        <v>114</v>
      </c>
      <c r="D119" s="25" t="s">
        <v>44</v>
      </c>
      <c r="E119" s="58">
        <v>50</v>
      </c>
      <c r="F119" s="222"/>
      <c r="G119" s="216"/>
      <c r="H119" s="219"/>
      <c r="I119" s="248"/>
      <c r="J119" s="157"/>
    </row>
    <row r="120" spans="1:10" ht="66.75" customHeight="1">
      <c r="A120" s="43" t="s">
        <v>767</v>
      </c>
      <c r="B120" s="228" t="s">
        <v>692</v>
      </c>
      <c r="C120" s="41" t="s">
        <v>166</v>
      </c>
      <c r="D120" s="41" t="s">
        <v>7</v>
      </c>
      <c r="E120" s="57">
        <v>235</v>
      </c>
      <c r="F120" s="188"/>
      <c r="G120" s="216"/>
      <c r="H120" s="219"/>
      <c r="I120" s="248"/>
      <c r="J120" s="157"/>
    </row>
    <row r="121" spans="1:10" ht="31.5" customHeight="1">
      <c r="A121" s="43" t="s">
        <v>768</v>
      </c>
      <c r="B121" s="228" t="s">
        <v>575</v>
      </c>
      <c r="C121" s="41" t="s">
        <v>691</v>
      </c>
      <c r="D121" s="41" t="s">
        <v>38</v>
      </c>
      <c r="E121" s="57">
        <v>30</v>
      </c>
      <c r="F121" s="163"/>
      <c r="G121" s="216"/>
      <c r="H121" s="219"/>
      <c r="I121" s="248"/>
      <c r="J121" s="157"/>
    </row>
    <row r="122" spans="1:10" ht="32.25" customHeight="1">
      <c r="A122" s="43" t="s">
        <v>769</v>
      </c>
      <c r="B122" s="99" t="s">
        <v>693</v>
      </c>
      <c r="C122" s="25" t="s">
        <v>113</v>
      </c>
      <c r="D122" s="25" t="s">
        <v>44</v>
      </c>
      <c r="E122" s="58">
        <v>22</v>
      </c>
      <c r="F122" s="188"/>
      <c r="G122" s="216"/>
      <c r="H122" s="219"/>
      <c r="I122" s="248"/>
      <c r="J122" s="157"/>
    </row>
    <row r="123" spans="1:10" ht="44.25" customHeight="1">
      <c r="A123" s="43" t="s">
        <v>770</v>
      </c>
      <c r="B123" s="100" t="s">
        <v>269</v>
      </c>
      <c r="C123" s="50" t="s">
        <v>115</v>
      </c>
      <c r="D123" s="50" t="s">
        <v>44</v>
      </c>
      <c r="E123" s="62">
        <v>5</v>
      </c>
      <c r="F123" s="188"/>
      <c r="G123" s="216"/>
      <c r="H123" s="219"/>
      <c r="I123" s="248"/>
      <c r="J123" s="157"/>
    </row>
    <row r="124" spans="1:10" ht="61.5" customHeight="1">
      <c r="A124" s="43" t="s">
        <v>771</v>
      </c>
      <c r="B124" s="99" t="s">
        <v>443</v>
      </c>
      <c r="C124" s="25" t="s">
        <v>116</v>
      </c>
      <c r="D124" s="25" t="s">
        <v>38</v>
      </c>
      <c r="E124" s="58">
        <f>50+18</f>
        <v>68</v>
      </c>
      <c r="F124" s="188"/>
      <c r="G124" s="216"/>
      <c r="H124" s="219"/>
      <c r="I124" s="248"/>
      <c r="J124" s="157"/>
    </row>
    <row r="125" spans="1:10" ht="34.5" customHeight="1">
      <c r="A125" s="43" t="s">
        <v>772</v>
      </c>
      <c r="B125" s="99" t="s">
        <v>409</v>
      </c>
      <c r="C125" s="25" t="s">
        <v>167</v>
      </c>
      <c r="D125" s="25" t="s">
        <v>38</v>
      </c>
      <c r="E125" s="58">
        <v>463</v>
      </c>
      <c r="F125" s="188"/>
      <c r="G125" s="216"/>
      <c r="H125" s="219"/>
      <c r="I125" s="248"/>
      <c r="J125" s="157"/>
    </row>
    <row r="126" spans="1:10" ht="28.15" customHeight="1">
      <c r="A126" s="43" t="s">
        <v>773</v>
      </c>
      <c r="B126" s="99" t="s">
        <v>510</v>
      </c>
      <c r="C126" s="25" t="s">
        <v>117</v>
      </c>
      <c r="D126" s="25" t="s">
        <v>38</v>
      </c>
      <c r="E126" s="58">
        <v>5</v>
      </c>
      <c r="F126" s="188"/>
      <c r="G126" s="216"/>
      <c r="H126" s="219"/>
      <c r="I126" s="248"/>
      <c r="J126" s="157"/>
    </row>
    <row r="127" spans="1:10" ht="27.75" customHeight="1">
      <c r="A127" s="43" t="s">
        <v>774</v>
      </c>
      <c r="B127" s="99" t="s">
        <v>173</v>
      </c>
      <c r="C127" s="25" t="s">
        <v>118</v>
      </c>
      <c r="D127" s="24" t="s">
        <v>38</v>
      </c>
      <c r="E127" s="25">
        <v>20</v>
      </c>
      <c r="F127" s="163"/>
      <c r="G127" s="216"/>
      <c r="H127" s="219"/>
      <c r="I127" s="248"/>
      <c r="J127" s="221"/>
    </row>
    <row r="128" spans="1:10" ht="27.75" customHeight="1">
      <c r="A128" s="48" t="s">
        <v>775</v>
      </c>
      <c r="B128" s="99" t="s">
        <v>582</v>
      </c>
      <c r="C128" s="25" t="s">
        <v>694</v>
      </c>
      <c r="D128" s="24" t="s">
        <v>38</v>
      </c>
      <c r="E128" s="25">
        <v>2</v>
      </c>
      <c r="F128" s="188"/>
      <c r="G128" s="216"/>
      <c r="H128" s="219"/>
      <c r="I128" s="248"/>
      <c r="J128" s="157"/>
    </row>
    <row r="129" spans="1:10" ht="60" customHeight="1">
      <c r="A129" s="25" t="s">
        <v>52</v>
      </c>
      <c r="B129" s="99" t="s">
        <v>573</v>
      </c>
      <c r="C129" s="25" t="s">
        <v>243</v>
      </c>
      <c r="D129" s="25" t="s">
        <v>38</v>
      </c>
      <c r="E129" s="58">
        <v>260</v>
      </c>
      <c r="F129" s="163"/>
      <c r="G129" s="216"/>
      <c r="H129" s="219"/>
      <c r="I129" s="248"/>
      <c r="J129" s="157"/>
    </row>
    <row r="130" spans="1:10" ht="60" customHeight="1" thickBot="1">
      <c r="A130" s="25" t="s">
        <v>53</v>
      </c>
      <c r="B130" s="99" t="s">
        <v>512</v>
      </c>
      <c r="C130" s="25" t="s">
        <v>513</v>
      </c>
      <c r="D130" s="25" t="s">
        <v>38</v>
      </c>
      <c r="E130" s="58">
        <v>5</v>
      </c>
      <c r="F130" s="188"/>
      <c r="G130" s="216"/>
      <c r="H130" s="173"/>
      <c r="I130" s="248"/>
      <c r="J130" s="157"/>
    </row>
    <row r="131" spans="1:10" ht="66.75" customHeight="1" thickBot="1">
      <c r="A131" s="37" t="s">
        <v>2</v>
      </c>
      <c r="B131" s="38" t="s">
        <v>105</v>
      </c>
      <c r="C131" s="38" t="s">
        <v>100</v>
      </c>
      <c r="D131" s="38" t="s">
        <v>3</v>
      </c>
      <c r="E131" s="38" t="s">
        <v>37</v>
      </c>
      <c r="F131" s="38" t="s">
        <v>421</v>
      </c>
      <c r="G131" s="154" t="s">
        <v>761</v>
      </c>
      <c r="H131" s="111" t="s">
        <v>4</v>
      </c>
      <c r="I131" s="176" t="s">
        <v>762</v>
      </c>
      <c r="J131" s="61"/>
    </row>
    <row r="132" spans="1:10" ht="60" customHeight="1">
      <c r="A132" s="25" t="s">
        <v>54</v>
      </c>
      <c r="B132" s="99" t="s">
        <v>574</v>
      </c>
      <c r="C132" s="25" t="s">
        <v>513</v>
      </c>
      <c r="D132" s="25" t="s">
        <v>38</v>
      </c>
      <c r="E132" s="58">
        <v>30</v>
      </c>
      <c r="F132" s="188"/>
      <c r="G132" s="216"/>
      <c r="H132" s="219"/>
      <c r="I132" s="248"/>
      <c r="J132" s="157"/>
    </row>
    <row r="133" spans="1:10" ht="44.45" customHeight="1">
      <c r="A133" s="25" t="s">
        <v>55</v>
      </c>
      <c r="B133" s="99" t="s">
        <v>410</v>
      </c>
      <c r="C133" s="25" t="s">
        <v>119</v>
      </c>
      <c r="D133" s="25" t="s">
        <v>38</v>
      </c>
      <c r="E133" s="58">
        <v>65</v>
      </c>
      <c r="F133" s="163"/>
      <c r="G133" s="216"/>
      <c r="H133" s="219"/>
      <c r="I133" s="248"/>
      <c r="J133" s="157"/>
    </row>
    <row r="134" spans="1:10" ht="40.5" customHeight="1">
      <c r="A134" s="25" t="s">
        <v>56</v>
      </c>
      <c r="B134" s="228" t="s">
        <v>184</v>
      </c>
      <c r="C134" s="41" t="s">
        <v>120</v>
      </c>
      <c r="D134" s="41" t="s">
        <v>38</v>
      </c>
      <c r="E134" s="57">
        <v>42</v>
      </c>
      <c r="F134" s="189"/>
      <c r="G134" s="216"/>
      <c r="H134" s="219"/>
      <c r="I134" s="248"/>
      <c r="J134" s="157"/>
    </row>
    <row r="135" spans="1:10" ht="32.25" customHeight="1">
      <c r="A135" s="25" t="s">
        <v>57</v>
      </c>
      <c r="B135" s="227" t="s">
        <v>524</v>
      </c>
      <c r="C135" s="83" t="s">
        <v>301</v>
      </c>
      <c r="D135" s="83" t="s">
        <v>44</v>
      </c>
      <c r="E135" s="179">
        <v>7</v>
      </c>
      <c r="F135" s="188"/>
      <c r="G135" s="216"/>
      <c r="H135" s="219"/>
      <c r="I135" s="248"/>
      <c r="J135" s="157"/>
    </row>
    <row r="136" spans="1:10" ht="39.75" customHeight="1">
      <c r="A136" s="25" t="s">
        <v>58</v>
      </c>
      <c r="B136" s="35" t="s">
        <v>440</v>
      </c>
      <c r="C136" s="25" t="s">
        <v>121</v>
      </c>
      <c r="D136" s="24" t="s">
        <v>38</v>
      </c>
      <c r="E136" s="58">
        <v>40</v>
      </c>
      <c r="F136" s="139"/>
      <c r="G136" s="216"/>
      <c r="H136" s="219"/>
      <c r="I136" s="248"/>
      <c r="J136" s="61"/>
    </row>
    <row r="137" spans="1:10" ht="38.25" customHeight="1">
      <c r="A137" s="25" t="s">
        <v>59</v>
      </c>
      <c r="B137" s="35" t="s">
        <v>511</v>
      </c>
      <c r="C137" s="25" t="s">
        <v>121</v>
      </c>
      <c r="D137" s="24" t="s">
        <v>38</v>
      </c>
      <c r="E137" s="58">
        <v>10</v>
      </c>
      <c r="F137" s="188"/>
      <c r="G137" s="216"/>
      <c r="H137" s="219"/>
      <c r="I137" s="248"/>
      <c r="J137" s="157"/>
    </row>
    <row r="138" spans="1:10" ht="38.25" customHeight="1">
      <c r="A138" s="25" t="s">
        <v>60</v>
      </c>
      <c r="B138" s="35" t="s">
        <v>250</v>
      </c>
      <c r="C138" s="25" t="s">
        <v>121</v>
      </c>
      <c r="D138" s="25" t="s">
        <v>38</v>
      </c>
      <c r="E138" s="58">
        <v>24</v>
      </c>
      <c r="F138" s="188"/>
      <c r="G138" s="216"/>
      <c r="H138" s="219"/>
      <c r="I138" s="248"/>
      <c r="J138" s="157"/>
    </row>
    <row r="139" spans="1:10" ht="31.5" customHeight="1">
      <c r="A139" s="25" t="s">
        <v>61</v>
      </c>
      <c r="B139" s="35" t="s">
        <v>515</v>
      </c>
      <c r="C139" s="25" t="s">
        <v>121</v>
      </c>
      <c r="D139" s="25" t="s">
        <v>38</v>
      </c>
      <c r="E139" s="58">
        <v>15</v>
      </c>
      <c r="F139" s="188"/>
      <c r="G139" s="216"/>
      <c r="H139" s="219"/>
      <c r="I139" s="248"/>
      <c r="J139" s="157"/>
    </row>
    <row r="140" spans="1:10" ht="31.5" customHeight="1">
      <c r="A140" s="25" t="s">
        <v>62</v>
      </c>
      <c r="B140" s="49" t="s">
        <v>514</v>
      </c>
      <c r="C140" s="50" t="s">
        <v>121</v>
      </c>
      <c r="D140" s="50" t="s">
        <v>38</v>
      </c>
      <c r="E140" s="62">
        <v>5</v>
      </c>
      <c r="F140" s="163"/>
      <c r="G140" s="216"/>
      <c r="H140" s="219"/>
      <c r="I140" s="248"/>
      <c r="J140" s="157"/>
    </row>
    <row r="141" spans="1:10" ht="31.5" customHeight="1">
      <c r="A141" s="50" t="s">
        <v>63</v>
      </c>
      <c r="B141" s="35" t="s">
        <v>517</v>
      </c>
      <c r="C141" s="25" t="s">
        <v>121</v>
      </c>
      <c r="D141" s="25" t="s">
        <v>38</v>
      </c>
      <c r="E141" s="58">
        <v>3</v>
      </c>
      <c r="F141" s="188"/>
      <c r="G141" s="216"/>
      <c r="H141" s="219"/>
      <c r="I141" s="248"/>
      <c r="J141" s="157"/>
    </row>
    <row r="142" spans="1:10" ht="30.75" customHeight="1">
      <c r="A142" s="25" t="s">
        <v>64</v>
      </c>
      <c r="B142" s="82" t="s">
        <v>516</v>
      </c>
      <c r="C142" s="83" t="s">
        <v>121</v>
      </c>
      <c r="D142" s="83" t="s">
        <v>38</v>
      </c>
      <c r="E142" s="179">
        <v>10</v>
      </c>
      <c r="F142" s="163"/>
      <c r="G142" s="216"/>
      <c r="H142" s="219"/>
      <c r="I142" s="248"/>
      <c r="J142" s="157"/>
    </row>
    <row r="143" spans="1:10" ht="39.75" customHeight="1">
      <c r="A143" s="25" t="s">
        <v>65</v>
      </c>
      <c r="B143" s="35" t="s">
        <v>441</v>
      </c>
      <c r="C143" s="25" t="s">
        <v>121</v>
      </c>
      <c r="D143" s="25" t="s">
        <v>38</v>
      </c>
      <c r="E143" s="58">
        <v>30</v>
      </c>
      <c r="F143" s="188"/>
      <c r="G143" s="216"/>
      <c r="H143" s="219"/>
      <c r="I143" s="248"/>
      <c r="J143" s="157"/>
    </row>
    <row r="144" spans="1:10" ht="39.75" customHeight="1">
      <c r="A144" s="25" t="s">
        <v>349</v>
      </c>
      <c r="B144" s="82" t="s">
        <v>518</v>
      </c>
      <c r="C144" s="83" t="s">
        <v>120</v>
      </c>
      <c r="D144" s="83" t="s">
        <v>38</v>
      </c>
      <c r="E144" s="179">
        <v>1</v>
      </c>
      <c r="F144" s="163"/>
      <c r="G144" s="216"/>
      <c r="H144" s="219"/>
      <c r="I144" s="248"/>
      <c r="J144" s="157"/>
    </row>
    <row r="145" spans="1:10" ht="24.75" customHeight="1" thickBot="1">
      <c r="A145" s="25" t="s">
        <v>350</v>
      </c>
      <c r="B145" s="35" t="s">
        <v>411</v>
      </c>
      <c r="C145" s="25" t="s">
        <v>120</v>
      </c>
      <c r="D145" s="25" t="s">
        <v>38</v>
      </c>
      <c r="E145" s="58">
        <v>10</v>
      </c>
      <c r="F145" s="188"/>
      <c r="G145" s="216"/>
      <c r="H145" s="173"/>
      <c r="I145" s="192"/>
      <c r="J145" s="157"/>
    </row>
    <row r="146" spans="1:10" ht="64.5" thickBot="1">
      <c r="A146" s="37" t="s">
        <v>2</v>
      </c>
      <c r="B146" s="38" t="s">
        <v>105</v>
      </c>
      <c r="C146" s="38" t="s">
        <v>100</v>
      </c>
      <c r="D146" s="38" t="s">
        <v>3</v>
      </c>
      <c r="E146" s="38" t="s">
        <v>37</v>
      </c>
      <c r="F146" s="38" t="s">
        <v>421</v>
      </c>
      <c r="G146" s="154" t="s">
        <v>761</v>
      </c>
      <c r="H146" s="111" t="s">
        <v>4</v>
      </c>
      <c r="I146" s="176" t="s">
        <v>762</v>
      </c>
    </row>
    <row r="147" spans="1:10" ht="49.5" customHeight="1">
      <c r="A147" s="25" t="s">
        <v>66</v>
      </c>
      <c r="B147" s="35" t="s">
        <v>598</v>
      </c>
      <c r="C147" s="25" t="s">
        <v>121</v>
      </c>
      <c r="D147" s="25" t="s">
        <v>38</v>
      </c>
      <c r="E147" s="58">
        <v>30</v>
      </c>
      <c r="F147" s="188"/>
      <c r="G147" s="216"/>
      <c r="H147" s="219"/>
      <c r="I147" s="248"/>
      <c r="J147" s="157"/>
    </row>
    <row r="148" spans="1:10" ht="50.25" customHeight="1">
      <c r="A148" s="25" t="s">
        <v>67</v>
      </c>
      <c r="B148" s="82" t="s">
        <v>412</v>
      </c>
      <c r="C148" s="83" t="s">
        <v>122</v>
      </c>
      <c r="D148" s="83" t="s">
        <v>38</v>
      </c>
      <c r="E148" s="179">
        <v>112</v>
      </c>
      <c r="F148" s="163"/>
      <c r="G148" s="216"/>
      <c r="H148" s="219"/>
      <c r="I148" s="248"/>
      <c r="J148" s="157"/>
    </row>
    <row r="149" spans="1:10" ht="50.25" customHeight="1">
      <c r="A149" s="25" t="s">
        <v>68</v>
      </c>
      <c r="B149" s="35" t="s">
        <v>519</v>
      </c>
      <c r="C149" s="25" t="s">
        <v>123</v>
      </c>
      <c r="D149" s="25" t="s">
        <v>44</v>
      </c>
      <c r="E149" s="58">
        <v>15</v>
      </c>
      <c r="F149" s="188"/>
      <c r="G149" s="216"/>
      <c r="H149" s="219"/>
      <c r="I149" s="248"/>
      <c r="J149" s="157"/>
    </row>
    <row r="150" spans="1:10" s="8" customFormat="1" ht="40.5" customHeight="1">
      <c r="A150" s="25" t="s">
        <v>69</v>
      </c>
      <c r="B150" s="82" t="s">
        <v>520</v>
      </c>
      <c r="C150" s="83" t="s">
        <v>123</v>
      </c>
      <c r="D150" s="83" t="s">
        <v>407</v>
      </c>
      <c r="E150" s="179">
        <v>10</v>
      </c>
      <c r="F150" s="163"/>
      <c r="G150" s="216"/>
      <c r="H150" s="219"/>
      <c r="I150" s="248"/>
      <c r="J150" s="157"/>
    </row>
    <row r="151" spans="1:10" ht="28.5" customHeight="1">
      <c r="A151" s="25" t="s">
        <v>70</v>
      </c>
      <c r="B151" s="35" t="s">
        <v>270</v>
      </c>
      <c r="C151" s="25" t="s">
        <v>124</v>
      </c>
      <c r="D151" s="25" t="s">
        <v>38</v>
      </c>
      <c r="E151" s="58">
        <v>410</v>
      </c>
      <c r="F151" s="188"/>
      <c r="G151" s="216"/>
      <c r="H151" s="219"/>
      <c r="I151" s="248"/>
      <c r="J151" s="157"/>
    </row>
    <row r="152" spans="1:10" ht="32.25" customHeight="1">
      <c r="A152" s="25" t="s">
        <v>71</v>
      </c>
      <c r="B152" s="82" t="s">
        <v>271</v>
      </c>
      <c r="C152" s="83" t="s">
        <v>124</v>
      </c>
      <c r="D152" s="83" t="s">
        <v>38</v>
      </c>
      <c r="E152" s="179">
        <v>250</v>
      </c>
      <c r="F152" s="163"/>
      <c r="G152" s="216"/>
      <c r="H152" s="219"/>
      <c r="I152" s="248"/>
      <c r="J152" s="157"/>
    </row>
    <row r="153" spans="1:10" ht="32.25" customHeight="1">
      <c r="A153" s="25" t="s">
        <v>72</v>
      </c>
      <c r="B153" s="35" t="s">
        <v>272</v>
      </c>
      <c r="C153" s="25" t="s">
        <v>124</v>
      </c>
      <c r="D153" s="25" t="s">
        <v>38</v>
      </c>
      <c r="E153" s="58">
        <v>270</v>
      </c>
      <c r="F153" s="188"/>
      <c r="G153" s="216"/>
      <c r="H153" s="219"/>
      <c r="I153" s="248"/>
      <c r="J153" s="157"/>
    </row>
    <row r="154" spans="1:10" ht="30.75" customHeight="1">
      <c r="A154" s="25" t="s">
        <v>73</v>
      </c>
      <c r="B154" s="35" t="s">
        <v>583</v>
      </c>
      <c r="C154" s="25" t="s">
        <v>125</v>
      </c>
      <c r="D154" s="24" t="s">
        <v>38</v>
      </c>
      <c r="E154" s="58">
        <f>157+58</f>
        <v>215</v>
      </c>
      <c r="F154" s="222"/>
      <c r="G154" s="216"/>
      <c r="H154" s="219"/>
      <c r="I154" s="248"/>
      <c r="J154" s="157"/>
    </row>
    <row r="155" spans="1:10" ht="30.75" customHeight="1">
      <c r="A155" s="50" t="s">
        <v>74</v>
      </c>
      <c r="B155" s="49" t="s">
        <v>521</v>
      </c>
      <c r="C155" s="50" t="s">
        <v>125</v>
      </c>
      <c r="D155" s="279" t="s">
        <v>38</v>
      </c>
      <c r="E155" s="62">
        <v>14</v>
      </c>
      <c r="F155" s="280"/>
      <c r="G155" s="216"/>
      <c r="H155" s="173"/>
      <c r="I155" s="248"/>
      <c r="J155" s="157"/>
    </row>
    <row r="156" spans="1:10" ht="29.25" customHeight="1">
      <c r="A156" s="77" t="s">
        <v>75</v>
      </c>
      <c r="B156" s="282" t="s">
        <v>522</v>
      </c>
      <c r="C156" s="77" t="s">
        <v>125</v>
      </c>
      <c r="D156" s="77" t="s">
        <v>44</v>
      </c>
      <c r="E156" s="58">
        <v>500</v>
      </c>
      <c r="F156" s="240"/>
      <c r="G156" s="216"/>
      <c r="H156" s="299"/>
      <c r="I156" s="248"/>
      <c r="J156" s="157"/>
    </row>
    <row r="157" spans="1:10" ht="33" customHeight="1">
      <c r="A157" s="50" t="s">
        <v>76</v>
      </c>
      <c r="B157" s="283" t="s">
        <v>273</v>
      </c>
      <c r="C157" s="25" t="s">
        <v>126</v>
      </c>
      <c r="D157" s="169" t="s">
        <v>38</v>
      </c>
      <c r="E157" s="30">
        <v>160</v>
      </c>
      <c r="F157" s="284"/>
      <c r="G157" s="216"/>
      <c r="H157" s="131"/>
      <c r="I157" s="248"/>
      <c r="J157" s="61"/>
    </row>
    <row r="158" spans="1:10" ht="33.75" customHeight="1">
      <c r="A158" s="25" t="s">
        <v>77</v>
      </c>
      <c r="B158" s="35" t="s">
        <v>174</v>
      </c>
      <c r="C158" s="25" t="s">
        <v>127</v>
      </c>
      <c r="D158" s="30" t="s">
        <v>38</v>
      </c>
      <c r="E158" s="169">
        <v>80</v>
      </c>
      <c r="F158" s="189"/>
      <c r="G158" s="296"/>
      <c r="H158" s="173"/>
      <c r="I158" s="248"/>
      <c r="J158" s="157"/>
    </row>
    <row r="159" spans="1:10" ht="31.5" customHeight="1">
      <c r="A159" s="48" t="s">
        <v>78</v>
      </c>
      <c r="B159" s="35" t="s">
        <v>528</v>
      </c>
      <c r="C159" s="24" t="s">
        <v>165</v>
      </c>
      <c r="D159" s="41" t="s">
        <v>38</v>
      </c>
      <c r="E159" s="196">
        <v>20</v>
      </c>
      <c r="F159" s="188"/>
      <c r="G159" s="216"/>
      <c r="H159" s="131"/>
      <c r="I159" s="248"/>
      <c r="J159" s="157"/>
    </row>
    <row r="160" spans="1:10" ht="31.5" customHeight="1">
      <c r="A160" s="48" t="s">
        <v>79</v>
      </c>
      <c r="B160" s="35" t="s">
        <v>560</v>
      </c>
      <c r="C160" s="41" t="s">
        <v>120</v>
      </c>
      <c r="D160" s="41" t="s">
        <v>38</v>
      </c>
      <c r="E160" s="197">
        <v>2</v>
      </c>
      <c r="F160" s="188"/>
      <c r="G160" s="185"/>
      <c r="H160" s="219"/>
      <c r="I160" s="248"/>
      <c r="J160" s="157"/>
    </row>
    <row r="161" spans="1:10" ht="35.25" customHeight="1" thickBot="1">
      <c r="A161" s="48" t="s">
        <v>80</v>
      </c>
      <c r="B161" s="45" t="s">
        <v>561</v>
      </c>
      <c r="C161" s="41" t="s">
        <v>120</v>
      </c>
      <c r="D161" s="83" t="s">
        <v>38</v>
      </c>
      <c r="E161" s="197">
        <v>20</v>
      </c>
      <c r="F161" s="188"/>
      <c r="G161" s="185"/>
      <c r="H161" s="219"/>
      <c r="I161" s="248"/>
      <c r="J161" s="157"/>
    </row>
    <row r="162" spans="1:10" ht="63" customHeight="1" thickBot="1">
      <c r="A162" s="37" t="s">
        <v>2</v>
      </c>
      <c r="B162" s="75" t="s">
        <v>105</v>
      </c>
      <c r="C162" s="38" t="s">
        <v>100</v>
      </c>
      <c r="D162" s="38" t="s">
        <v>3</v>
      </c>
      <c r="E162" s="38" t="s">
        <v>37</v>
      </c>
      <c r="F162" s="38" t="s">
        <v>421</v>
      </c>
      <c r="G162" s="154" t="s">
        <v>761</v>
      </c>
      <c r="H162" s="285" t="s">
        <v>4</v>
      </c>
      <c r="I162" s="176" t="s">
        <v>762</v>
      </c>
    </row>
    <row r="163" spans="1:10" ht="38.25" customHeight="1">
      <c r="A163" s="48" t="s">
        <v>81</v>
      </c>
      <c r="B163" s="35" t="s">
        <v>244</v>
      </c>
      <c r="C163" s="25" t="s">
        <v>120</v>
      </c>
      <c r="D163" s="25" t="s">
        <v>38</v>
      </c>
      <c r="E163" s="196">
        <v>18</v>
      </c>
      <c r="F163" s="188"/>
      <c r="G163" s="185"/>
      <c r="H163" s="295"/>
      <c r="I163" s="248"/>
      <c r="J163" s="157"/>
    </row>
    <row r="164" spans="1:10" ht="37.5" customHeight="1">
      <c r="A164" s="48" t="s">
        <v>355</v>
      </c>
      <c r="B164" s="35" t="s">
        <v>245</v>
      </c>
      <c r="C164" s="25" t="s">
        <v>120</v>
      </c>
      <c r="D164" s="25" t="s">
        <v>38</v>
      </c>
      <c r="E164" s="196">
        <v>4</v>
      </c>
      <c r="F164" s="188"/>
      <c r="G164" s="185"/>
      <c r="H164" s="219"/>
      <c r="I164" s="248"/>
      <c r="J164" s="157"/>
    </row>
    <row r="165" spans="1:10" ht="34.5" customHeight="1">
      <c r="A165" s="48" t="s">
        <v>82</v>
      </c>
      <c r="B165" s="35" t="s">
        <v>246</v>
      </c>
      <c r="C165" s="25" t="s">
        <v>120</v>
      </c>
      <c r="D165" s="25" t="s">
        <v>38</v>
      </c>
      <c r="E165" s="196">
        <v>6</v>
      </c>
      <c r="F165" s="188"/>
      <c r="G165" s="185"/>
      <c r="H165" s="219"/>
      <c r="I165" s="248"/>
      <c r="J165" s="157"/>
    </row>
    <row r="166" spans="1:10" ht="35.25" customHeight="1">
      <c r="A166" s="48" t="s">
        <v>621</v>
      </c>
      <c r="B166" s="35" t="s">
        <v>247</v>
      </c>
      <c r="C166" s="25" t="s">
        <v>120</v>
      </c>
      <c r="D166" s="25" t="s">
        <v>38</v>
      </c>
      <c r="E166" s="196">
        <v>10</v>
      </c>
      <c r="F166" s="188"/>
      <c r="G166" s="185"/>
      <c r="H166" s="219"/>
      <c r="I166" s="248"/>
      <c r="J166" s="157"/>
    </row>
    <row r="167" spans="1:10" ht="35.25" customHeight="1">
      <c r="A167" s="48" t="s">
        <v>83</v>
      </c>
      <c r="B167" s="35" t="s">
        <v>553</v>
      </c>
      <c r="C167" s="25" t="s">
        <v>120</v>
      </c>
      <c r="D167" s="25" t="s">
        <v>38</v>
      </c>
      <c r="E167" s="196">
        <v>5</v>
      </c>
      <c r="F167" s="188"/>
      <c r="G167" s="185"/>
      <c r="H167" s="219"/>
      <c r="I167" s="248"/>
      <c r="J167" s="157"/>
    </row>
    <row r="168" spans="1:10" ht="35.25" customHeight="1">
      <c r="A168" s="48" t="s">
        <v>84</v>
      </c>
      <c r="B168" s="35" t="s">
        <v>186</v>
      </c>
      <c r="C168" s="25" t="s">
        <v>120</v>
      </c>
      <c r="D168" s="25" t="s">
        <v>38</v>
      </c>
      <c r="E168" s="196">
        <v>60</v>
      </c>
      <c r="F168" s="188"/>
      <c r="G168" s="185"/>
      <c r="H168" s="219"/>
      <c r="I168" s="248"/>
      <c r="J168" s="157"/>
    </row>
    <row r="169" spans="1:10" ht="35.25" customHeight="1">
      <c r="A169" s="48" t="s">
        <v>85</v>
      </c>
      <c r="B169" s="35" t="s">
        <v>529</v>
      </c>
      <c r="C169" s="25" t="s">
        <v>120</v>
      </c>
      <c r="D169" s="25" t="s">
        <v>38</v>
      </c>
      <c r="E169" s="196">
        <v>3</v>
      </c>
      <c r="F169" s="188"/>
      <c r="G169" s="185"/>
      <c r="H169" s="219"/>
      <c r="I169" s="248"/>
      <c r="J169" s="157"/>
    </row>
    <row r="170" spans="1:10" ht="27.75" customHeight="1">
      <c r="A170" s="48" t="s">
        <v>622</v>
      </c>
      <c r="B170" s="35" t="s">
        <v>585</v>
      </c>
      <c r="C170" s="25" t="s">
        <v>120</v>
      </c>
      <c r="D170" s="25" t="s">
        <v>38</v>
      </c>
      <c r="E170" s="196">
        <v>10</v>
      </c>
      <c r="F170" s="188"/>
      <c r="G170" s="185"/>
      <c r="H170" s="219"/>
      <c r="I170" s="248"/>
      <c r="J170" s="157"/>
    </row>
    <row r="171" spans="1:10" ht="32.25" customHeight="1">
      <c r="A171" s="48" t="s">
        <v>86</v>
      </c>
      <c r="B171" s="35" t="s">
        <v>530</v>
      </c>
      <c r="C171" s="25" t="s">
        <v>123</v>
      </c>
      <c r="D171" s="25" t="s">
        <v>44</v>
      </c>
      <c r="E171" s="196">
        <v>85</v>
      </c>
      <c r="F171" s="188"/>
      <c r="G171" s="185"/>
      <c r="H171" s="219"/>
      <c r="I171" s="248"/>
      <c r="J171" s="157"/>
    </row>
    <row r="172" spans="1:10" ht="39.75" customHeight="1">
      <c r="A172" s="48" t="s">
        <v>87</v>
      </c>
      <c r="B172" s="35" t="s">
        <v>175</v>
      </c>
      <c r="C172" s="25" t="s">
        <v>123</v>
      </c>
      <c r="D172" s="25" t="s">
        <v>44</v>
      </c>
      <c r="E172" s="196">
        <v>56</v>
      </c>
      <c r="F172" s="188"/>
      <c r="G172" s="185"/>
      <c r="H172" s="219"/>
      <c r="I172" s="248"/>
      <c r="J172" s="157"/>
    </row>
    <row r="173" spans="1:10" ht="34.5" customHeight="1">
      <c r="A173" s="43" t="s">
        <v>88</v>
      </c>
      <c r="B173" s="35" t="s">
        <v>176</v>
      </c>
      <c r="C173" s="25" t="s">
        <v>123</v>
      </c>
      <c r="D173" s="25" t="s">
        <v>43</v>
      </c>
      <c r="E173" s="58">
        <v>100</v>
      </c>
      <c r="F173" s="240"/>
      <c r="G173" s="216"/>
      <c r="H173" s="131"/>
      <c r="I173" s="248"/>
      <c r="J173" s="157"/>
    </row>
    <row r="174" spans="1:10" ht="45" customHeight="1">
      <c r="A174" s="107" t="s">
        <v>89</v>
      </c>
      <c r="B174" s="82" t="s">
        <v>177</v>
      </c>
      <c r="C174" s="41" t="s">
        <v>123</v>
      </c>
      <c r="D174" s="41" t="s">
        <v>44</v>
      </c>
      <c r="E174" s="57">
        <v>5</v>
      </c>
      <c r="F174" s="163"/>
      <c r="G174" s="220"/>
      <c r="H174" s="131"/>
      <c r="I174" s="277"/>
      <c r="J174" s="157"/>
    </row>
    <row r="175" spans="1:10" s="8" customFormat="1" ht="63.75">
      <c r="A175" s="48" t="s">
        <v>356</v>
      </c>
      <c r="B175" s="35" t="s">
        <v>531</v>
      </c>
      <c r="C175" s="25" t="s">
        <v>288</v>
      </c>
      <c r="D175" s="24" t="s">
        <v>38</v>
      </c>
      <c r="E175" s="58">
        <v>260</v>
      </c>
      <c r="F175" s="286"/>
      <c r="G175" s="216"/>
      <c r="H175" s="131"/>
      <c r="I175" s="248"/>
      <c r="J175" s="157"/>
    </row>
    <row r="176" spans="1:10" ht="40.5" customHeight="1" thickBot="1">
      <c r="A176" s="48" t="s">
        <v>92</v>
      </c>
      <c r="B176" s="35" t="s">
        <v>444</v>
      </c>
      <c r="C176" s="25" t="s">
        <v>206</v>
      </c>
      <c r="D176" s="25" t="s">
        <v>38</v>
      </c>
      <c r="E176" s="58">
        <v>11</v>
      </c>
      <c r="F176" s="286"/>
      <c r="G176" s="216"/>
      <c r="H176" s="131"/>
      <c r="I176" s="248"/>
      <c r="J176" s="157"/>
    </row>
    <row r="177" spans="1:10" ht="66.75" customHeight="1" thickBot="1">
      <c r="A177" s="37" t="s">
        <v>2</v>
      </c>
      <c r="B177" s="38" t="s">
        <v>105</v>
      </c>
      <c r="C177" s="38" t="s">
        <v>100</v>
      </c>
      <c r="D177" s="38" t="s">
        <v>3</v>
      </c>
      <c r="E177" s="38" t="s">
        <v>37</v>
      </c>
      <c r="F177" s="38" t="s">
        <v>421</v>
      </c>
      <c r="G177" s="158" t="s">
        <v>761</v>
      </c>
      <c r="H177" s="112" t="s">
        <v>4</v>
      </c>
      <c r="I177" s="176" t="s">
        <v>762</v>
      </c>
      <c r="J177" s="61"/>
    </row>
    <row r="178" spans="1:10" ht="39.75" customHeight="1">
      <c r="A178" s="48" t="s">
        <v>93</v>
      </c>
      <c r="B178" s="35" t="s">
        <v>251</v>
      </c>
      <c r="C178" s="25" t="s">
        <v>805</v>
      </c>
      <c r="D178" s="25" t="s">
        <v>38</v>
      </c>
      <c r="E178" s="58">
        <v>5</v>
      </c>
      <c r="F178" s="286"/>
      <c r="G178" s="172"/>
      <c r="H178" s="295"/>
      <c r="I178" s="277"/>
      <c r="J178" s="157"/>
    </row>
    <row r="179" spans="1:10" ht="46.9" customHeight="1">
      <c r="A179" s="48" t="s">
        <v>357</v>
      </c>
      <c r="B179" s="35" t="s">
        <v>213</v>
      </c>
      <c r="C179" s="25" t="s">
        <v>129</v>
      </c>
      <c r="D179" s="25" t="s">
        <v>38</v>
      </c>
      <c r="E179" s="58">
        <v>60</v>
      </c>
      <c r="F179" s="286"/>
      <c r="G179" s="216"/>
      <c r="H179" s="298"/>
      <c r="I179" s="248"/>
      <c r="J179" s="157"/>
    </row>
    <row r="180" spans="1:10" ht="46.9" customHeight="1">
      <c r="A180" s="48" t="s">
        <v>625</v>
      </c>
      <c r="B180" s="35" t="s">
        <v>572</v>
      </c>
      <c r="C180" s="25" t="s">
        <v>129</v>
      </c>
      <c r="D180" s="25" t="s">
        <v>38</v>
      </c>
      <c r="E180" s="58">
        <v>36</v>
      </c>
      <c r="F180" s="286"/>
      <c r="G180" s="216"/>
      <c r="H180" s="298"/>
      <c r="I180" s="248"/>
      <c r="J180" s="157"/>
    </row>
    <row r="181" spans="1:10" ht="49.15" customHeight="1">
      <c r="A181" s="48" t="s">
        <v>626</v>
      </c>
      <c r="B181" s="35" t="s">
        <v>178</v>
      </c>
      <c r="C181" s="25" t="s">
        <v>133</v>
      </c>
      <c r="D181" s="25" t="s">
        <v>38</v>
      </c>
      <c r="E181" s="58">
        <v>70</v>
      </c>
      <c r="F181" s="286"/>
      <c r="G181" s="216"/>
      <c r="H181" s="298"/>
      <c r="I181" s="248"/>
      <c r="J181" s="157"/>
    </row>
    <row r="182" spans="1:10" ht="34.5" customHeight="1">
      <c r="A182" s="48" t="s">
        <v>627</v>
      </c>
      <c r="B182" s="35" t="s">
        <v>289</v>
      </c>
      <c r="C182" s="25" t="s">
        <v>130</v>
      </c>
      <c r="D182" s="25" t="s">
        <v>38</v>
      </c>
      <c r="E182" s="58">
        <v>120</v>
      </c>
      <c r="F182" s="286"/>
      <c r="G182" s="216"/>
      <c r="H182" s="298"/>
      <c r="I182" s="277"/>
      <c r="J182" s="157"/>
    </row>
    <row r="183" spans="1:10" ht="39.6" customHeight="1">
      <c r="A183" s="48" t="s">
        <v>628</v>
      </c>
      <c r="B183" s="35" t="s">
        <v>274</v>
      </c>
      <c r="C183" s="25" t="s">
        <v>131</v>
      </c>
      <c r="D183" s="25" t="s">
        <v>38</v>
      </c>
      <c r="E183" s="58">
        <v>40</v>
      </c>
      <c r="F183" s="286"/>
      <c r="G183" s="216"/>
      <c r="H183" s="298"/>
      <c r="I183" s="249"/>
      <c r="J183" s="157"/>
    </row>
    <row r="184" spans="1:10" ht="22.5" customHeight="1">
      <c r="A184" s="48" t="s">
        <v>94</v>
      </c>
      <c r="B184" s="35" t="s">
        <v>275</v>
      </c>
      <c r="C184" s="25" t="s">
        <v>131</v>
      </c>
      <c r="D184" s="25" t="s">
        <v>38</v>
      </c>
      <c r="E184" s="58">
        <v>430</v>
      </c>
      <c r="F184" s="286"/>
      <c r="G184" s="216"/>
      <c r="H184" s="298"/>
      <c r="I184" s="249"/>
      <c r="J184" s="157"/>
    </row>
    <row r="185" spans="1:10" ht="22.5" customHeight="1">
      <c r="A185" s="48" t="s">
        <v>95</v>
      </c>
      <c r="B185" s="35" t="s">
        <v>532</v>
      </c>
      <c r="C185" s="25" t="s">
        <v>806</v>
      </c>
      <c r="D185" s="25" t="s">
        <v>38</v>
      </c>
      <c r="E185" s="58">
        <v>10</v>
      </c>
      <c r="F185" s="286"/>
      <c r="G185" s="216"/>
      <c r="H185" s="298"/>
      <c r="I185" s="248"/>
      <c r="J185" s="157"/>
    </row>
    <row r="186" spans="1:10" ht="33" customHeight="1">
      <c r="A186" s="43" t="s">
        <v>358</v>
      </c>
      <c r="B186" s="35" t="s">
        <v>179</v>
      </c>
      <c r="C186" s="25" t="s">
        <v>132</v>
      </c>
      <c r="D186" s="25" t="s">
        <v>38</v>
      </c>
      <c r="E186" s="58">
        <v>660</v>
      </c>
      <c r="F186" s="240"/>
      <c r="G186" s="216"/>
      <c r="H186" s="131"/>
      <c r="I186" s="248"/>
      <c r="J186" s="157"/>
    </row>
    <row r="187" spans="1:10" ht="34.5" customHeight="1">
      <c r="A187" s="107" t="s">
        <v>359</v>
      </c>
      <c r="B187" s="28" t="s">
        <v>492</v>
      </c>
      <c r="C187" s="41" t="s">
        <v>110</v>
      </c>
      <c r="D187" s="41" t="s">
        <v>407</v>
      </c>
      <c r="E187" s="57">
        <v>61</v>
      </c>
      <c r="F187" s="163"/>
      <c r="G187" s="185"/>
      <c r="H187" s="219"/>
      <c r="I187" s="247"/>
      <c r="J187" s="157"/>
    </row>
    <row r="188" spans="1:10" ht="31.5" customHeight="1">
      <c r="A188" s="43" t="s">
        <v>629</v>
      </c>
      <c r="B188" s="35" t="s">
        <v>276</v>
      </c>
      <c r="C188" s="25" t="s">
        <v>134</v>
      </c>
      <c r="D188" s="25" t="s">
        <v>44</v>
      </c>
      <c r="E188" s="58">
        <v>10</v>
      </c>
      <c r="F188" s="188"/>
      <c r="G188" s="216"/>
      <c r="H188" s="219"/>
      <c r="I188" s="248"/>
      <c r="J188" s="157"/>
    </row>
    <row r="189" spans="1:10" ht="63.75" customHeight="1">
      <c r="A189" s="43" t="s">
        <v>630</v>
      </c>
      <c r="B189" s="33" t="s">
        <v>597</v>
      </c>
      <c r="C189" s="25" t="s">
        <v>169</v>
      </c>
      <c r="D189" s="25" t="s">
        <v>38</v>
      </c>
      <c r="E189" s="58">
        <v>970</v>
      </c>
      <c r="F189" s="188"/>
      <c r="G189" s="216"/>
      <c r="H189" s="219"/>
      <c r="I189" s="248"/>
      <c r="J189" s="157"/>
    </row>
    <row r="190" spans="1:10" ht="27.75" customHeight="1">
      <c r="A190" s="43" t="s">
        <v>360</v>
      </c>
      <c r="B190" s="35" t="s">
        <v>602</v>
      </c>
      <c r="C190" s="25" t="s">
        <v>113</v>
      </c>
      <c r="D190" s="25" t="s">
        <v>38</v>
      </c>
      <c r="E190" s="58">
        <v>72</v>
      </c>
      <c r="F190" s="188"/>
      <c r="G190" s="216"/>
      <c r="H190" s="219"/>
      <c r="I190" s="248"/>
      <c r="J190" s="157"/>
    </row>
    <row r="191" spans="1:10" ht="36.75" customHeight="1" thickBot="1">
      <c r="A191" s="43" t="s">
        <v>97</v>
      </c>
      <c r="B191" s="35" t="s">
        <v>601</v>
      </c>
      <c r="C191" s="25" t="s">
        <v>135</v>
      </c>
      <c r="D191" s="25" t="s">
        <v>38</v>
      </c>
      <c r="E191" s="58">
        <v>450</v>
      </c>
      <c r="F191" s="188"/>
      <c r="G191" s="216"/>
      <c r="H191" s="219"/>
      <c r="I191" s="248"/>
      <c r="J191" s="157"/>
    </row>
    <row r="192" spans="1:10" ht="65.25" customHeight="1" thickBot="1">
      <c r="A192" s="37" t="s">
        <v>2</v>
      </c>
      <c r="B192" s="38" t="s">
        <v>105</v>
      </c>
      <c r="C192" s="38" t="s">
        <v>100</v>
      </c>
      <c r="D192" s="38" t="s">
        <v>3</v>
      </c>
      <c r="E192" s="38" t="s">
        <v>37</v>
      </c>
      <c r="F192" s="38" t="s">
        <v>421</v>
      </c>
      <c r="G192" s="154" t="s">
        <v>761</v>
      </c>
      <c r="H192" s="111" t="s">
        <v>4</v>
      </c>
      <c r="I192" s="176" t="s">
        <v>762</v>
      </c>
      <c r="J192" s="61"/>
    </row>
    <row r="193" spans="1:10" ht="27.75" customHeight="1">
      <c r="A193" s="43" t="s">
        <v>361</v>
      </c>
      <c r="B193" s="49" t="s">
        <v>533</v>
      </c>
      <c r="C193" s="25" t="s">
        <v>120</v>
      </c>
      <c r="D193" s="50" t="s">
        <v>38</v>
      </c>
      <c r="E193" s="62">
        <v>1</v>
      </c>
      <c r="F193" s="188"/>
      <c r="G193" s="185"/>
      <c r="H193" s="219"/>
      <c r="I193" s="249"/>
      <c r="J193" s="157"/>
    </row>
    <row r="194" spans="1:10" ht="28.5" customHeight="1">
      <c r="A194" s="43" t="s">
        <v>362</v>
      </c>
      <c r="B194" s="49" t="s">
        <v>248</v>
      </c>
      <c r="C194" s="25" t="s">
        <v>120</v>
      </c>
      <c r="D194" s="50" t="s">
        <v>38</v>
      </c>
      <c r="E194" s="62">
        <v>8</v>
      </c>
      <c r="F194" s="188"/>
      <c r="G194" s="185"/>
      <c r="H194" s="219"/>
      <c r="I194" s="249"/>
      <c r="J194" s="157"/>
    </row>
    <row r="195" spans="1:10" ht="31.5" customHeight="1">
      <c r="A195" s="43" t="s">
        <v>363</v>
      </c>
      <c r="B195" s="35" t="s">
        <v>249</v>
      </c>
      <c r="C195" s="25" t="s">
        <v>120</v>
      </c>
      <c r="D195" s="25" t="s">
        <v>38</v>
      </c>
      <c r="E195" s="58">
        <v>26</v>
      </c>
      <c r="F195" s="188"/>
      <c r="G195" s="185"/>
      <c r="H195" s="219"/>
      <c r="I195" s="249"/>
      <c r="J195" s="157"/>
    </row>
    <row r="196" spans="1:10" s="8" customFormat="1" ht="27" customHeight="1">
      <c r="A196" s="43" t="s">
        <v>631</v>
      </c>
      <c r="B196" s="147" t="s">
        <v>445</v>
      </c>
      <c r="C196" s="25" t="s">
        <v>290</v>
      </c>
      <c r="D196" s="25" t="s">
        <v>38</v>
      </c>
      <c r="E196" s="25">
        <f>16+8</f>
        <v>24</v>
      </c>
      <c r="F196" s="188"/>
      <c r="G196" s="185"/>
      <c r="H196" s="219"/>
      <c r="I196" s="249"/>
      <c r="J196" s="157"/>
    </row>
    <row r="197" spans="1:10" s="9" customFormat="1" ht="23.25" customHeight="1">
      <c r="A197" s="43" t="s">
        <v>364</v>
      </c>
      <c r="B197" s="147" t="s">
        <v>569</v>
      </c>
      <c r="C197" s="25" t="s">
        <v>291</v>
      </c>
      <c r="D197" s="25" t="s">
        <v>38</v>
      </c>
      <c r="E197" s="25">
        <v>30</v>
      </c>
      <c r="F197" s="188"/>
      <c r="G197" s="185"/>
      <c r="H197" s="219"/>
      <c r="I197" s="249"/>
      <c r="J197" s="157"/>
    </row>
    <row r="198" spans="1:10" s="9" customFormat="1" ht="22.5" customHeight="1">
      <c r="A198" s="43" t="s">
        <v>365</v>
      </c>
      <c r="B198" s="147" t="s">
        <v>589</v>
      </c>
      <c r="C198" s="25" t="s">
        <v>291</v>
      </c>
      <c r="D198" s="25" t="s">
        <v>38</v>
      </c>
      <c r="E198" s="25">
        <v>12</v>
      </c>
      <c r="F198" s="188"/>
      <c r="G198" s="185"/>
      <c r="H198" s="219"/>
      <c r="I198" s="249"/>
      <c r="J198" s="157"/>
    </row>
    <row r="199" spans="1:10" s="9" customFormat="1" ht="30.75" customHeight="1">
      <c r="A199" s="43" t="s">
        <v>366</v>
      </c>
      <c r="B199" s="149" t="s">
        <v>535</v>
      </c>
      <c r="C199" s="50" t="s">
        <v>291</v>
      </c>
      <c r="D199" s="50" t="s">
        <v>38</v>
      </c>
      <c r="E199" s="50">
        <v>24</v>
      </c>
      <c r="F199" s="188"/>
      <c r="G199" s="185"/>
      <c r="H199" s="219"/>
      <c r="I199" s="249"/>
      <c r="J199" s="157"/>
    </row>
    <row r="200" spans="1:10" s="9" customFormat="1" ht="33.75" customHeight="1">
      <c r="A200" s="43" t="s">
        <v>367</v>
      </c>
      <c r="B200" s="149" t="s">
        <v>447</v>
      </c>
      <c r="C200" s="50" t="s">
        <v>291</v>
      </c>
      <c r="D200" s="50" t="s">
        <v>38</v>
      </c>
      <c r="E200" s="50">
        <v>75</v>
      </c>
      <c r="F200" s="188"/>
      <c r="G200" s="185"/>
      <c r="H200" s="219"/>
      <c r="I200" s="249"/>
      <c r="J200" s="157"/>
    </row>
    <row r="201" spans="1:10" s="9" customFormat="1" ht="23.25" customHeight="1">
      <c r="A201" s="43" t="s">
        <v>368</v>
      </c>
      <c r="B201" s="149" t="s">
        <v>536</v>
      </c>
      <c r="C201" s="50" t="s">
        <v>291</v>
      </c>
      <c r="D201" s="50" t="s">
        <v>38</v>
      </c>
      <c r="E201" s="50">
        <v>54</v>
      </c>
      <c r="F201" s="188"/>
      <c r="G201" s="185"/>
      <c r="H201" s="219"/>
      <c r="I201" s="249"/>
      <c r="J201" s="157"/>
    </row>
    <row r="202" spans="1:10" s="9" customFormat="1" ht="21" customHeight="1">
      <c r="A202" s="43" t="s">
        <v>369</v>
      </c>
      <c r="B202" s="147" t="s">
        <v>413</v>
      </c>
      <c r="C202" s="25" t="s">
        <v>318</v>
      </c>
      <c r="D202" s="25" t="s">
        <v>43</v>
      </c>
      <c r="E202" s="25">
        <v>24</v>
      </c>
      <c r="F202" s="240"/>
      <c r="G202" s="185"/>
      <c r="H202" s="131"/>
      <c r="I202" s="249"/>
      <c r="J202" s="157"/>
    </row>
    <row r="203" spans="1:10" s="9" customFormat="1" ht="26.25" customHeight="1">
      <c r="A203" s="107" t="s">
        <v>370</v>
      </c>
      <c r="B203" s="239" t="s">
        <v>494</v>
      </c>
      <c r="C203" s="41" t="s">
        <v>293</v>
      </c>
      <c r="D203" s="41" t="s">
        <v>407</v>
      </c>
      <c r="E203" s="41">
        <v>13</v>
      </c>
      <c r="F203" s="163"/>
      <c r="G203" s="185"/>
      <c r="H203" s="219"/>
      <c r="I203" s="249"/>
      <c r="J203" s="157"/>
    </row>
    <row r="204" spans="1:10" s="9" customFormat="1" ht="25.5" customHeight="1">
      <c r="A204" s="48" t="s">
        <v>371</v>
      </c>
      <c r="B204" s="147" t="s">
        <v>414</v>
      </c>
      <c r="C204" s="25" t="s">
        <v>293</v>
      </c>
      <c r="D204" s="25" t="s">
        <v>38</v>
      </c>
      <c r="E204" s="25">
        <v>10</v>
      </c>
      <c r="F204" s="188"/>
      <c r="G204" s="185"/>
      <c r="H204" s="219"/>
      <c r="I204" s="249"/>
      <c r="J204" s="157"/>
    </row>
    <row r="205" spans="1:10" s="9" customFormat="1" ht="32.25" customHeight="1">
      <c r="A205" s="48" t="s">
        <v>632</v>
      </c>
      <c r="B205" s="147" t="s">
        <v>534</v>
      </c>
      <c r="C205" s="25" t="s">
        <v>168</v>
      </c>
      <c r="D205" s="25" t="s">
        <v>38</v>
      </c>
      <c r="E205" s="25">
        <f>123+16</f>
        <v>139</v>
      </c>
      <c r="F205" s="188"/>
      <c r="G205" s="185"/>
      <c r="H205" s="219"/>
      <c r="I205" s="249"/>
      <c r="J205" s="157"/>
    </row>
    <row r="206" spans="1:10" s="9" customFormat="1" ht="32.25" customHeight="1">
      <c r="A206" s="48" t="s">
        <v>633</v>
      </c>
      <c r="B206" s="147" t="s">
        <v>539</v>
      </c>
      <c r="C206" s="25" t="s">
        <v>168</v>
      </c>
      <c r="D206" s="25" t="s">
        <v>38</v>
      </c>
      <c r="E206" s="25">
        <v>50</v>
      </c>
      <c r="F206" s="188"/>
      <c r="G206" s="185"/>
      <c r="H206" s="219"/>
      <c r="I206" s="249"/>
      <c r="J206" s="157"/>
    </row>
    <row r="207" spans="1:10" s="9" customFormat="1" ht="44.25" customHeight="1">
      <c r="A207" s="48" t="s">
        <v>372</v>
      </c>
      <c r="B207" s="147" t="s">
        <v>493</v>
      </c>
      <c r="C207" s="25" t="s">
        <v>190</v>
      </c>
      <c r="D207" s="25" t="s">
        <v>38</v>
      </c>
      <c r="E207" s="25">
        <v>330</v>
      </c>
      <c r="F207" s="188"/>
      <c r="G207" s="185"/>
      <c r="H207" s="219"/>
      <c r="I207" s="249"/>
      <c r="J207" s="157"/>
    </row>
    <row r="208" spans="1:10" s="9" customFormat="1" ht="35.25" customHeight="1">
      <c r="A208" s="48" t="s">
        <v>373</v>
      </c>
      <c r="B208" s="147" t="s">
        <v>783</v>
      </c>
      <c r="C208" s="25" t="s">
        <v>319</v>
      </c>
      <c r="D208" s="25" t="s">
        <v>38</v>
      </c>
      <c r="E208" s="25">
        <v>270</v>
      </c>
      <c r="F208" s="188"/>
      <c r="G208" s="185"/>
      <c r="H208" s="219"/>
      <c r="I208" s="249"/>
      <c r="J208" s="157"/>
    </row>
    <row r="209" spans="1:10" s="9" customFormat="1" ht="25.5" customHeight="1">
      <c r="A209" s="48" t="s">
        <v>374</v>
      </c>
      <c r="B209" s="147" t="s">
        <v>415</v>
      </c>
      <c r="C209" s="25" t="s">
        <v>294</v>
      </c>
      <c r="D209" s="25" t="s">
        <v>38</v>
      </c>
      <c r="E209" s="25">
        <v>46</v>
      </c>
      <c r="F209" s="188"/>
      <c r="G209" s="185"/>
      <c r="H209" s="219"/>
      <c r="I209" s="249"/>
      <c r="J209" s="157"/>
    </row>
    <row r="210" spans="1:10" s="9" customFormat="1" ht="28.5" customHeight="1">
      <c r="A210" s="48" t="s">
        <v>634</v>
      </c>
      <c r="B210" s="147" t="s">
        <v>416</v>
      </c>
      <c r="C210" s="25" t="s">
        <v>123</v>
      </c>
      <c r="D210" s="25" t="s">
        <v>38</v>
      </c>
      <c r="E210" s="25">
        <v>10</v>
      </c>
      <c r="F210" s="188"/>
      <c r="G210" s="185"/>
      <c r="H210" s="219"/>
      <c r="I210" s="249"/>
      <c r="J210" s="157"/>
    </row>
    <row r="211" spans="1:10" s="9" customFormat="1" ht="21" customHeight="1" thickBot="1">
      <c r="A211" s="48" t="s">
        <v>375</v>
      </c>
      <c r="B211" s="147" t="s">
        <v>277</v>
      </c>
      <c r="C211" s="25" t="s">
        <v>117</v>
      </c>
      <c r="D211" s="25" t="s">
        <v>44</v>
      </c>
      <c r="E211" s="25">
        <v>56</v>
      </c>
      <c r="F211" s="188"/>
      <c r="G211" s="185"/>
      <c r="H211" s="132"/>
      <c r="I211" s="249"/>
      <c r="J211" s="157"/>
    </row>
    <row r="212" spans="1:10" s="86" customFormat="1" ht="66.75" customHeight="1" thickBot="1">
      <c r="A212" s="37" t="s">
        <v>2</v>
      </c>
      <c r="B212" s="38" t="s">
        <v>105</v>
      </c>
      <c r="C212" s="38" t="s">
        <v>100</v>
      </c>
      <c r="D212" s="38" t="s">
        <v>3</v>
      </c>
      <c r="E212" s="38" t="s">
        <v>37</v>
      </c>
      <c r="F212" s="38" t="s">
        <v>421</v>
      </c>
      <c r="G212" s="154" t="s">
        <v>761</v>
      </c>
      <c r="H212" s="182" t="s">
        <v>4</v>
      </c>
      <c r="I212" s="176" t="s">
        <v>762</v>
      </c>
      <c r="J212" s="61"/>
    </row>
    <row r="213" spans="1:10" s="9" customFormat="1" ht="33" customHeight="1">
      <c r="A213" s="48" t="s">
        <v>376</v>
      </c>
      <c r="B213" s="147" t="s">
        <v>417</v>
      </c>
      <c r="C213" s="25" t="s">
        <v>117</v>
      </c>
      <c r="D213" s="25" t="s">
        <v>38</v>
      </c>
      <c r="E213" s="25">
        <v>60</v>
      </c>
      <c r="F213" s="188"/>
      <c r="G213" s="172"/>
      <c r="H213" s="295"/>
      <c r="I213" s="248"/>
      <c r="J213" s="157"/>
    </row>
    <row r="214" spans="1:10" s="9" customFormat="1" ht="47.25" customHeight="1">
      <c r="A214" s="48" t="s">
        <v>377</v>
      </c>
      <c r="B214" s="147" t="s">
        <v>571</v>
      </c>
      <c r="C214" s="25" t="s">
        <v>785</v>
      </c>
      <c r="D214" s="25" t="s">
        <v>38</v>
      </c>
      <c r="E214" s="25">
        <f>64+24</f>
        <v>88</v>
      </c>
      <c r="F214" s="188"/>
      <c r="G214" s="216"/>
      <c r="H214" s="219"/>
      <c r="I214" s="248"/>
      <c r="J214" s="157"/>
    </row>
    <row r="215" spans="1:10" s="9" customFormat="1" ht="42" customHeight="1">
      <c r="A215" s="48" t="s">
        <v>635</v>
      </c>
      <c r="B215" s="147" t="s">
        <v>782</v>
      </c>
      <c r="C215" s="25" t="s">
        <v>785</v>
      </c>
      <c r="D215" s="25" t="s">
        <v>38</v>
      </c>
      <c r="E215" s="25">
        <v>60</v>
      </c>
      <c r="F215" s="188"/>
      <c r="G215" s="220"/>
      <c r="H215" s="219"/>
      <c r="I215" s="248"/>
      <c r="J215" s="157"/>
    </row>
    <row r="216" spans="1:10" s="9" customFormat="1" ht="54.75" customHeight="1">
      <c r="A216" s="48" t="s">
        <v>636</v>
      </c>
      <c r="B216" s="147" t="s">
        <v>710</v>
      </c>
      <c r="C216" s="25" t="s">
        <v>785</v>
      </c>
      <c r="D216" s="25" t="s">
        <v>38</v>
      </c>
      <c r="E216" s="25">
        <f>39+48</f>
        <v>87</v>
      </c>
      <c r="F216" s="188"/>
      <c r="G216" s="296"/>
      <c r="H216" s="219"/>
      <c r="I216" s="248"/>
      <c r="J216" s="157"/>
    </row>
    <row r="217" spans="1:10" s="9" customFormat="1" ht="42" customHeight="1">
      <c r="A217" s="48" t="s">
        <v>378</v>
      </c>
      <c r="B217" s="147" t="s">
        <v>418</v>
      </c>
      <c r="C217" s="25" t="s">
        <v>210</v>
      </c>
      <c r="D217" s="25" t="s">
        <v>38</v>
      </c>
      <c r="E217" s="25">
        <v>85</v>
      </c>
      <c r="F217" s="188"/>
      <c r="G217" s="296"/>
      <c r="H217" s="219"/>
      <c r="I217" s="248"/>
      <c r="J217" s="157"/>
    </row>
    <row r="218" spans="1:10" s="9" customFormat="1" ht="42" customHeight="1">
      <c r="A218" s="48" t="s">
        <v>637</v>
      </c>
      <c r="B218" s="147" t="s">
        <v>578</v>
      </c>
      <c r="C218" s="25" t="s">
        <v>291</v>
      </c>
      <c r="D218" s="25" t="s">
        <v>38</v>
      </c>
      <c r="E218" s="25">
        <v>48</v>
      </c>
      <c r="F218" s="188"/>
      <c r="G218" s="296"/>
      <c r="H218" s="219"/>
      <c r="I218" s="248"/>
      <c r="J218" s="157"/>
    </row>
    <row r="219" spans="1:10" s="9" customFormat="1" ht="25.5">
      <c r="A219" s="48" t="s">
        <v>379</v>
      </c>
      <c r="B219" s="147" t="s">
        <v>537</v>
      </c>
      <c r="C219" s="25" t="s">
        <v>291</v>
      </c>
      <c r="D219" s="25" t="s">
        <v>38</v>
      </c>
      <c r="E219" s="25">
        <v>25</v>
      </c>
      <c r="F219" s="188"/>
      <c r="G219" s="216"/>
      <c r="H219" s="219"/>
      <c r="I219" s="248"/>
      <c r="J219" s="157"/>
    </row>
    <row r="220" spans="1:10" s="9" customFormat="1" ht="21.75" customHeight="1">
      <c r="A220" s="48" t="s">
        <v>380</v>
      </c>
      <c r="B220" s="147" t="s">
        <v>577</v>
      </c>
      <c r="C220" s="25" t="s">
        <v>291</v>
      </c>
      <c r="D220" s="25" t="s">
        <v>38</v>
      </c>
      <c r="E220" s="25">
        <v>55</v>
      </c>
      <c r="F220" s="188"/>
      <c r="G220" s="216"/>
      <c r="H220" s="219"/>
      <c r="I220" s="248"/>
      <c r="J220" s="157"/>
    </row>
    <row r="221" spans="1:10" s="9" customFormat="1" ht="29.25" customHeight="1">
      <c r="A221" s="48" t="s">
        <v>381</v>
      </c>
      <c r="B221" s="147" t="s">
        <v>448</v>
      </c>
      <c r="C221" s="25" t="s">
        <v>320</v>
      </c>
      <c r="D221" s="25" t="s">
        <v>38</v>
      </c>
      <c r="E221" s="25">
        <v>13</v>
      </c>
      <c r="F221" s="240"/>
      <c r="G221" s="216"/>
      <c r="H221" s="219"/>
      <c r="I221" s="248"/>
      <c r="J221" s="157"/>
    </row>
    <row r="222" spans="1:10" s="9" customFormat="1" ht="22.5" customHeight="1">
      <c r="A222" s="48" t="s">
        <v>382</v>
      </c>
      <c r="B222" s="239" t="s">
        <v>449</v>
      </c>
      <c r="C222" s="41" t="s">
        <v>320</v>
      </c>
      <c r="D222" s="41" t="s">
        <v>38</v>
      </c>
      <c r="E222" s="41">
        <v>4</v>
      </c>
      <c r="F222" s="163"/>
      <c r="G222" s="220"/>
      <c r="H222" s="219"/>
      <c r="I222" s="248"/>
      <c r="J222" s="157"/>
    </row>
    <row r="223" spans="1:10" s="9" customFormat="1" ht="27.75" customHeight="1">
      <c r="A223" s="48" t="s">
        <v>383</v>
      </c>
      <c r="B223" s="147" t="s">
        <v>419</v>
      </c>
      <c r="C223" s="25" t="s">
        <v>321</v>
      </c>
      <c r="D223" s="25" t="s">
        <v>38</v>
      </c>
      <c r="E223" s="25">
        <v>5</v>
      </c>
      <c r="F223" s="188"/>
      <c r="G223" s="216"/>
      <c r="H223" s="219"/>
      <c r="I223" s="248"/>
      <c r="J223" s="157"/>
    </row>
    <row r="224" spans="1:10" s="9" customFormat="1" ht="27.75" customHeight="1">
      <c r="A224" s="48" t="s">
        <v>384</v>
      </c>
      <c r="B224" s="147" t="s">
        <v>527</v>
      </c>
      <c r="C224" s="25" t="s">
        <v>121</v>
      </c>
      <c r="D224" s="25" t="s">
        <v>38</v>
      </c>
      <c r="E224" s="25">
        <v>4</v>
      </c>
      <c r="F224" s="188"/>
      <c r="G224" s="220"/>
      <c r="H224" s="219"/>
      <c r="I224" s="248"/>
      <c r="J224" s="157"/>
    </row>
    <row r="225" spans="1:10" s="9" customFormat="1" ht="32.25" customHeight="1">
      <c r="A225" s="48" t="s">
        <v>638</v>
      </c>
      <c r="B225" s="147" t="s">
        <v>713</v>
      </c>
      <c r="C225" s="25" t="s">
        <v>168</v>
      </c>
      <c r="D225" s="25" t="s">
        <v>38</v>
      </c>
      <c r="E225" s="25">
        <v>64</v>
      </c>
      <c r="F225" s="188"/>
      <c r="G225" s="296"/>
      <c r="H225" s="219"/>
      <c r="I225" s="248"/>
      <c r="J225" s="157"/>
    </row>
    <row r="226" spans="1:10" s="9" customFormat="1" ht="32.25" customHeight="1">
      <c r="A226" s="48" t="s">
        <v>385</v>
      </c>
      <c r="B226" s="147" t="s">
        <v>712</v>
      </c>
      <c r="C226" s="25" t="s">
        <v>168</v>
      </c>
      <c r="D226" s="25" t="s">
        <v>38</v>
      </c>
      <c r="E226" s="25">
        <v>48</v>
      </c>
      <c r="F226" s="188"/>
      <c r="G226" s="296"/>
      <c r="H226" s="219"/>
      <c r="I226" s="248"/>
      <c r="J226" s="157"/>
    </row>
    <row r="227" spans="1:10" s="9" customFormat="1" ht="33" customHeight="1">
      <c r="A227" s="48" t="s">
        <v>639</v>
      </c>
      <c r="B227" s="147" t="s">
        <v>711</v>
      </c>
      <c r="C227" s="25" t="s">
        <v>168</v>
      </c>
      <c r="D227" s="25" t="s">
        <v>38</v>
      </c>
      <c r="E227" s="25">
        <v>60</v>
      </c>
      <c r="F227" s="188"/>
      <c r="G227" s="296"/>
      <c r="H227" s="219"/>
      <c r="I227" s="248"/>
      <c r="J227" s="157"/>
    </row>
    <row r="228" spans="1:10" s="9" customFormat="1" ht="24.75" customHeight="1" thickBot="1">
      <c r="A228" s="48" t="s">
        <v>386</v>
      </c>
      <c r="B228" s="147" t="s">
        <v>450</v>
      </c>
      <c r="C228" s="25" t="s">
        <v>322</v>
      </c>
      <c r="D228" s="25" t="s">
        <v>38</v>
      </c>
      <c r="E228" s="25">
        <f>15+87</f>
        <v>102</v>
      </c>
      <c r="F228" s="188"/>
      <c r="G228" s="297"/>
      <c r="H228" s="173"/>
      <c r="I228" s="248"/>
      <c r="J228" s="157"/>
    </row>
    <row r="229" spans="1:10" s="86" customFormat="1" ht="65.25" customHeight="1" thickBot="1">
      <c r="A229" s="37" t="s">
        <v>2</v>
      </c>
      <c r="B229" s="38" t="s">
        <v>105</v>
      </c>
      <c r="C229" s="38" t="s">
        <v>100</v>
      </c>
      <c r="D229" s="38" t="s">
        <v>3</v>
      </c>
      <c r="E229" s="38" t="s">
        <v>37</v>
      </c>
      <c r="F229" s="38" t="s">
        <v>421</v>
      </c>
      <c r="G229" s="154" t="s">
        <v>761</v>
      </c>
      <c r="H229" s="111" t="s">
        <v>4</v>
      </c>
      <c r="I229" s="176" t="s">
        <v>762</v>
      </c>
      <c r="J229" s="136"/>
    </row>
    <row r="230" spans="1:10" s="9" customFormat="1" ht="30" customHeight="1">
      <c r="A230" s="48" t="s">
        <v>640</v>
      </c>
      <c r="B230" s="147" t="s">
        <v>695</v>
      </c>
      <c r="C230" s="25" t="s">
        <v>696</v>
      </c>
      <c r="D230" s="25" t="s">
        <v>38</v>
      </c>
      <c r="E230" s="25">
        <v>300</v>
      </c>
      <c r="F230" s="188"/>
      <c r="G230" s="185"/>
      <c r="H230" s="295"/>
      <c r="I230" s="248"/>
      <c r="J230" s="157"/>
    </row>
    <row r="231" spans="1:10" s="9" customFormat="1" ht="30.75" customHeight="1">
      <c r="A231" s="48" t="s">
        <v>387</v>
      </c>
      <c r="B231" s="147" t="s">
        <v>697</v>
      </c>
      <c r="C231" s="25" t="s">
        <v>698</v>
      </c>
      <c r="D231" s="25" t="s">
        <v>38</v>
      </c>
      <c r="E231" s="25">
        <v>21</v>
      </c>
      <c r="F231" s="188"/>
      <c r="G231" s="185"/>
      <c r="H231" s="219"/>
      <c r="I231" s="248"/>
      <c r="J231" s="157"/>
    </row>
    <row r="232" spans="1:10" s="9" customFormat="1" ht="30.75" customHeight="1">
      <c r="A232" s="48" t="s">
        <v>641</v>
      </c>
      <c r="B232" s="147" t="s">
        <v>570</v>
      </c>
      <c r="C232" s="25" t="s">
        <v>322</v>
      </c>
      <c r="D232" s="25" t="s">
        <v>38</v>
      </c>
      <c r="E232" s="25">
        <f>85+7</f>
        <v>92</v>
      </c>
      <c r="F232" s="188"/>
      <c r="G232" s="185"/>
      <c r="H232" s="219"/>
      <c r="I232" s="248"/>
      <c r="J232" s="157"/>
    </row>
    <row r="233" spans="1:10" s="9" customFormat="1" ht="29.25" customHeight="1">
      <c r="A233" s="48" t="s">
        <v>642</v>
      </c>
      <c r="B233" s="147" t="s">
        <v>699</v>
      </c>
      <c r="C233" s="25" t="s">
        <v>322</v>
      </c>
      <c r="D233" s="25" t="s">
        <v>38</v>
      </c>
      <c r="E233" s="25">
        <v>30</v>
      </c>
      <c r="F233" s="188"/>
      <c r="G233" s="185"/>
      <c r="H233" s="219"/>
      <c r="I233" s="248"/>
      <c r="J233" s="157"/>
    </row>
    <row r="234" spans="1:10" s="9" customFormat="1" ht="33.75" customHeight="1">
      <c r="A234" s="48" t="s">
        <v>643</v>
      </c>
      <c r="B234" s="147" t="s">
        <v>451</v>
      </c>
      <c r="C234" s="25" t="s">
        <v>292</v>
      </c>
      <c r="D234" s="25" t="s">
        <v>38</v>
      </c>
      <c r="E234" s="25">
        <v>80</v>
      </c>
      <c r="F234" s="188"/>
      <c r="G234" s="185"/>
      <c r="H234" s="219"/>
      <c r="I234" s="248"/>
      <c r="J234" s="157"/>
    </row>
    <row r="235" spans="1:10" s="9" customFormat="1" ht="30" customHeight="1">
      <c r="A235" s="48" t="s">
        <v>388</v>
      </c>
      <c r="B235" s="147" t="s">
        <v>452</v>
      </c>
      <c r="C235" s="25" t="s">
        <v>323</v>
      </c>
      <c r="D235" s="25" t="s">
        <v>38</v>
      </c>
      <c r="E235" s="25">
        <v>530</v>
      </c>
      <c r="F235" s="188"/>
      <c r="G235" s="185"/>
      <c r="H235" s="219"/>
      <c r="I235" s="248"/>
      <c r="J235" s="157"/>
    </row>
    <row r="236" spans="1:10" s="9" customFormat="1" ht="29.25" customHeight="1">
      <c r="A236" s="48" t="s">
        <v>644</v>
      </c>
      <c r="B236" s="147" t="s">
        <v>538</v>
      </c>
      <c r="C236" s="25" t="s">
        <v>324</v>
      </c>
      <c r="D236" s="25" t="s">
        <v>38</v>
      </c>
      <c r="E236" s="25">
        <v>10</v>
      </c>
      <c r="F236" s="188"/>
      <c r="G236" s="185"/>
      <c r="H236" s="219"/>
      <c r="I236" s="248"/>
      <c r="J236" s="157"/>
    </row>
    <row r="237" spans="1:10" s="86" customFormat="1" ht="27" customHeight="1">
      <c r="A237" s="48" t="s">
        <v>389</v>
      </c>
      <c r="B237" s="147" t="s">
        <v>709</v>
      </c>
      <c r="C237" s="25" t="s">
        <v>121</v>
      </c>
      <c r="D237" s="25" t="s">
        <v>38</v>
      </c>
      <c r="E237" s="25">
        <v>20</v>
      </c>
      <c r="F237" s="188"/>
      <c r="G237" s="185"/>
      <c r="H237" s="219"/>
      <c r="I237" s="248"/>
      <c r="J237" s="157"/>
    </row>
    <row r="238" spans="1:10" s="9" customFormat="1" ht="30.75" customHeight="1">
      <c r="A238" s="43" t="s">
        <v>390</v>
      </c>
      <c r="B238" s="147" t="s">
        <v>714</v>
      </c>
      <c r="C238" s="25" t="s">
        <v>121</v>
      </c>
      <c r="D238" s="25" t="s">
        <v>38</v>
      </c>
      <c r="E238" s="25">
        <v>10</v>
      </c>
      <c r="F238" s="188"/>
      <c r="G238" s="185"/>
      <c r="H238" s="219"/>
      <c r="I238" s="248"/>
      <c r="J238" s="157"/>
    </row>
    <row r="239" spans="1:10" s="9" customFormat="1" ht="29.25" customHeight="1">
      <c r="A239" s="43" t="s">
        <v>391</v>
      </c>
      <c r="B239" s="147" t="s">
        <v>700</v>
      </c>
      <c r="C239" s="25" t="s">
        <v>121</v>
      </c>
      <c r="D239" s="25" t="s">
        <v>38</v>
      </c>
      <c r="E239" s="25">
        <v>1</v>
      </c>
      <c r="F239" s="188"/>
      <c r="G239" s="185"/>
      <c r="H239" s="219"/>
      <c r="I239" s="248"/>
      <c r="J239" s="157"/>
    </row>
    <row r="240" spans="1:10" s="9" customFormat="1" ht="27.75" customHeight="1">
      <c r="A240" s="43" t="s">
        <v>392</v>
      </c>
      <c r="B240" s="147" t="s">
        <v>701</v>
      </c>
      <c r="C240" s="25" t="s">
        <v>121</v>
      </c>
      <c r="D240" s="25" t="s">
        <v>38</v>
      </c>
      <c r="E240" s="25">
        <v>15</v>
      </c>
      <c r="F240" s="188"/>
      <c r="G240" s="185"/>
      <c r="H240" s="219"/>
      <c r="I240" s="248"/>
      <c r="J240" s="157"/>
    </row>
    <row r="241" spans="1:10" s="9" customFormat="1" ht="33.75" customHeight="1">
      <c r="A241" s="43" t="s">
        <v>393</v>
      </c>
      <c r="B241" s="149" t="s">
        <v>781</v>
      </c>
      <c r="C241" s="25" t="s">
        <v>121</v>
      </c>
      <c r="D241" s="50" t="s">
        <v>38</v>
      </c>
      <c r="E241" s="50">
        <v>1</v>
      </c>
      <c r="F241" s="188"/>
      <c r="G241" s="185"/>
      <c r="H241" s="219"/>
      <c r="I241" s="248"/>
      <c r="J241" s="157"/>
    </row>
    <row r="242" spans="1:10" s="9" customFormat="1" ht="29.25" customHeight="1">
      <c r="A242" s="43" t="s">
        <v>394</v>
      </c>
      <c r="B242" s="147" t="s">
        <v>780</v>
      </c>
      <c r="C242" s="25" t="s">
        <v>121</v>
      </c>
      <c r="D242" s="25" t="s">
        <v>38</v>
      </c>
      <c r="E242" s="25">
        <v>8</v>
      </c>
      <c r="F242" s="240"/>
      <c r="G242" s="185"/>
      <c r="H242" s="219"/>
      <c r="I242" s="248"/>
      <c r="J242" s="157"/>
    </row>
    <row r="243" spans="1:10" s="9" customFormat="1" ht="30.75" customHeight="1">
      <c r="A243" s="43" t="s">
        <v>395</v>
      </c>
      <c r="B243" s="239" t="s">
        <v>702</v>
      </c>
      <c r="C243" s="41" t="s">
        <v>121</v>
      </c>
      <c r="D243" s="41" t="s">
        <v>38</v>
      </c>
      <c r="E243" s="41">
        <v>26</v>
      </c>
      <c r="F243" s="163"/>
      <c r="G243" s="185"/>
      <c r="H243" s="219"/>
      <c r="I243" s="248"/>
      <c r="J243" s="157"/>
    </row>
    <row r="244" spans="1:10" s="9" customFormat="1" ht="30" customHeight="1">
      <c r="A244" s="43" t="s">
        <v>645</v>
      </c>
      <c r="B244" s="147" t="s">
        <v>703</v>
      </c>
      <c r="C244" s="25" t="s">
        <v>121</v>
      </c>
      <c r="D244" s="25" t="s">
        <v>38</v>
      </c>
      <c r="E244" s="25">
        <v>4</v>
      </c>
      <c r="F244" s="188"/>
      <c r="G244" s="185"/>
      <c r="H244" s="219"/>
      <c r="I244" s="248"/>
      <c r="J244" s="157"/>
    </row>
    <row r="245" spans="1:10" s="9" customFormat="1" ht="33" customHeight="1" thickBot="1">
      <c r="A245" s="43" t="s">
        <v>446</v>
      </c>
      <c r="B245" s="147" t="s">
        <v>704</v>
      </c>
      <c r="C245" s="25" t="s">
        <v>121</v>
      </c>
      <c r="D245" s="25" t="s">
        <v>38</v>
      </c>
      <c r="E245" s="25">
        <v>64</v>
      </c>
      <c r="F245" s="188"/>
      <c r="G245" s="185"/>
      <c r="H245" s="173"/>
      <c r="I245" s="248"/>
      <c r="J245" s="157"/>
    </row>
    <row r="246" spans="1:10" s="86" customFormat="1" ht="63.75" customHeight="1" thickBot="1">
      <c r="A246" s="37" t="s">
        <v>2</v>
      </c>
      <c r="B246" s="38" t="s">
        <v>105</v>
      </c>
      <c r="C246" s="38" t="s">
        <v>100</v>
      </c>
      <c r="D246" s="38" t="s">
        <v>3</v>
      </c>
      <c r="E246" s="38" t="s">
        <v>37</v>
      </c>
      <c r="F246" s="38" t="s">
        <v>421</v>
      </c>
      <c r="G246" s="154" t="s">
        <v>761</v>
      </c>
      <c r="H246" s="111" t="s">
        <v>4</v>
      </c>
      <c r="I246" s="176" t="s">
        <v>762</v>
      </c>
      <c r="J246" s="136"/>
    </row>
    <row r="247" spans="1:10" s="9" customFormat="1" ht="29.25" customHeight="1">
      <c r="A247" s="43" t="s">
        <v>646</v>
      </c>
      <c r="B247" s="147" t="s">
        <v>705</v>
      </c>
      <c r="C247" s="25" t="s">
        <v>121</v>
      </c>
      <c r="D247" s="25" t="s">
        <v>38</v>
      </c>
      <c r="E247" s="25">
        <v>15</v>
      </c>
      <c r="F247" s="188"/>
      <c r="G247" s="185"/>
      <c r="H247" s="219"/>
      <c r="I247" s="248"/>
      <c r="J247" s="157"/>
    </row>
    <row r="248" spans="1:10" s="9" customFormat="1" ht="33.75" customHeight="1">
      <c r="A248" s="43" t="s">
        <v>647</v>
      </c>
      <c r="B248" s="147" t="s">
        <v>453</v>
      </c>
      <c r="C248" s="25" t="s">
        <v>291</v>
      </c>
      <c r="D248" s="25" t="s">
        <v>38</v>
      </c>
      <c r="E248" s="25">
        <v>10</v>
      </c>
      <c r="F248" s="188"/>
      <c r="G248" s="185"/>
      <c r="H248" s="219"/>
      <c r="I248" s="248"/>
      <c r="J248" s="157"/>
    </row>
    <row r="249" spans="1:10" s="9" customFormat="1" ht="23.25" customHeight="1">
      <c r="A249" s="43" t="s">
        <v>648</v>
      </c>
      <c r="B249" s="147" t="s">
        <v>596</v>
      </c>
      <c r="C249" s="5" t="s">
        <v>708</v>
      </c>
      <c r="D249" s="25" t="s">
        <v>38</v>
      </c>
      <c r="E249" s="25">
        <v>5</v>
      </c>
      <c r="F249" s="188"/>
      <c r="G249" s="185"/>
      <c r="H249" s="219"/>
      <c r="I249" s="248"/>
      <c r="J249" s="157"/>
    </row>
    <row r="250" spans="1:10" s="9" customFormat="1" ht="24" customHeight="1">
      <c r="A250" s="43" t="s">
        <v>649</v>
      </c>
      <c r="B250" s="147" t="s">
        <v>716</v>
      </c>
      <c r="C250" s="25" t="s">
        <v>396</v>
      </c>
      <c r="D250" s="25" t="s">
        <v>38</v>
      </c>
      <c r="E250" s="25">
        <v>30</v>
      </c>
      <c r="F250" s="188"/>
      <c r="G250" s="185"/>
      <c r="H250" s="219"/>
      <c r="I250" s="248"/>
      <c r="J250" s="157"/>
    </row>
    <row r="251" spans="1:10" s="9" customFormat="1" ht="39.75" customHeight="1">
      <c r="A251" s="43" t="s">
        <v>650</v>
      </c>
      <c r="B251" s="147" t="s">
        <v>715</v>
      </c>
      <c r="C251" s="25" t="s">
        <v>169</v>
      </c>
      <c r="D251" s="25" t="s">
        <v>38</v>
      </c>
      <c r="E251" s="25">
        <v>310</v>
      </c>
      <c r="F251" s="188"/>
      <c r="G251" s="185"/>
      <c r="H251" s="219"/>
      <c r="I251" s="248"/>
      <c r="J251" s="157"/>
    </row>
    <row r="252" spans="1:10" s="9" customFormat="1" ht="31.5" customHeight="1">
      <c r="A252" s="43" t="s">
        <v>651</v>
      </c>
      <c r="B252" s="147" t="s">
        <v>707</v>
      </c>
      <c r="C252" s="25" t="s">
        <v>168</v>
      </c>
      <c r="D252" s="25" t="s">
        <v>38</v>
      </c>
      <c r="E252" s="25">
        <v>65</v>
      </c>
      <c r="F252" s="188"/>
      <c r="G252" s="185"/>
      <c r="H252" s="219"/>
      <c r="I252" s="248"/>
      <c r="J252" s="157"/>
    </row>
    <row r="253" spans="1:10" s="9" customFormat="1" ht="38.25">
      <c r="A253" s="43" t="s">
        <v>652</v>
      </c>
      <c r="B253" s="147" t="s">
        <v>706</v>
      </c>
      <c r="C253" s="25" t="s">
        <v>117</v>
      </c>
      <c r="D253" s="25" t="s">
        <v>38</v>
      </c>
      <c r="E253" s="25">
        <f>188+105</f>
        <v>293</v>
      </c>
      <c r="F253" s="188"/>
      <c r="G253" s="185"/>
      <c r="H253" s="219"/>
      <c r="I253" s="248"/>
      <c r="J253" s="157"/>
    </row>
    <row r="254" spans="1:10" s="9" customFormat="1" ht="33" customHeight="1">
      <c r="A254" s="43" t="s">
        <v>653</v>
      </c>
      <c r="B254" s="147" t="s">
        <v>525</v>
      </c>
      <c r="C254" s="25" t="s">
        <v>117</v>
      </c>
      <c r="D254" s="25" t="s">
        <v>38</v>
      </c>
      <c r="E254" s="25">
        <v>10</v>
      </c>
      <c r="F254" s="188"/>
      <c r="G254" s="185"/>
      <c r="H254" s="219"/>
      <c r="I254" s="248"/>
      <c r="J254" s="157"/>
    </row>
    <row r="255" spans="1:10" s="9" customFormat="1" ht="25.5">
      <c r="A255" s="43" t="s">
        <v>654</v>
      </c>
      <c r="B255" s="147" t="s">
        <v>454</v>
      </c>
      <c r="C255" s="25" t="s">
        <v>325</v>
      </c>
      <c r="D255" s="25" t="s">
        <v>38</v>
      </c>
      <c r="E255" s="25">
        <v>25</v>
      </c>
      <c r="F255" s="188"/>
      <c r="G255" s="185"/>
      <c r="H255" s="219"/>
      <c r="I255" s="248"/>
      <c r="J255" s="157"/>
    </row>
    <row r="256" spans="1:10" s="9" customFormat="1" ht="27.75" customHeight="1">
      <c r="A256" s="43" t="s">
        <v>655</v>
      </c>
      <c r="B256" s="147" t="s">
        <v>717</v>
      </c>
      <c r="C256" s="25" t="s">
        <v>397</v>
      </c>
      <c r="D256" s="25" t="s">
        <v>38</v>
      </c>
      <c r="E256" s="25">
        <v>4</v>
      </c>
      <c r="F256" s="188"/>
      <c r="G256" s="185"/>
      <c r="H256" s="219"/>
      <c r="I256" s="248"/>
      <c r="J256" s="157"/>
    </row>
    <row r="257" spans="1:10" s="9" customFormat="1" ht="18" customHeight="1">
      <c r="A257" s="43" t="s">
        <v>656</v>
      </c>
      <c r="B257" s="149" t="s">
        <v>526</v>
      </c>
      <c r="C257" s="50" t="s">
        <v>718</v>
      </c>
      <c r="D257" s="50" t="s">
        <v>38</v>
      </c>
      <c r="E257" s="50">
        <v>10</v>
      </c>
      <c r="F257" s="188"/>
      <c r="G257" s="185"/>
      <c r="H257" s="219"/>
      <c r="I257" s="248"/>
      <c r="J257" s="157"/>
    </row>
    <row r="258" spans="1:10" s="9" customFormat="1" ht="33" customHeight="1">
      <c r="A258" s="43" t="s">
        <v>657</v>
      </c>
      <c r="B258" s="147" t="s">
        <v>540</v>
      </c>
      <c r="C258" s="25" t="s">
        <v>121</v>
      </c>
      <c r="D258" s="25" t="s">
        <v>38</v>
      </c>
      <c r="E258" s="25">
        <v>164</v>
      </c>
      <c r="F258" s="240"/>
      <c r="G258" s="185"/>
      <c r="H258" s="219"/>
      <c r="I258" s="248"/>
      <c r="J258" s="157"/>
    </row>
    <row r="259" spans="1:10" s="9" customFormat="1" ht="23.25" customHeight="1">
      <c r="A259" s="43" t="s">
        <v>658</v>
      </c>
      <c r="B259" s="239" t="s">
        <v>455</v>
      </c>
      <c r="C259" s="41" t="s">
        <v>803</v>
      </c>
      <c r="D259" s="41" t="s">
        <v>44</v>
      </c>
      <c r="E259" s="41">
        <v>110</v>
      </c>
      <c r="F259" s="163"/>
      <c r="G259" s="185"/>
      <c r="H259" s="219"/>
      <c r="I259" s="248"/>
      <c r="J259" s="157"/>
    </row>
    <row r="260" spans="1:10" s="9" customFormat="1" ht="30" customHeight="1">
      <c r="A260" s="43" t="s">
        <v>659</v>
      </c>
      <c r="B260" s="147" t="s">
        <v>457</v>
      </c>
      <c r="C260" s="25" t="s">
        <v>121</v>
      </c>
      <c r="D260" s="25" t="s">
        <v>38</v>
      </c>
      <c r="E260" s="25">
        <v>10</v>
      </c>
      <c r="F260" s="188"/>
      <c r="G260" s="185"/>
      <c r="H260" s="219"/>
      <c r="I260" s="248"/>
      <c r="J260" s="157"/>
    </row>
    <row r="261" spans="1:10" s="9" customFormat="1" ht="22.5" customHeight="1">
      <c r="A261" s="43" t="s">
        <v>660</v>
      </c>
      <c r="B261" s="149" t="s">
        <v>541</v>
      </c>
      <c r="C261" s="50" t="s">
        <v>121</v>
      </c>
      <c r="D261" s="50" t="s">
        <v>38</v>
      </c>
      <c r="E261" s="50">
        <v>4</v>
      </c>
      <c r="F261" s="188"/>
      <c r="G261" s="185"/>
      <c r="H261" s="219"/>
      <c r="I261" s="248"/>
      <c r="J261" s="157"/>
    </row>
    <row r="262" spans="1:10" s="9" customFormat="1" ht="30" customHeight="1">
      <c r="A262" s="43" t="s">
        <v>661</v>
      </c>
      <c r="B262" s="149" t="s">
        <v>720</v>
      </c>
      <c r="C262" s="50" t="s">
        <v>322</v>
      </c>
      <c r="D262" s="50" t="s">
        <v>38</v>
      </c>
      <c r="E262" s="50">
        <v>937</v>
      </c>
      <c r="F262" s="188"/>
      <c r="G262" s="185"/>
      <c r="H262" s="219"/>
      <c r="I262" s="248"/>
      <c r="J262" s="157"/>
    </row>
    <row r="263" spans="1:10" s="9" customFormat="1" ht="30" customHeight="1">
      <c r="A263" s="43" t="s">
        <v>662</v>
      </c>
      <c r="B263" s="149" t="s">
        <v>719</v>
      </c>
      <c r="C263" s="50" t="s">
        <v>322</v>
      </c>
      <c r="D263" s="50" t="s">
        <v>38</v>
      </c>
      <c r="E263" s="50">
        <v>165</v>
      </c>
      <c r="F263" s="188"/>
      <c r="G263" s="185"/>
      <c r="H263" s="219"/>
      <c r="I263" s="248"/>
      <c r="J263" s="157"/>
    </row>
    <row r="264" spans="1:10" s="9" customFormat="1" ht="30" customHeight="1">
      <c r="A264" s="43" t="s">
        <v>663</v>
      </c>
      <c r="B264" s="149" t="s">
        <v>542</v>
      </c>
      <c r="C264" s="50" t="s">
        <v>721</v>
      </c>
      <c r="D264" s="50" t="s">
        <v>38</v>
      </c>
      <c r="E264" s="50">
        <v>305</v>
      </c>
      <c r="F264" s="188"/>
      <c r="G264" s="185"/>
      <c r="H264" s="219"/>
      <c r="I264" s="248"/>
      <c r="J264" s="157"/>
    </row>
    <row r="265" spans="1:10" s="9" customFormat="1" ht="27" customHeight="1" thickBot="1">
      <c r="A265" s="43" t="s">
        <v>664</v>
      </c>
      <c r="B265" s="149" t="s">
        <v>722</v>
      </c>
      <c r="C265" s="50" t="s">
        <v>723</v>
      </c>
      <c r="D265" s="50" t="s">
        <v>38</v>
      </c>
      <c r="E265" s="50">
        <v>46</v>
      </c>
      <c r="F265" s="188"/>
      <c r="G265" s="185"/>
      <c r="H265" s="173"/>
      <c r="I265" s="248"/>
      <c r="J265" s="157"/>
    </row>
    <row r="266" spans="1:10" s="86" customFormat="1" ht="63.75" customHeight="1" thickBot="1">
      <c r="A266" s="37" t="s">
        <v>2</v>
      </c>
      <c r="B266" s="38" t="s">
        <v>105</v>
      </c>
      <c r="C266" s="38" t="s">
        <v>100</v>
      </c>
      <c r="D266" s="38" t="s">
        <v>3</v>
      </c>
      <c r="E266" s="38" t="s">
        <v>37</v>
      </c>
      <c r="F266" s="38" t="s">
        <v>421</v>
      </c>
      <c r="G266" s="154" t="s">
        <v>761</v>
      </c>
      <c r="H266" s="111" t="s">
        <v>4</v>
      </c>
      <c r="I266" s="176" t="s">
        <v>762</v>
      </c>
      <c r="J266" s="136"/>
    </row>
    <row r="267" spans="1:10" s="9" customFormat="1" ht="18" customHeight="1">
      <c r="A267" s="43" t="s">
        <v>665</v>
      </c>
      <c r="B267" s="149" t="s">
        <v>584</v>
      </c>
      <c r="C267" s="50" t="s">
        <v>135</v>
      </c>
      <c r="D267" s="50" t="s">
        <v>38</v>
      </c>
      <c r="E267" s="50">
        <v>12</v>
      </c>
      <c r="F267" s="188"/>
      <c r="G267" s="185"/>
      <c r="H267" s="219"/>
      <c r="I267" s="249"/>
      <c r="J267" s="157"/>
    </row>
    <row r="268" spans="1:10" s="9" customFormat="1" ht="18" customHeight="1">
      <c r="A268" s="43" t="s">
        <v>666</v>
      </c>
      <c r="B268" s="149" t="s">
        <v>543</v>
      </c>
      <c r="C268" s="50" t="s">
        <v>135</v>
      </c>
      <c r="D268" s="50" t="s">
        <v>38</v>
      </c>
      <c r="E268" s="50">
        <v>350</v>
      </c>
      <c r="F268" s="188"/>
      <c r="G268" s="185"/>
      <c r="H268" s="219"/>
      <c r="I268" s="249"/>
      <c r="J268" s="157"/>
    </row>
    <row r="269" spans="1:10" s="9" customFormat="1" ht="21.75" customHeight="1">
      <c r="A269" s="43" t="s">
        <v>667</v>
      </c>
      <c r="B269" s="149" t="s">
        <v>544</v>
      </c>
      <c r="C269" s="50" t="s">
        <v>804</v>
      </c>
      <c r="D269" s="50" t="s">
        <v>44</v>
      </c>
      <c r="E269" s="50">
        <v>20</v>
      </c>
      <c r="F269" s="188"/>
      <c r="G269" s="185"/>
      <c r="H269" s="219"/>
      <c r="I269" s="249"/>
      <c r="J269" s="157"/>
    </row>
    <row r="270" spans="1:10" s="9" customFormat="1" ht="26.25" thickBot="1">
      <c r="A270" s="43" t="s">
        <v>668</v>
      </c>
      <c r="B270" s="148" t="s">
        <v>456</v>
      </c>
      <c r="C270" s="31" t="s">
        <v>397</v>
      </c>
      <c r="D270" s="31" t="s">
        <v>38</v>
      </c>
      <c r="E270" s="31">
        <v>1</v>
      </c>
      <c r="F270" s="163"/>
      <c r="G270" s="185"/>
      <c r="H270" s="219"/>
      <c r="I270" s="249"/>
      <c r="J270" s="157"/>
    </row>
    <row r="271" spans="1:10" s="86" customFormat="1" ht="39.75" customHeight="1" thickBot="1">
      <c r="A271" s="354" t="s">
        <v>287</v>
      </c>
      <c r="B271" s="355"/>
      <c r="C271" s="355"/>
      <c r="D271" s="355"/>
      <c r="E271" s="355"/>
      <c r="F271" s="356"/>
      <c r="G271" s="288"/>
      <c r="H271" s="111" t="s">
        <v>34</v>
      </c>
      <c r="I271" s="176"/>
      <c r="J271" s="170"/>
    </row>
    <row r="272" spans="1:10" s="86" customFormat="1" ht="12.75">
      <c r="F272" s="140"/>
      <c r="G272" s="289"/>
      <c r="H272" s="116"/>
      <c r="I272" s="253"/>
    </row>
    <row r="273" spans="1:11" s="86" customFormat="1" ht="12.75">
      <c r="F273" s="245"/>
      <c r="G273" s="331"/>
      <c r="H273" s="116"/>
      <c r="I273" s="253"/>
    </row>
    <row r="274" spans="1:11" ht="12.75">
      <c r="A274" s="5"/>
      <c r="B274" s="6"/>
      <c r="C274" s="5"/>
      <c r="D274" s="5"/>
      <c r="E274" s="5"/>
      <c r="F274" s="27"/>
      <c r="G274" s="333"/>
      <c r="H274" s="14"/>
      <c r="I274" s="14"/>
      <c r="J274" s="14"/>
    </row>
    <row r="275" spans="1:11" ht="16.5" customHeight="1">
      <c r="A275" s="348" t="s">
        <v>253</v>
      </c>
      <c r="B275" s="348"/>
      <c r="C275" s="7"/>
      <c r="D275" s="5"/>
      <c r="E275" s="5"/>
      <c r="F275" s="138"/>
      <c r="G275" s="342" t="s">
        <v>790</v>
      </c>
      <c r="H275" s="342"/>
      <c r="I275" s="342"/>
      <c r="J275" s="336"/>
    </row>
    <row r="276" spans="1:11" ht="16.5" customHeight="1">
      <c r="A276" s="347"/>
      <c r="B276" s="347"/>
      <c r="C276" s="7"/>
      <c r="D276" s="5"/>
      <c r="E276" s="5"/>
      <c r="G276" s="344" t="s">
        <v>786</v>
      </c>
      <c r="H276" s="344"/>
      <c r="I276" s="344"/>
      <c r="J276" s="8"/>
    </row>
    <row r="277" spans="1:11" ht="19.5" customHeight="1">
      <c r="A277" s="345" t="s">
        <v>1</v>
      </c>
      <c r="B277" s="345"/>
      <c r="C277" s="345"/>
      <c r="D277" s="346"/>
      <c r="E277" s="346"/>
      <c r="F277" s="346"/>
      <c r="G277" s="8"/>
      <c r="H277" s="110"/>
      <c r="I277" s="153"/>
      <c r="J277" s="8"/>
    </row>
    <row r="278" spans="1:11" ht="17.25" customHeight="1">
      <c r="A278" s="345" t="s">
        <v>331</v>
      </c>
      <c r="B278" s="353"/>
      <c r="C278" s="13"/>
      <c r="D278" s="5"/>
      <c r="E278" s="5"/>
      <c r="G278" s="8"/>
      <c r="H278" s="110"/>
      <c r="I278" s="153"/>
      <c r="J278" s="8"/>
    </row>
    <row r="279" spans="1:11" ht="21.75" customHeight="1" thickBot="1">
      <c r="A279" s="27" t="s">
        <v>223</v>
      </c>
      <c r="B279" s="6"/>
      <c r="C279" s="5"/>
      <c r="D279" s="5"/>
      <c r="E279" s="5"/>
      <c r="G279" s="8"/>
      <c r="H279" s="110"/>
      <c r="I279" s="153"/>
      <c r="J279" s="8"/>
    </row>
    <row r="280" spans="1:11" ht="81" customHeight="1" thickBot="1">
      <c r="A280" s="37" t="s">
        <v>2</v>
      </c>
      <c r="B280" s="38" t="s">
        <v>105</v>
      </c>
      <c r="C280" s="38" t="s">
        <v>100</v>
      </c>
      <c r="D280" s="38" t="s">
        <v>3</v>
      </c>
      <c r="E280" s="38" t="s">
        <v>35</v>
      </c>
      <c r="F280" s="38" t="s">
        <v>422</v>
      </c>
      <c r="G280" s="38" t="s">
        <v>197</v>
      </c>
      <c r="H280" s="111" t="s">
        <v>254</v>
      </c>
      <c r="I280" s="38" t="s">
        <v>258</v>
      </c>
      <c r="J280" s="39" t="s">
        <v>198</v>
      </c>
    </row>
    <row r="281" spans="1:11" ht="15" customHeight="1" thickBot="1">
      <c r="A281" s="37">
        <v>1</v>
      </c>
      <c r="B281" s="38">
        <v>2</v>
      </c>
      <c r="C281" s="38">
        <v>3</v>
      </c>
      <c r="D281" s="38">
        <v>4</v>
      </c>
      <c r="E281" s="38">
        <v>5</v>
      </c>
      <c r="F281" s="38">
        <v>6</v>
      </c>
      <c r="G281" s="38">
        <v>7</v>
      </c>
      <c r="H281" s="152">
        <v>8</v>
      </c>
      <c r="I281" s="38">
        <v>9</v>
      </c>
      <c r="J281" s="54">
        <v>10</v>
      </c>
    </row>
    <row r="282" spans="1:11" ht="24.75" customHeight="1">
      <c r="A282" s="46" t="s">
        <v>5</v>
      </c>
      <c r="B282" s="47" t="s">
        <v>458</v>
      </c>
      <c r="C282" s="32" t="s">
        <v>136</v>
      </c>
      <c r="D282" s="32" t="s">
        <v>9</v>
      </c>
      <c r="E282" s="32">
        <v>51</v>
      </c>
      <c r="F282" s="158"/>
      <c r="G282" s="185"/>
      <c r="H282" s="223"/>
      <c r="I282" s="160"/>
      <c r="J282" s="291"/>
    </row>
    <row r="283" spans="1:11" ht="27" customHeight="1">
      <c r="A283" s="43" t="s">
        <v>6</v>
      </c>
      <c r="B283" s="35" t="s">
        <v>214</v>
      </c>
      <c r="C283" s="25" t="s">
        <v>137</v>
      </c>
      <c r="D283" s="25" t="s">
        <v>7</v>
      </c>
      <c r="E283" s="25">
        <v>120</v>
      </c>
      <c r="F283" s="194"/>
      <c r="G283" s="185"/>
      <c r="H283" s="131"/>
      <c r="I283" s="159"/>
      <c r="J283" s="292"/>
    </row>
    <row r="284" spans="1:11" ht="26.25" customHeight="1">
      <c r="A284" s="43" t="s">
        <v>8</v>
      </c>
      <c r="B284" s="35" t="s">
        <v>215</v>
      </c>
      <c r="C284" s="25" t="s">
        <v>138</v>
      </c>
      <c r="D284" s="25" t="s">
        <v>7</v>
      </c>
      <c r="E284" s="25">
        <v>15</v>
      </c>
      <c r="F284" s="194"/>
      <c r="G284" s="185"/>
      <c r="H284" s="131"/>
      <c r="I284" s="159"/>
      <c r="J284" s="293"/>
    </row>
    <row r="285" spans="1:11" ht="22.5" customHeight="1">
      <c r="A285" s="43" t="s">
        <v>10</v>
      </c>
      <c r="B285" s="35" t="s">
        <v>229</v>
      </c>
      <c r="C285" s="25" t="s">
        <v>139</v>
      </c>
      <c r="D285" s="25" t="s">
        <v>7</v>
      </c>
      <c r="E285" s="25">
        <v>100</v>
      </c>
      <c r="F285" s="194"/>
      <c r="G285" s="185"/>
      <c r="H285" s="131"/>
      <c r="I285" s="159"/>
      <c r="J285" s="293"/>
    </row>
    <row r="286" spans="1:11" ht="28.5" customHeight="1">
      <c r="A286" s="43" t="s">
        <v>398</v>
      </c>
      <c r="B286" s="35" t="s">
        <v>226</v>
      </c>
      <c r="C286" s="25" t="s">
        <v>140</v>
      </c>
      <c r="D286" s="25" t="s">
        <v>9</v>
      </c>
      <c r="E286" s="25">
        <v>35</v>
      </c>
      <c r="F286" s="194"/>
      <c r="G286" s="185"/>
      <c r="H286" s="131"/>
      <c r="I286" s="159"/>
      <c r="J286" s="293"/>
    </row>
    <row r="287" spans="1:11" ht="25.5" customHeight="1">
      <c r="A287" s="43" t="s">
        <v>399</v>
      </c>
      <c r="B287" s="35" t="s">
        <v>230</v>
      </c>
      <c r="C287" s="25" t="s">
        <v>141</v>
      </c>
      <c r="D287" s="25" t="s">
        <v>9</v>
      </c>
      <c r="E287" s="25">
        <v>25</v>
      </c>
      <c r="F287" s="194"/>
      <c r="G287" s="185"/>
      <c r="H287" s="131"/>
      <c r="I287" s="159"/>
      <c r="J287" s="293"/>
    </row>
    <row r="288" spans="1:11" ht="24.75" customHeight="1">
      <c r="A288" s="43" t="s">
        <v>400</v>
      </c>
      <c r="B288" s="35" t="s">
        <v>459</v>
      </c>
      <c r="C288" s="25" t="s">
        <v>142</v>
      </c>
      <c r="D288" s="24" t="s">
        <v>181</v>
      </c>
      <c r="E288" s="25">
        <v>90</v>
      </c>
      <c r="F288" s="194"/>
      <c r="G288" s="185"/>
      <c r="H288" s="131"/>
      <c r="I288" s="159"/>
      <c r="J288" s="293"/>
      <c r="K288" s="8"/>
    </row>
    <row r="289" spans="1:10" ht="24" customHeight="1">
      <c r="A289" s="43" t="s">
        <v>401</v>
      </c>
      <c r="B289" s="35" t="s">
        <v>225</v>
      </c>
      <c r="C289" s="25" t="s">
        <v>200</v>
      </c>
      <c r="D289" s="25" t="s">
        <v>7</v>
      </c>
      <c r="E289" s="25">
        <v>230</v>
      </c>
      <c r="F289" s="194"/>
      <c r="G289" s="185"/>
      <c r="H289" s="131"/>
      <c r="I289" s="159"/>
      <c r="J289" s="290"/>
    </row>
    <row r="290" spans="1:10" ht="33" customHeight="1">
      <c r="A290" s="43" t="s">
        <v>402</v>
      </c>
      <c r="B290" s="35" t="s">
        <v>224</v>
      </c>
      <c r="C290" s="25" t="s">
        <v>143</v>
      </c>
      <c r="D290" s="25" t="s">
        <v>7</v>
      </c>
      <c r="E290" s="25">
        <v>255</v>
      </c>
      <c r="F290" s="194"/>
      <c r="G290" s="185"/>
      <c r="H290" s="131"/>
      <c r="I290" s="159"/>
      <c r="J290" s="290"/>
    </row>
    <row r="291" spans="1:10" ht="30.75" customHeight="1">
      <c r="A291" s="43" t="s">
        <v>403</v>
      </c>
      <c r="B291" s="35" t="s">
        <v>460</v>
      </c>
      <c r="C291" s="25" t="s">
        <v>144</v>
      </c>
      <c r="D291" s="25" t="s">
        <v>181</v>
      </c>
      <c r="E291" s="25">
        <f>197+25</f>
        <v>222</v>
      </c>
      <c r="F291" s="194"/>
      <c r="G291" s="185"/>
      <c r="H291" s="131"/>
      <c r="I291" s="159"/>
      <c r="J291" s="293"/>
    </row>
    <row r="292" spans="1:10" ht="31.5" customHeight="1">
      <c r="A292" s="43" t="s">
        <v>404</v>
      </c>
      <c r="B292" s="35" t="s">
        <v>461</v>
      </c>
      <c r="C292" s="25" t="s">
        <v>144</v>
      </c>
      <c r="D292" s="25" t="s">
        <v>181</v>
      </c>
      <c r="E292" s="25">
        <v>245</v>
      </c>
      <c r="F292" s="194"/>
      <c r="G292" s="185"/>
      <c r="H292" s="131"/>
      <c r="I292" s="159"/>
      <c r="J292" s="290"/>
    </row>
    <row r="293" spans="1:10" ht="27" customHeight="1">
      <c r="A293" s="43" t="s">
        <v>405</v>
      </c>
      <c r="B293" s="35" t="s">
        <v>227</v>
      </c>
      <c r="C293" s="25" t="s">
        <v>145</v>
      </c>
      <c r="D293" s="25" t="s">
        <v>9</v>
      </c>
      <c r="E293" s="25">
        <v>50</v>
      </c>
      <c r="F293" s="155"/>
      <c r="G293" s="185"/>
      <c r="H293" s="219"/>
      <c r="I293" s="159"/>
      <c r="J293" s="292"/>
    </row>
    <row r="294" spans="1:10" ht="27.75" customHeight="1">
      <c r="A294" s="43" t="s">
        <v>20</v>
      </c>
      <c r="B294" s="35" t="s">
        <v>462</v>
      </c>
      <c r="C294" s="25" t="s">
        <v>146</v>
      </c>
      <c r="D294" s="25" t="s">
        <v>181</v>
      </c>
      <c r="E294" s="25">
        <v>80</v>
      </c>
      <c r="F294" s="194"/>
      <c r="G294" s="185"/>
      <c r="H294" s="131"/>
      <c r="I294" s="159"/>
      <c r="J294" s="293"/>
    </row>
    <row r="295" spans="1:10" ht="31.5" customHeight="1" thickBot="1">
      <c r="A295" s="43" t="s">
        <v>21</v>
      </c>
      <c r="B295" s="35" t="s">
        <v>463</v>
      </c>
      <c r="C295" s="25" t="s">
        <v>147</v>
      </c>
      <c r="D295" s="25" t="s">
        <v>9</v>
      </c>
      <c r="E295" s="25">
        <v>75</v>
      </c>
      <c r="F295" s="194"/>
      <c r="G295" s="185"/>
      <c r="H295" s="131"/>
      <c r="I295" s="159"/>
      <c r="J295" s="294"/>
    </row>
    <row r="296" spans="1:10" ht="66" customHeight="1" thickBot="1">
      <c r="A296" s="37" t="s">
        <v>2</v>
      </c>
      <c r="B296" s="38" t="s">
        <v>105</v>
      </c>
      <c r="C296" s="38" t="s">
        <v>100</v>
      </c>
      <c r="D296" s="38" t="s">
        <v>3</v>
      </c>
      <c r="E296" s="38" t="s">
        <v>35</v>
      </c>
      <c r="F296" s="38" t="s">
        <v>422</v>
      </c>
      <c r="G296" s="38" t="s">
        <v>197</v>
      </c>
      <c r="H296" s="111" t="s">
        <v>254</v>
      </c>
      <c r="I296" s="154" t="s">
        <v>258</v>
      </c>
      <c r="J296" s="39" t="s">
        <v>198</v>
      </c>
    </row>
    <row r="297" spans="1:10" ht="17.25" customHeight="1" thickBot="1">
      <c r="A297" s="37">
        <v>1</v>
      </c>
      <c r="B297" s="38">
        <v>2</v>
      </c>
      <c r="C297" s="38">
        <v>3</v>
      </c>
      <c r="D297" s="38">
        <v>4</v>
      </c>
      <c r="E297" s="38">
        <v>5</v>
      </c>
      <c r="F297" s="38">
        <v>6</v>
      </c>
      <c r="G297" s="38">
        <v>7</v>
      </c>
      <c r="H297" s="38">
        <v>8</v>
      </c>
      <c r="I297" s="38">
        <v>9</v>
      </c>
      <c r="J297" s="198">
        <v>10</v>
      </c>
    </row>
    <row r="298" spans="1:10" ht="27" customHeight="1">
      <c r="A298" s="43" t="s">
        <v>22</v>
      </c>
      <c r="B298" s="35" t="s">
        <v>464</v>
      </c>
      <c r="C298" s="25" t="s">
        <v>148</v>
      </c>
      <c r="D298" s="25" t="s">
        <v>9</v>
      </c>
      <c r="E298" s="25">
        <v>20</v>
      </c>
      <c r="F298" s="194"/>
      <c r="G298" s="216"/>
      <c r="H298" s="131"/>
      <c r="I298" s="159"/>
      <c r="J298" s="291"/>
    </row>
    <row r="299" spans="1:10" ht="23.25" customHeight="1">
      <c r="A299" s="43" t="s">
        <v>23</v>
      </c>
      <c r="B299" s="35" t="s">
        <v>228</v>
      </c>
      <c r="C299" s="25" t="s">
        <v>149</v>
      </c>
      <c r="D299" s="25" t="s">
        <v>181</v>
      </c>
      <c r="E299" s="25">
        <v>15</v>
      </c>
      <c r="F299" s="194"/>
      <c r="G299" s="216"/>
      <c r="H299" s="131"/>
      <c r="I299" s="159"/>
      <c r="J299" s="290"/>
    </row>
    <row r="300" spans="1:10" ht="30.75" customHeight="1">
      <c r="A300" s="43" t="s">
        <v>24</v>
      </c>
      <c r="B300" s="98" t="s">
        <v>465</v>
      </c>
      <c r="C300" s="30" t="s">
        <v>151</v>
      </c>
      <c r="D300" s="25" t="s">
        <v>7</v>
      </c>
      <c r="E300" s="25">
        <v>6</v>
      </c>
      <c r="F300" s="194"/>
      <c r="G300" s="216"/>
      <c r="H300" s="131"/>
      <c r="I300" s="159"/>
      <c r="J300" s="290"/>
    </row>
    <row r="301" spans="1:10" ht="27.75" customHeight="1">
      <c r="A301" s="43" t="s">
        <v>25</v>
      </c>
      <c r="B301" s="99" t="s">
        <v>466</v>
      </c>
      <c r="C301" s="25" t="s">
        <v>152</v>
      </c>
      <c r="D301" s="25" t="s">
        <v>7</v>
      </c>
      <c r="E301" s="25">
        <v>88</v>
      </c>
      <c r="F301" s="194"/>
      <c r="G301" s="216"/>
      <c r="H301" s="131"/>
      <c r="I301" s="159"/>
      <c r="J301" s="290"/>
    </row>
    <row r="302" spans="1:10" ht="30.75" customHeight="1">
      <c r="A302" s="43" t="s">
        <v>26</v>
      </c>
      <c r="B302" s="99" t="s">
        <v>467</v>
      </c>
      <c r="C302" s="25" t="s">
        <v>154</v>
      </c>
      <c r="D302" s="25" t="s">
        <v>7</v>
      </c>
      <c r="E302" s="25">
        <v>115</v>
      </c>
      <c r="F302" s="194"/>
      <c r="G302" s="216"/>
      <c r="H302" s="131"/>
      <c r="I302" s="159"/>
      <c r="J302" s="290"/>
    </row>
    <row r="303" spans="1:10" ht="26.25" customHeight="1">
      <c r="A303" s="43" t="s">
        <v>51</v>
      </c>
      <c r="B303" s="99" t="s">
        <v>468</v>
      </c>
      <c r="C303" s="25" t="s">
        <v>155</v>
      </c>
      <c r="D303" s="25" t="s">
        <v>7</v>
      </c>
      <c r="E303" s="30">
        <v>80</v>
      </c>
      <c r="F303" s="194"/>
      <c r="G303" s="216"/>
      <c r="H303" s="131"/>
      <c r="I303" s="159"/>
      <c r="J303" s="290"/>
    </row>
    <row r="304" spans="1:10" ht="19.5" customHeight="1">
      <c r="A304" s="43" t="s">
        <v>52</v>
      </c>
      <c r="B304" s="100" t="s">
        <v>469</v>
      </c>
      <c r="C304" s="50" t="s">
        <v>156</v>
      </c>
      <c r="D304" s="50" t="s">
        <v>7</v>
      </c>
      <c r="E304" s="50">
        <v>5</v>
      </c>
      <c r="F304" s="194"/>
      <c r="G304" s="216"/>
      <c r="H304" s="131"/>
      <c r="I304" s="159"/>
      <c r="J304" s="290"/>
    </row>
    <row r="305" spans="1:10" ht="27" customHeight="1">
      <c r="A305" s="43" t="s">
        <v>53</v>
      </c>
      <c r="B305" s="99" t="s">
        <v>470</v>
      </c>
      <c r="C305" s="25" t="s">
        <v>201</v>
      </c>
      <c r="D305" s="25" t="s">
        <v>7</v>
      </c>
      <c r="E305" s="25">
        <v>5</v>
      </c>
      <c r="F305" s="194"/>
      <c r="G305" s="216"/>
      <c r="H305" s="131"/>
      <c r="I305" s="159"/>
      <c r="J305" s="290"/>
    </row>
    <row r="306" spans="1:10" ht="25.5" customHeight="1">
      <c r="A306" s="43" t="s">
        <v>54</v>
      </c>
      <c r="B306" s="100" t="s">
        <v>471</v>
      </c>
      <c r="C306" s="25" t="s">
        <v>153</v>
      </c>
      <c r="D306" s="50" t="s">
        <v>7</v>
      </c>
      <c r="E306" s="50">
        <v>293</v>
      </c>
      <c r="F306" s="194"/>
      <c r="G306" s="216"/>
      <c r="H306" s="131"/>
      <c r="I306" s="159"/>
      <c r="J306" s="290"/>
    </row>
    <row r="307" spans="1:10" ht="25.5" customHeight="1">
      <c r="A307" s="43" t="s">
        <v>55</v>
      </c>
      <c r="B307" s="35" t="s">
        <v>472</v>
      </c>
      <c r="C307" s="25" t="s">
        <v>150</v>
      </c>
      <c r="D307" s="25" t="s">
        <v>7</v>
      </c>
      <c r="E307" s="25">
        <v>65</v>
      </c>
      <c r="F307" s="194"/>
      <c r="G307" s="216"/>
      <c r="H307" s="131"/>
      <c r="I307" s="159"/>
      <c r="J307" s="290"/>
    </row>
    <row r="308" spans="1:10" s="8" customFormat="1" ht="20.25" customHeight="1">
      <c r="A308" s="43" t="s">
        <v>56</v>
      </c>
      <c r="B308" s="147" t="s">
        <v>473</v>
      </c>
      <c r="C308" s="50" t="s">
        <v>151</v>
      </c>
      <c r="D308" s="50" t="s">
        <v>7</v>
      </c>
      <c r="E308" s="25">
        <v>15</v>
      </c>
      <c r="F308" s="194"/>
      <c r="G308" s="216"/>
      <c r="H308" s="224"/>
      <c r="I308" s="156"/>
      <c r="J308" s="290"/>
    </row>
    <row r="309" spans="1:10" ht="25.5" customHeight="1">
      <c r="A309" s="40" t="s">
        <v>57</v>
      </c>
      <c r="B309" s="180" t="s">
        <v>474</v>
      </c>
      <c r="C309" s="25" t="s">
        <v>121</v>
      </c>
      <c r="D309" s="25" t="s">
        <v>7</v>
      </c>
      <c r="E309" s="41">
        <v>40</v>
      </c>
      <c r="F309" s="155"/>
      <c r="G309" s="216"/>
      <c r="H309" s="131"/>
      <c r="I309" s="159"/>
      <c r="J309" s="290"/>
    </row>
    <row r="310" spans="1:10" ht="25.5" customHeight="1">
      <c r="A310" s="40" t="s">
        <v>58</v>
      </c>
      <c r="B310" s="180" t="s">
        <v>545</v>
      </c>
      <c r="C310" s="41" t="s">
        <v>724</v>
      </c>
      <c r="D310" s="41" t="s">
        <v>7</v>
      </c>
      <c r="E310" s="41">
        <v>30</v>
      </c>
      <c r="F310" s="265"/>
      <c r="G310" s="216"/>
      <c r="H310" s="131"/>
      <c r="I310" s="254"/>
      <c r="J310" s="290"/>
    </row>
    <row r="311" spans="1:10" ht="21.75" customHeight="1">
      <c r="A311" s="40" t="s">
        <v>59</v>
      </c>
      <c r="B311" s="150" t="s">
        <v>546</v>
      </c>
      <c r="C311" s="25" t="s">
        <v>148</v>
      </c>
      <c r="D311" s="25" t="s">
        <v>44</v>
      </c>
      <c r="E311" s="25">
        <v>10</v>
      </c>
      <c r="F311" s="252"/>
      <c r="G311" s="216"/>
      <c r="H311" s="131"/>
      <c r="I311" s="255"/>
      <c r="J311" s="290"/>
    </row>
    <row r="312" spans="1:10" ht="25.5" customHeight="1">
      <c r="A312" s="40" t="s">
        <v>60</v>
      </c>
      <c r="B312" s="167" t="s">
        <v>496</v>
      </c>
      <c r="C312" s="30" t="s">
        <v>121</v>
      </c>
      <c r="D312" s="25" t="s">
        <v>44</v>
      </c>
      <c r="E312" s="25">
        <v>25</v>
      </c>
      <c r="F312" s="252"/>
      <c r="G312" s="216"/>
      <c r="H312" s="131"/>
      <c r="I312" s="255"/>
      <c r="J312" s="290"/>
    </row>
    <row r="313" spans="1:10" ht="25.5" customHeight="1" thickBot="1">
      <c r="A313" s="40" t="s">
        <v>61</v>
      </c>
      <c r="B313" s="168" t="s">
        <v>475</v>
      </c>
      <c r="C313" s="169" t="s">
        <v>133</v>
      </c>
      <c r="D313" s="50" t="s">
        <v>44</v>
      </c>
      <c r="E313" s="50">
        <f>23+19</f>
        <v>42</v>
      </c>
      <c r="F313" s="212"/>
      <c r="G313" s="216"/>
      <c r="H313" s="173"/>
      <c r="I313" s="156"/>
      <c r="J313" s="290"/>
    </row>
    <row r="314" spans="1:10" ht="25.5" customHeight="1" thickBot="1">
      <c r="A314" s="358" t="s">
        <v>332</v>
      </c>
      <c r="B314" s="359"/>
      <c r="C314" s="359"/>
      <c r="D314" s="359"/>
      <c r="E314" s="359"/>
      <c r="F314" s="359"/>
      <c r="G314" s="302"/>
      <c r="H314" s="120" t="s">
        <v>34</v>
      </c>
      <c r="I314" s="256" t="s">
        <v>34</v>
      </c>
      <c r="J314" s="303"/>
    </row>
    <row r="315" spans="1:10" ht="42" customHeight="1">
      <c r="A315" s="357" t="s">
        <v>256</v>
      </c>
      <c r="B315" s="357"/>
      <c r="C315" s="357"/>
      <c r="D315" s="357"/>
      <c r="E315" s="357"/>
      <c r="F315" s="357"/>
      <c r="G315" s="357"/>
      <c r="H315" s="357"/>
      <c r="I315" s="357"/>
      <c r="J315" s="357"/>
    </row>
    <row r="316" spans="1:10" ht="17.25" customHeight="1">
      <c r="A316" s="349" t="s">
        <v>257</v>
      </c>
      <c r="B316" s="349"/>
      <c r="C316" s="349"/>
      <c r="D316" s="349"/>
      <c r="E316" s="349"/>
      <c r="F316" s="349"/>
      <c r="G316" s="349"/>
      <c r="H316" s="349"/>
      <c r="I316" s="349"/>
      <c r="J316" s="349"/>
    </row>
    <row r="317" spans="1:10" ht="16.149999999999999" customHeight="1">
      <c r="A317" s="69"/>
      <c r="B317" s="69"/>
      <c r="C317" s="69"/>
      <c r="D317" s="69"/>
      <c r="E317" s="69"/>
      <c r="F317" s="326"/>
      <c r="H317" s="110"/>
      <c r="I317" s="153"/>
      <c r="J317" s="8"/>
    </row>
    <row r="318" spans="1:10" ht="12.75">
      <c r="A318" s="9"/>
      <c r="B318" s="9"/>
      <c r="C318" s="9"/>
      <c r="D318" s="9"/>
      <c r="E318" s="9"/>
      <c r="F318" s="245"/>
      <c r="G318" s="332"/>
      <c r="H318" s="117"/>
      <c r="I318" s="257"/>
      <c r="J318" s="8"/>
    </row>
    <row r="319" spans="1:10" ht="23.45" customHeight="1">
      <c r="A319" s="5"/>
      <c r="B319" s="6"/>
      <c r="C319" s="5"/>
      <c r="D319" s="5"/>
      <c r="E319" s="5"/>
      <c r="G319" s="351"/>
      <c r="H319" s="351"/>
      <c r="I319" s="351"/>
      <c r="J319" s="351"/>
    </row>
    <row r="320" spans="1:10" ht="17.45" customHeight="1">
      <c r="A320" s="348" t="s">
        <v>253</v>
      </c>
      <c r="B320" s="348"/>
      <c r="C320" s="7"/>
      <c r="D320" s="5"/>
      <c r="E320" s="5"/>
      <c r="F320" s="138"/>
      <c r="G320" s="342" t="s">
        <v>791</v>
      </c>
      <c r="H320" s="342"/>
      <c r="I320" s="342"/>
      <c r="J320" s="336"/>
    </row>
    <row r="321" spans="1:10" ht="18.600000000000001" customHeight="1">
      <c r="A321" s="361"/>
      <c r="B321" s="361"/>
      <c r="C321" s="7"/>
      <c r="D321" s="5"/>
      <c r="E321" s="5"/>
      <c r="G321" s="344" t="s">
        <v>786</v>
      </c>
      <c r="H321" s="344"/>
      <c r="I321" s="344"/>
      <c r="J321" s="8"/>
    </row>
    <row r="322" spans="1:10" ht="17.25" customHeight="1">
      <c r="A322" s="13" t="s">
        <v>27</v>
      </c>
      <c r="B322" s="6"/>
      <c r="C322" s="5"/>
      <c r="D322" s="5"/>
      <c r="E322" s="5"/>
      <c r="G322" s="8"/>
      <c r="H322" s="110"/>
      <c r="I322" s="153"/>
      <c r="J322" s="8"/>
    </row>
    <row r="323" spans="1:10" ht="26.25" customHeight="1">
      <c r="A323" s="345" t="s">
        <v>1</v>
      </c>
      <c r="B323" s="345"/>
      <c r="C323" s="345"/>
      <c r="D323" s="352"/>
      <c r="E323" s="352"/>
      <c r="F323" s="352"/>
      <c r="G323" s="8"/>
      <c r="H323" s="110"/>
      <c r="I323" s="153"/>
      <c r="J323" s="8"/>
    </row>
    <row r="324" spans="1:10" ht="12.75">
      <c r="A324" s="27" t="s">
        <v>333</v>
      </c>
      <c r="B324" s="5"/>
      <c r="C324" s="5"/>
      <c r="D324" s="5"/>
      <c r="E324" s="5"/>
      <c r="G324" s="8"/>
      <c r="H324" s="110"/>
      <c r="I324" s="153"/>
      <c r="J324" s="8"/>
    </row>
    <row r="325" spans="1:10" ht="22.5" customHeight="1" thickBot="1">
      <c r="A325" s="360" t="s">
        <v>180</v>
      </c>
      <c r="B325" s="348"/>
      <c r="C325" s="13"/>
      <c r="D325" s="27"/>
      <c r="E325" s="27"/>
      <c r="G325" s="27"/>
      <c r="H325" s="118"/>
      <c r="I325" s="258"/>
      <c r="J325" s="8"/>
    </row>
    <row r="326" spans="1:10" ht="57" customHeight="1" thickBot="1">
      <c r="A326" s="37" t="s">
        <v>2</v>
      </c>
      <c r="B326" s="38" t="s">
        <v>105</v>
      </c>
      <c r="C326" s="38" t="s">
        <v>100</v>
      </c>
      <c r="D326" s="38" t="s">
        <v>3</v>
      </c>
      <c r="E326" s="38" t="s">
        <v>33</v>
      </c>
      <c r="F326" s="53" t="s">
        <v>99</v>
      </c>
      <c r="G326" s="38" t="s">
        <v>761</v>
      </c>
      <c r="H326" s="112" t="s">
        <v>4</v>
      </c>
      <c r="I326" s="176" t="s">
        <v>762</v>
      </c>
      <c r="J326" s="8"/>
    </row>
    <row r="327" spans="1:10" ht="56.25" customHeight="1">
      <c r="A327" s="101" t="s">
        <v>39</v>
      </c>
      <c r="B327" s="47" t="s">
        <v>730</v>
      </c>
      <c r="C327" s="32" t="s">
        <v>158</v>
      </c>
      <c r="D327" s="72" t="s">
        <v>7</v>
      </c>
      <c r="E327" s="32">
        <v>6.5</v>
      </c>
      <c r="F327" s="102"/>
      <c r="G327" s="63"/>
      <c r="H327" s="119"/>
      <c r="I327" s="304"/>
      <c r="J327" s="8"/>
    </row>
    <row r="328" spans="1:10" ht="41.45" customHeight="1">
      <c r="A328" s="64" t="s">
        <v>40</v>
      </c>
      <c r="B328" s="35" t="s">
        <v>599</v>
      </c>
      <c r="C328" s="25" t="s">
        <v>159</v>
      </c>
      <c r="D328" s="30" t="s">
        <v>38</v>
      </c>
      <c r="E328" s="25">
        <v>12</v>
      </c>
      <c r="F328" s="65"/>
      <c r="G328" s="63"/>
      <c r="H328" s="199"/>
      <c r="I328" s="304"/>
      <c r="J328" s="8"/>
    </row>
    <row r="329" spans="1:10" ht="41.45" customHeight="1">
      <c r="A329" s="64" t="s">
        <v>41</v>
      </c>
      <c r="B329" s="35" t="s">
        <v>600</v>
      </c>
      <c r="C329" s="25" t="s">
        <v>182</v>
      </c>
      <c r="D329" s="30" t="s">
        <v>7</v>
      </c>
      <c r="E329" s="25">
        <v>10</v>
      </c>
      <c r="F329" s="65"/>
      <c r="G329" s="63"/>
      <c r="H329" s="199"/>
      <c r="I329" s="304"/>
      <c r="J329" s="8"/>
    </row>
    <row r="330" spans="1:10" ht="47.45" customHeight="1">
      <c r="A330" s="64" t="s">
        <v>30</v>
      </c>
      <c r="B330" s="35" t="s">
        <v>185</v>
      </c>
      <c r="C330" s="25" t="s">
        <v>157</v>
      </c>
      <c r="D330" s="30" t="s">
        <v>7</v>
      </c>
      <c r="E330" s="25">
        <f>15+40</f>
        <v>55</v>
      </c>
      <c r="F330" s="65"/>
      <c r="G330" s="63"/>
      <c r="H330" s="199"/>
      <c r="I330" s="304"/>
      <c r="J330" s="8"/>
    </row>
    <row r="331" spans="1:10" ht="49.5" customHeight="1">
      <c r="A331" s="64" t="s">
        <v>42</v>
      </c>
      <c r="B331" s="35" t="s">
        <v>728</v>
      </c>
      <c r="C331" s="25" t="s">
        <v>157</v>
      </c>
      <c r="D331" s="30" t="s">
        <v>7</v>
      </c>
      <c r="E331" s="25">
        <v>120</v>
      </c>
      <c r="F331" s="65"/>
      <c r="G331" s="63"/>
      <c r="H331" s="199"/>
      <c r="I331" s="304"/>
      <c r="J331" s="8"/>
    </row>
    <row r="332" spans="1:10" s="4" customFormat="1" ht="48" customHeight="1">
      <c r="A332" s="64" t="s">
        <v>36</v>
      </c>
      <c r="B332" s="35" t="s">
        <v>729</v>
      </c>
      <c r="C332" s="25" t="s">
        <v>182</v>
      </c>
      <c r="D332" s="25" t="s">
        <v>7</v>
      </c>
      <c r="E332" s="25">
        <v>95</v>
      </c>
      <c r="F332" s="60"/>
      <c r="G332" s="63"/>
      <c r="H332" s="199"/>
      <c r="I332" s="304"/>
      <c r="J332" s="17"/>
    </row>
    <row r="333" spans="1:10" s="4" customFormat="1" ht="48" customHeight="1" thickBot="1">
      <c r="A333" s="64" t="s">
        <v>29</v>
      </c>
      <c r="B333" s="45" t="s">
        <v>497</v>
      </c>
      <c r="C333" s="31" t="s">
        <v>295</v>
      </c>
      <c r="D333" s="29" t="s">
        <v>7</v>
      </c>
      <c r="E333" s="31">
        <v>2.5</v>
      </c>
      <c r="F333" s="73"/>
      <c r="G333" s="63"/>
      <c r="H333" s="201"/>
      <c r="I333" s="294"/>
      <c r="J333" s="17"/>
    </row>
    <row r="334" spans="1:10" s="4" customFormat="1" ht="48" customHeight="1" thickBot="1">
      <c r="A334" s="37" t="s">
        <v>2</v>
      </c>
      <c r="B334" s="38" t="s">
        <v>105</v>
      </c>
      <c r="C334" s="38" t="s">
        <v>100</v>
      </c>
      <c r="D334" s="38" t="s">
        <v>3</v>
      </c>
      <c r="E334" s="38" t="s">
        <v>33</v>
      </c>
      <c r="F334" s="75" t="s">
        <v>99</v>
      </c>
      <c r="G334" s="38" t="s">
        <v>761</v>
      </c>
      <c r="H334" s="111" t="s">
        <v>4</v>
      </c>
      <c r="I334" s="259" t="s">
        <v>762</v>
      </c>
      <c r="J334" s="17"/>
    </row>
    <row r="335" spans="1:10" s="8" customFormat="1" ht="46.5" customHeight="1">
      <c r="A335" s="46" t="s">
        <v>91</v>
      </c>
      <c r="B335" s="97" t="s">
        <v>498</v>
      </c>
      <c r="C335" s="72" t="s">
        <v>295</v>
      </c>
      <c r="D335" s="103" t="s">
        <v>7</v>
      </c>
      <c r="E335" s="32">
        <v>5</v>
      </c>
      <c r="F335" s="102"/>
      <c r="G335" s="217"/>
      <c r="H335" s="119"/>
      <c r="I335" s="291"/>
    </row>
    <row r="336" spans="1:10" s="8" customFormat="1" ht="46.5" customHeight="1">
      <c r="A336" s="25" t="s">
        <v>50</v>
      </c>
      <c r="B336" s="35" t="s">
        <v>727</v>
      </c>
      <c r="C336" s="108" t="s">
        <v>295</v>
      </c>
      <c r="D336" s="30" t="s">
        <v>7</v>
      </c>
      <c r="E336" s="83">
        <v>8</v>
      </c>
      <c r="F336" s="186"/>
      <c r="G336" s="217"/>
      <c r="H336" s="201"/>
      <c r="I336" s="290"/>
    </row>
    <row r="337" spans="1:10" s="8" customFormat="1" ht="38.25" customHeight="1">
      <c r="A337" s="25" t="s">
        <v>13</v>
      </c>
      <c r="B337" s="33" t="s">
        <v>725</v>
      </c>
      <c r="C337" s="30" t="s">
        <v>182</v>
      </c>
      <c r="D337" s="30" t="s">
        <v>38</v>
      </c>
      <c r="E337" s="30">
        <v>12</v>
      </c>
      <c r="F337" s="65"/>
      <c r="G337" s="217"/>
      <c r="H337" s="201"/>
      <c r="I337" s="290"/>
    </row>
    <row r="338" spans="1:10" s="8" customFormat="1" ht="46.5" customHeight="1">
      <c r="A338" s="25" t="s">
        <v>18</v>
      </c>
      <c r="B338" s="33" t="s">
        <v>726</v>
      </c>
      <c r="C338" s="30" t="s">
        <v>182</v>
      </c>
      <c r="D338" s="30" t="s">
        <v>7</v>
      </c>
      <c r="E338" s="30">
        <v>20</v>
      </c>
      <c r="F338" s="65"/>
      <c r="G338" s="217"/>
      <c r="H338" s="201"/>
      <c r="I338" s="290"/>
    </row>
    <row r="339" spans="1:10" s="8" customFormat="1" ht="46.5" customHeight="1">
      <c r="A339" s="25" t="s">
        <v>19</v>
      </c>
      <c r="B339" s="33" t="s">
        <v>476</v>
      </c>
      <c r="C339" s="25" t="s">
        <v>295</v>
      </c>
      <c r="D339" s="30" t="s">
        <v>7</v>
      </c>
      <c r="E339" s="30">
        <v>20</v>
      </c>
      <c r="F339" s="65"/>
      <c r="G339" s="217"/>
      <c r="H339" s="201"/>
      <c r="I339" s="290"/>
    </row>
    <row r="340" spans="1:10" s="8" customFormat="1" ht="46.5" customHeight="1">
      <c r="A340" s="25" t="s">
        <v>20</v>
      </c>
      <c r="B340" s="33" t="s">
        <v>581</v>
      </c>
      <c r="C340" s="25" t="s">
        <v>182</v>
      </c>
      <c r="D340" s="30" t="s">
        <v>7</v>
      </c>
      <c r="E340" s="30">
        <v>15</v>
      </c>
      <c r="F340" s="65"/>
      <c r="G340" s="217"/>
      <c r="H340" s="199"/>
      <c r="I340" s="290"/>
    </row>
    <row r="341" spans="1:10" s="8" customFormat="1" ht="46.5" customHeight="1">
      <c r="A341" s="25" t="s">
        <v>21</v>
      </c>
      <c r="B341" s="33" t="s">
        <v>580</v>
      </c>
      <c r="C341" s="25" t="s">
        <v>182</v>
      </c>
      <c r="D341" s="30" t="s">
        <v>44</v>
      </c>
      <c r="E341" s="30">
        <v>34</v>
      </c>
      <c r="F341" s="65"/>
      <c r="G341" s="217"/>
      <c r="H341" s="199"/>
      <c r="I341" s="290"/>
    </row>
    <row r="342" spans="1:10" s="8" customFormat="1" ht="46.5" customHeight="1">
      <c r="A342" s="25" t="s">
        <v>22</v>
      </c>
      <c r="B342" s="33" t="s">
        <v>477</v>
      </c>
      <c r="C342" s="25" t="s">
        <v>182</v>
      </c>
      <c r="D342" s="30" t="s">
        <v>7</v>
      </c>
      <c r="E342" s="30">
        <v>210</v>
      </c>
      <c r="F342" s="65"/>
      <c r="G342" s="217"/>
      <c r="H342" s="199"/>
      <c r="I342" s="290"/>
    </row>
    <row r="343" spans="1:10" s="8" customFormat="1" ht="46.5" customHeight="1">
      <c r="A343" s="40" t="s">
        <v>23</v>
      </c>
      <c r="B343" s="305" t="s">
        <v>478</v>
      </c>
      <c r="C343" s="63" t="s">
        <v>296</v>
      </c>
      <c r="D343" s="63" t="s">
        <v>7</v>
      </c>
      <c r="E343" s="63">
        <v>140</v>
      </c>
      <c r="F343" s="202"/>
      <c r="G343" s="217"/>
      <c r="H343" s="203"/>
      <c r="I343" s="290"/>
      <c r="J343" s="205"/>
    </row>
    <row r="344" spans="1:10" s="8" customFormat="1" ht="46.5" customHeight="1">
      <c r="A344" s="48" t="s">
        <v>24</v>
      </c>
      <c r="B344" s="206" t="s">
        <v>479</v>
      </c>
      <c r="C344" s="169" t="s">
        <v>296</v>
      </c>
      <c r="D344" s="30" t="s">
        <v>7</v>
      </c>
      <c r="E344" s="30">
        <v>5</v>
      </c>
      <c r="F344" s="200"/>
      <c r="G344" s="217"/>
      <c r="H344" s="201"/>
      <c r="I344" s="290"/>
      <c r="J344" s="205"/>
    </row>
    <row r="345" spans="1:10" s="8" customFormat="1" ht="46.5" customHeight="1" thickBot="1">
      <c r="A345" s="44" t="s">
        <v>25</v>
      </c>
      <c r="B345" s="151" t="s">
        <v>547</v>
      </c>
      <c r="C345" s="29" t="s">
        <v>731</v>
      </c>
      <c r="D345" s="181" t="s">
        <v>7</v>
      </c>
      <c r="E345" s="181">
        <v>45</v>
      </c>
      <c r="F345" s="66"/>
      <c r="G345" s="217"/>
      <c r="H345" s="204"/>
      <c r="I345" s="294"/>
      <c r="J345" s="205"/>
    </row>
    <row r="346" spans="1:10" ht="32.25" customHeight="1" thickBot="1">
      <c r="A346" s="358" t="s">
        <v>297</v>
      </c>
      <c r="B346" s="359"/>
      <c r="C346" s="359"/>
      <c r="D346" s="359"/>
      <c r="E346" s="359"/>
      <c r="F346" s="359"/>
      <c r="G346" s="162"/>
      <c r="H346" s="121" t="s">
        <v>34</v>
      </c>
      <c r="I346" s="306"/>
      <c r="J346" s="205"/>
    </row>
    <row r="347" spans="1:10" s="87" customFormat="1" ht="12.75">
      <c r="A347" s="89"/>
      <c r="F347" s="141"/>
      <c r="H347" s="122"/>
      <c r="I347" s="260"/>
    </row>
    <row r="348" spans="1:10" s="87" customFormat="1">
      <c r="A348" s="89"/>
      <c r="F348" s="326"/>
      <c r="G348"/>
      <c r="H348" s="122"/>
      <c r="I348" s="330"/>
    </row>
    <row r="349" spans="1:10" s="87" customFormat="1" ht="18.600000000000001" customHeight="1">
      <c r="A349" s="88"/>
      <c r="F349" s="326"/>
      <c r="G349" s="153"/>
      <c r="H349" s="14"/>
      <c r="I349" s="14"/>
      <c r="J349" s="14"/>
    </row>
    <row r="350" spans="1:10" ht="16.5" customHeight="1">
      <c r="A350" s="348" t="s">
        <v>253</v>
      </c>
      <c r="B350" s="348"/>
      <c r="C350" s="7"/>
      <c r="D350" s="5"/>
      <c r="E350" s="5"/>
      <c r="F350" s="138"/>
      <c r="G350" s="342" t="s">
        <v>792</v>
      </c>
      <c r="H350" s="342"/>
      <c r="I350" s="342"/>
      <c r="J350" s="336"/>
    </row>
    <row r="351" spans="1:10" ht="16.5" customHeight="1">
      <c r="A351" s="347"/>
      <c r="B351" s="347"/>
      <c r="C351" s="7"/>
      <c r="D351" s="5"/>
      <c r="E351" s="5"/>
      <c r="G351" s="344" t="s">
        <v>786</v>
      </c>
      <c r="H351" s="344"/>
      <c r="I351" s="344"/>
      <c r="J351" s="8"/>
    </row>
    <row r="352" spans="1:10" ht="17.25" hidden="1" customHeight="1">
      <c r="A352" s="5" t="s">
        <v>32</v>
      </c>
      <c r="B352" s="6"/>
      <c r="C352" s="5"/>
      <c r="D352" s="5"/>
      <c r="E352" s="5"/>
      <c r="G352" s="8"/>
      <c r="H352" s="110"/>
      <c r="I352" s="153"/>
      <c r="J352" s="8"/>
    </row>
    <row r="353" spans="1:10" ht="29.25" customHeight="1">
      <c r="A353" s="27" t="s">
        <v>1</v>
      </c>
      <c r="B353" s="27"/>
      <c r="C353" s="13"/>
      <c r="D353" s="8"/>
      <c r="E353" s="8"/>
      <c r="G353" s="8"/>
      <c r="H353" s="110"/>
      <c r="I353" s="153"/>
      <c r="J353" s="8"/>
    </row>
    <row r="354" spans="1:10" ht="12.75" customHeight="1">
      <c r="A354" s="27"/>
      <c r="B354" s="27"/>
      <c r="C354" s="13"/>
      <c r="D354" s="5"/>
      <c r="E354" s="5"/>
      <c r="G354" s="8"/>
      <c r="H354" s="110"/>
      <c r="I354" s="153"/>
      <c r="J354" s="8"/>
    </row>
    <row r="355" spans="1:10" ht="21" customHeight="1">
      <c r="A355" s="27" t="s">
        <v>334</v>
      </c>
      <c r="B355" s="6"/>
      <c r="C355" s="5"/>
      <c r="D355" s="5"/>
      <c r="E355" s="5"/>
      <c r="G355" s="8"/>
      <c r="H355" s="110"/>
      <c r="I355" s="153"/>
      <c r="J355" s="8"/>
    </row>
    <row r="356" spans="1:10" ht="24" customHeight="1" thickBot="1">
      <c r="A356" s="27" t="s">
        <v>47</v>
      </c>
      <c r="B356" s="27"/>
      <c r="C356" s="13"/>
      <c r="D356" s="27"/>
      <c r="E356" s="27"/>
      <c r="G356" s="8"/>
      <c r="H356" s="110"/>
      <c r="I356" s="153"/>
      <c r="J356" s="8"/>
    </row>
    <row r="357" spans="1:10" ht="54" customHeight="1" thickBot="1">
      <c r="A357" s="37" t="s">
        <v>2</v>
      </c>
      <c r="B357" s="38" t="s">
        <v>105</v>
      </c>
      <c r="C357" s="38" t="s">
        <v>100</v>
      </c>
      <c r="D357" s="38" t="s">
        <v>3</v>
      </c>
      <c r="E357" s="38" t="s">
        <v>33</v>
      </c>
      <c r="F357" s="53" t="s">
        <v>99</v>
      </c>
      <c r="G357" s="38" t="s">
        <v>761</v>
      </c>
      <c r="H357" s="111" t="s">
        <v>4</v>
      </c>
      <c r="I357" s="176" t="s">
        <v>762</v>
      </c>
      <c r="J357" s="136"/>
    </row>
    <row r="358" spans="1:10" ht="77.25" customHeight="1">
      <c r="A358" s="46" t="s">
        <v>5</v>
      </c>
      <c r="B358" s="47" t="s">
        <v>231</v>
      </c>
      <c r="C358" s="32" t="s">
        <v>161</v>
      </c>
      <c r="D358" s="32" t="s">
        <v>7</v>
      </c>
      <c r="E358" s="32">
        <v>60</v>
      </c>
      <c r="F358" s="190"/>
      <c r="G358" s="172"/>
      <c r="H358" s="295"/>
      <c r="I358" s="246"/>
      <c r="J358" s="157"/>
    </row>
    <row r="359" spans="1:10" ht="38.25" customHeight="1">
      <c r="A359" s="40" t="s">
        <v>6</v>
      </c>
      <c r="B359" s="35" t="s">
        <v>613</v>
      </c>
      <c r="C359" s="25" t="s">
        <v>160</v>
      </c>
      <c r="D359" s="25" t="s">
        <v>7</v>
      </c>
      <c r="E359" s="25">
        <v>10</v>
      </c>
      <c r="F359" s="188"/>
      <c r="G359" s="216"/>
      <c r="H359" s="131"/>
      <c r="I359" s="248"/>
      <c r="J359" s="157"/>
    </row>
    <row r="360" spans="1:10" s="8" customFormat="1" ht="38.25" customHeight="1">
      <c r="A360" s="40" t="s">
        <v>8</v>
      </c>
      <c r="B360" s="147" t="s">
        <v>481</v>
      </c>
      <c r="C360" s="25" t="s">
        <v>299</v>
      </c>
      <c r="D360" s="25" t="s">
        <v>7</v>
      </c>
      <c r="E360" s="25">
        <v>32</v>
      </c>
      <c r="F360" s="188"/>
      <c r="G360" s="216"/>
      <c r="H360" s="131"/>
      <c r="I360" s="248"/>
      <c r="J360" s="157"/>
    </row>
    <row r="361" spans="1:10" s="8" customFormat="1" ht="38.25" customHeight="1">
      <c r="A361" s="40" t="s">
        <v>10</v>
      </c>
      <c r="B361" s="147" t="s">
        <v>482</v>
      </c>
      <c r="C361" s="25" t="s">
        <v>299</v>
      </c>
      <c r="D361" s="25" t="s">
        <v>7</v>
      </c>
      <c r="E361" s="25">
        <v>24</v>
      </c>
      <c r="F361" s="188"/>
      <c r="G361" s="216"/>
      <c r="H361" s="131"/>
      <c r="I361" s="248"/>
      <c r="J361" s="157"/>
    </row>
    <row r="362" spans="1:10" s="8" customFormat="1" ht="38.25" customHeight="1" thickBot="1">
      <c r="A362" s="40" t="s">
        <v>398</v>
      </c>
      <c r="B362" s="149" t="s">
        <v>480</v>
      </c>
      <c r="C362" s="50" t="s">
        <v>299</v>
      </c>
      <c r="D362" s="50" t="s">
        <v>7</v>
      </c>
      <c r="E362" s="50">
        <v>45</v>
      </c>
      <c r="F362" s="189"/>
      <c r="G362" s="297"/>
      <c r="H362" s="132"/>
      <c r="I362" s="192"/>
      <c r="J362" s="157"/>
    </row>
    <row r="363" spans="1:10" ht="29.25" customHeight="1" thickBot="1">
      <c r="A363" s="362" t="s">
        <v>298</v>
      </c>
      <c r="B363" s="367"/>
      <c r="C363" s="367"/>
      <c r="D363" s="367"/>
      <c r="E363" s="367"/>
      <c r="F363" s="367"/>
      <c r="G363" s="165"/>
      <c r="H363" s="278" t="s">
        <v>34</v>
      </c>
      <c r="I363" s="259"/>
      <c r="J363" s="153"/>
    </row>
    <row r="364" spans="1:10" ht="24" customHeight="1">
      <c r="A364" s="348"/>
      <c r="B364" s="348"/>
      <c r="C364" s="348"/>
      <c r="D364" s="348"/>
      <c r="E364" s="348"/>
      <c r="F364" s="348"/>
      <c r="G364" s="8"/>
      <c r="H364" s="110"/>
      <c r="I364" s="153"/>
      <c r="J364" s="8"/>
    </row>
    <row r="365" spans="1:10" ht="16.5" customHeight="1">
      <c r="A365" s="5"/>
      <c r="B365" s="6"/>
      <c r="C365" s="5"/>
      <c r="D365" s="5"/>
      <c r="E365" s="5"/>
      <c r="F365" s="326"/>
      <c r="H365" s="123"/>
      <c r="I365" s="261"/>
      <c r="J365" s="19"/>
    </row>
    <row r="366" spans="1:10" ht="20.25" customHeight="1">
      <c r="A366" s="5"/>
      <c r="B366" s="6"/>
      <c r="C366" s="5"/>
      <c r="D366" s="5"/>
      <c r="E366" s="5"/>
      <c r="F366" s="27"/>
      <c r="G366" s="153"/>
      <c r="H366" s="14"/>
      <c r="I366" s="14"/>
      <c r="J366" s="14"/>
    </row>
    <row r="367" spans="1:10" ht="16.5" customHeight="1">
      <c r="A367" s="348" t="s">
        <v>253</v>
      </c>
      <c r="B367" s="348"/>
      <c r="C367" s="7"/>
      <c r="D367" s="5"/>
      <c r="E367" s="5"/>
      <c r="F367" s="138"/>
      <c r="G367" s="350" t="s">
        <v>809</v>
      </c>
      <c r="H367" s="350"/>
      <c r="I367" s="350"/>
      <c r="J367" s="336"/>
    </row>
    <row r="368" spans="1:10" ht="15.75" customHeight="1">
      <c r="A368" s="347"/>
      <c r="B368" s="347"/>
      <c r="C368" s="7"/>
      <c r="D368" s="5"/>
      <c r="E368" s="5"/>
      <c r="G368" s="344" t="s">
        <v>786</v>
      </c>
      <c r="H368" s="344"/>
      <c r="I368" s="344"/>
      <c r="J368" s="8"/>
    </row>
    <row r="369" spans="1:11" ht="24" customHeight="1">
      <c r="A369" s="345" t="s">
        <v>1</v>
      </c>
      <c r="B369" s="345"/>
      <c r="C369" s="345"/>
      <c r="D369" s="352"/>
      <c r="E369" s="352"/>
      <c r="F369" s="352"/>
      <c r="G369" s="8"/>
      <c r="H369" s="110"/>
      <c r="I369" s="153"/>
      <c r="J369" s="8"/>
    </row>
    <row r="370" spans="1:11" ht="10.5" customHeight="1">
      <c r="A370" s="27"/>
      <c r="B370" s="27"/>
      <c r="C370" s="13"/>
      <c r="D370" s="5"/>
      <c r="E370" s="5"/>
      <c r="G370" s="8"/>
      <c r="H370" s="110"/>
      <c r="I370" s="153"/>
      <c r="J370" s="8"/>
    </row>
    <row r="371" spans="1:11" ht="12.75">
      <c r="A371" s="27" t="s">
        <v>335</v>
      </c>
      <c r="B371" s="27"/>
      <c r="C371" s="13"/>
      <c r="D371" s="5"/>
      <c r="E371" s="5"/>
      <c r="G371" s="8"/>
      <c r="H371" s="110"/>
      <c r="I371" s="153"/>
      <c r="J371" s="8"/>
    </row>
    <row r="372" spans="1:11" ht="19.5" customHeight="1" thickBot="1">
      <c r="A372" s="345" t="s">
        <v>48</v>
      </c>
      <c r="B372" s="345"/>
      <c r="C372" s="13"/>
      <c r="D372" s="5"/>
      <c r="E372" s="5"/>
      <c r="G372" s="8"/>
      <c r="H372" s="110"/>
      <c r="I372" s="153"/>
      <c r="J372" s="8"/>
    </row>
    <row r="373" spans="1:11" ht="67.5" customHeight="1" thickBot="1">
      <c r="A373" s="37" t="s">
        <v>2</v>
      </c>
      <c r="B373" s="38" t="s">
        <v>105</v>
      </c>
      <c r="C373" s="38" t="s">
        <v>100</v>
      </c>
      <c r="D373" s="38" t="s">
        <v>3</v>
      </c>
      <c r="E373" s="38" t="s">
        <v>35</v>
      </c>
      <c r="F373" s="38" t="s">
        <v>99</v>
      </c>
      <c r="G373" s="38" t="s">
        <v>197</v>
      </c>
      <c r="H373" s="111" t="s">
        <v>254</v>
      </c>
      <c r="I373" s="154" t="s">
        <v>260</v>
      </c>
      <c r="J373" s="144" t="s">
        <v>198</v>
      </c>
      <c r="K373" s="191"/>
    </row>
    <row r="374" spans="1:11" ht="18.75" customHeight="1" thickBot="1">
      <c r="A374" s="37">
        <v>1</v>
      </c>
      <c r="B374" s="38">
        <v>2</v>
      </c>
      <c r="C374" s="38">
        <v>3</v>
      </c>
      <c r="D374" s="38">
        <v>4</v>
      </c>
      <c r="E374" s="38">
        <v>5</v>
      </c>
      <c r="F374" s="38">
        <v>6</v>
      </c>
      <c r="G374" s="38">
        <v>7</v>
      </c>
      <c r="H374" s="38">
        <v>8</v>
      </c>
      <c r="I374" s="38">
        <v>9</v>
      </c>
      <c r="J374" s="144">
        <v>10</v>
      </c>
      <c r="K374" s="191"/>
    </row>
    <row r="375" spans="1:11" ht="49.5" customHeight="1">
      <c r="A375" s="46" t="s">
        <v>5</v>
      </c>
      <c r="B375" s="47" t="s">
        <v>233</v>
      </c>
      <c r="C375" s="32" t="s">
        <v>162</v>
      </c>
      <c r="D375" s="32" t="s">
        <v>7</v>
      </c>
      <c r="E375" s="32">
        <v>165</v>
      </c>
      <c r="F375" s="270"/>
      <c r="G375" s="307"/>
      <c r="H375" s="223"/>
      <c r="I375" s="172"/>
      <c r="J375" s="311"/>
    </row>
    <row r="376" spans="1:11" ht="27.75" customHeight="1">
      <c r="A376" s="40" t="s">
        <v>6</v>
      </c>
      <c r="B376" s="94" t="s">
        <v>483</v>
      </c>
      <c r="C376" s="30" t="s">
        <v>130</v>
      </c>
      <c r="D376" s="30" t="s">
        <v>7</v>
      </c>
      <c r="E376" s="30">
        <v>15</v>
      </c>
      <c r="F376" s="178"/>
      <c r="G376" s="296"/>
      <c r="H376" s="224"/>
      <c r="I376" s="220"/>
      <c r="J376" s="313"/>
      <c r="K376" s="191"/>
    </row>
    <row r="377" spans="1:11" ht="37.5" customHeight="1" thickBot="1">
      <c r="A377" s="96" t="s">
        <v>8</v>
      </c>
      <c r="B377" s="45" t="s">
        <v>187</v>
      </c>
      <c r="C377" s="31" t="s">
        <v>130</v>
      </c>
      <c r="D377" s="31" t="s">
        <v>7</v>
      </c>
      <c r="E377" s="31">
        <v>108</v>
      </c>
      <c r="F377" s="287"/>
      <c r="G377" s="297"/>
      <c r="H377" s="132"/>
      <c r="I377" s="297"/>
      <c r="J377" s="312"/>
    </row>
    <row r="378" spans="1:11" ht="29.25" customHeight="1" thickBot="1">
      <c r="A378" s="362" t="s">
        <v>300</v>
      </c>
      <c r="B378" s="363"/>
      <c r="C378" s="363"/>
      <c r="D378" s="363"/>
      <c r="E378" s="363"/>
      <c r="F378" s="363"/>
      <c r="G378" s="154"/>
      <c r="H378" s="154" t="s">
        <v>34</v>
      </c>
      <c r="I378" s="154" t="s">
        <v>34</v>
      </c>
      <c r="J378" s="310"/>
      <c r="K378" s="191"/>
    </row>
    <row r="379" spans="1:11" ht="69.75" customHeight="1">
      <c r="A379" s="357" t="s">
        <v>259</v>
      </c>
      <c r="B379" s="357"/>
      <c r="C379" s="357"/>
      <c r="D379" s="357"/>
      <c r="E379" s="357"/>
      <c r="F379" s="357"/>
      <c r="G379" s="357"/>
      <c r="H379" s="357"/>
      <c r="I379" s="357"/>
      <c r="J379" s="357"/>
    </row>
    <row r="380" spans="1:11" ht="23.25" customHeight="1">
      <c r="A380" s="349" t="s">
        <v>257</v>
      </c>
      <c r="B380" s="349"/>
      <c r="C380" s="349"/>
      <c r="D380" s="349"/>
      <c r="E380" s="349"/>
      <c r="F380" s="349"/>
      <c r="G380" s="349"/>
      <c r="H380" s="349"/>
      <c r="I380" s="349"/>
      <c r="J380" s="349"/>
    </row>
    <row r="381" spans="1:11">
      <c r="A381" s="5"/>
      <c r="B381" s="6"/>
      <c r="C381" s="5"/>
      <c r="D381" s="5"/>
      <c r="E381" s="5"/>
      <c r="F381" s="326"/>
      <c r="H381" s="21"/>
      <c r="I381" s="251"/>
      <c r="J381" s="21"/>
    </row>
    <row r="382" spans="1:11">
      <c r="A382" s="5"/>
      <c r="B382" s="6"/>
      <c r="C382" s="5"/>
      <c r="D382" s="5"/>
      <c r="E382" s="5"/>
      <c r="F382" s="326"/>
      <c r="G382" s="166"/>
      <c r="H382" s="21"/>
      <c r="I382" s="251"/>
      <c r="J382" s="21"/>
    </row>
    <row r="383" spans="1:11" ht="21" customHeight="1">
      <c r="A383" s="5"/>
      <c r="B383" s="6"/>
      <c r="C383" s="5"/>
      <c r="D383" s="5"/>
      <c r="E383" s="5"/>
      <c r="G383" s="351"/>
      <c r="H383" s="351"/>
      <c r="I383" s="351"/>
      <c r="J383" s="351"/>
    </row>
    <row r="384" spans="1:11" ht="15.75" customHeight="1">
      <c r="A384" s="348" t="s">
        <v>253</v>
      </c>
      <c r="B384" s="348"/>
      <c r="C384" s="7"/>
      <c r="D384" s="5"/>
      <c r="E384" s="5"/>
      <c r="F384" s="138"/>
      <c r="G384" s="342" t="s">
        <v>793</v>
      </c>
      <c r="H384" s="342"/>
      <c r="I384" s="342"/>
      <c r="J384" s="335"/>
    </row>
    <row r="385" spans="1:11" ht="12.75" customHeight="1">
      <c r="A385" s="347"/>
      <c r="B385" s="347"/>
      <c r="C385" s="7"/>
      <c r="D385" s="5"/>
      <c r="E385" s="5"/>
      <c r="G385" s="344" t="s">
        <v>786</v>
      </c>
      <c r="H385" s="344"/>
      <c r="I385" s="344"/>
      <c r="J385" s="337"/>
    </row>
    <row r="386" spans="1:11" ht="12.75" customHeight="1">
      <c r="A386" s="13" t="s">
        <v>31</v>
      </c>
      <c r="B386" s="6"/>
      <c r="C386" s="5"/>
      <c r="D386" s="5"/>
      <c r="E386" s="5"/>
      <c r="G386" s="8"/>
      <c r="H386" s="110"/>
      <c r="I386" s="153"/>
      <c r="J386" s="8"/>
    </row>
    <row r="387" spans="1:11" ht="24" customHeight="1">
      <c r="A387" s="360" t="s">
        <v>1</v>
      </c>
      <c r="B387" s="368"/>
      <c r="C387" s="368"/>
      <c r="D387" s="368"/>
      <c r="E387" s="368"/>
      <c r="G387" s="8"/>
      <c r="H387" s="110"/>
      <c r="I387" s="153"/>
      <c r="J387" s="8"/>
    </row>
    <row r="388" spans="1:11" ht="14.25" customHeight="1">
      <c r="A388" s="27"/>
      <c r="B388" s="27"/>
      <c r="C388" s="13"/>
      <c r="D388" s="27"/>
      <c r="E388" s="5"/>
      <c r="G388" s="8"/>
      <c r="H388" s="110"/>
      <c r="I388" s="153"/>
      <c r="J388" s="8"/>
    </row>
    <row r="389" spans="1:11" ht="12.75">
      <c r="A389" s="27" t="s">
        <v>336</v>
      </c>
      <c r="B389" s="27"/>
      <c r="C389" s="13"/>
      <c r="D389" s="27"/>
      <c r="E389" s="5"/>
      <c r="G389" s="8"/>
      <c r="H389" s="110"/>
      <c r="I389" s="153"/>
      <c r="J389" s="8"/>
    </row>
    <row r="390" spans="1:11" ht="16.5" customHeight="1">
      <c r="A390" s="27" t="s">
        <v>49</v>
      </c>
      <c r="B390" s="27"/>
      <c r="C390" s="13"/>
      <c r="D390" s="27"/>
      <c r="E390" s="5"/>
      <c r="G390" s="8"/>
      <c r="H390" s="110"/>
      <c r="I390" s="153"/>
      <c r="J390" s="8"/>
    </row>
    <row r="391" spans="1:11" ht="13.15" customHeight="1" thickBot="1">
      <c r="A391" s="27"/>
      <c r="B391" s="27"/>
      <c r="C391" s="13"/>
      <c r="D391" s="27"/>
      <c r="E391" s="5"/>
      <c r="G391" s="8"/>
      <c r="H391" s="110"/>
      <c r="I391" s="153"/>
      <c r="J391" s="8"/>
    </row>
    <row r="392" spans="1:11" ht="61.9" customHeight="1" thickBot="1">
      <c r="A392" s="37" t="s">
        <v>2</v>
      </c>
      <c r="B392" s="38" t="s">
        <v>105</v>
      </c>
      <c r="C392" s="38" t="s">
        <v>100</v>
      </c>
      <c r="D392" s="38" t="s">
        <v>3</v>
      </c>
      <c r="E392" s="38" t="s">
        <v>35</v>
      </c>
      <c r="F392" s="38" t="s">
        <v>99</v>
      </c>
      <c r="G392" s="38" t="s">
        <v>197</v>
      </c>
      <c r="H392" s="111" t="s">
        <v>254</v>
      </c>
      <c r="I392" s="154" t="s">
        <v>261</v>
      </c>
      <c r="J392" s="39" t="s">
        <v>198</v>
      </c>
    </row>
    <row r="393" spans="1:11" ht="21" customHeight="1" thickBot="1">
      <c r="A393" s="37">
        <v>1</v>
      </c>
      <c r="B393" s="38">
        <v>2</v>
      </c>
      <c r="C393" s="38">
        <v>3</v>
      </c>
      <c r="D393" s="38">
        <v>4</v>
      </c>
      <c r="E393" s="38">
        <v>5</v>
      </c>
      <c r="F393" s="38">
        <v>6</v>
      </c>
      <c r="G393" s="38">
        <v>7</v>
      </c>
      <c r="H393" s="152">
        <v>8</v>
      </c>
      <c r="I393" s="38">
        <v>9</v>
      </c>
      <c r="J393" s="144">
        <v>10</v>
      </c>
      <c r="K393" s="191"/>
    </row>
    <row r="394" spans="1:11" ht="24.95" customHeight="1">
      <c r="A394" s="43" t="s">
        <v>39</v>
      </c>
      <c r="B394" s="28" t="s">
        <v>217</v>
      </c>
      <c r="C394" s="76" t="s">
        <v>202</v>
      </c>
      <c r="D394" s="41" t="s">
        <v>7</v>
      </c>
      <c r="E394" s="41">
        <v>405</v>
      </c>
      <c r="F394" s="212"/>
      <c r="G394" s="216"/>
      <c r="H394" s="131"/>
      <c r="I394" s="156"/>
      <c r="J394" s="308"/>
    </row>
    <row r="395" spans="1:11" ht="24.95" customHeight="1">
      <c r="A395" s="43" t="s">
        <v>40</v>
      </c>
      <c r="B395" s="35" t="s">
        <v>218</v>
      </c>
      <c r="C395" s="77" t="s">
        <v>203</v>
      </c>
      <c r="D395" s="25" t="s">
        <v>7</v>
      </c>
      <c r="E395" s="25">
        <v>830</v>
      </c>
      <c r="F395" s="212"/>
      <c r="G395" s="216"/>
      <c r="H395" s="131"/>
      <c r="I395" s="156"/>
      <c r="J395" s="313"/>
    </row>
    <row r="396" spans="1:11" ht="24.95" customHeight="1">
      <c r="A396" s="43" t="s">
        <v>41</v>
      </c>
      <c r="B396" s="33" t="s">
        <v>232</v>
      </c>
      <c r="C396" s="77" t="s">
        <v>203</v>
      </c>
      <c r="D396" s="25" t="s">
        <v>7</v>
      </c>
      <c r="E396" s="25">
        <v>175</v>
      </c>
      <c r="F396" s="212"/>
      <c r="G396" s="216"/>
      <c r="H396" s="131"/>
      <c r="I396" s="156"/>
      <c r="J396" s="313"/>
    </row>
    <row r="397" spans="1:11" ht="24.95" customHeight="1">
      <c r="A397" s="43" t="s">
        <v>30</v>
      </c>
      <c r="B397" s="33" t="s">
        <v>219</v>
      </c>
      <c r="C397" s="77" t="s">
        <v>204</v>
      </c>
      <c r="D397" s="25" t="s">
        <v>7</v>
      </c>
      <c r="E397" s="50">
        <v>150</v>
      </c>
      <c r="F397" s="212"/>
      <c r="G397" s="216"/>
      <c r="H397" s="131"/>
      <c r="I397" s="156"/>
      <c r="J397" s="313"/>
    </row>
    <row r="398" spans="1:11" ht="24.95" customHeight="1">
      <c r="A398" s="43" t="s">
        <v>42</v>
      </c>
      <c r="B398" s="68" t="s">
        <v>220</v>
      </c>
      <c r="C398" s="78" t="s">
        <v>205</v>
      </c>
      <c r="D398" s="50" t="s">
        <v>7</v>
      </c>
      <c r="E398" s="25">
        <v>90</v>
      </c>
      <c r="F398" s="212"/>
      <c r="G398" s="216"/>
      <c r="H398" s="131"/>
      <c r="I398" s="156"/>
      <c r="J398" s="313"/>
    </row>
    <row r="399" spans="1:11" ht="24.95" customHeight="1">
      <c r="A399" s="43" t="s">
        <v>36</v>
      </c>
      <c r="B399" s="33" t="s">
        <v>221</v>
      </c>
      <c r="C399" s="77" t="s">
        <v>206</v>
      </c>
      <c r="D399" s="50" t="s">
        <v>7</v>
      </c>
      <c r="E399" s="50">
        <v>75</v>
      </c>
      <c r="F399" s="212"/>
      <c r="G399" s="216"/>
      <c r="H399" s="131"/>
      <c r="I399" s="156"/>
      <c r="J399" s="313"/>
    </row>
    <row r="400" spans="1:11" ht="24.95" customHeight="1">
      <c r="A400" s="43" t="s">
        <v>29</v>
      </c>
      <c r="B400" s="68" t="s">
        <v>222</v>
      </c>
      <c r="C400" s="25" t="s">
        <v>207</v>
      </c>
      <c r="D400" s="50" t="s">
        <v>7</v>
      </c>
      <c r="E400" s="50">
        <v>150</v>
      </c>
      <c r="F400" s="212"/>
      <c r="G400" s="216"/>
      <c r="H400" s="131"/>
      <c r="I400" s="156"/>
      <c r="J400" s="313"/>
    </row>
    <row r="401" spans="1:10" s="8" customFormat="1" ht="24.95" customHeight="1">
      <c r="A401" s="43" t="s">
        <v>91</v>
      </c>
      <c r="B401" s="147" t="s">
        <v>484</v>
      </c>
      <c r="C401" s="30" t="s">
        <v>301</v>
      </c>
      <c r="D401" s="25" t="s">
        <v>7</v>
      </c>
      <c r="E401" s="25">
        <v>160</v>
      </c>
      <c r="F401" s="212"/>
      <c r="G401" s="216"/>
      <c r="H401" s="131"/>
      <c r="I401" s="156"/>
      <c r="J401" s="313"/>
    </row>
    <row r="402" spans="1:10" s="8" customFormat="1" ht="24.95" customHeight="1">
      <c r="A402" s="43" t="s">
        <v>50</v>
      </c>
      <c r="B402" s="147" t="s">
        <v>485</v>
      </c>
      <c r="C402" s="30" t="s">
        <v>301</v>
      </c>
      <c r="D402" s="25" t="s">
        <v>7</v>
      </c>
      <c r="E402" s="25">
        <v>5</v>
      </c>
      <c r="F402" s="212"/>
      <c r="G402" s="216"/>
      <c r="H402" s="131"/>
      <c r="I402" s="156"/>
      <c r="J402" s="313"/>
    </row>
    <row r="403" spans="1:10" s="8" customFormat="1" ht="24.95" customHeight="1">
      <c r="A403" s="43" t="s">
        <v>13</v>
      </c>
      <c r="B403" s="147" t="s">
        <v>486</v>
      </c>
      <c r="C403" s="30" t="s">
        <v>301</v>
      </c>
      <c r="D403" s="25" t="s">
        <v>7</v>
      </c>
      <c r="E403" s="25">
        <v>30</v>
      </c>
      <c r="F403" s="212"/>
      <c r="G403" s="216"/>
      <c r="H403" s="131"/>
      <c r="I403" s="156"/>
      <c r="J403" s="313"/>
    </row>
    <row r="404" spans="1:10" s="8" customFormat="1" ht="24.95" customHeight="1" thickBot="1">
      <c r="A404" s="43" t="s">
        <v>18</v>
      </c>
      <c r="B404" s="147" t="s">
        <v>487</v>
      </c>
      <c r="C404" s="5" t="s">
        <v>302</v>
      </c>
      <c r="D404" s="25" t="s">
        <v>7</v>
      </c>
      <c r="E404" s="25">
        <v>50</v>
      </c>
      <c r="F404" s="212"/>
      <c r="G404" s="216"/>
      <c r="H404" s="131"/>
      <c r="I404" s="156"/>
      <c r="J404" s="309"/>
    </row>
    <row r="405" spans="1:10" ht="50.25" customHeight="1" thickBot="1">
      <c r="A405" s="37" t="s">
        <v>2</v>
      </c>
      <c r="B405" s="38" t="s">
        <v>105</v>
      </c>
      <c r="C405" s="38" t="s">
        <v>100</v>
      </c>
      <c r="D405" s="38" t="s">
        <v>3</v>
      </c>
      <c r="E405" s="38" t="s">
        <v>35</v>
      </c>
      <c r="F405" s="38" t="s">
        <v>99</v>
      </c>
      <c r="G405" s="154" t="s">
        <v>197</v>
      </c>
      <c r="H405" s="154" t="s">
        <v>254</v>
      </c>
      <c r="I405" s="154" t="s">
        <v>261</v>
      </c>
      <c r="J405" s="176" t="s">
        <v>198</v>
      </c>
    </row>
    <row r="406" spans="1:10" ht="21" customHeight="1" thickBot="1">
      <c r="A406" s="37">
        <v>1</v>
      </c>
      <c r="B406" s="38">
        <v>2</v>
      </c>
      <c r="C406" s="38">
        <v>3</v>
      </c>
      <c r="D406" s="38">
        <v>4</v>
      </c>
      <c r="E406" s="38">
        <v>5</v>
      </c>
      <c r="F406" s="38">
        <v>6</v>
      </c>
      <c r="G406" s="38">
        <v>7</v>
      </c>
      <c r="H406" s="38">
        <v>8</v>
      </c>
      <c r="I406" s="38">
        <v>9</v>
      </c>
      <c r="J406" s="39">
        <v>10</v>
      </c>
    </row>
    <row r="407" spans="1:10" s="8" customFormat="1" ht="24.95" customHeight="1">
      <c r="A407" s="48" t="s">
        <v>19</v>
      </c>
      <c r="B407" s="147" t="s">
        <v>576</v>
      </c>
      <c r="C407" s="5" t="s">
        <v>301</v>
      </c>
      <c r="D407" s="25" t="s">
        <v>38</v>
      </c>
      <c r="E407" s="25">
        <v>15</v>
      </c>
      <c r="F407" s="212"/>
      <c r="G407" s="296"/>
      <c r="H407" s="224"/>
      <c r="I407" s="296"/>
      <c r="J407" s="311"/>
    </row>
    <row r="408" spans="1:10" s="8" customFormat="1" ht="24.95" customHeight="1">
      <c r="A408" s="48" t="s">
        <v>20</v>
      </c>
      <c r="B408" s="147" t="s">
        <v>555</v>
      </c>
      <c r="C408" s="30" t="s">
        <v>206</v>
      </c>
      <c r="D408" s="25" t="s">
        <v>7</v>
      </c>
      <c r="E408" s="25">
        <v>15</v>
      </c>
      <c r="F408" s="212"/>
      <c r="G408" s="296"/>
      <c r="H408" s="224"/>
      <c r="I408" s="296"/>
      <c r="J408" s="314"/>
    </row>
    <row r="409" spans="1:10" ht="24.95" customHeight="1">
      <c r="A409" s="48" t="s">
        <v>21</v>
      </c>
      <c r="B409" s="49" t="s">
        <v>216</v>
      </c>
      <c r="C409" s="50" t="s">
        <v>163</v>
      </c>
      <c r="D409" s="50" t="s">
        <v>7</v>
      </c>
      <c r="E409" s="25">
        <v>63</v>
      </c>
      <c r="F409" s="212"/>
      <c r="G409" s="296"/>
      <c r="H409" s="224"/>
      <c r="I409" s="296"/>
      <c r="J409" s="314"/>
    </row>
    <row r="410" spans="1:10" ht="24.95" customHeight="1" thickBot="1">
      <c r="A410" s="44" t="s">
        <v>22</v>
      </c>
      <c r="B410" s="45" t="s">
        <v>548</v>
      </c>
      <c r="C410" s="31" t="s">
        <v>732</v>
      </c>
      <c r="D410" s="31" t="s">
        <v>7</v>
      </c>
      <c r="E410" s="83">
        <v>32</v>
      </c>
      <c r="F410" s="287"/>
      <c r="G410" s="296"/>
      <c r="H410" s="224"/>
      <c r="I410" s="296"/>
      <c r="J410" s="309"/>
    </row>
    <row r="411" spans="1:10" ht="30" customHeight="1" thickBot="1">
      <c r="A411" s="362" t="s">
        <v>337</v>
      </c>
      <c r="B411" s="367"/>
      <c r="C411" s="367"/>
      <c r="D411" s="367"/>
      <c r="E411" s="367"/>
      <c r="F411" s="367"/>
      <c r="G411" s="154"/>
      <c r="H411" s="111" t="s">
        <v>34</v>
      </c>
      <c r="I411" s="154" t="s">
        <v>34</v>
      </c>
      <c r="J411" s="315"/>
    </row>
    <row r="412" spans="1:10" ht="13.5" customHeight="1">
      <c r="A412" s="348"/>
      <c r="B412" s="348"/>
      <c r="C412" s="348"/>
      <c r="D412" s="348"/>
      <c r="E412" s="348"/>
      <c r="F412" s="348"/>
      <c r="G412" s="8"/>
      <c r="H412" s="110"/>
      <c r="I412" s="153"/>
      <c r="J412" s="8"/>
    </row>
    <row r="413" spans="1:10" ht="59.25" customHeight="1">
      <c r="A413" s="365" t="s">
        <v>259</v>
      </c>
      <c r="B413" s="365"/>
      <c r="C413" s="365"/>
      <c r="D413" s="365"/>
      <c r="E413" s="365"/>
      <c r="F413" s="365"/>
      <c r="G413" s="365"/>
      <c r="H413" s="365"/>
      <c r="I413" s="365"/>
      <c r="J413" s="365"/>
    </row>
    <row r="414" spans="1:10" ht="36" customHeight="1">
      <c r="A414" s="349" t="s">
        <v>257</v>
      </c>
      <c r="B414" s="349"/>
      <c r="C414" s="349"/>
      <c r="D414" s="349"/>
      <c r="E414" s="349"/>
      <c r="F414" s="349"/>
      <c r="G414" s="349"/>
      <c r="H414" s="349"/>
      <c r="I414" s="349"/>
      <c r="J414" s="349"/>
    </row>
    <row r="415" spans="1:10">
      <c r="A415" s="5"/>
      <c r="B415" s="18"/>
      <c r="C415" s="5"/>
      <c r="D415" s="5"/>
      <c r="E415" s="5"/>
      <c r="F415" s="326"/>
      <c r="H415" s="14"/>
      <c r="I415" s="14"/>
      <c r="J415" s="14"/>
    </row>
    <row r="416" spans="1:10">
      <c r="A416" s="5"/>
      <c r="B416" s="18"/>
      <c r="C416" s="5"/>
      <c r="D416" s="5"/>
      <c r="E416" s="5"/>
      <c r="F416" s="326"/>
      <c r="H416" s="14"/>
      <c r="I416" s="14"/>
      <c r="J416" s="14"/>
    </row>
    <row r="417" spans="1:10" ht="20.25" customHeight="1">
      <c r="A417" s="5"/>
      <c r="B417" s="18"/>
      <c r="C417" s="5"/>
      <c r="D417" s="5"/>
      <c r="E417" s="5"/>
      <c r="F417" s="326"/>
      <c r="H417" s="14"/>
      <c r="I417" s="14"/>
      <c r="J417" s="14"/>
    </row>
    <row r="418" spans="1:10" ht="16.5" customHeight="1">
      <c r="A418" s="348" t="s">
        <v>253</v>
      </c>
      <c r="B418" s="348"/>
      <c r="C418" s="7"/>
      <c r="D418" s="5"/>
      <c r="E418" s="5"/>
      <c r="F418" s="138"/>
      <c r="G418" s="342" t="s">
        <v>794</v>
      </c>
      <c r="H418" s="342"/>
      <c r="I418" s="342"/>
      <c r="J418" s="336"/>
    </row>
    <row r="419" spans="1:10" ht="16.5" customHeight="1">
      <c r="A419" s="17"/>
      <c r="B419" s="17"/>
      <c r="C419" s="7"/>
      <c r="D419" s="5"/>
      <c r="E419" s="5"/>
      <c r="F419" s="138"/>
      <c r="G419" s="344" t="s">
        <v>786</v>
      </c>
      <c r="H419" s="344"/>
      <c r="I419" s="344"/>
      <c r="J419" s="336"/>
    </row>
    <row r="420" spans="1:10" ht="21" customHeight="1">
      <c r="A420" s="345" t="s">
        <v>1</v>
      </c>
      <c r="B420" s="345"/>
      <c r="C420" s="345"/>
      <c r="D420" s="346"/>
      <c r="E420" s="346"/>
      <c r="F420" s="346"/>
      <c r="J420" s="8"/>
    </row>
    <row r="421" spans="1:10" ht="15.75" customHeight="1">
      <c r="A421" s="5"/>
      <c r="B421" s="18"/>
      <c r="C421" s="5"/>
      <c r="D421" s="5"/>
      <c r="E421" s="5"/>
      <c r="G421" s="8"/>
      <c r="H421" s="110"/>
      <c r="I421" s="153"/>
      <c r="J421" s="8"/>
    </row>
    <row r="422" spans="1:10" ht="30" customHeight="1">
      <c r="A422" s="27" t="s">
        <v>338</v>
      </c>
      <c r="B422" s="18"/>
      <c r="C422" s="5"/>
      <c r="D422" s="5"/>
      <c r="E422" s="5"/>
      <c r="G422" s="8"/>
      <c r="H422" s="110"/>
      <c r="I422" s="153"/>
      <c r="J422" s="8"/>
    </row>
    <row r="423" spans="1:10" ht="18.75" customHeight="1">
      <c r="A423" s="345" t="s">
        <v>96</v>
      </c>
      <c r="B423" s="345"/>
      <c r="C423" s="13"/>
      <c r="D423" s="5"/>
      <c r="E423" s="5"/>
      <c r="G423" s="8"/>
      <c r="H423" s="110"/>
      <c r="I423" s="153"/>
      <c r="J423" s="8"/>
    </row>
    <row r="424" spans="1:10" ht="13.5" thickBot="1">
      <c r="A424" s="5"/>
      <c r="B424" s="18"/>
      <c r="C424" s="5"/>
      <c r="D424" s="5"/>
      <c r="E424" s="5"/>
      <c r="G424" s="8"/>
      <c r="H424" s="110"/>
      <c r="I424" s="153"/>
      <c r="J424" s="8"/>
    </row>
    <row r="425" spans="1:10" ht="59.25" customHeight="1" thickBot="1">
      <c r="A425" s="37" t="s">
        <v>2</v>
      </c>
      <c r="B425" s="38" t="s">
        <v>105</v>
      </c>
      <c r="C425" s="38" t="s">
        <v>100</v>
      </c>
      <c r="D425" s="38" t="s">
        <v>3</v>
      </c>
      <c r="E425" s="38" t="s">
        <v>35</v>
      </c>
      <c r="F425" s="38" t="s">
        <v>99</v>
      </c>
      <c r="G425" s="38" t="s">
        <v>197</v>
      </c>
      <c r="H425" s="111" t="s">
        <v>254</v>
      </c>
      <c r="I425" s="154" t="s">
        <v>262</v>
      </c>
      <c r="J425" s="39" t="s">
        <v>198</v>
      </c>
    </row>
    <row r="426" spans="1:10" ht="23.25" customHeight="1" thickBot="1">
      <c r="A426" s="52">
        <v>1</v>
      </c>
      <c r="B426" s="53">
        <v>2</v>
      </c>
      <c r="C426" s="53">
        <v>3</v>
      </c>
      <c r="D426" s="53">
        <v>4</v>
      </c>
      <c r="E426" s="53">
        <v>5</v>
      </c>
      <c r="F426" s="53">
        <v>6</v>
      </c>
      <c r="G426" s="53">
        <v>7</v>
      </c>
      <c r="H426" s="53">
        <v>8</v>
      </c>
      <c r="I426" s="53">
        <v>9</v>
      </c>
      <c r="J426" s="39">
        <v>10</v>
      </c>
    </row>
    <row r="427" spans="1:10" ht="66.75" customHeight="1" thickBot="1">
      <c r="A427" s="55" t="s">
        <v>39</v>
      </c>
      <c r="B427" s="56" t="s">
        <v>188</v>
      </c>
      <c r="C427" s="22" t="s">
        <v>164</v>
      </c>
      <c r="D427" s="22" t="s">
        <v>7</v>
      </c>
      <c r="E427" s="22">
        <v>3585</v>
      </c>
      <c r="F427" s="154"/>
      <c r="G427" s="274"/>
      <c r="H427" s="276"/>
      <c r="I427" s="274"/>
      <c r="J427" s="275"/>
    </row>
    <row r="428" spans="1:10" ht="50.25" customHeight="1">
      <c r="A428" s="365" t="s">
        <v>259</v>
      </c>
      <c r="B428" s="365"/>
      <c r="C428" s="365"/>
      <c r="D428" s="365"/>
      <c r="E428" s="365"/>
      <c r="F428" s="365"/>
      <c r="G428" s="365"/>
      <c r="H428" s="365"/>
      <c r="I428" s="365"/>
      <c r="J428" s="365"/>
    </row>
    <row r="429" spans="1:10" ht="30.75" customHeight="1">
      <c r="A429" s="349" t="s">
        <v>257</v>
      </c>
      <c r="B429" s="349"/>
      <c r="C429" s="349"/>
      <c r="D429" s="349"/>
      <c r="E429" s="349"/>
      <c r="F429" s="349"/>
      <c r="G429" s="349"/>
      <c r="H429" s="349"/>
      <c r="I429" s="349"/>
      <c r="J429" s="349"/>
    </row>
    <row r="430" spans="1:10">
      <c r="A430" s="5"/>
      <c r="B430" s="6"/>
      <c r="C430" s="5"/>
      <c r="D430" s="5"/>
      <c r="E430" s="5"/>
      <c r="F430" s="326"/>
      <c r="H430" s="114"/>
      <c r="I430" s="251"/>
      <c r="J430" s="20"/>
    </row>
    <row r="431" spans="1:10" ht="12.75">
      <c r="A431" s="5"/>
      <c r="B431" s="6"/>
      <c r="C431" s="5"/>
      <c r="D431" s="5"/>
      <c r="E431" s="5"/>
      <c r="F431" s="329"/>
      <c r="G431" s="328"/>
      <c r="H431" s="114"/>
      <c r="I431" s="251"/>
      <c r="J431" s="20"/>
    </row>
    <row r="432" spans="1:10" ht="12.75">
      <c r="A432" s="5"/>
      <c r="B432" s="6"/>
      <c r="C432" s="5"/>
      <c r="D432" s="5"/>
      <c r="E432" s="5"/>
      <c r="G432" s="351"/>
      <c r="H432" s="351"/>
      <c r="I432" s="351"/>
      <c r="J432" s="351"/>
    </row>
    <row r="433" spans="1:10" ht="21.75" customHeight="1">
      <c r="A433" s="348" t="s">
        <v>253</v>
      </c>
      <c r="B433" s="348"/>
      <c r="C433" s="7"/>
      <c r="D433" s="5"/>
      <c r="E433" s="5"/>
      <c r="F433" s="138"/>
      <c r="G433" s="350" t="s">
        <v>795</v>
      </c>
      <c r="H433" s="350"/>
      <c r="I433" s="350"/>
      <c r="J433" s="336"/>
    </row>
    <row r="434" spans="1:10" ht="12.75">
      <c r="A434" s="347"/>
      <c r="B434" s="347"/>
      <c r="C434" s="7"/>
      <c r="D434" s="5"/>
      <c r="E434" s="5"/>
      <c r="G434" s="344" t="s">
        <v>786</v>
      </c>
      <c r="H434" s="344"/>
      <c r="I434" s="344"/>
      <c r="J434" s="8"/>
    </row>
    <row r="435" spans="1:10" ht="13.5" customHeight="1">
      <c r="A435" s="5" t="s">
        <v>28</v>
      </c>
      <c r="B435" s="6"/>
      <c r="C435" s="5"/>
      <c r="D435" s="5"/>
      <c r="E435" s="5"/>
      <c r="G435" s="8"/>
      <c r="H435" s="110"/>
      <c r="I435" s="153"/>
      <c r="J435" s="8"/>
    </row>
    <row r="436" spans="1:10" ht="28.5" customHeight="1">
      <c r="A436" s="27" t="s">
        <v>1</v>
      </c>
      <c r="B436" s="27"/>
      <c r="C436" s="13"/>
      <c r="D436" s="27"/>
      <c r="E436" s="5"/>
      <c r="G436" s="8"/>
      <c r="H436" s="110"/>
      <c r="I436" s="153"/>
      <c r="J436" s="8"/>
    </row>
    <row r="437" spans="1:10" ht="13.5" customHeight="1">
      <c r="A437" s="27"/>
      <c r="B437" s="27"/>
      <c r="C437" s="13"/>
      <c r="D437" s="27"/>
      <c r="E437" s="5"/>
      <c r="G437" s="8"/>
      <c r="H437" s="110"/>
      <c r="I437" s="153"/>
      <c r="J437" s="8"/>
    </row>
    <row r="438" spans="1:10" ht="18" customHeight="1">
      <c r="A438" s="27" t="s">
        <v>339</v>
      </c>
      <c r="B438" s="27"/>
      <c r="C438" s="13"/>
      <c r="D438" s="27"/>
      <c r="E438" s="5"/>
      <c r="G438" s="8"/>
      <c r="H438" s="110"/>
      <c r="I438" s="153"/>
      <c r="J438" s="8"/>
    </row>
    <row r="439" spans="1:10" ht="26.25" customHeight="1" thickBot="1">
      <c r="A439" s="27" t="s">
        <v>267</v>
      </c>
      <c r="B439" s="27"/>
      <c r="C439" s="13"/>
      <c r="D439" s="27"/>
      <c r="E439" s="27"/>
      <c r="G439" s="27"/>
      <c r="H439" s="118"/>
      <c r="I439" s="258"/>
      <c r="J439" s="27"/>
    </row>
    <row r="440" spans="1:10" ht="69.75" customHeight="1" thickBot="1">
      <c r="A440" s="37" t="s">
        <v>2</v>
      </c>
      <c r="B440" s="38" t="s">
        <v>105</v>
      </c>
      <c r="C440" s="38" t="s">
        <v>100</v>
      </c>
      <c r="D440" s="38" t="s">
        <v>3</v>
      </c>
      <c r="E440" s="38" t="s">
        <v>33</v>
      </c>
      <c r="F440" s="38" t="s">
        <v>423</v>
      </c>
      <c r="G440" s="38" t="s">
        <v>90</v>
      </c>
      <c r="H440" s="111" t="s">
        <v>4</v>
      </c>
      <c r="I440" s="176" t="s">
        <v>762</v>
      </c>
      <c r="J440" s="8"/>
    </row>
    <row r="441" spans="1:10" s="84" customFormat="1" ht="77.25" customHeight="1" thickBot="1">
      <c r="A441" s="55" t="s">
        <v>5</v>
      </c>
      <c r="B441" s="56" t="s">
        <v>252</v>
      </c>
      <c r="C441" s="22" t="s">
        <v>776</v>
      </c>
      <c r="D441" s="22" t="s">
        <v>9</v>
      </c>
      <c r="E441" s="22">
        <v>1920</v>
      </c>
      <c r="F441" s="38"/>
      <c r="G441" s="38"/>
      <c r="H441" s="111"/>
      <c r="I441" s="176"/>
      <c r="J441" s="85"/>
    </row>
    <row r="442" spans="1:10" ht="12.75">
      <c r="A442" s="369"/>
      <c r="B442" s="369"/>
      <c r="C442" s="369"/>
      <c r="D442" s="369"/>
      <c r="E442" s="369"/>
      <c r="F442" s="369"/>
      <c r="G442" s="369"/>
      <c r="H442" s="369"/>
      <c r="I442" s="369"/>
      <c r="J442" s="369"/>
    </row>
    <row r="443" spans="1:10">
      <c r="A443" s="5"/>
      <c r="B443" s="6"/>
      <c r="C443" s="5"/>
      <c r="D443" s="5"/>
      <c r="E443" s="5"/>
      <c r="F443" s="326"/>
      <c r="H443" s="327"/>
      <c r="I443" s="19"/>
      <c r="J443" s="19"/>
    </row>
    <row r="444" spans="1:10">
      <c r="A444" s="5"/>
      <c r="B444" s="18"/>
      <c r="C444" s="5"/>
      <c r="D444" s="5"/>
      <c r="E444" s="5"/>
      <c r="F444" s="326"/>
      <c r="G444" s="166"/>
      <c r="H444" s="14"/>
      <c r="I444" s="14"/>
      <c r="J444" s="14"/>
    </row>
    <row r="445" spans="1:10" ht="16.5" customHeight="1">
      <c r="A445" s="348" t="s">
        <v>253</v>
      </c>
      <c r="B445" s="348"/>
      <c r="C445" s="5"/>
      <c r="D445" s="5"/>
      <c r="E445" s="5"/>
      <c r="F445" s="138"/>
      <c r="G445" s="342" t="s">
        <v>796</v>
      </c>
      <c r="H445" s="342"/>
      <c r="I445" s="342"/>
      <c r="J445" s="336"/>
    </row>
    <row r="446" spans="1:10" ht="17.25" customHeight="1">
      <c r="A446" s="7"/>
      <c r="B446" s="7"/>
      <c r="C446" s="7"/>
      <c r="D446" s="7"/>
      <c r="E446" s="5"/>
      <c r="G446" s="343" t="s">
        <v>786</v>
      </c>
      <c r="H446" s="343"/>
      <c r="I446" s="343"/>
      <c r="J446" s="67"/>
    </row>
    <row r="447" spans="1:10" ht="12.75">
      <c r="A447" s="348"/>
      <c r="B447" s="348"/>
      <c r="C447" s="7"/>
      <c r="D447" s="5"/>
      <c r="E447" s="5"/>
      <c r="G447" s="371"/>
      <c r="H447" s="371"/>
      <c r="I447" s="371"/>
      <c r="J447" s="371"/>
    </row>
    <row r="448" spans="1:10" ht="12.75">
      <c r="A448" s="345" t="s">
        <v>1</v>
      </c>
      <c r="B448" s="345"/>
      <c r="C448" s="345"/>
      <c r="D448" s="345"/>
      <c r="E448" s="346"/>
      <c r="F448" s="346"/>
      <c r="G448" s="346"/>
      <c r="H448" s="124"/>
      <c r="I448" s="262"/>
      <c r="J448" s="8"/>
    </row>
    <row r="449" spans="1:10" ht="12.75">
      <c r="A449" s="360" t="s">
        <v>340</v>
      </c>
      <c r="B449" s="348"/>
      <c r="C449" s="27"/>
      <c r="D449" s="13"/>
      <c r="E449" s="5"/>
      <c r="G449" s="8"/>
      <c r="H449" s="110"/>
      <c r="I449" s="153"/>
      <c r="J449" s="8"/>
    </row>
    <row r="450" spans="1:10" ht="21" customHeight="1" thickBot="1">
      <c r="A450" s="360" t="s">
        <v>263</v>
      </c>
      <c r="B450" s="360"/>
      <c r="C450" s="360"/>
      <c r="D450" s="360"/>
      <c r="E450" s="360"/>
      <c r="F450" s="360"/>
      <c r="G450" s="360"/>
      <c r="H450" s="360"/>
      <c r="I450" s="360"/>
      <c r="J450" s="360"/>
    </row>
    <row r="451" spans="1:10" ht="42" customHeight="1" thickBot="1">
      <c r="A451" s="37" t="s">
        <v>2</v>
      </c>
      <c r="B451" s="38" t="s">
        <v>105</v>
      </c>
      <c r="C451" s="38" t="s">
        <v>100</v>
      </c>
      <c r="D451" s="38" t="s">
        <v>3</v>
      </c>
      <c r="E451" s="38" t="s">
        <v>33</v>
      </c>
      <c r="F451" s="38" t="s">
        <v>189</v>
      </c>
      <c r="G451" s="38" t="s">
        <v>90</v>
      </c>
      <c r="H451" s="111" t="s">
        <v>4</v>
      </c>
      <c r="I451" s="39" t="s">
        <v>760</v>
      </c>
    </row>
    <row r="452" spans="1:10" ht="54" customHeight="1">
      <c r="A452" s="46" t="s">
        <v>39</v>
      </c>
      <c r="B452" s="71" t="s">
        <v>733</v>
      </c>
      <c r="C452" s="32" t="s">
        <v>326</v>
      </c>
      <c r="D452" s="32" t="s">
        <v>38</v>
      </c>
      <c r="E452" s="32">
        <v>8</v>
      </c>
      <c r="F452" s="341"/>
      <c r="G452" s="172"/>
      <c r="H452" s="295"/>
      <c r="I452" s="308"/>
    </row>
    <row r="453" spans="1:10" s="340" customFormat="1" ht="24.75" customHeight="1">
      <c r="A453" s="372"/>
      <c r="B453" s="373"/>
      <c r="C453" s="373"/>
      <c r="D453" s="373"/>
      <c r="E453" s="373"/>
      <c r="F453" s="373"/>
      <c r="G453" s="338"/>
      <c r="H453" s="339"/>
      <c r="I453" s="338"/>
    </row>
    <row r="454" spans="1:10" ht="12" customHeight="1">
      <c r="A454" s="7"/>
      <c r="B454" s="69"/>
      <c r="C454" s="69"/>
      <c r="D454" s="7"/>
      <c r="E454" s="7"/>
      <c r="F454" s="61"/>
      <c r="G454" s="374"/>
      <c r="H454" s="374"/>
      <c r="I454" s="370"/>
      <c r="J454" s="370"/>
    </row>
    <row r="455" spans="1:10">
      <c r="A455" s="7"/>
      <c r="B455" s="69"/>
      <c r="C455" s="69"/>
      <c r="D455" s="7"/>
      <c r="E455" s="7"/>
      <c r="F455" s="326"/>
      <c r="H455" s="23"/>
      <c r="I455" s="261"/>
      <c r="J455" s="19"/>
    </row>
    <row r="456" spans="1:10" ht="19.5" customHeight="1">
      <c r="A456" s="5"/>
      <c r="B456" s="6"/>
      <c r="C456" s="6"/>
      <c r="D456" s="5"/>
      <c r="E456" s="5"/>
      <c r="F456" s="326"/>
      <c r="G456" s="153"/>
      <c r="H456" s="14"/>
      <c r="I456" s="14"/>
      <c r="J456" s="14"/>
    </row>
    <row r="457" spans="1:10" ht="15" customHeight="1">
      <c r="A457" s="348" t="s">
        <v>253</v>
      </c>
      <c r="B457" s="348"/>
      <c r="C457" s="7"/>
      <c r="D457" s="7"/>
      <c r="E457" s="5"/>
      <c r="G457" s="342" t="s">
        <v>797</v>
      </c>
      <c r="H457" s="342"/>
      <c r="I457" s="342"/>
      <c r="J457" s="336"/>
    </row>
    <row r="458" spans="1:10" ht="17.25" customHeight="1">
      <c r="A458" s="347"/>
      <c r="B458" s="347"/>
      <c r="C458" s="7"/>
      <c r="D458" s="7"/>
      <c r="E458" s="5"/>
      <c r="G458" s="343" t="s">
        <v>786</v>
      </c>
      <c r="H458" s="343"/>
      <c r="I458" s="343"/>
      <c r="J458" s="8"/>
    </row>
    <row r="459" spans="1:10" ht="18.75" customHeight="1">
      <c r="A459" s="345" t="s">
        <v>1</v>
      </c>
      <c r="B459" s="345"/>
      <c r="C459" s="345"/>
      <c r="D459" s="345"/>
      <c r="E459" s="346"/>
      <c r="F459" s="346"/>
      <c r="G459" s="346"/>
      <c r="H459" s="124"/>
      <c r="I459" s="262"/>
      <c r="J459" s="8"/>
    </row>
    <row r="460" spans="1:10" ht="15" customHeight="1">
      <c r="A460" s="360" t="s">
        <v>341</v>
      </c>
      <c r="B460" s="348"/>
      <c r="C460" s="27"/>
      <c r="D460" s="13"/>
      <c r="E460" s="5"/>
      <c r="G460" s="8"/>
      <c r="H460" s="110"/>
      <c r="I460" s="153"/>
      <c r="J460" s="8"/>
    </row>
    <row r="461" spans="1:10" ht="18.75" customHeight="1" thickBot="1">
      <c r="A461" s="360" t="s">
        <v>264</v>
      </c>
      <c r="B461" s="370"/>
      <c r="C461" s="370"/>
      <c r="D461" s="370"/>
      <c r="E461" s="370"/>
      <c r="F461" s="370"/>
      <c r="G461" s="370"/>
      <c r="H461" s="125"/>
      <c r="I461" s="261"/>
      <c r="J461" s="8"/>
    </row>
    <row r="462" spans="1:10" ht="65.25" customHeight="1" thickBot="1">
      <c r="A462" s="37" t="s">
        <v>2</v>
      </c>
      <c r="B462" s="38" t="s">
        <v>105</v>
      </c>
      <c r="C462" s="38" t="s">
        <v>100</v>
      </c>
      <c r="D462" s="38" t="s">
        <v>3</v>
      </c>
      <c r="E462" s="38" t="s">
        <v>35</v>
      </c>
      <c r="F462" s="38" t="s">
        <v>424</v>
      </c>
      <c r="G462" s="38" t="s">
        <v>761</v>
      </c>
      <c r="H462" s="111" t="s">
        <v>4</v>
      </c>
      <c r="I462" s="176" t="s">
        <v>762</v>
      </c>
      <c r="J462" s="61"/>
    </row>
    <row r="463" spans="1:10" ht="51.75" customHeight="1">
      <c r="A463" s="43" t="s">
        <v>39</v>
      </c>
      <c r="B463" s="33" t="s">
        <v>734</v>
      </c>
      <c r="C463" s="30" t="s">
        <v>191</v>
      </c>
      <c r="D463" s="25" t="s">
        <v>7</v>
      </c>
      <c r="E463" s="25">
        <v>20</v>
      </c>
      <c r="F463" s="163"/>
      <c r="G463" s="158"/>
      <c r="H463" s="112"/>
      <c r="I463" s="248"/>
      <c r="J463" s="164"/>
    </row>
    <row r="464" spans="1:10" ht="48.75" customHeight="1">
      <c r="A464" s="43" t="s">
        <v>40</v>
      </c>
      <c r="B464" s="35" t="s">
        <v>736</v>
      </c>
      <c r="C464" s="30" t="s">
        <v>191</v>
      </c>
      <c r="D464" s="25" t="s">
        <v>7</v>
      </c>
      <c r="E464" s="30">
        <v>213</v>
      </c>
      <c r="F464" s="189"/>
      <c r="G464" s="194"/>
      <c r="H464" s="195"/>
      <c r="I464" s="248"/>
      <c r="J464" s="164"/>
    </row>
    <row r="465" spans="1:10" ht="42" customHeight="1">
      <c r="A465" s="43" t="s">
        <v>41</v>
      </c>
      <c r="B465" s="35" t="s">
        <v>612</v>
      </c>
      <c r="C465" s="30" t="s">
        <v>191</v>
      </c>
      <c r="D465" s="25" t="s">
        <v>7</v>
      </c>
      <c r="E465" s="30">
        <v>40</v>
      </c>
      <c r="F465" s="189"/>
      <c r="G465" s="194"/>
      <c r="H465" s="182"/>
      <c r="I465" s="248"/>
      <c r="J465" s="164"/>
    </row>
    <row r="466" spans="1:10" ht="58.15" customHeight="1">
      <c r="A466" s="43" t="s">
        <v>30</v>
      </c>
      <c r="B466" s="35" t="s">
        <v>735</v>
      </c>
      <c r="C466" s="30" t="s">
        <v>191</v>
      </c>
      <c r="D466" s="25" t="s">
        <v>7</v>
      </c>
      <c r="E466" s="30">
        <v>300</v>
      </c>
      <c r="F466" s="188"/>
      <c r="G466" s="194"/>
      <c r="H466" s="195"/>
      <c r="I466" s="248"/>
      <c r="J466" s="164"/>
    </row>
    <row r="467" spans="1:10" ht="51.6" customHeight="1">
      <c r="A467" s="43" t="s">
        <v>42</v>
      </c>
      <c r="B467" s="35" t="s">
        <v>603</v>
      </c>
      <c r="C467" s="30" t="s">
        <v>191</v>
      </c>
      <c r="D467" s="25" t="s">
        <v>7</v>
      </c>
      <c r="E467" s="30">
        <v>30</v>
      </c>
      <c r="F467" s="163"/>
      <c r="G467" s="194"/>
      <c r="H467" s="195"/>
      <c r="I467" s="248"/>
      <c r="J467" s="164"/>
    </row>
    <row r="468" spans="1:10" s="8" customFormat="1" ht="37.5" customHeight="1">
      <c r="A468" s="43" t="s">
        <v>36</v>
      </c>
      <c r="B468" s="35" t="s">
        <v>604</v>
      </c>
      <c r="C468" s="30" t="s">
        <v>191</v>
      </c>
      <c r="D468" s="30" t="s">
        <v>7</v>
      </c>
      <c r="E468" s="30">
        <v>62</v>
      </c>
      <c r="F468" s="188"/>
      <c r="G468" s="194"/>
      <c r="H468" s="195"/>
      <c r="I468" s="248"/>
      <c r="J468" s="164"/>
    </row>
    <row r="469" spans="1:10" s="8" customFormat="1" ht="51">
      <c r="A469" s="43" t="s">
        <v>29</v>
      </c>
      <c r="B469" s="35" t="s">
        <v>605</v>
      </c>
      <c r="C469" s="30" t="s">
        <v>191</v>
      </c>
      <c r="D469" s="30" t="s">
        <v>7</v>
      </c>
      <c r="E469" s="30">
        <v>36</v>
      </c>
      <c r="F469" s="211"/>
      <c r="G469" s="194"/>
      <c r="H469" s="193"/>
      <c r="I469" s="248"/>
      <c r="J469" s="164"/>
    </row>
    <row r="470" spans="1:10" s="8" customFormat="1" ht="51.6" customHeight="1">
      <c r="A470" s="43" t="s">
        <v>91</v>
      </c>
      <c r="B470" s="35" t="s">
        <v>737</v>
      </c>
      <c r="C470" s="30" t="s">
        <v>191</v>
      </c>
      <c r="D470" s="30" t="s">
        <v>7</v>
      </c>
      <c r="E470" s="30">
        <v>30</v>
      </c>
      <c r="F470" s="163"/>
      <c r="G470" s="194"/>
      <c r="H470" s="193"/>
      <c r="I470" s="248"/>
      <c r="J470" s="164"/>
    </row>
    <row r="471" spans="1:10" s="8" customFormat="1" ht="51.6" customHeight="1" thickBot="1">
      <c r="A471" s="43" t="s">
        <v>50</v>
      </c>
      <c r="B471" s="45" t="s">
        <v>606</v>
      </c>
      <c r="C471" s="29" t="s">
        <v>191</v>
      </c>
      <c r="D471" s="29" t="s">
        <v>7</v>
      </c>
      <c r="E471" s="29">
        <f>2.2+4.1+40.7</f>
        <v>47</v>
      </c>
      <c r="F471" s="210"/>
      <c r="G471" s="287"/>
      <c r="H471" s="193"/>
      <c r="I471" s="248"/>
      <c r="J471" s="164"/>
    </row>
    <row r="472" spans="1:10" ht="51.6" customHeight="1" thickBot="1">
      <c r="A472" s="37" t="s">
        <v>2</v>
      </c>
      <c r="B472" s="38" t="s">
        <v>105</v>
      </c>
      <c r="C472" s="38" t="s">
        <v>100</v>
      </c>
      <c r="D472" s="38" t="s">
        <v>3</v>
      </c>
      <c r="E472" s="38" t="s">
        <v>35</v>
      </c>
      <c r="F472" s="38" t="s">
        <v>424</v>
      </c>
      <c r="G472" s="38" t="s">
        <v>761</v>
      </c>
      <c r="H472" s="111" t="s">
        <v>4</v>
      </c>
      <c r="I472" s="176" t="s">
        <v>762</v>
      </c>
      <c r="J472" s="164"/>
    </row>
    <row r="473" spans="1:10" s="8" customFormat="1" ht="31.5" customHeight="1">
      <c r="A473" s="46" t="s">
        <v>13</v>
      </c>
      <c r="B473" s="47" t="s">
        <v>738</v>
      </c>
      <c r="C473" s="72" t="s">
        <v>191</v>
      </c>
      <c r="D473" s="72" t="s">
        <v>7</v>
      </c>
      <c r="E473" s="72">
        <v>50</v>
      </c>
      <c r="F473" s="163"/>
      <c r="G473" s="270"/>
      <c r="H473" s="207"/>
      <c r="I473" s="246"/>
      <c r="J473" s="164"/>
    </row>
    <row r="474" spans="1:10" s="8" customFormat="1" ht="39.75" customHeight="1">
      <c r="A474" s="43" t="s">
        <v>18</v>
      </c>
      <c r="B474" s="35" t="s">
        <v>739</v>
      </c>
      <c r="C474" s="30" t="s">
        <v>191</v>
      </c>
      <c r="D474" s="30" t="s">
        <v>7</v>
      </c>
      <c r="E474" s="30">
        <v>10</v>
      </c>
      <c r="F474" s="188"/>
      <c r="G474" s="194"/>
      <c r="H474" s="209"/>
      <c r="I474" s="248"/>
      <c r="J474" s="164"/>
    </row>
    <row r="475" spans="1:10" s="8" customFormat="1" ht="38.25">
      <c r="A475" s="43" t="s">
        <v>19</v>
      </c>
      <c r="B475" s="35" t="s">
        <v>279</v>
      </c>
      <c r="C475" s="30" t="s">
        <v>191</v>
      </c>
      <c r="D475" s="30" t="s">
        <v>7</v>
      </c>
      <c r="E475" s="30">
        <v>76</v>
      </c>
      <c r="F475" s="188"/>
      <c r="G475" s="194"/>
      <c r="H475" s="209"/>
      <c r="I475" s="248"/>
      <c r="J475" s="164"/>
    </row>
    <row r="476" spans="1:10" s="8" customFormat="1" ht="38.25">
      <c r="A476" s="43" t="s">
        <v>20</v>
      </c>
      <c r="B476" s="49" t="s">
        <v>607</v>
      </c>
      <c r="C476" s="30" t="s">
        <v>191</v>
      </c>
      <c r="D476" s="169" t="s">
        <v>7</v>
      </c>
      <c r="E476" s="169">
        <v>16</v>
      </c>
      <c r="F476" s="188"/>
      <c r="G476" s="194"/>
      <c r="H476" s="209"/>
      <c r="I476" s="248"/>
      <c r="J476" s="164"/>
    </row>
    <row r="477" spans="1:10" s="8" customFormat="1" ht="43.5" customHeight="1">
      <c r="A477" s="43" t="s">
        <v>21</v>
      </c>
      <c r="B477" s="49" t="s">
        <v>741</v>
      </c>
      <c r="C477" s="30" t="s">
        <v>191</v>
      </c>
      <c r="D477" s="169" t="s">
        <v>7</v>
      </c>
      <c r="E477" s="169">
        <v>37</v>
      </c>
      <c r="F477" s="188"/>
      <c r="G477" s="194"/>
      <c r="H477" s="209"/>
      <c r="I477" s="248"/>
      <c r="J477" s="164"/>
    </row>
    <row r="478" spans="1:10" s="8" customFormat="1" ht="38.25">
      <c r="A478" s="43" t="s">
        <v>22</v>
      </c>
      <c r="B478" s="49" t="s">
        <v>740</v>
      </c>
      <c r="C478" s="30" t="s">
        <v>191</v>
      </c>
      <c r="D478" s="169" t="s">
        <v>7</v>
      </c>
      <c r="E478" s="169">
        <v>10</v>
      </c>
      <c r="F478" s="188"/>
      <c r="G478" s="194"/>
      <c r="H478" s="209"/>
      <c r="I478" s="248"/>
      <c r="J478" s="164"/>
    </row>
    <row r="479" spans="1:10" s="8" customFormat="1" ht="38.25">
      <c r="A479" s="43" t="s">
        <v>23</v>
      </c>
      <c r="B479" s="49" t="s">
        <v>616</v>
      </c>
      <c r="C479" s="30" t="s">
        <v>191</v>
      </c>
      <c r="D479" s="169" t="s">
        <v>7</v>
      </c>
      <c r="E479" s="169">
        <v>15</v>
      </c>
      <c r="F479" s="188"/>
      <c r="G479" s="194"/>
      <c r="H479" s="209"/>
      <c r="I479" s="248"/>
      <c r="J479" s="164"/>
    </row>
    <row r="480" spans="1:10" s="8" customFormat="1" ht="51.6" customHeight="1">
      <c r="A480" s="43" t="s">
        <v>24</v>
      </c>
      <c r="B480" s="49" t="s">
        <v>586</v>
      </c>
      <c r="C480" s="30" t="s">
        <v>191</v>
      </c>
      <c r="D480" s="169" t="s">
        <v>7</v>
      </c>
      <c r="E480" s="169">
        <v>5</v>
      </c>
      <c r="F480" s="188"/>
      <c r="G480" s="194"/>
      <c r="H480" s="209"/>
      <c r="I480" s="248"/>
      <c r="J480" s="164"/>
    </row>
    <row r="481" spans="1:10" s="8" customFormat="1" ht="51.6" customHeight="1" thickBot="1">
      <c r="A481" s="43" t="s">
        <v>25</v>
      </c>
      <c r="B481" s="45" t="s">
        <v>488</v>
      </c>
      <c r="C481" s="30" t="s">
        <v>191</v>
      </c>
      <c r="D481" s="29" t="s">
        <v>38</v>
      </c>
      <c r="E481" s="29">
        <v>305</v>
      </c>
      <c r="F481" s="163"/>
      <c r="G481" s="287"/>
      <c r="H481" s="208"/>
      <c r="I481" s="192"/>
      <c r="J481" s="164"/>
    </row>
    <row r="482" spans="1:10" ht="26.25" customHeight="1" thickBot="1">
      <c r="A482" s="354" t="s">
        <v>342</v>
      </c>
      <c r="B482" s="381"/>
      <c r="C482" s="381"/>
      <c r="D482" s="381"/>
      <c r="E482" s="381"/>
      <c r="F482" s="382"/>
      <c r="G482" s="316"/>
      <c r="H482" s="111" t="s">
        <v>34</v>
      </c>
      <c r="I482" s="176"/>
      <c r="J482" s="164"/>
    </row>
    <row r="483" spans="1:10" ht="12.75">
      <c r="A483" s="5"/>
      <c r="B483" s="70"/>
      <c r="C483" s="6"/>
      <c r="D483" s="5"/>
      <c r="E483" s="7"/>
      <c r="G483" s="61"/>
      <c r="H483" s="126"/>
      <c r="I483" s="164"/>
      <c r="J483" s="61"/>
    </row>
    <row r="484" spans="1:10" s="87" customFormat="1">
      <c r="A484" s="90"/>
      <c r="F484" s="326"/>
      <c r="G484"/>
      <c r="H484" s="127"/>
      <c r="I484" s="263"/>
      <c r="J484" s="91"/>
    </row>
    <row r="485" spans="1:10">
      <c r="A485" s="61"/>
      <c r="F485" s="326"/>
      <c r="G485" s="325"/>
      <c r="H485" s="123"/>
      <c r="I485" s="261"/>
      <c r="J485" s="19"/>
    </row>
    <row r="486" spans="1:10" ht="17.25" customHeight="1">
      <c r="A486" s="5"/>
      <c r="B486" s="6"/>
      <c r="C486" s="6"/>
      <c r="D486" s="5"/>
      <c r="E486" s="5"/>
      <c r="G486" s="351"/>
      <c r="H486" s="351"/>
      <c r="I486" s="351"/>
      <c r="J486" s="351"/>
    </row>
    <row r="487" spans="1:10" ht="15" customHeight="1">
      <c r="A487" s="348" t="s">
        <v>253</v>
      </c>
      <c r="B487" s="348"/>
      <c r="C487" s="7"/>
      <c r="D487" s="7"/>
      <c r="E487" s="5"/>
      <c r="G487" s="342" t="s">
        <v>802</v>
      </c>
      <c r="H487" s="342"/>
      <c r="I487" s="342"/>
      <c r="J487" s="336"/>
    </row>
    <row r="488" spans="1:10" ht="12.75" customHeight="1">
      <c r="A488" s="347"/>
      <c r="B488" s="347"/>
      <c r="C488" s="7"/>
      <c r="D488" s="7"/>
      <c r="E488" s="5"/>
      <c r="G488" s="343" t="s">
        <v>786</v>
      </c>
      <c r="H488" s="343"/>
      <c r="I488" s="343"/>
      <c r="J488" s="8"/>
    </row>
    <row r="489" spans="1:10" ht="12.75">
      <c r="A489" s="27" t="s">
        <v>1</v>
      </c>
      <c r="B489" s="27"/>
      <c r="C489" s="27"/>
      <c r="D489" s="13"/>
      <c r="E489" s="27"/>
      <c r="G489" s="8"/>
      <c r="H489" s="110"/>
      <c r="I489" s="153"/>
      <c r="J489" s="8"/>
    </row>
    <row r="490" spans="1:10" ht="12.75">
      <c r="A490" s="360" t="s">
        <v>343</v>
      </c>
      <c r="B490" s="348"/>
      <c r="C490" s="27"/>
      <c r="D490" s="13"/>
      <c r="E490" s="27"/>
      <c r="G490" s="8"/>
      <c r="H490" s="110"/>
      <c r="I490" s="153"/>
      <c r="J490" s="8"/>
    </row>
    <row r="491" spans="1:10" ht="19.5" customHeight="1" thickBot="1">
      <c r="A491" s="360" t="s">
        <v>265</v>
      </c>
      <c r="B491" s="360"/>
      <c r="C491" s="360"/>
      <c r="D491" s="360"/>
      <c r="E491" s="360"/>
      <c r="F491" s="360"/>
      <c r="G491" s="360"/>
      <c r="H491" s="360"/>
      <c r="I491" s="360"/>
      <c r="J491" s="360"/>
    </row>
    <row r="492" spans="1:10" ht="54" customHeight="1" thickBot="1">
      <c r="A492" s="37" t="s">
        <v>2</v>
      </c>
      <c r="B492" s="74" t="s">
        <v>105</v>
      </c>
      <c r="C492" s="144" t="s">
        <v>100</v>
      </c>
      <c r="D492" s="144" t="s">
        <v>3</v>
      </c>
      <c r="E492" s="38" t="s">
        <v>33</v>
      </c>
      <c r="F492" s="226" t="s">
        <v>98</v>
      </c>
      <c r="G492" s="144" t="s">
        <v>761</v>
      </c>
      <c r="H492" s="115" t="s">
        <v>4</v>
      </c>
      <c r="I492" s="213" t="s">
        <v>762</v>
      </c>
      <c r="J492" s="225"/>
    </row>
    <row r="493" spans="1:10" ht="30" customHeight="1">
      <c r="A493" s="46" t="s">
        <v>39</v>
      </c>
      <c r="B493" s="71" t="s">
        <v>588</v>
      </c>
      <c r="C493" s="72" t="s">
        <v>192</v>
      </c>
      <c r="D493" s="72" t="s">
        <v>38</v>
      </c>
      <c r="E493" s="72">
        <v>100</v>
      </c>
      <c r="F493" s="211"/>
      <c r="G493" s="185"/>
      <c r="H493" s="219"/>
      <c r="I493" s="246"/>
      <c r="J493" s="241"/>
    </row>
    <row r="494" spans="1:10" s="8" customFormat="1" ht="38.25" customHeight="1">
      <c r="A494" s="40" t="s">
        <v>40</v>
      </c>
      <c r="B494" s="147" t="s">
        <v>278</v>
      </c>
      <c r="C494" s="25" t="s">
        <v>299</v>
      </c>
      <c r="D494" s="25" t="s">
        <v>38</v>
      </c>
      <c r="E494" s="25">
        <v>100</v>
      </c>
      <c r="F494" s="163"/>
      <c r="G494" s="185"/>
      <c r="H494" s="131"/>
      <c r="I494" s="248"/>
      <c r="J494" s="241"/>
    </row>
    <row r="495" spans="1:10" ht="40.5" customHeight="1">
      <c r="A495" s="40" t="s">
        <v>41</v>
      </c>
      <c r="B495" s="33" t="s">
        <v>549</v>
      </c>
      <c r="C495" s="30" t="s">
        <v>192</v>
      </c>
      <c r="D495" s="30" t="s">
        <v>38</v>
      </c>
      <c r="E495" s="30">
        <v>36</v>
      </c>
      <c r="F495" s="189"/>
      <c r="G495" s="185"/>
      <c r="H495" s="173"/>
      <c r="I495" s="248"/>
      <c r="J495" s="241"/>
    </row>
    <row r="496" spans="1:10" ht="40.5" customHeight="1">
      <c r="A496" s="40" t="s">
        <v>30</v>
      </c>
      <c r="B496" s="33" t="s">
        <v>587</v>
      </c>
      <c r="C496" s="30" t="s">
        <v>743</v>
      </c>
      <c r="D496" s="108" t="s">
        <v>7</v>
      </c>
      <c r="E496" s="30">
        <v>12</v>
      </c>
      <c r="F496" s="189"/>
      <c r="G496" s="185"/>
      <c r="H496" s="224"/>
      <c r="I496" s="248"/>
      <c r="J496" s="241"/>
    </row>
    <row r="497" spans="1:11" ht="40.5" customHeight="1" thickBot="1">
      <c r="A497" s="40" t="s">
        <v>42</v>
      </c>
      <c r="B497" s="184" t="s">
        <v>742</v>
      </c>
      <c r="C497" s="108" t="s">
        <v>744</v>
      </c>
      <c r="D497" s="29" t="s">
        <v>38</v>
      </c>
      <c r="E497" s="108">
        <v>24</v>
      </c>
      <c r="F497" s="210"/>
      <c r="G497" s="185"/>
      <c r="H497" s="132"/>
      <c r="I497" s="192"/>
      <c r="J497" s="241"/>
    </row>
    <row r="498" spans="1:11" ht="22.5" customHeight="1" thickBot="1">
      <c r="A498" s="362" t="s">
        <v>344</v>
      </c>
      <c r="B498" s="367"/>
      <c r="C498" s="367"/>
      <c r="D498" s="367"/>
      <c r="E498" s="367"/>
      <c r="F498" s="367"/>
      <c r="G498" s="154"/>
      <c r="H498" s="111" t="s">
        <v>34</v>
      </c>
      <c r="I498" s="176"/>
      <c r="J498" s="241"/>
    </row>
    <row r="499" spans="1:11" ht="12.75">
      <c r="A499" s="17"/>
      <c r="B499" s="8"/>
      <c r="C499" s="8"/>
      <c r="D499" s="8"/>
      <c r="E499" s="8"/>
      <c r="G499" s="23"/>
      <c r="H499" s="23"/>
      <c r="I499" s="261"/>
      <c r="J499" s="19"/>
    </row>
    <row r="500" spans="1:11">
      <c r="A500" s="17"/>
      <c r="B500" s="8"/>
      <c r="C500" s="8"/>
      <c r="D500" s="8"/>
      <c r="E500" s="8"/>
      <c r="F500" s="301"/>
      <c r="H500" s="23"/>
      <c r="I500" s="261"/>
      <c r="J500" s="19"/>
    </row>
    <row r="501" spans="1:11">
      <c r="A501" s="17"/>
      <c r="B501" s="8"/>
      <c r="C501" s="8"/>
      <c r="D501" s="8"/>
      <c r="E501" s="8"/>
      <c r="F501" s="301"/>
      <c r="G501" s="166"/>
      <c r="H501" s="23"/>
      <c r="I501" s="261"/>
      <c r="J501" s="19"/>
    </row>
    <row r="502" spans="1:11" ht="15.75" customHeight="1">
      <c r="A502" s="348" t="s">
        <v>253</v>
      </c>
      <c r="B502" s="348"/>
      <c r="C502" s="7"/>
      <c r="D502" s="5"/>
      <c r="E502" s="5"/>
      <c r="F502" s="138"/>
      <c r="G502" s="342" t="s">
        <v>798</v>
      </c>
      <c r="H502" s="342"/>
      <c r="I502" s="342"/>
      <c r="J502" s="336"/>
    </row>
    <row r="503" spans="1:11" ht="19.5" customHeight="1">
      <c r="A503" s="347"/>
      <c r="B503" s="347"/>
      <c r="C503" s="7"/>
      <c r="D503" s="5"/>
      <c r="E503" s="5"/>
      <c r="G503" s="343" t="s">
        <v>786</v>
      </c>
      <c r="H503" s="343"/>
      <c r="I503" s="343"/>
      <c r="J503" s="8"/>
    </row>
    <row r="504" spans="1:11" ht="15.75" customHeight="1">
      <c r="A504" s="5" t="s">
        <v>28</v>
      </c>
      <c r="B504" s="6"/>
      <c r="C504" s="5"/>
      <c r="D504" s="5"/>
      <c r="E504" s="5"/>
      <c r="G504" s="8"/>
      <c r="H504" s="110"/>
      <c r="I504" s="153"/>
      <c r="J504" s="8"/>
    </row>
    <row r="505" spans="1:11" ht="21.75" customHeight="1">
      <c r="A505" s="360" t="s">
        <v>1</v>
      </c>
      <c r="B505" s="368"/>
      <c r="C505" s="368"/>
      <c r="D505" s="368"/>
      <c r="E505" s="368"/>
      <c r="G505" s="8"/>
      <c r="H505" s="110"/>
      <c r="I505" s="153"/>
      <c r="J505" s="8"/>
    </row>
    <row r="506" spans="1:11" ht="18.75" customHeight="1">
      <c r="A506" s="27" t="s">
        <v>345</v>
      </c>
      <c r="B506" s="27"/>
      <c r="C506" s="13"/>
      <c r="D506" s="27"/>
      <c r="E506" s="5"/>
      <c r="G506" s="8"/>
      <c r="H506" s="110"/>
      <c r="I506" s="153"/>
      <c r="J506" s="8"/>
    </row>
    <row r="507" spans="1:11" ht="21" customHeight="1" thickBot="1">
      <c r="A507" s="27" t="s">
        <v>777</v>
      </c>
      <c r="B507" s="27"/>
      <c r="C507" s="13"/>
      <c r="D507" s="27"/>
      <c r="E507" s="5"/>
      <c r="G507" s="8"/>
      <c r="H507" s="110"/>
      <c r="I507" s="153"/>
      <c r="J507" s="8"/>
    </row>
    <row r="508" spans="1:11" ht="70.5" customHeight="1" thickBot="1">
      <c r="A508" s="37" t="s">
        <v>2</v>
      </c>
      <c r="B508" s="38" t="s">
        <v>105</v>
      </c>
      <c r="C508" s="38" t="s">
        <v>100</v>
      </c>
      <c r="D508" s="38" t="s">
        <v>3</v>
      </c>
      <c r="E508" s="38" t="s">
        <v>35</v>
      </c>
      <c r="F508" s="38" t="s">
        <v>304</v>
      </c>
      <c r="G508" s="38" t="s">
        <v>197</v>
      </c>
      <c r="H508" s="111" t="s">
        <v>254</v>
      </c>
      <c r="I508" s="154" t="s">
        <v>261</v>
      </c>
      <c r="J508" s="39" t="s">
        <v>198</v>
      </c>
      <c r="K508" s="61"/>
    </row>
    <row r="509" spans="1:11" ht="19.5" customHeight="1" thickBot="1">
      <c r="A509" s="79">
        <v>1</v>
      </c>
      <c r="B509" s="80">
        <v>2</v>
      </c>
      <c r="C509" s="80">
        <v>3</v>
      </c>
      <c r="D509" s="80">
        <v>4</v>
      </c>
      <c r="E509" s="80">
        <v>5</v>
      </c>
      <c r="F509" s="80">
        <v>6</v>
      </c>
      <c r="G509" s="80">
        <v>7</v>
      </c>
      <c r="H509" s="80">
        <v>8</v>
      </c>
      <c r="I509" s="80">
        <v>9</v>
      </c>
      <c r="J509" s="215">
        <v>10</v>
      </c>
    </row>
    <row r="510" spans="1:11" ht="92.25" customHeight="1">
      <c r="A510" s="46" t="s">
        <v>39</v>
      </c>
      <c r="B510" s="214" t="s">
        <v>495</v>
      </c>
      <c r="C510" s="103" t="s">
        <v>303</v>
      </c>
      <c r="D510" s="72" t="s">
        <v>38</v>
      </c>
      <c r="E510" s="106">
        <v>2076</v>
      </c>
      <c r="F510" s="190"/>
      <c r="G510" s="172"/>
      <c r="H510" s="223"/>
      <c r="I510" s="172"/>
      <c r="J510" s="291"/>
      <c r="K510" s="171"/>
    </row>
    <row r="511" spans="1:11" ht="96.75" customHeight="1">
      <c r="A511" s="40" t="s">
        <v>40</v>
      </c>
      <c r="B511" s="94" t="s">
        <v>614</v>
      </c>
      <c r="C511" s="30" t="s">
        <v>303</v>
      </c>
      <c r="D511" s="63" t="s">
        <v>38</v>
      </c>
      <c r="E511" s="95">
        <v>1293</v>
      </c>
      <c r="F511" s="188"/>
      <c r="G511" s="216"/>
      <c r="H511" s="131"/>
      <c r="I511" s="185"/>
      <c r="J511" s="290"/>
      <c r="K511" s="171"/>
    </row>
    <row r="512" spans="1:11" ht="57.75" customHeight="1">
      <c r="A512" s="107" t="s">
        <v>41</v>
      </c>
      <c r="B512" s="94" t="s">
        <v>550</v>
      </c>
      <c r="C512" s="30" t="s">
        <v>135</v>
      </c>
      <c r="D512" s="30" t="s">
        <v>38</v>
      </c>
      <c r="E512" s="95">
        <f>148+4+9</f>
        <v>161</v>
      </c>
      <c r="F512" s="188"/>
      <c r="G512" s="216"/>
      <c r="H512" s="131"/>
      <c r="I512" s="216"/>
      <c r="J512" s="290"/>
      <c r="K512" s="171"/>
    </row>
    <row r="513" spans="1:11" ht="84.75" customHeight="1" thickBot="1">
      <c r="A513" s="44" t="s">
        <v>30</v>
      </c>
      <c r="B513" s="94" t="s">
        <v>558</v>
      </c>
      <c r="C513" s="30" t="s">
        <v>305</v>
      </c>
      <c r="D513" s="30" t="s">
        <v>38</v>
      </c>
      <c r="E513" s="95">
        <v>725</v>
      </c>
      <c r="F513" s="189"/>
      <c r="G513" s="297"/>
      <c r="H513" s="173"/>
      <c r="I513" s="216"/>
      <c r="J513" s="294"/>
      <c r="K513" s="171"/>
    </row>
    <row r="514" spans="1:11" ht="79.5" customHeight="1" thickBot="1">
      <c r="A514" s="37" t="s">
        <v>2</v>
      </c>
      <c r="B514" s="38" t="s">
        <v>105</v>
      </c>
      <c r="C514" s="38" t="s">
        <v>100</v>
      </c>
      <c r="D514" s="38" t="s">
        <v>3</v>
      </c>
      <c r="E514" s="38" t="s">
        <v>35</v>
      </c>
      <c r="F514" s="38" t="s">
        <v>304</v>
      </c>
      <c r="G514" s="38" t="s">
        <v>197</v>
      </c>
      <c r="H514" s="111" t="s">
        <v>254</v>
      </c>
      <c r="I514" s="154" t="s">
        <v>261</v>
      </c>
      <c r="J514" s="39" t="s">
        <v>198</v>
      </c>
      <c r="K514" s="61"/>
    </row>
    <row r="515" spans="1:11" ht="18.75" customHeight="1" thickBot="1">
      <c r="A515" s="52">
        <v>1</v>
      </c>
      <c r="B515" s="38">
        <v>2</v>
      </c>
      <c r="C515" s="38">
        <v>3</v>
      </c>
      <c r="D515" s="38">
        <v>4</v>
      </c>
      <c r="E515" s="38">
        <v>5</v>
      </c>
      <c r="F515" s="38">
        <v>6</v>
      </c>
      <c r="G515" s="38">
        <v>7</v>
      </c>
      <c r="H515" s="183">
        <v>8</v>
      </c>
      <c r="I515" s="38">
        <v>9</v>
      </c>
      <c r="J515" s="39">
        <v>10</v>
      </c>
      <c r="K515" s="171"/>
    </row>
    <row r="516" spans="1:11" ht="102.75" customHeight="1">
      <c r="A516" s="46" t="s">
        <v>42</v>
      </c>
      <c r="B516" s="94" t="s">
        <v>557</v>
      </c>
      <c r="C516" s="30" t="s">
        <v>305</v>
      </c>
      <c r="D516" s="30" t="s">
        <v>38</v>
      </c>
      <c r="E516" s="95">
        <v>582</v>
      </c>
      <c r="F516" s="188"/>
      <c r="G516" s="216"/>
      <c r="H516" s="131"/>
      <c r="I516" s="159"/>
      <c r="J516" s="248"/>
      <c r="K516" s="171"/>
    </row>
    <row r="517" spans="1:11" ht="63.75" customHeight="1">
      <c r="A517" s="40" t="s">
        <v>36</v>
      </c>
      <c r="B517" s="104" t="s">
        <v>745</v>
      </c>
      <c r="C517" s="30" t="s">
        <v>305</v>
      </c>
      <c r="D517" s="63" t="s">
        <v>38</v>
      </c>
      <c r="E517" s="105">
        <v>215</v>
      </c>
      <c r="F517" s="211"/>
      <c r="G517" s="216"/>
      <c r="H517" s="131"/>
      <c r="I517" s="155"/>
      <c r="J517" s="248"/>
      <c r="K517" s="171"/>
    </row>
    <row r="518" spans="1:11" ht="63.75">
      <c r="A518" s="40" t="s">
        <v>29</v>
      </c>
      <c r="B518" s="104" t="s">
        <v>306</v>
      </c>
      <c r="C518" s="63" t="s">
        <v>307</v>
      </c>
      <c r="D518" s="63" t="s">
        <v>38</v>
      </c>
      <c r="E518" s="105">
        <v>60</v>
      </c>
      <c r="F518" s="163"/>
      <c r="G518" s="216"/>
      <c r="H518" s="131"/>
      <c r="I518" s="161"/>
      <c r="J518" s="248"/>
      <c r="K518" s="171"/>
    </row>
    <row r="519" spans="1:11" ht="108.75" customHeight="1">
      <c r="A519" s="107" t="s">
        <v>91</v>
      </c>
      <c r="B519" s="94" t="s">
        <v>308</v>
      </c>
      <c r="C519" s="30" t="s">
        <v>307</v>
      </c>
      <c r="D519" s="30" t="s">
        <v>38</v>
      </c>
      <c r="E519" s="95">
        <v>100</v>
      </c>
      <c r="F519" s="189"/>
      <c r="G519" s="216"/>
      <c r="H519" s="131"/>
      <c r="I519" s="156"/>
      <c r="J519" s="248"/>
      <c r="K519" s="171"/>
    </row>
    <row r="520" spans="1:11" ht="76.5">
      <c r="A520" s="50" t="s">
        <v>50</v>
      </c>
      <c r="B520" s="94" t="s">
        <v>309</v>
      </c>
      <c r="C520" s="30" t="s">
        <v>307</v>
      </c>
      <c r="D520" s="30" t="s">
        <v>38</v>
      </c>
      <c r="E520" s="95">
        <v>555</v>
      </c>
      <c r="F520" s="188"/>
      <c r="G520" s="216"/>
      <c r="H520" s="131"/>
      <c r="I520" s="156"/>
      <c r="J520" s="248"/>
      <c r="K520" s="171"/>
    </row>
    <row r="521" spans="1:11" ht="90" thickBot="1">
      <c r="A521" s="44" t="s">
        <v>13</v>
      </c>
      <c r="B521" s="94" t="s">
        <v>556</v>
      </c>
      <c r="C521" s="30" t="s">
        <v>307</v>
      </c>
      <c r="D521" s="30" t="s">
        <v>38</v>
      </c>
      <c r="E521" s="95">
        <v>172</v>
      </c>
      <c r="F521" s="163"/>
      <c r="G521" s="216"/>
      <c r="H521" s="131"/>
      <c r="I521" s="156"/>
      <c r="J521" s="248"/>
      <c r="K521" s="171"/>
    </row>
    <row r="522" spans="1:11" ht="79.5" customHeight="1" thickBot="1">
      <c r="A522" s="37" t="s">
        <v>2</v>
      </c>
      <c r="B522" s="38" t="s">
        <v>105</v>
      </c>
      <c r="C522" s="38" t="s">
        <v>100</v>
      </c>
      <c r="D522" s="38" t="s">
        <v>3</v>
      </c>
      <c r="E522" s="38" t="s">
        <v>35</v>
      </c>
      <c r="F522" s="38" t="s">
        <v>304</v>
      </c>
      <c r="G522" s="38" t="s">
        <v>197</v>
      </c>
      <c r="H522" s="111" t="s">
        <v>254</v>
      </c>
      <c r="I522" s="154" t="s">
        <v>261</v>
      </c>
      <c r="J522" s="39" t="s">
        <v>198</v>
      </c>
      <c r="K522" s="61"/>
    </row>
    <row r="523" spans="1:11" ht="18.75" customHeight="1" thickBot="1">
      <c r="A523" s="52">
        <v>1</v>
      </c>
      <c r="B523" s="38">
        <v>2</v>
      </c>
      <c r="C523" s="38">
        <v>3</v>
      </c>
      <c r="D523" s="38">
        <v>4</v>
      </c>
      <c r="E523" s="38">
        <v>5</v>
      </c>
      <c r="F523" s="38">
        <v>6</v>
      </c>
      <c r="G523" s="38">
        <v>7</v>
      </c>
      <c r="H523" s="183">
        <v>8</v>
      </c>
      <c r="I523" s="38">
        <v>9</v>
      </c>
      <c r="J523" s="317">
        <v>10</v>
      </c>
      <c r="K523" s="171"/>
    </row>
    <row r="524" spans="1:11" ht="76.5">
      <c r="A524" s="46" t="s">
        <v>18</v>
      </c>
      <c r="B524" s="94" t="s">
        <v>489</v>
      </c>
      <c r="C524" s="30" t="s">
        <v>307</v>
      </c>
      <c r="D524" s="30" t="s">
        <v>38</v>
      </c>
      <c r="E524" s="95">
        <v>640</v>
      </c>
      <c r="F524" s="189"/>
      <c r="G524" s="296"/>
      <c r="H524" s="224"/>
      <c r="I524" s="156"/>
      <c r="J524" s="246"/>
      <c r="K524" s="171"/>
    </row>
    <row r="525" spans="1:11" ht="98.25" customHeight="1">
      <c r="A525" s="43" t="s">
        <v>19</v>
      </c>
      <c r="B525" s="94" t="s">
        <v>310</v>
      </c>
      <c r="C525" s="30" t="s">
        <v>307</v>
      </c>
      <c r="D525" s="30" t="s">
        <v>38</v>
      </c>
      <c r="E525" s="95">
        <v>3050</v>
      </c>
      <c r="F525" s="188"/>
      <c r="G525" s="296"/>
      <c r="H525" s="224"/>
      <c r="I525" s="159"/>
      <c r="J525" s="248"/>
      <c r="K525" s="171"/>
    </row>
    <row r="526" spans="1:11" ht="112.5" customHeight="1">
      <c r="A526" s="40" t="s">
        <v>20</v>
      </c>
      <c r="B526" s="104" t="s">
        <v>311</v>
      </c>
      <c r="C526" s="63" t="s">
        <v>307</v>
      </c>
      <c r="D526" s="63" t="s">
        <v>38</v>
      </c>
      <c r="E526" s="105">
        <v>55</v>
      </c>
      <c r="F526" s="163"/>
      <c r="G526" s="296"/>
      <c r="H526" s="224"/>
      <c r="I526" s="174"/>
      <c r="J526" s="248"/>
      <c r="K526" s="171"/>
    </row>
    <row r="527" spans="1:11" ht="93.75" customHeight="1">
      <c r="A527" s="43" t="s">
        <v>21</v>
      </c>
      <c r="B527" s="94" t="s">
        <v>559</v>
      </c>
      <c r="C527" s="30" t="s">
        <v>307</v>
      </c>
      <c r="D527" s="30" t="s">
        <v>38</v>
      </c>
      <c r="E527" s="95">
        <v>36</v>
      </c>
      <c r="F527" s="189"/>
      <c r="G527" s="296"/>
      <c r="H527" s="224"/>
      <c r="I527" s="159"/>
      <c r="J527" s="248"/>
      <c r="K527" s="171"/>
    </row>
    <row r="528" spans="1:11" ht="94.5" customHeight="1" thickBot="1">
      <c r="A528" s="43" t="s">
        <v>22</v>
      </c>
      <c r="B528" s="94" t="s">
        <v>312</v>
      </c>
      <c r="C528" s="30" t="s">
        <v>307</v>
      </c>
      <c r="D528" s="30" t="s">
        <v>38</v>
      </c>
      <c r="E528" s="95">
        <v>102</v>
      </c>
      <c r="F528" s="188"/>
      <c r="G528" s="296"/>
      <c r="H528" s="224"/>
      <c r="I528" s="159"/>
      <c r="J528" s="192"/>
      <c r="K528" s="171"/>
    </row>
    <row r="529" spans="1:11" ht="70.5" customHeight="1" thickBot="1">
      <c r="A529" s="37" t="s">
        <v>2</v>
      </c>
      <c r="B529" s="38" t="s">
        <v>105</v>
      </c>
      <c r="C529" s="38" t="s">
        <v>100</v>
      </c>
      <c r="D529" s="38" t="s">
        <v>3</v>
      </c>
      <c r="E529" s="38" t="s">
        <v>35</v>
      </c>
      <c r="F529" s="38" t="s">
        <v>304</v>
      </c>
      <c r="G529" s="38" t="s">
        <v>197</v>
      </c>
      <c r="H529" s="111" t="s">
        <v>254</v>
      </c>
      <c r="I529" s="154" t="s">
        <v>261</v>
      </c>
      <c r="J529" s="39" t="s">
        <v>198</v>
      </c>
      <c r="K529" s="225"/>
    </row>
    <row r="530" spans="1:11" ht="20.25" customHeight="1" thickBot="1">
      <c r="A530" s="37">
        <v>1</v>
      </c>
      <c r="B530" s="38">
        <v>2</v>
      </c>
      <c r="C530" s="38">
        <v>3</v>
      </c>
      <c r="D530" s="38">
        <v>4</v>
      </c>
      <c r="E530" s="38">
        <v>5</v>
      </c>
      <c r="F530" s="38">
        <v>6</v>
      </c>
      <c r="G530" s="38">
        <v>7</v>
      </c>
      <c r="H530" s="38">
        <v>8</v>
      </c>
      <c r="I530" s="38">
        <v>9</v>
      </c>
      <c r="J530" s="39">
        <v>10</v>
      </c>
      <c r="K530" s="171"/>
    </row>
    <row r="531" spans="1:11" ht="135" customHeight="1">
      <c r="A531" s="43" t="s">
        <v>23</v>
      </c>
      <c r="B531" s="94" t="s">
        <v>313</v>
      </c>
      <c r="C531" s="30" t="s">
        <v>307</v>
      </c>
      <c r="D531" s="30" t="s">
        <v>38</v>
      </c>
      <c r="E531" s="243">
        <v>74</v>
      </c>
      <c r="F531" s="163"/>
      <c r="G531" s="296"/>
      <c r="H531" s="173"/>
      <c r="I531" s="159"/>
      <c r="J531" s="248"/>
      <c r="K531" s="171"/>
    </row>
    <row r="532" spans="1:11" ht="97.5" customHeight="1">
      <c r="A532" s="40" t="s">
        <v>24</v>
      </c>
      <c r="B532" s="94" t="s">
        <v>314</v>
      </c>
      <c r="C532" s="30" t="s">
        <v>307</v>
      </c>
      <c r="D532" s="30" t="s">
        <v>38</v>
      </c>
      <c r="E532" s="95">
        <v>181</v>
      </c>
      <c r="F532" s="65"/>
      <c r="G532" s="296"/>
      <c r="H532" s="131"/>
      <c r="I532" s="156"/>
      <c r="J532" s="248"/>
      <c r="K532" s="171"/>
    </row>
    <row r="533" spans="1:11" ht="102.75" customHeight="1">
      <c r="A533" s="40" t="s">
        <v>25</v>
      </c>
      <c r="B533" s="94" t="s">
        <v>315</v>
      </c>
      <c r="C533" s="30" t="s">
        <v>307</v>
      </c>
      <c r="D533" s="30" t="s">
        <v>38</v>
      </c>
      <c r="E533" s="95">
        <v>31</v>
      </c>
      <c r="F533" s="188"/>
      <c r="G533" s="296"/>
      <c r="H533" s="131"/>
      <c r="I533" s="156"/>
      <c r="J533" s="248"/>
      <c r="K533" s="171"/>
    </row>
    <row r="534" spans="1:11" ht="108.75" customHeight="1" thickBot="1">
      <c r="A534" s="40" t="s">
        <v>26</v>
      </c>
      <c r="B534" s="94" t="s">
        <v>316</v>
      </c>
      <c r="C534" s="30" t="s">
        <v>307</v>
      </c>
      <c r="D534" s="30" t="s">
        <v>38</v>
      </c>
      <c r="E534" s="95">
        <v>4</v>
      </c>
      <c r="F534" s="188"/>
      <c r="G534" s="296"/>
      <c r="H534" s="173"/>
      <c r="I534" s="156"/>
      <c r="J534" s="248"/>
      <c r="K534" s="171"/>
    </row>
    <row r="535" spans="1:11" ht="70.5" customHeight="1" thickBot="1">
      <c r="A535" s="37" t="s">
        <v>2</v>
      </c>
      <c r="B535" s="38" t="s">
        <v>105</v>
      </c>
      <c r="C535" s="38" t="s">
        <v>100</v>
      </c>
      <c r="D535" s="38" t="s">
        <v>3</v>
      </c>
      <c r="E535" s="38" t="s">
        <v>35</v>
      </c>
      <c r="F535" s="38" t="s">
        <v>304</v>
      </c>
      <c r="G535" s="38" t="s">
        <v>197</v>
      </c>
      <c r="H535" s="111" t="s">
        <v>254</v>
      </c>
      <c r="I535" s="154" t="s">
        <v>261</v>
      </c>
      <c r="J535" s="39" t="s">
        <v>198</v>
      </c>
      <c r="K535" s="225"/>
    </row>
    <row r="536" spans="1:11" ht="20.25" customHeight="1" thickBot="1">
      <c r="A536" s="37">
        <v>1</v>
      </c>
      <c r="B536" s="38">
        <v>2</v>
      </c>
      <c r="C536" s="38">
        <v>3</v>
      </c>
      <c r="D536" s="38">
        <v>4</v>
      </c>
      <c r="E536" s="38">
        <v>5</v>
      </c>
      <c r="F536" s="38">
        <v>6</v>
      </c>
      <c r="G536" s="38">
        <v>7</v>
      </c>
      <c r="H536" s="38">
        <v>8</v>
      </c>
      <c r="I536" s="38">
        <v>9</v>
      </c>
      <c r="J536" s="144">
        <v>10</v>
      </c>
      <c r="K536" s="323"/>
    </row>
    <row r="537" spans="1:11" ht="119.25" customHeight="1" thickBot="1">
      <c r="A537" s="107" t="s">
        <v>51</v>
      </c>
      <c r="B537" s="242" t="s">
        <v>784</v>
      </c>
      <c r="C537" s="169" t="s">
        <v>307</v>
      </c>
      <c r="D537" s="169" t="s">
        <v>38</v>
      </c>
      <c r="E537" s="243">
        <v>26</v>
      </c>
      <c r="F537" s="163"/>
      <c r="G537" s="296"/>
      <c r="H537" s="224"/>
      <c r="I537" s="156"/>
      <c r="J537" s="192"/>
      <c r="K537" s="171"/>
    </row>
    <row r="538" spans="1:11" ht="24" customHeight="1" thickBot="1">
      <c r="A538" s="362" t="s">
        <v>346</v>
      </c>
      <c r="B538" s="367"/>
      <c r="C538" s="367"/>
      <c r="D538" s="367"/>
      <c r="E538" s="367"/>
      <c r="F538" s="367"/>
      <c r="G538" s="154"/>
      <c r="H538" s="111" t="s">
        <v>34</v>
      </c>
      <c r="I538" s="154" t="s">
        <v>34</v>
      </c>
      <c r="J538" s="176"/>
      <c r="K538" s="166"/>
    </row>
    <row r="539" spans="1:11" ht="33" customHeight="1">
      <c r="A539" s="383" t="s">
        <v>317</v>
      </c>
      <c r="B539" s="383"/>
      <c r="C539" s="383"/>
      <c r="D539" s="383"/>
      <c r="E539" s="383"/>
      <c r="F539" s="383"/>
      <c r="G539" s="383"/>
      <c r="H539" s="383"/>
      <c r="I539" s="383"/>
      <c r="J539" s="383"/>
    </row>
    <row r="540" spans="1:11">
      <c r="A540" s="9"/>
      <c r="E540" s="9"/>
      <c r="F540" s="301"/>
      <c r="H540" s="117"/>
      <c r="I540" s="257"/>
      <c r="J540" s="8"/>
    </row>
    <row r="541" spans="1:11">
      <c r="A541" s="9"/>
      <c r="E541" s="9"/>
      <c r="F541" s="301"/>
      <c r="G541" s="166"/>
      <c r="H541" s="117"/>
      <c r="I541" s="257"/>
      <c r="J541" s="8"/>
    </row>
    <row r="542" spans="1:11" ht="14.25" customHeight="1">
      <c r="A542" s="348" t="s">
        <v>253</v>
      </c>
      <c r="B542" s="348"/>
      <c r="C542" s="7"/>
      <c r="D542" s="5"/>
      <c r="E542" s="5"/>
      <c r="F542" s="137"/>
      <c r="G542" s="342" t="s">
        <v>799</v>
      </c>
      <c r="H542" s="342"/>
      <c r="I542" s="342"/>
      <c r="J542" s="336"/>
    </row>
    <row r="543" spans="1:11" ht="14.25" customHeight="1">
      <c r="A543" s="347"/>
      <c r="B543" s="347"/>
      <c r="C543" s="7"/>
      <c r="D543" s="5"/>
      <c r="E543" s="5"/>
      <c r="G543" s="343" t="s">
        <v>786</v>
      </c>
      <c r="H543" s="343"/>
      <c r="I543" s="343"/>
      <c r="J543" s="8"/>
    </row>
    <row r="544" spans="1:11" ht="12.75">
      <c r="A544" s="345" t="s">
        <v>1</v>
      </c>
      <c r="B544" s="345"/>
      <c r="C544" s="345"/>
      <c r="D544" s="346"/>
      <c r="E544" s="346"/>
      <c r="F544" s="346"/>
      <c r="G544" s="8"/>
      <c r="H544" s="110"/>
      <c r="I544" s="153"/>
      <c r="J544" s="8"/>
    </row>
    <row r="545" spans="1:10" ht="12.75" customHeight="1">
      <c r="A545" s="27"/>
      <c r="B545" s="27"/>
      <c r="C545" s="13"/>
      <c r="D545" s="6"/>
      <c r="E545" s="6"/>
      <c r="G545" s="8"/>
      <c r="H545" s="110"/>
      <c r="I545" s="153"/>
      <c r="J545" s="8"/>
    </row>
    <row r="546" spans="1:10" ht="18" customHeight="1">
      <c r="A546" s="27" t="s">
        <v>347</v>
      </c>
      <c r="B546" s="6"/>
      <c r="C546" s="5"/>
      <c r="D546" s="5"/>
      <c r="E546" s="5"/>
      <c r="G546" s="8"/>
      <c r="H546" s="110"/>
      <c r="I546" s="153"/>
      <c r="J546" s="8"/>
    </row>
    <row r="547" spans="1:10" ht="21.75" customHeight="1">
      <c r="A547" s="67" t="s">
        <v>266</v>
      </c>
      <c r="B547" s="67"/>
      <c r="C547" s="13"/>
      <c r="D547" s="5"/>
      <c r="E547" s="5"/>
      <c r="G547" s="8"/>
      <c r="H547" s="110"/>
      <c r="I547" s="153"/>
      <c r="J547" s="8"/>
    </row>
    <row r="548" spans="1:10" ht="15" customHeight="1" thickBot="1">
      <c r="A548" s="14"/>
      <c r="B548" s="14"/>
      <c r="C548" s="13"/>
      <c r="D548" s="5"/>
      <c r="E548" s="5"/>
      <c r="G548" s="8"/>
      <c r="H548" s="110"/>
      <c r="I548" s="153"/>
      <c r="J548" s="8"/>
    </row>
    <row r="549" spans="1:10" ht="63.75" customHeight="1" thickBot="1">
      <c r="A549" s="37" t="s">
        <v>2</v>
      </c>
      <c r="B549" s="38" t="s">
        <v>105</v>
      </c>
      <c r="C549" s="53" t="s">
        <v>100</v>
      </c>
      <c r="D549" s="53" t="s">
        <v>3</v>
      </c>
      <c r="E549" s="53" t="s">
        <v>37</v>
      </c>
      <c r="F549" s="53" t="s">
        <v>425</v>
      </c>
      <c r="G549" s="53" t="s">
        <v>761</v>
      </c>
      <c r="H549" s="111" t="s">
        <v>4</v>
      </c>
      <c r="I549" s="264" t="s">
        <v>760</v>
      </c>
      <c r="J549" s="225"/>
    </row>
    <row r="550" spans="1:10" ht="80.25" customHeight="1">
      <c r="A550" s="40" t="s">
        <v>39</v>
      </c>
      <c r="B550" s="177" t="s">
        <v>208</v>
      </c>
      <c r="C550" s="32" t="s">
        <v>128</v>
      </c>
      <c r="D550" s="32" t="s">
        <v>44</v>
      </c>
      <c r="E550" s="59">
        <v>250</v>
      </c>
      <c r="F550" s="190"/>
      <c r="G550" s="172"/>
      <c r="H550" s="219"/>
      <c r="I550" s="246"/>
      <c r="J550" s="244"/>
    </row>
    <row r="551" spans="1:10" ht="82.5" customHeight="1">
      <c r="A551" s="40" t="s">
        <v>40</v>
      </c>
      <c r="B551" s="184" t="s">
        <v>209</v>
      </c>
      <c r="C551" s="108" t="s">
        <v>135</v>
      </c>
      <c r="D551" s="25" t="s">
        <v>44</v>
      </c>
      <c r="E551" s="58">
        <v>130</v>
      </c>
      <c r="F551" s="188"/>
      <c r="G551" s="216"/>
      <c r="H551" s="219"/>
      <c r="I551" s="248"/>
      <c r="J551" s="244"/>
    </row>
    <row r="552" spans="1:10" ht="54.6" customHeight="1">
      <c r="A552" s="40" t="s">
        <v>41</v>
      </c>
      <c r="B552" s="49" t="s">
        <v>211</v>
      </c>
      <c r="C552" s="169" t="s">
        <v>135</v>
      </c>
      <c r="D552" s="25" t="s">
        <v>44</v>
      </c>
      <c r="E552" s="25">
        <v>250</v>
      </c>
      <c r="F552" s="188"/>
      <c r="G552" s="216"/>
      <c r="H552" s="219"/>
      <c r="I552" s="248"/>
      <c r="J552" s="244"/>
    </row>
    <row r="553" spans="1:10" ht="43.5" customHeight="1">
      <c r="A553" s="40" t="s">
        <v>30</v>
      </c>
      <c r="B553" s="35" t="s">
        <v>746</v>
      </c>
      <c r="C553" s="30" t="s">
        <v>747</v>
      </c>
      <c r="D553" s="25" t="s">
        <v>44</v>
      </c>
      <c r="E553" s="83">
        <v>20</v>
      </c>
      <c r="F553" s="230"/>
      <c r="G553" s="216"/>
      <c r="H553" s="219"/>
      <c r="I553" s="248"/>
      <c r="J553" s="244"/>
    </row>
    <row r="554" spans="1:10" ht="54.6" customHeight="1">
      <c r="A554" s="40" t="s">
        <v>42</v>
      </c>
      <c r="B554" s="82" t="s">
        <v>748</v>
      </c>
      <c r="C554" s="108" t="s">
        <v>751</v>
      </c>
      <c r="D554" s="41" t="s">
        <v>38</v>
      </c>
      <c r="E554" s="25">
        <v>810</v>
      </c>
      <c r="F554" s="188"/>
      <c r="G554" s="216"/>
      <c r="H554" s="219"/>
      <c r="I554" s="248"/>
      <c r="J554" s="244"/>
    </row>
    <row r="555" spans="1:10" ht="58.5" customHeight="1">
      <c r="A555" s="40" t="s">
        <v>36</v>
      </c>
      <c r="B555" s="35" t="s">
        <v>212</v>
      </c>
      <c r="C555" s="30" t="s">
        <v>210</v>
      </c>
      <c r="D555" s="25" t="s">
        <v>44</v>
      </c>
      <c r="E555" s="25">
        <v>540</v>
      </c>
      <c r="F555" s="188"/>
      <c r="G555" s="216"/>
      <c r="H555" s="219"/>
      <c r="I555" s="248"/>
      <c r="J555" s="244"/>
    </row>
    <row r="556" spans="1:10" ht="47.25" customHeight="1" thickBot="1">
      <c r="A556" s="40" t="s">
        <v>29</v>
      </c>
      <c r="B556" s="82" t="s">
        <v>749</v>
      </c>
      <c r="C556" s="108" t="s">
        <v>750</v>
      </c>
      <c r="D556" s="25" t="s">
        <v>44</v>
      </c>
      <c r="E556" s="25">
        <v>810</v>
      </c>
      <c r="F556" s="188"/>
      <c r="G556" s="297"/>
      <c r="H556" s="219"/>
      <c r="I556" s="192"/>
      <c r="J556" s="244"/>
    </row>
    <row r="557" spans="1:10" ht="63.75" customHeight="1" thickBot="1">
      <c r="A557" s="37" t="s">
        <v>2</v>
      </c>
      <c r="B557" s="38" t="s">
        <v>105</v>
      </c>
      <c r="C557" s="53" t="s">
        <v>100</v>
      </c>
      <c r="D557" s="53" t="s">
        <v>3</v>
      </c>
      <c r="E557" s="53" t="s">
        <v>37</v>
      </c>
      <c r="F557" s="38" t="s">
        <v>425</v>
      </c>
      <c r="G557" s="38" t="s">
        <v>761</v>
      </c>
      <c r="H557" s="111" t="s">
        <v>4</v>
      </c>
      <c r="I557" s="264" t="s">
        <v>760</v>
      </c>
      <c r="J557" s="225"/>
    </row>
    <row r="558" spans="1:10" ht="84.75" customHeight="1" thickBot="1">
      <c r="A558" s="40" t="s">
        <v>91</v>
      </c>
      <c r="B558" s="45" t="s">
        <v>752</v>
      </c>
      <c r="C558" s="26" t="s">
        <v>753</v>
      </c>
      <c r="D558" s="22" t="s">
        <v>38</v>
      </c>
      <c r="E558" s="22">
        <v>810</v>
      </c>
      <c r="F558" s="230"/>
      <c r="G558" s="300"/>
      <c r="H558" s="173"/>
      <c r="I558" s="176"/>
      <c r="J558" s="244"/>
    </row>
    <row r="559" spans="1:10" ht="26.25" customHeight="1" thickBot="1">
      <c r="A559" s="362" t="s">
        <v>348</v>
      </c>
      <c r="B559" s="367"/>
      <c r="C559" s="367"/>
      <c r="D559" s="367"/>
      <c r="E559" s="367"/>
      <c r="F559" s="367"/>
      <c r="G559" s="165"/>
      <c r="H559" s="111" t="s">
        <v>34</v>
      </c>
      <c r="I559" s="213"/>
      <c r="J559" s="241"/>
    </row>
    <row r="560" spans="1:10">
      <c r="A560" s="61"/>
      <c r="B560"/>
      <c r="C560"/>
      <c r="D560"/>
      <c r="E560" s="8"/>
      <c r="F560" s="301"/>
      <c r="H560" s="126"/>
      <c r="I560" s="164"/>
      <c r="J560" s="61"/>
    </row>
    <row r="561" spans="1:10">
      <c r="A561" s="61"/>
      <c r="B561"/>
      <c r="C561"/>
      <c r="D561"/>
      <c r="E561" s="8"/>
      <c r="F561" s="301"/>
      <c r="G561" s="324"/>
      <c r="H561" s="126"/>
      <c r="I561" s="164"/>
      <c r="J561" s="61"/>
    </row>
    <row r="562" spans="1:10" ht="15" customHeight="1">
      <c r="A562" s="11"/>
      <c r="B562" s="10"/>
      <c r="C562" s="11"/>
      <c r="D562" s="11"/>
      <c r="E562" s="11"/>
      <c r="F562" s="61"/>
      <c r="G562" s="351"/>
      <c r="H562" s="351"/>
      <c r="I562" s="351"/>
      <c r="J562" s="351"/>
    </row>
    <row r="563" spans="1:10" ht="14.25" customHeight="1">
      <c r="A563" s="348" t="s">
        <v>253</v>
      </c>
      <c r="B563" s="348"/>
      <c r="C563" s="11"/>
      <c r="D563" s="11"/>
      <c r="E563" s="11"/>
      <c r="F563" s="137"/>
      <c r="G563" s="342" t="s">
        <v>800</v>
      </c>
      <c r="H563" s="342"/>
      <c r="I563" s="342"/>
      <c r="J563" s="336"/>
    </row>
    <row r="564" spans="1:10" ht="16.5" customHeight="1">
      <c r="A564" s="378"/>
      <c r="B564" s="378"/>
      <c r="C564" s="11"/>
      <c r="D564" s="11"/>
      <c r="E564" s="11"/>
      <c r="F564" s="142"/>
      <c r="G564" s="343" t="s">
        <v>786</v>
      </c>
      <c r="H564" s="343"/>
      <c r="I564" s="343"/>
      <c r="J564" s="34"/>
    </row>
    <row r="565" spans="1:10" ht="15" customHeight="1">
      <c r="A565" s="11"/>
      <c r="B565" s="10"/>
      <c r="C565" s="11"/>
      <c r="D565" s="11"/>
      <c r="E565" s="11"/>
      <c r="F565" s="142"/>
      <c r="G565" s="34"/>
      <c r="H565" s="128"/>
      <c r="I565" s="231"/>
      <c r="J565" s="34"/>
    </row>
    <row r="566" spans="1:10" ht="27" customHeight="1">
      <c r="A566" s="379" t="s">
        <v>1</v>
      </c>
      <c r="B566" s="379"/>
      <c r="C566" s="379"/>
      <c r="D566" s="380"/>
      <c r="E566" s="380"/>
      <c r="F566" s="380"/>
      <c r="G566" s="12"/>
      <c r="H566" s="129"/>
      <c r="I566" s="232"/>
      <c r="J566" s="12"/>
    </row>
    <row r="567" spans="1:10" ht="30.75" customHeight="1">
      <c r="A567" s="14" t="s">
        <v>551</v>
      </c>
      <c r="B567" s="8"/>
      <c r="C567" s="8"/>
      <c r="D567" s="8"/>
      <c r="E567" s="8"/>
      <c r="G567" s="8"/>
      <c r="H567" s="110"/>
      <c r="I567" s="153"/>
      <c r="J567" s="8"/>
    </row>
    <row r="568" spans="1:10" ht="21.75" customHeight="1" thickBot="1">
      <c r="A568" s="27" t="s">
        <v>778</v>
      </c>
      <c r="B568" s="18"/>
      <c r="C568" s="18"/>
      <c r="D568" s="18"/>
      <c r="E568" s="18"/>
      <c r="G568" s="8"/>
      <c r="H568" s="130"/>
      <c r="I568" s="153"/>
      <c r="J568" s="8"/>
    </row>
    <row r="569" spans="1:10" ht="39" thickBot="1">
      <c r="A569" s="37" t="s">
        <v>2</v>
      </c>
      <c r="B569" s="38" t="s">
        <v>105</v>
      </c>
      <c r="C569" s="38" t="s">
        <v>240</v>
      </c>
      <c r="D569" s="38" t="s">
        <v>241</v>
      </c>
      <c r="E569" s="81" t="s">
        <v>242</v>
      </c>
      <c r="F569" s="38" t="s">
        <v>234</v>
      </c>
      <c r="G569" s="38" t="s">
        <v>761</v>
      </c>
      <c r="H569" s="111" t="s">
        <v>235</v>
      </c>
      <c r="I569" s="176" t="s">
        <v>760</v>
      </c>
      <c r="J569" s="8"/>
    </row>
    <row r="570" spans="1:10" ht="55.5" customHeight="1">
      <c r="A570" s="101" t="s">
        <v>39</v>
      </c>
      <c r="B570" s="47" t="s">
        <v>564</v>
      </c>
      <c r="C570" s="32" t="s">
        <v>236</v>
      </c>
      <c r="D570" s="32" t="s">
        <v>7</v>
      </c>
      <c r="E570" s="59">
        <v>215</v>
      </c>
      <c r="F570" s="270"/>
      <c r="G570" s="172"/>
      <c r="H570" s="295"/>
      <c r="I570" s="291"/>
      <c r="J570" s="8"/>
    </row>
    <row r="571" spans="1:10" ht="52.5" customHeight="1">
      <c r="A571" s="64" t="s">
        <v>40</v>
      </c>
      <c r="B571" s="35" t="s">
        <v>562</v>
      </c>
      <c r="C571" s="25" t="s">
        <v>237</v>
      </c>
      <c r="D571" s="25" t="s">
        <v>7</v>
      </c>
      <c r="E571" s="58">
        <v>360</v>
      </c>
      <c r="F571" s="194"/>
      <c r="G571" s="216"/>
      <c r="H571" s="131"/>
      <c r="I571" s="290"/>
      <c r="J571" s="205"/>
    </row>
    <row r="572" spans="1:10" ht="52.5" customHeight="1">
      <c r="A572" s="64" t="s">
        <v>41</v>
      </c>
      <c r="B572" s="35" t="s">
        <v>563</v>
      </c>
      <c r="C572" s="25" t="s">
        <v>754</v>
      </c>
      <c r="D572" s="25" t="s">
        <v>7</v>
      </c>
      <c r="E572" s="58">
        <v>100</v>
      </c>
      <c r="F572" s="194"/>
      <c r="G572" s="216"/>
      <c r="H572" s="131"/>
      <c r="I572" s="290"/>
      <c r="J572" s="8"/>
    </row>
    <row r="573" spans="1:10" s="8" customFormat="1" ht="61.5" customHeight="1">
      <c r="A573" s="64" t="s">
        <v>30</v>
      </c>
      <c r="B573" s="35" t="s">
        <v>554</v>
      </c>
      <c r="C573" s="25" t="s">
        <v>807</v>
      </c>
      <c r="D573" s="25" t="s">
        <v>7</v>
      </c>
      <c r="E573" s="25">
        <v>58</v>
      </c>
      <c r="F573" s="194"/>
      <c r="G573" s="216"/>
      <c r="H573" s="131"/>
      <c r="I573" s="290"/>
    </row>
    <row r="574" spans="1:10" s="8" customFormat="1" ht="61.5" customHeight="1" thickBot="1">
      <c r="A574" s="64" t="s">
        <v>42</v>
      </c>
      <c r="B574" s="35" t="s">
        <v>280</v>
      </c>
      <c r="C574" s="25" t="s">
        <v>807</v>
      </c>
      <c r="D574" s="25" t="s">
        <v>7</v>
      </c>
      <c r="E574" s="25">
        <v>420</v>
      </c>
      <c r="F574" s="194"/>
      <c r="G574" s="297"/>
      <c r="H574" s="132"/>
      <c r="I574" s="294"/>
    </row>
    <row r="575" spans="1:10" ht="49.5" customHeight="1" thickBot="1">
      <c r="A575" s="37" t="s">
        <v>2</v>
      </c>
      <c r="B575" s="38" t="s">
        <v>105</v>
      </c>
      <c r="C575" s="38" t="s">
        <v>240</v>
      </c>
      <c r="D575" s="38" t="s">
        <v>241</v>
      </c>
      <c r="E575" s="81" t="s">
        <v>242</v>
      </c>
      <c r="F575" s="38" t="s">
        <v>234</v>
      </c>
      <c r="G575" s="38" t="s">
        <v>761</v>
      </c>
      <c r="H575" s="111" t="s">
        <v>235</v>
      </c>
      <c r="I575" s="176" t="s">
        <v>760</v>
      </c>
      <c r="J575" s="8"/>
    </row>
    <row r="576" spans="1:10" s="8" customFormat="1" ht="61.5" customHeight="1">
      <c r="A576" s="64" t="s">
        <v>36</v>
      </c>
      <c r="B576" s="35" t="s">
        <v>281</v>
      </c>
      <c r="C576" s="25" t="s">
        <v>807</v>
      </c>
      <c r="D576" s="25" t="s">
        <v>7</v>
      </c>
      <c r="E576" s="25">
        <v>100</v>
      </c>
      <c r="F576" s="194"/>
      <c r="G576" s="216"/>
      <c r="H576" s="131"/>
      <c r="I576" s="318"/>
    </row>
    <row r="577" spans="1:11" s="8" customFormat="1" ht="61.5" customHeight="1">
      <c r="A577" s="64" t="s">
        <v>29</v>
      </c>
      <c r="B577" s="35" t="s">
        <v>282</v>
      </c>
      <c r="C577" s="25" t="s">
        <v>807</v>
      </c>
      <c r="D577" s="25" t="s">
        <v>7</v>
      </c>
      <c r="E577" s="25">
        <v>90</v>
      </c>
      <c r="F577" s="194"/>
      <c r="G577" s="216"/>
      <c r="H577" s="131"/>
      <c r="I577" s="318"/>
    </row>
    <row r="578" spans="1:11" s="8" customFormat="1" ht="42.75" customHeight="1">
      <c r="A578" s="64" t="s">
        <v>91</v>
      </c>
      <c r="B578" s="35" t="s">
        <v>283</v>
      </c>
      <c r="C578" s="25" t="s">
        <v>808</v>
      </c>
      <c r="D578" s="25" t="s">
        <v>7</v>
      </c>
      <c r="E578" s="25">
        <v>15</v>
      </c>
      <c r="F578" s="194"/>
      <c r="G578" s="216"/>
      <c r="H578" s="131"/>
      <c r="I578" s="318"/>
    </row>
    <row r="579" spans="1:11" s="8" customFormat="1" ht="89.25">
      <c r="A579" s="64" t="s">
        <v>50</v>
      </c>
      <c r="B579" s="35" t="s">
        <v>617</v>
      </c>
      <c r="C579" s="25" t="s">
        <v>611</v>
      </c>
      <c r="D579" s="25" t="s">
        <v>7</v>
      </c>
      <c r="E579" s="25">
        <v>235</v>
      </c>
      <c r="F579" s="194"/>
      <c r="G579" s="216"/>
      <c r="H579" s="131"/>
      <c r="I579" s="318"/>
    </row>
    <row r="580" spans="1:11" s="8" customFormat="1" ht="51">
      <c r="A580" s="64" t="s">
        <v>13</v>
      </c>
      <c r="B580" s="35" t="s">
        <v>618</v>
      </c>
      <c r="C580" s="25" t="s">
        <v>611</v>
      </c>
      <c r="D580" s="25" t="s">
        <v>7</v>
      </c>
      <c r="E580" s="25">
        <v>15</v>
      </c>
      <c r="F580" s="194"/>
      <c r="G580" s="216"/>
      <c r="H580" s="131"/>
      <c r="I580" s="318"/>
    </row>
    <row r="581" spans="1:11" s="8" customFormat="1" ht="76.5">
      <c r="A581" s="64" t="s">
        <v>18</v>
      </c>
      <c r="B581" s="35" t="s">
        <v>619</v>
      </c>
      <c r="C581" s="25" t="s">
        <v>238</v>
      </c>
      <c r="D581" s="25" t="s">
        <v>7</v>
      </c>
      <c r="E581" s="25">
        <v>74</v>
      </c>
      <c r="F581" s="194"/>
      <c r="G581" s="216"/>
      <c r="H581" s="131"/>
      <c r="I581" s="318"/>
    </row>
    <row r="582" spans="1:11" s="8" customFormat="1" ht="77.25" thickBot="1">
      <c r="A582" s="64" t="s">
        <v>19</v>
      </c>
      <c r="B582" s="82" t="s">
        <v>620</v>
      </c>
      <c r="C582" s="25" t="s">
        <v>238</v>
      </c>
      <c r="D582" s="83" t="s">
        <v>7</v>
      </c>
      <c r="E582" s="83">
        <v>83</v>
      </c>
      <c r="F582" s="194"/>
      <c r="G582" s="216"/>
      <c r="H582" s="131"/>
      <c r="I582" s="318"/>
    </row>
    <row r="583" spans="1:11" s="8" customFormat="1" ht="46.5" customHeight="1" thickBot="1">
      <c r="A583" s="52" t="s">
        <v>2</v>
      </c>
      <c r="B583" s="53" t="s">
        <v>105</v>
      </c>
      <c r="C583" s="53" t="s">
        <v>240</v>
      </c>
      <c r="D583" s="53" t="s">
        <v>241</v>
      </c>
      <c r="E583" s="109" t="s">
        <v>242</v>
      </c>
      <c r="F583" s="53" t="s">
        <v>234</v>
      </c>
      <c r="G583" s="53" t="s">
        <v>761</v>
      </c>
      <c r="H583" s="112" t="s">
        <v>235</v>
      </c>
      <c r="I583" s="250" t="s">
        <v>760</v>
      </c>
    </row>
    <row r="584" spans="1:11" s="8" customFormat="1" ht="43.5" customHeight="1">
      <c r="A584" s="101" t="s">
        <v>20</v>
      </c>
      <c r="B584" s="47" t="s">
        <v>284</v>
      </c>
      <c r="C584" s="32" t="s">
        <v>611</v>
      </c>
      <c r="D584" s="32" t="s">
        <v>7</v>
      </c>
      <c r="E584" s="32">
        <v>54</v>
      </c>
      <c r="F584" s="270"/>
      <c r="G584" s="172"/>
      <c r="H584" s="295"/>
      <c r="I584" s="319"/>
    </row>
    <row r="585" spans="1:11" s="8" customFormat="1" ht="43.5" customHeight="1">
      <c r="A585" s="187" t="s">
        <v>21</v>
      </c>
      <c r="B585" s="35" t="s">
        <v>609</v>
      </c>
      <c r="C585" s="41" t="s">
        <v>611</v>
      </c>
      <c r="D585" s="41" t="s">
        <v>7</v>
      </c>
      <c r="E585" s="41">
        <v>46</v>
      </c>
      <c r="F585" s="194"/>
      <c r="G585" s="216"/>
      <c r="H585" s="131"/>
      <c r="I585" s="318"/>
    </row>
    <row r="586" spans="1:11" s="8" customFormat="1" ht="40.5" customHeight="1">
      <c r="A586" s="187" t="s">
        <v>22</v>
      </c>
      <c r="B586" s="35" t="s">
        <v>608</v>
      </c>
      <c r="C586" s="25" t="s">
        <v>611</v>
      </c>
      <c r="D586" s="25" t="s">
        <v>7</v>
      </c>
      <c r="E586" s="25">
        <v>25</v>
      </c>
      <c r="F586" s="194"/>
      <c r="G586" s="216"/>
      <c r="H586" s="131"/>
      <c r="I586" s="318"/>
    </row>
    <row r="587" spans="1:11" s="8" customFormat="1" ht="44.25" customHeight="1" thickBot="1">
      <c r="A587" s="187" t="s">
        <v>23</v>
      </c>
      <c r="B587" s="49" t="s">
        <v>610</v>
      </c>
      <c r="C587" s="50" t="s">
        <v>611</v>
      </c>
      <c r="D587" s="50" t="s">
        <v>7</v>
      </c>
      <c r="E587" s="50">
        <v>50</v>
      </c>
      <c r="F587" s="287"/>
      <c r="G587" s="297"/>
      <c r="H587" s="224"/>
      <c r="I587" s="320"/>
    </row>
    <row r="588" spans="1:11" ht="20.25" customHeight="1" thickBot="1">
      <c r="A588" s="375" t="s">
        <v>552</v>
      </c>
      <c r="B588" s="376"/>
      <c r="C588" s="376"/>
      <c r="D588" s="376"/>
      <c r="E588" s="376"/>
      <c r="F588" s="377"/>
      <c r="G588" s="334"/>
      <c r="H588" s="281" t="s">
        <v>239</v>
      </c>
      <c r="I588" s="272"/>
      <c r="J588" s="8"/>
    </row>
    <row r="589" spans="1:11" ht="12.75">
      <c r="A589" s="16"/>
      <c r="B589" s="15"/>
      <c r="C589" s="15"/>
      <c r="D589" s="15"/>
      <c r="E589" s="15"/>
      <c r="F589" s="143"/>
      <c r="G589" s="15"/>
      <c r="H589" s="133"/>
      <c r="I589" s="266"/>
    </row>
    <row r="590" spans="1:11" ht="18" customHeight="1">
      <c r="A590" s="175"/>
      <c r="B590" s="175"/>
      <c r="C590" s="175"/>
      <c r="D590" s="175"/>
      <c r="E590" s="175"/>
      <c r="F590" s="301"/>
      <c r="H590" s="175"/>
      <c r="I590" s="267"/>
    </row>
    <row r="591" spans="1:11" s="92" customFormat="1">
      <c r="F591" s="301"/>
      <c r="G591" s="166"/>
      <c r="H591" s="134"/>
      <c r="I591" s="268"/>
    </row>
    <row r="592" spans="1:11" ht="15" customHeight="1">
      <c r="A592" s="11"/>
      <c r="B592" s="10"/>
      <c r="C592" s="11"/>
      <c r="D592" s="11"/>
      <c r="E592" s="11"/>
      <c r="F592" s="61"/>
      <c r="G592" s="351"/>
      <c r="H592" s="351"/>
      <c r="I592" s="351"/>
      <c r="J592" s="351"/>
      <c r="K592" s="351"/>
    </row>
    <row r="593" spans="1:11" ht="14.25" customHeight="1">
      <c r="A593" s="348" t="s">
        <v>253</v>
      </c>
      <c r="B593" s="348"/>
      <c r="C593" s="11"/>
      <c r="D593" s="11"/>
      <c r="E593" s="11"/>
      <c r="F593" s="137"/>
      <c r="G593" s="342" t="s">
        <v>801</v>
      </c>
      <c r="H593" s="342"/>
      <c r="I593" s="342"/>
      <c r="J593" s="335"/>
      <c r="K593" s="335"/>
    </row>
    <row r="594" spans="1:11" ht="12.75" customHeight="1">
      <c r="A594" s="378"/>
      <c r="B594" s="378"/>
      <c r="C594" s="11"/>
      <c r="D594" s="11"/>
      <c r="E594" s="11"/>
      <c r="F594" s="142"/>
      <c r="G594" s="343" t="s">
        <v>786</v>
      </c>
      <c r="H594" s="343"/>
      <c r="I594" s="343"/>
      <c r="J594" s="34"/>
      <c r="K594" s="34"/>
    </row>
    <row r="595" spans="1:11" ht="15" customHeight="1">
      <c r="A595" s="11"/>
      <c r="B595" s="10"/>
      <c r="C595" s="11"/>
      <c r="D595" s="11"/>
      <c r="E595" s="11"/>
      <c r="F595" s="142"/>
      <c r="G595" s="34"/>
      <c r="H595" s="231"/>
      <c r="I595" s="231"/>
      <c r="J595" s="34"/>
      <c r="K595" s="34"/>
    </row>
    <row r="596" spans="1:11" ht="27" customHeight="1">
      <c r="A596" s="379" t="s">
        <v>1</v>
      </c>
      <c r="B596" s="379"/>
      <c r="C596" s="379"/>
      <c r="D596" s="380"/>
      <c r="E596" s="380"/>
      <c r="F596" s="380"/>
      <c r="G596" s="12"/>
      <c r="H596" s="232"/>
      <c r="I596" s="232"/>
      <c r="J596" s="12"/>
      <c r="K596" s="12"/>
    </row>
    <row r="597" spans="1:11" ht="18.75" customHeight="1">
      <c r="A597" s="360" t="s">
        <v>757</v>
      </c>
      <c r="B597" s="348"/>
      <c r="C597" s="233"/>
      <c r="D597" s="233"/>
      <c r="E597" s="233"/>
      <c r="F597" s="233"/>
      <c r="G597" s="12"/>
      <c r="H597" s="232"/>
      <c r="I597" s="232"/>
      <c r="J597" s="12"/>
      <c r="K597" s="12"/>
    </row>
    <row r="598" spans="1:11" ht="27" customHeight="1" thickBot="1">
      <c r="A598" s="379" t="s">
        <v>755</v>
      </c>
      <c r="B598" s="379"/>
      <c r="C598" s="11"/>
      <c r="D598" s="11"/>
      <c r="E598" s="11"/>
      <c r="F598" s="233"/>
      <c r="G598" s="12"/>
      <c r="H598" s="232"/>
      <c r="I598" s="232"/>
      <c r="J598" s="12"/>
      <c r="K598" s="12"/>
    </row>
    <row r="599" spans="1:11" ht="58.5" customHeight="1" thickBot="1">
      <c r="A599" s="234" t="s">
        <v>2</v>
      </c>
      <c r="B599" s="235" t="s">
        <v>105</v>
      </c>
      <c r="C599" s="235" t="s">
        <v>100</v>
      </c>
      <c r="D599" s="235" t="s">
        <v>3</v>
      </c>
      <c r="E599" s="235" t="s">
        <v>33</v>
      </c>
      <c r="F599" s="235" t="s">
        <v>759</v>
      </c>
      <c r="G599" s="235" t="s">
        <v>761</v>
      </c>
      <c r="H599" s="236" t="s">
        <v>4</v>
      </c>
      <c r="I599" s="269" t="s">
        <v>760</v>
      </c>
      <c r="K599" s="238"/>
    </row>
    <row r="600" spans="1:11" ht="59.25" customHeight="1" thickBot="1">
      <c r="A600" s="96" t="s">
        <v>39</v>
      </c>
      <c r="B600" s="237" t="s">
        <v>758</v>
      </c>
      <c r="C600" s="218" t="s">
        <v>756</v>
      </c>
      <c r="D600" s="218" t="s">
        <v>9</v>
      </c>
      <c r="E600" s="218">
        <v>32</v>
      </c>
      <c r="F600" s="165"/>
      <c r="G600" s="300"/>
      <c r="H600" s="321"/>
      <c r="I600" s="322"/>
      <c r="K600" s="157"/>
    </row>
    <row r="602" spans="1:11">
      <c r="F602" s="27"/>
    </row>
    <row r="603" spans="1:11">
      <c r="F603" s="27"/>
      <c r="G603" s="166"/>
    </row>
    <row r="605" spans="1:11" ht="12.75" customHeight="1">
      <c r="B605" s="36"/>
      <c r="C605" s="384"/>
      <c r="D605" s="384"/>
      <c r="E605" s="384"/>
    </row>
    <row r="606" spans="1:11" ht="12.75" customHeight="1">
      <c r="B606" s="36"/>
      <c r="C606" s="384"/>
      <c r="D606" s="384"/>
      <c r="E606" s="384"/>
    </row>
    <row r="607" spans="1:11">
      <c r="B607" s="36"/>
      <c r="D607" s="384"/>
      <c r="E607" s="384"/>
    </row>
  </sheetData>
  <mergeCells count="136">
    <mergeCell ref="D607:E607"/>
    <mergeCell ref="C605:E605"/>
    <mergeCell ref="C606:E606"/>
    <mergeCell ref="G592:K592"/>
    <mergeCell ref="A593:B593"/>
    <mergeCell ref="A594:B594"/>
    <mergeCell ref="A596:F596"/>
    <mergeCell ref="A597:B597"/>
    <mergeCell ref="A598:B598"/>
    <mergeCell ref="G594:I594"/>
    <mergeCell ref="G593:I593"/>
    <mergeCell ref="A588:F588"/>
    <mergeCell ref="A564:B564"/>
    <mergeCell ref="A566:F566"/>
    <mergeCell ref="A503:B503"/>
    <mergeCell ref="A505:E505"/>
    <mergeCell ref="A458:B458"/>
    <mergeCell ref="A502:B502"/>
    <mergeCell ref="A490:B490"/>
    <mergeCell ref="A498:F498"/>
    <mergeCell ref="A491:J491"/>
    <mergeCell ref="A459:G459"/>
    <mergeCell ref="A487:B487"/>
    <mergeCell ref="A482:F482"/>
    <mergeCell ref="A488:B488"/>
    <mergeCell ref="G562:J562"/>
    <mergeCell ref="A538:F538"/>
    <mergeCell ref="A559:F559"/>
    <mergeCell ref="A543:B543"/>
    <mergeCell ref="A544:F544"/>
    <mergeCell ref="A539:J539"/>
    <mergeCell ref="G458:I458"/>
    <mergeCell ref="G503:I503"/>
    <mergeCell ref="G502:I502"/>
    <mergeCell ref="G543:I543"/>
    <mergeCell ref="G446:I446"/>
    <mergeCell ref="A363:F363"/>
    <mergeCell ref="A434:B434"/>
    <mergeCell ref="A428:J428"/>
    <mergeCell ref="A423:B423"/>
    <mergeCell ref="G432:J432"/>
    <mergeCell ref="A542:B542"/>
    <mergeCell ref="A563:B563"/>
    <mergeCell ref="A461:G461"/>
    <mergeCell ref="A449:B449"/>
    <mergeCell ref="A448:G448"/>
    <mergeCell ref="G447:J447"/>
    <mergeCell ref="G486:J486"/>
    <mergeCell ref="A453:F453"/>
    <mergeCell ref="A450:J450"/>
    <mergeCell ref="A457:B457"/>
    <mergeCell ref="A460:B460"/>
    <mergeCell ref="A447:B447"/>
    <mergeCell ref="G454:J454"/>
    <mergeCell ref="A372:B372"/>
    <mergeCell ref="A368:B368"/>
    <mergeCell ref="A364:F364"/>
    <mergeCell ref="A433:B433"/>
    <mergeCell ref="A412:F412"/>
    <mergeCell ref="A420:F420"/>
    <mergeCell ref="A387:E387"/>
    <mergeCell ref="A445:B445"/>
    <mergeCell ref="A442:J442"/>
    <mergeCell ref="A429:J429"/>
    <mergeCell ref="A414:J414"/>
    <mergeCell ref="A411:F411"/>
    <mergeCell ref="A413:J413"/>
    <mergeCell ref="G419:I419"/>
    <mergeCell ref="G418:I418"/>
    <mergeCell ref="G434:I434"/>
    <mergeCell ref="G433:I433"/>
    <mergeCell ref="G445:I445"/>
    <mergeCell ref="G1:J1"/>
    <mergeCell ref="F95:J95"/>
    <mergeCell ref="A94:J94"/>
    <mergeCell ref="A93:J93"/>
    <mergeCell ref="A81:B81"/>
    <mergeCell ref="A2:D2"/>
    <mergeCell ref="A77:F77"/>
    <mergeCell ref="A88:B88"/>
    <mergeCell ref="A3:B3"/>
    <mergeCell ref="A6:F6"/>
    <mergeCell ref="A9:J9"/>
    <mergeCell ref="A82:B82"/>
    <mergeCell ref="A346:F346"/>
    <mergeCell ref="A320:B320"/>
    <mergeCell ref="A323:F323"/>
    <mergeCell ref="A325:B325"/>
    <mergeCell ref="A321:B321"/>
    <mergeCell ref="A379:J379"/>
    <mergeCell ref="A378:F378"/>
    <mergeCell ref="A384:B384"/>
    <mergeCell ref="A385:B385"/>
    <mergeCell ref="A278:B278"/>
    <mergeCell ref="A271:F271"/>
    <mergeCell ref="A102:F102"/>
    <mergeCell ref="A276:B276"/>
    <mergeCell ref="A105:B105"/>
    <mergeCell ref="A315:J315"/>
    <mergeCell ref="G319:J319"/>
    <mergeCell ref="A316:J316"/>
    <mergeCell ref="A314:F314"/>
    <mergeCell ref="G2:I2"/>
    <mergeCell ref="G3:I3"/>
    <mergeCell ref="G82:I82"/>
    <mergeCell ref="G81:I81"/>
    <mergeCell ref="G100:I100"/>
    <mergeCell ref="G99:I99"/>
    <mergeCell ref="G276:I276"/>
    <mergeCell ref="G275:I275"/>
    <mergeCell ref="G321:I321"/>
    <mergeCell ref="G320:I320"/>
    <mergeCell ref="G542:I542"/>
    <mergeCell ref="G564:I564"/>
    <mergeCell ref="G563:I563"/>
    <mergeCell ref="G385:I385"/>
    <mergeCell ref="G384:I384"/>
    <mergeCell ref="A85:F85"/>
    <mergeCell ref="A100:B100"/>
    <mergeCell ref="A351:B351"/>
    <mergeCell ref="A277:F277"/>
    <mergeCell ref="A275:B275"/>
    <mergeCell ref="G457:I457"/>
    <mergeCell ref="G488:I488"/>
    <mergeCell ref="G487:I487"/>
    <mergeCell ref="A380:J380"/>
    <mergeCell ref="G351:I351"/>
    <mergeCell ref="G350:I350"/>
    <mergeCell ref="G368:I368"/>
    <mergeCell ref="G367:I367"/>
    <mergeCell ref="A350:B350"/>
    <mergeCell ref="G383:J383"/>
    <mergeCell ref="A418:B418"/>
    <mergeCell ref="A369:F369"/>
    <mergeCell ref="A367:B367"/>
    <mergeCell ref="A99:B99"/>
  </mergeCells>
  <phoneticPr fontId="0" type="noConversion"/>
  <pageMargins left="0" right="0" top="0.39370078740157483" bottom="0.19685039370078741" header="0.51181102362204722" footer="0.51181102362204722"/>
  <pageSetup paperSize="9" scale="90" fitToHeight="0" orientation="landscape" r:id="rId1"/>
  <headerFooter alignWithMargins="0"/>
  <rowBreaks count="41" manualBreakCount="41">
    <brk id="21" max="16383" man="1"/>
    <brk id="34" max="16383" man="1"/>
    <brk id="48" max="16383" man="1"/>
    <brk id="63" max="16383" man="1"/>
    <brk id="80" max="16383" man="1"/>
    <brk id="98" max="16383" man="1"/>
    <brk id="117" max="16383" man="1"/>
    <brk id="130" max="16383" man="1"/>
    <brk id="145" max="16383" man="1"/>
    <brk id="161" max="16383" man="1"/>
    <brk id="176" max="16383" man="1"/>
    <brk id="191" max="16383" man="1"/>
    <brk id="211" max="16383" man="1"/>
    <brk id="228" max="16383" man="1"/>
    <brk id="245" max="16383" man="1"/>
    <brk id="265" max="16383" man="1"/>
    <brk id="274" max="16383" man="1"/>
    <brk id="295" max="16383" man="1"/>
    <brk id="319" max="16383" man="1"/>
    <brk id="333" max="16383" man="1"/>
    <brk id="349" max="16383" man="1"/>
    <brk id="366" max="16383" man="1"/>
    <brk id="383" max="16383" man="1"/>
    <brk id="404" max="16383" man="1"/>
    <brk id="417" max="16383" man="1"/>
    <brk id="432" max="16383" man="1"/>
    <brk id="444" max="16383" man="1"/>
    <brk id="456" max="16383" man="1"/>
    <brk id="471" max="16383" man="1"/>
    <brk id="486" max="16383" man="1"/>
    <brk id="501" max="16383" man="1"/>
    <brk id="513" max="16383" man="1"/>
    <brk id="521" max="16383" man="1"/>
    <brk id="528" max="16383" man="1"/>
    <brk id="534" max="16383" man="1"/>
    <brk id="541" max="16383" man="1"/>
    <brk id="556" max="16383" man="1"/>
    <brk id="559" max="16383" man="1"/>
    <brk id="574" max="16383" man="1"/>
    <brk id="582" max="16383" man="1"/>
    <brk id="5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od 1 do 17</vt:lpstr>
    </vt:vector>
  </TitlesOfParts>
  <Company>KPCP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Agnieszka Trzęsicka</cp:lastModifiedBy>
  <cp:lastPrinted>2024-01-12T12:22:54Z</cp:lastPrinted>
  <dcterms:created xsi:type="dcterms:W3CDTF">2011-10-12T07:58:40Z</dcterms:created>
  <dcterms:modified xsi:type="dcterms:W3CDTF">2024-01-18T08:46:57Z</dcterms:modified>
</cp:coreProperties>
</file>