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03 UM KROSNO\Konopnickiej Dąbrowskiego\KOSZTORYS\"/>
    </mc:Choice>
  </mc:AlternateContent>
  <xr:revisionPtr revIDLastSave="0" documentId="13_ncr:1_{E2A34F57-6BEE-428E-9B9C-B6A8A2B9ECE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CPR- Konopnickiej Dąbrowskiego" sheetId="6" r:id="rId1"/>
  </sheets>
  <definedNames>
    <definedName name="__Elementy__">#REF!</definedName>
    <definedName name="__MAIN__">#REF!</definedName>
    <definedName name="__Naklady__">#REF!</definedName>
    <definedName name="__Pozycje__">#REF!</definedName>
    <definedName name="_xlnm.Print_Area" localSheetId="0">'FCPR- Konopnickiej Dąbrowskiego'!$A$1:$G$59</definedName>
    <definedName name="_xlnm.Print_Titles" localSheetId="0">'FCPR- Konopnickiej Dąbrowskiego'!$1:$5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6" l="1"/>
  <c r="G42" i="6"/>
  <c r="G41" i="6"/>
  <c r="G38" i="6"/>
  <c r="G37" i="6"/>
  <c r="G36" i="6"/>
  <c r="G35" i="6" l="1"/>
  <c r="G39" i="6" l="1"/>
  <c r="G32" i="6"/>
  <c r="G3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21" i="6"/>
  <c r="G27" i="6"/>
  <c r="G26" i="6"/>
  <c r="G25" i="6"/>
  <c r="G24" i="6"/>
  <c r="G23" i="6"/>
  <c r="G33" i="6"/>
  <c r="G31" i="6"/>
  <c r="G29" i="6"/>
  <c r="G43" i="6"/>
  <c r="G40" i="6"/>
  <c r="G45" i="6"/>
  <c r="G49" i="6"/>
  <c r="G47" i="6"/>
  <c r="G52" i="6"/>
  <c r="G51" i="6"/>
  <c r="G53" i="6" l="1"/>
  <c r="G54" i="6" s="1"/>
  <c r="G55" i="6" s="1"/>
</calcChain>
</file>

<file path=xl/sharedStrings.xml><?xml version="1.0" encoding="utf-8"?>
<sst xmlns="http://schemas.openxmlformats.org/spreadsheetml/2006/main" count="148" uniqueCount="89">
  <si>
    <t>Jednostka</t>
  </si>
  <si>
    <t>Nr</t>
  </si>
  <si>
    <t>km</t>
  </si>
  <si>
    <t>m2</t>
  </si>
  <si>
    <t>m3</t>
  </si>
  <si>
    <t>Nr SST</t>
  </si>
  <si>
    <t>Wyszczególnienie elementów rozliczeniowych</t>
  </si>
  <si>
    <t>Ilość</t>
  </si>
  <si>
    <t>Nazwa</t>
  </si>
  <si>
    <t>PLN</t>
  </si>
  <si>
    <t>D.01.01.01</t>
  </si>
  <si>
    <t>D.04.01.01</t>
  </si>
  <si>
    <t>D.04.04.02</t>
  </si>
  <si>
    <t>Cena jedn. (netto)</t>
  </si>
  <si>
    <t>Wartość (netto)</t>
  </si>
  <si>
    <t xml:space="preserve">FORMULARZ CENOWY  - PRZEDMIAR  ROBÓT </t>
  </si>
  <si>
    <t>Suma  netto:</t>
  </si>
  <si>
    <t>D.01.02.04</t>
  </si>
  <si>
    <t>D.02.01.01</t>
  </si>
  <si>
    <t>Podatek VAT (23%):</t>
  </si>
  <si>
    <t>Suma brutto (łącznie z podatkiem VAT 23%):</t>
  </si>
  <si>
    <t>Roboty ziemne w ziemi zmagazynowanej w hałdach - załadunek i odwóz gruntu kat. I-IV z koryta ziemnego - na składowisko Wykonawcy.</t>
  </si>
  <si>
    <t>I</t>
  </si>
  <si>
    <t>ROBOTY PRZYGOTOWAWCZE</t>
  </si>
  <si>
    <t>Roboty pomiarowe przy liniowych robotach związanych z budową drogi, teren pagórkowaty.</t>
  </si>
  <si>
    <t>Rozebranie nawierzchni z mas mienralno bitumicznych o grubości do 8cm.</t>
  </si>
  <si>
    <t>Rozebranie nawierzchni z kostki kamiennej regularnej  #10cm</t>
  </si>
  <si>
    <t>Rozebranie nawierzchni z brukowca 13-17cm.</t>
  </si>
  <si>
    <t>Rozebranie nawierzchni z kruszywa łamanego o grubości do 20cm</t>
  </si>
  <si>
    <t>szt.</t>
  </si>
  <si>
    <t>Demontaż studzienki ściekowej ulicznej łącznie z robotami ziemnymi.</t>
  </si>
  <si>
    <t>Rozebranie krawężników kamiennych/betonowych na podsycpe cementowo-piaskowej</t>
  </si>
  <si>
    <t>m</t>
  </si>
  <si>
    <t>Rozebranie nawierzchni z kostki betonowej grub. 8cm</t>
  </si>
  <si>
    <t>Rozebranie nawierzchni z betonu C16/20  grub. do 20cm</t>
  </si>
  <si>
    <t>Wymiana ram istniejących studni telekomunikacyjnych na typ C250</t>
  </si>
  <si>
    <t>Wymiana pokryw istn. studni telekomunikacyjnych na typ C250</t>
  </si>
  <si>
    <t>Wywiezienie gruzu z terenu rozbiórki. Transport oraz utylizacja na składowisku Wykonawcy.</t>
  </si>
  <si>
    <t>Regulacja pionowa studzienek dla urządzeń podziemnych, objętość betonu w jednym miejscu do 0,1 m3</t>
  </si>
  <si>
    <t>D.01.03.08</t>
  </si>
  <si>
    <t>ROBOTY ZIEMNE</t>
  </si>
  <si>
    <t>II</t>
  </si>
  <si>
    <t>III</t>
  </si>
  <si>
    <t>IV</t>
  </si>
  <si>
    <t>ODWODNIENIE</t>
  </si>
  <si>
    <t>Wykopy liniowe głębokości do 2.0m pod montaż studzienek ściekowych oraz przykanalika</t>
  </si>
  <si>
    <t>D.03.02.01</t>
  </si>
  <si>
    <t>Podłoża pod kanały i obiekty z materiałów sypkich o grubości 10 cm</t>
  </si>
  <si>
    <t>Zasypanie z zagęszczeniem warstwami zamontowanych studzienek ściekowych oraz oraz przykanalika, grunt zasypowy z kopalni piasku</t>
  </si>
  <si>
    <t>Kanały z rur PVC. Rurociągi PVC klasy SN8 o średnicy zewnętrznej 200 mm, łączone na wcisk</t>
  </si>
  <si>
    <t>PODBUDOWY</t>
  </si>
  <si>
    <t>Koryta wykonywane mechanicznie, głębokości  śr. 20 cm, na całej szerokości jezdni, w gruntach kat.II-IV</t>
  </si>
  <si>
    <t>Podbudowy z chudego betonu C3/4 o grubości 10cm</t>
  </si>
  <si>
    <r>
      <t>Wykonanie w-wy podbudowy z mieszanek kruszyw niezwiązanych C</t>
    </r>
    <r>
      <rPr>
        <vertAlign val="subscript"/>
        <sz val="14"/>
        <rFont val="Calibri"/>
        <family val="2"/>
        <charset val="238"/>
        <scheme val="minor"/>
      </rPr>
      <t>90,3</t>
    </r>
    <r>
      <rPr>
        <sz val="14"/>
        <rFont val="Calibri"/>
        <family val="2"/>
        <charset val="238"/>
        <scheme val="minor"/>
      </rPr>
      <t xml:space="preserve">  o uziarnienu 0/31.5mm i grub. 20cm</t>
    </r>
  </si>
  <si>
    <t>NAWIERZCHNIE</t>
  </si>
  <si>
    <t>V</t>
  </si>
  <si>
    <t>D.05.03.23a</t>
  </si>
  <si>
    <t>Wykonanie nawierzchni drogi z kostki betonowej koloru szarego, grubości 8cm - wzór behaton</t>
  </si>
  <si>
    <t>Wykonanie nawierzchni zjazdów do posesji z kostki betonowej koloru czerwonego, grub. 8cm - wzór cegiełka</t>
  </si>
  <si>
    <t>Wykonanie nawierzchni opasek z kostki betonowej grub. 6cm drobnowymiarowej szarej  układanej na podsypce cementowo-piaskowej 1:4 o grub. 20cm</t>
  </si>
  <si>
    <t>VI</t>
  </si>
  <si>
    <t>ROBOTY WYKOŃCZENIOWE</t>
  </si>
  <si>
    <t>Humusowanie skarp z obsianiem, przy grubości warstwy humusu śr. 5cm (pas 25cm wzdłuż umocnionych poboczy)</t>
  </si>
  <si>
    <t>D.06.01.01</t>
  </si>
  <si>
    <t>OZNAKOWANIE</t>
  </si>
  <si>
    <t>D.07.02.01</t>
  </si>
  <si>
    <t>D.08.01.01</t>
  </si>
  <si>
    <t>Obrzeża betonowe o wymiarach 30x8cm, na podsypce cementowo-piaskowej spoiny wypełniane zaprawą cementową</t>
  </si>
  <si>
    <t>ELEMENTY ULIC PREFABRYKATY</t>
  </si>
  <si>
    <t>VIII</t>
  </si>
  <si>
    <t>VII</t>
  </si>
  <si>
    <t>Krawężniki betonowe wystające o wymiarach 15x22cm 15x30cm, wraz z wykonaniem ław betonowych C16/20, na podsypce cementowo-piaskowej 1:4</t>
  </si>
  <si>
    <t xml:space="preserve">REMONT ULICY KONOPNICKIEJ I DĄBROWSKIEGO W KROŚNIE ODRZAŃSKIM </t>
  </si>
  <si>
    <t>Wykonanie kompletnej systemowej syntetycznej studzienki ściekowej ulicznej z gotowych elementów o średnicy 420-500mm z osadnikiem, syfonem i wiaderkiem łącznie z podłączeniem do przykanalików.</t>
  </si>
  <si>
    <t>Podsypka piaskowa grubości 15cm pod chodnikami</t>
  </si>
  <si>
    <t>Podbudowy z chudego betonu C3/4 o grubości 15cm</t>
  </si>
  <si>
    <t>D.05.03.05a</t>
  </si>
  <si>
    <t>Oczyszczenie nawierzchni drogowych (podbudowy z kruszywa oraz w-wy wiążącej) przed spryskaniem asfaltem</t>
  </si>
  <si>
    <t>Skropienie asfaltem nawierzchni drogowych w ilości śr. 0.4kg/1m2</t>
  </si>
  <si>
    <t>D.05.03.05b</t>
  </si>
  <si>
    <t xml:space="preserve">Wykonanie warstwy ścieralnej o grubości po zagęszczeniu 4cm z mieszanki BA typu AC11S </t>
  </si>
  <si>
    <t>Nawierzchnie z mieszanek mineralno-asfaltowych BA typu AC16W - warstwa wiążąca, grubość warstwy po zagęszczeniu 5cm</t>
  </si>
  <si>
    <t>Wykonanie nawierzchni parkingów z kostki betonowej koloru czarna, grub. 8cm - wzór cegiełka na podsypce cementowo-piaskowej gr. 5cm</t>
  </si>
  <si>
    <t>Wykonanie nawierzchni chodników z kostki betonowej kolorowej żółta, grub. 8cm - wzór cegiełka na podsypce cementowo-piaskowej gr. 5cm</t>
  </si>
  <si>
    <t>Pionowe znaki - montaż słupków śr.70mm</t>
  </si>
  <si>
    <t>Montaż znaków pionowych o powierzchni do 0.3m2</t>
  </si>
  <si>
    <t>D.07.01.01</t>
  </si>
  <si>
    <t>Oznakowanie poziome jezdni farbą chlorokauczukową, linie na skrzyżowaniach i przejściach dla pieszych, malowane ręcznie</t>
  </si>
  <si>
    <t>D.08.03.01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</si>
</sst>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\ _z_ł_-;\-* #,##0.0\ _z_ł_-;_-* &quot;-&quot;??\ _z_ł_-;_-@_-"/>
    <numFmt numFmtId="166" formatCode="_-* #,##0.0\ _z_ł_-;\-* #,##0.0\ _z_ł_-;_-* &quot;-&quot;?\ _z_ł_-;_-@_-"/>
    <numFmt numFmtId="167" formatCode="_-* #,##0.0000\ _z_ł_-;\-* #,##0.0000\ _z_ł_-;_-* &quot;-&quot;??\ _z_ł_-;_-@_-"/>
  </numFmts>
  <fonts count="16" x14ac:knownFonts="1">
    <font>
      <sz val="10"/>
      <name val="Arial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7"/>
      <name val="Calibri"/>
      <family val="2"/>
      <charset val="238"/>
    </font>
    <font>
      <b/>
      <sz val="17"/>
      <name val="Calibri"/>
      <family val="2"/>
      <charset val="238"/>
      <scheme val="minor"/>
    </font>
    <font>
      <vertAlign val="subscript"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EFFE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FFD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5">
    <xf numFmtId="0" fontId="0" fillId="0" borderId="0" xfId="0"/>
    <xf numFmtId="44" fontId="8" fillId="0" borderId="1" xfId="2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4" fontId="13" fillId="0" borderId="1" xfId="0" applyNumberFormat="1" applyFont="1" applyBorder="1" applyAlignment="1">
      <alignment horizontal="left" vertical="center"/>
    </xf>
    <xf numFmtId="44" fontId="8" fillId="2" borderId="1" xfId="2" applyFont="1" applyFill="1" applyBorder="1" applyAlignment="1" applyProtection="1">
      <alignment horizontal="right" vertical="center" wrapText="1"/>
      <protection locked="0"/>
    </xf>
    <xf numFmtId="164" fontId="8" fillId="0" borderId="1" xfId="1" applyFont="1" applyFill="1" applyBorder="1" applyAlignment="1" applyProtection="1">
      <alignment horizontal="center" vertical="center" wrapText="1"/>
    </xf>
    <xf numFmtId="167" fontId="8" fillId="0" borderId="1" xfId="1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top"/>
    </xf>
    <xf numFmtId="0" fontId="11" fillId="4" borderId="6" xfId="0" applyFont="1" applyFill="1" applyBorder="1" applyAlignment="1">
      <alignment horizontal="center" vertical="top"/>
    </xf>
    <xf numFmtId="0" fontId="11" fillId="4" borderId="7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 wrapText="1"/>
    </xf>
    <xf numFmtId="0" fontId="12" fillId="4" borderId="9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colors>
    <mruColors>
      <color rgb="FFFCFFD9"/>
      <color rgb="FFFEFFEF"/>
      <color rgb="FFFFFFCC"/>
      <color rgb="FFF9FE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R55"/>
  <sheetViews>
    <sheetView tabSelected="1" topLeftCell="A43" zoomScale="90" zoomScaleNormal="90" workbookViewId="0">
      <selection activeCell="F8" sqref="F8"/>
    </sheetView>
  </sheetViews>
  <sheetFormatPr defaultColWidth="11.42578125" defaultRowHeight="15" x14ac:dyDescent="0.2"/>
  <cols>
    <col min="1" max="1" width="4.28515625" style="14" customWidth="1"/>
    <col min="2" max="2" width="15.42578125" style="2" customWidth="1"/>
    <col min="3" max="3" width="65.7109375" style="2" customWidth="1"/>
    <col min="4" max="4" width="14.28515625" style="15" customWidth="1"/>
    <col min="5" max="5" width="8.28515625" style="16" customWidth="1"/>
    <col min="6" max="6" width="16.28515625" style="2" customWidth="1"/>
    <col min="7" max="7" width="23.5703125" style="2" customWidth="1"/>
    <col min="8" max="9" width="11.42578125" style="2"/>
    <col min="10" max="10" width="11.42578125" style="15"/>
    <col min="11" max="226" width="11.42578125" style="2"/>
    <col min="227" max="16384" width="11.42578125" style="3"/>
  </cols>
  <sheetData>
    <row r="1" spans="1:226" ht="33" customHeight="1" x14ac:dyDescent="0.2">
      <c r="A1" s="30" t="s">
        <v>15</v>
      </c>
      <c r="B1" s="31"/>
      <c r="C1" s="31"/>
      <c r="D1" s="31"/>
      <c r="E1" s="31"/>
      <c r="F1" s="31"/>
      <c r="G1" s="32"/>
    </row>
    <row r="2" spans="1:226" ht="30" customHeight="1" x14ac:dyDescent="0.2">
      <c r="A2" s="33" t="s">
        <v>72</v>
      </c>
      <c r="B2" s="34"/>
      <c r="C2" s="34"/>
      <c r="D2" s="34"/>
      <c r="E2" s="34"/>
      <c r="F2" s="34"/>
      <c r="G2" s="35"/>
    </row>
    <row r="3" spans="1:226" ht="33" customHeight="1" x14ac:dyDescent="0.2">
      <c r="A3" s="36" t="s">
        <v>1</v>
      </c>
      <c r="B3" s="36" t="s">
        <v>5</v>
      </c>
      <c r="C3" s="38" t="s">
        <v>6</v>
      </c>
      <c r="D3" s="40" t="s">
        <v>0</v>
      </c>
      <c r="E3" s="41"/>
      <c r="F3" s="4" t="s">
        <v>13</v>
      </c>
      <c r="G3" s="5" t="s">
        <v>14</v>
      </c>
    </row>
    <row r="4" spans="1:226" ht="26.25" customHeight="1" x14ac:dyDescent="0.2">
      <c r="A4" s="37"/>
      <c r="B4" s="37"/>
      <c r="C4" s="39"/>
      <c r="D4" s="6" t="s">
        <v>7</v>
      </c>
      <c r="E4" s="7" t="s">
        <v>8</v>
      </c>
      <c r="F4" s="7" t="s">
        <v>9</v>
      </c>
      <c r="G4" s="7" t="s">
        <v>9</v>
      </c>
    </row>
    <row r="5" spans="1:226" s="9" customFormat="1" ht="25.5" customHeight="1" x14ac:dyDescent="0.2">
      <c r="A5" s="22">
        <v>1</v>
      </c>
      <c r="B5" s="22">
        <v>2</v>
      </c>
      <c r="C5" s="23">
        <v>3</v>
      </c>
      <c r="D5" s="24">
        <v>4</v>
      </c>
      <c r="E5" s="22">
        <v>5</v>
      </c>
      <c r="F5" s="22">
        <v>6</v>
      </c>
      <c r="G5" s="22">
        <v>7</v>
      </c>
      <c r="H5" s="8"/>
      <c r="I5" s="8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</row>
    <row r="6" spans="1:226" s="9" customFormat="1" ht="25.5" customHeight="1" x14ac:dyDescent="0.2">
      <c r="A6" s="21" t="s">
        <v>22</v>
      </c>
      <c r="B6" s="27" t="s">
        <v>23</v>
      </c>
      <c r="C6" s="28"/>
      <c r="D6" s="28"/>
      <c r="E6" s="28"/>
      <c r="F6" s="28"/>
      <c r="G6" s="29"/>
      <c r="H6" s="8"/>
      <c r="I6" s="8"/>
      <c r="J6" s="25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</row>
    <row r="7" spans="1:226" ht="39.75" customHeight="1" x14ac:dyDescent="0.2">
      <c r="A7" s="10">
        <v>1</v>
      </c>
      <c r="B7" s="11" t="s">
        <v>10</v>
      </c>
      <c r="C7" s="11" t="s">
        <v>24</v>
      </c>
      <c r="D7" s="20">
        <v>0.28270000000000001</v>
      </c>
      <c r="E7" s="12" t="s">
        <v>2</v>
      </c>
      <c r="F7" s="18"/>
      <c r="G7" s="1" t="str">
        <f t="shared" ref="G7:G19" si="0">IF(ROUND(D7*F7,2)=0," ",ROUND(D7*F7,2))</f>
        <v xml:space="preserve"> </v>
      </c>
    </row>
    <row r="8" spans="1:226" ht="39.75" customHeight="1" x14ac:dyDescent="0.2">
      <c r="A8" s="10">
        <v>2</v>
      </c>
      <c r="B8" s="11" t="s">
        <v>17</v>
      </c>
      <c r="C8" s="11" t="s">
        <v>25</v>
      </c>
      <c r="D8" s="13">
        <v>782</v>
      </c>
      <c r="E8" s="12" t="s">
        <v>3</v>
      </c>
      <c r="F8" s="18"/>
      <c r="G8" s="1" t="str">
        <f t="shared" si="0"/>
        <v xml:space="preserve"> </v>
      </c>
      <c r="J8" s="26"/>
    </row>
    <row r="9" spans="1:226" ht="39.75" customHeight="1" x14ac:dyDescent="0.2">
      <c r="A9" s="10">
        <v>3</v>
      </c>
      <c r="B9" s="11" t="s">
        <v>17</v>
      </c>
      <c r="C9" s="11" t="s">
        <v>26</v>
      </c>
      <c r="D9" s="13">
        <v>50</v>
      </c>
      <c r="E9" s="12" t="s">
        <v>3</v>
      </c>
      <c r="F9" s="18"/>
      <c r="G9" s="1" t="str">
        <f t="shared" si="0"/>
        <v xml:space="preserve"> </v>
      </c>
    </row>
    <row r="10" spans="1:226" ht="39.75" customHeight="1" x14ac:dyDescent="0.2">
      <c r="A10" s="10">
        <v>4</v>
      </c>
      <c r="B10" s="11" t="s">
        <v>17</v>
      </c>
      <c r="C10" s="11" t="s">
        <v>30</v>
      </c>
      <c r="D10" s="13">
        <v>6</v>
      </c>
      <c r="E10" s="12" t="s">
        <v>29</v>
      </c>
      <c r="F10" s="18"/>
      <c r="G10" s="1" t="str">
        <f t="shared" si="0"/>
        <v xml:space="preserve"> </v>
      </c>
    </row>
    <row r="11" spans="1:226" ht="39.75" customHeight="1" x14ac:dyDescent="0.2">
      <c r="A11" s="10">
        <v>5</v>
      </c>
      <c r="B11" s="11" t="s">
        <v>17</v>
      </c>
      <c r="C11" s="11" t="s">
        <v>27</v>
      </c>
      <c r="D11" s="13">
        <v>600</v>
      </c>
      <c r="E11" s="12" t="s">
        <v>3</v>
      </c>
      <c r="F11" s="18"/>
      <c r="G11" s="1" t="str">
        <f t="shared" si="0"/>
        <v xml:space="preserve"> </v>
      </c>
      <c r="J11" s="26"/>
    </row>
    <row r="12" spans="1:226" ht="39.75" customHeight="1" x14ac:dyDescent="0.2">
      <c r="A12" s="10">
        <v>6</v>
      </c>
      <c r="B12" s="11" t="s">
        <v>17</v>
      </c>
      <c r="C12" s="11" t="s">
        <v>28</v>
      </c>
      <c r="D12" s="13">
        <v>882</v>
      </c>
      <c r="E12" s="12" t="s">
        <v>3</v>
      </c>
      <c r="F12" s="18"/>
      <c r="G12" s="1" t="str">
        <f t="shared" si="0"/>
        <v xml:space="preserve"> </v>
      </c>
    </row>
    <row r="13" spans="1:226" ht="39.75" customHeight="1" x14ac:dyDescent="0.2">
      <c r="A13" s="10">
        <v>7</v>
      </c>
      <c r="B13" s="11" t="s">
        <v>17</v>
      </c>
      <c r="C13" s="11" t="s">
        <v>31</v>
      </c>
      <c r="D13" s="13">
        <v>160</v>
      </c>
      <c r="E13" s="12" t="s">
        <v>32</v>
      </c>
      <c r="F13" s="18"/>
      <c r="G13" s="1" t="str">
        <f t="shared" si="0"/>
        <v xml:space="preserve"> </v>
      </c>
    </row>
    <row r="14" spans="1:226" ht="39.75" customHeight="1" x14ac:dyDescent="0.2">
      <c r="A14" s="10">
        <v>8</v>
      </c>
      <c r="B14" s="11" t="s">
        <v>17</v>
      </c>
      <c r="C14" s="11" t="s">
        <v>33</v>
      </c>
      <c r="D14" s="13">
        <v>225</v>
      </c>
      <c r="E14" s="12" t="s">
        <v>3</v>
      </c>
      <c r="F14" s="18"/>
      <c r="G14" s="1" t="str">
        <f t="shared" si="0"/>
        <v xml:space="preserve"> </v>
      </c>
    </row>
    <row r="15" spans="1:226" ht="39.75" customHeight="1" x14ac:dyDescent="0.2">
      <c r="A15" s="10">
        <v>9</v>
      </c>
      <c r="B15" s="11" t="s">
        <v>17</v>
      </c>
      <c r="C15" s="11" t="s">
        <v>34</v>
      </c>
      <c r="D15" s="13">
        <v>45</v>
      </c>
      <c r="E15" s="12" t="s">
        <v>3</v>
      </c>
      <c r="F15" s="18"/>
      <c r="G15" s="1" t="str">
        <f t="shared" si="0"/>
        <v xml:space="preserve"> </v>
      </c>
    </row>
    <row r="16" spans="1:226" ht="39.75" customHeight="1" x14ac:dyDescent="0.2">
      <c r="A16" s="10">
        <v>10</v>
      </c>
      <c r="B16" s="11" t="s">
        <v>17</v>
      </c>
      <c r="C16" s="11" t="s">
        <v>35</v>
      </c>
      <c r="D16" s="13">
        <v>2</v>
      </c>
      <c r="E16" s="12" t="s">
        <v>29</v>
      </c>
      <c r="F16" s="18"/>
      <c r="G16" s="1" t="str">
        <f t="shared" si="0"/>
        <v xml:space="preserve"> </v>
      </c>
    </row>
    <row r="17" spans="1:226" ht="39.75" customHeight="1" x14ac:dyDescent="0.2">
      <c r="A17" s="10">
        <v>11</v>
      </c>
      <c r="B17" s="11" t="s">
        <v>17</v>
      </c>
      <c r="C17" s="11" t="s">
        <v>36</v>
      </c>
      <c r="D17" s="13">
        <v>2</v>
      </c>
      <c r="E17" s="12" t="s">
        <v>29</v>
      </c>
      <c r="F17" s="18"/>
      <c r="G17" s="1" t="str">
        <f t="shared" si="0"/>
        <v xml:space="preserve"> </v>
      </c>
      <c r="J17" s="26"/>
    </row>
    <row r="18" spans="1:226" ht="39.75" customHeight="1" x14ac:dyDescent="0.2">
      <c r="A18" s="10">
        <v>12</v>
      </c>
      <c r="B18" s="11" t="s">
        <v>17</v>
      </c>
      <c r="C18" s="11" t="s">
        <v>37</v>
      </c>
      <c r="D18" s="13">
        <v>245</v>
      </c>
      <c r="E18" s="12" t="s">
        <v>4</v>
      </c>
      <c r="F18" s="18"/>
      <c r="G18" s="1" t="str">
        <f t="shared" si="0"/>
        <v xml:space="preserve"> </v>
      </c>
    </row>
    <row r="19" spans="1:226" ht="39.75" customHeight="1" x14ac:dyDescent="0.2">
      <c r="A19" s="10">
        <v>13</v>
      </c>
      <c r="B19" s="11" t="s">
        <v>39</v>
      </c>
      <c r="C19" s="11" t="s">
        <v>38</v>
      </c>
      <c r="D19" s="13">
        <v>3.5</v>
      </c>
      <c r="E19" s="12" t="s">
        <v>4</v>
      </c>
      <c r="F19" s="18"/>
      <c r="G19" s="1" t="str">
        <f t="shared" si="0"/>
        <v xml:space="preserve"> </v>
      </c>
    </row>
    <row r="20" spans="1:226" s="9" customFormat="1" ht="25.5" customHeight="1" x14ac:dyDescent="0.2">
      <c r="A20" s="21" t="s">
        <v>41</v>
      </c>
      <c r="B20" s="27" t="s">
        <v>40</v>
      </c>
      <c r="C20" s="28"/>
      <c r="D20" s="28"/>
      <c r="E20" s="28"/>
      <c r="F20" s="28"/>
      <c r="G20" s="29"/>
      <c r="H20" s="8"/>
      <c r="I20" s="8"/>
      <c r="J20" s="25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</row>
    <row r="21" spans="1:226" ht="61.5" customHeight="1" x14ac:dyDescent="0.2">
      <c r="A21" s="10">
        <v>14</v>
      </c>
      <c r="B21" s="11" t="s">
        <v>18</v>
      </c>
      <c r="C21" s="11" t="s">
        <v>21</v>
      </c>
      <c r="D21" s="19">
        <v>486</v>
      </c>
      <c r="E21" s="12" t="s">
        <v>4</v>
      </c>
      <c r="F21" s="18"/>
      <c r="G21" s="1" t="str">
        <f t="shared" ref="G21" si="1">IF(ROUND(D21*F21,2)=0," ",ROUND(D21*F21,2))</f>
        <v xml:space="preserve"> </v>
      </c>
    </row>
    <row r="22" spans="1:226" s="9" customFormat="1" ht="25.5" customHeight="1" x14ac:dyDescent="0.2">
      <c r="A22" s="21" t="s">
        <v>42</v>
      </c>
      <c r="B22" s="27" t="s">
        <v>44</v>
      </c>
      <c r="C22" s="28"/>
      <c r="D22" s="28"/>
      <c r="E22" s="28"/>
      <c r="F22" s="28"/>
      <c r="G22" s="29"/>
      <c r="H22" s="8"/>
      <c r="I22" s="8"/>
      <c r="J22" s="2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</row>
    <row r="23" spans="1:226" ht="39.75" customHeight="1" x14ac:dyDescent="0.2">
      <c r="A23" s="10">
        <v>15</v>
      </c>
      <c r="B23" s="11" t="s">
        <v>46</v>
      </c>
      <c r="C23" s="11" t="s">
        <v>45</v>
      </c>
      <c r="D23" s="13">
        <v>23</v>
      </c>
      <c r="E23" s="12" t="s">
        <v>4</v>
      </c>
      <c r="F23" s="18"/>
      <c r="G23" s="1" t="str">
        <f t="shared" ref="G23:G27" si="2">IF(ROUND(D23*F23,2)=0," ",ROUND(D23*F23,2))</f>
        <v xml:space="preserve"> </v>
      </c>
    </row>
    <row r="24" spans="1:226" ht="39.75" customHeight="1" x14ac:dyDescent="0.2">
      <c r="A24" s="10">
        <v>16</v>
      </c>
      <c r="B24" s="11" t="s">
        <v>46</v>
      </c>
      <c r="C24" s="11" t="s">
        <v>47</v>
      </c>
      <c r="D24" s="13">
        <v>1</v>
      </c>
      <c r="E24" s="12" t="s">
        <v>4</v>
      </c>
      <c r="F24" s="18"/>
      <c r="G24" s="1" t="str">
        <f t="shared" si="2"/>
        <v xml:space="preserve"> </v>
      </c>
    </row>
    <row r="25" spans="1:226" ht="62.25" customHeight="1" x14ac:dyDescent="0.2">
      <c r="A25" s="10">
        <v>17</v>
      </c>
      <c r="B25" s="11" t="s">
        <v>46</v>
      </c>
      <c r="C25" s="11" t="s">
        <v>48</v>
      </c>
      <c r="D25" s="13">
        <v>21.5</v>
      </c>
      <c r="E25" s="12" t="s">
        <v>4</v>
      </c>
      <c r="F25" s="18"/>
      <c r="G25" s="1" t="str">
        <f t="shared" si="2"/>
        <v xml:space="preserve"> </v>
      </c>
    </row>
    <row r="26" spans="1:226" ht="39.75" customHeight="1" x14ac:dyDescent="0.2">
      <c r="A26" s="10">
        <v>18</v>
      </c>
      <c r="B26" s="11" t="s">
        <v>46</v>
      </c>
      <c r="C26" s="11" t="s">
        <v>49</v>
      </c>
      <c r="D26" s="13">
        <v>17</v>
      </c>
      <c r="E26" s="12" t="s">
        <v>32</v>
      </c>
      <c r="F26" s="18"/>
      <c r="G26" s="1" t="str">
        <f t="shared" si="2"/>
        <v xml:space="preserve"> </v>
      </c>
    </row>
    <row r="27" spans="1:226" ht="84" customHeight="1" x14ac:dyDescent="0.2">
      <c r="A27" s="10">
        <v>19</v>
      </c>
      <c r="B27" s="11" t="s">
        <v>46</v>
      </c>
      <c r="C27" s="11" t="s">
        <v>73</v>
      </c>
      <c r="D27" s="13">
        <v>6</v>
      </c>
      <c r="E27" s="12" t="s">
        <v>29</v>
      </c>
      <c r="F27" s="18"/>
      <c r="G27" s="1" t="str">
        <f t="shared" si="2"/>
        <v xml:space="preserve"> </v>
      </c>
    </row>
    <row r="28" spans="1:226" s="9" customFormat="1" ht="25.5" customHeight="1" x14ac:dyDescent="0.2">
      <c r="A28" s="21" t="s">
        <v>43</v>
      </c>
      <c r="B28" s="27" t="s">
        <v>50</v>
      </c>
      <c r="C28" s="28"/>
      <c r="D28" s="28"/>
      <c r="E28" s="28"/>
      <c r="F28" s="28"/>
      <c r="G28" s="29"/>
      <c r="H28" s="8"/>
      <c r="I28" s="8"/>
      <c r="J28" s="25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</row>
    <row r="29" spans="1:226" ht="39.75" customHeight="1" x14ac:dyDescent="0.2">
      <c r="A29" s="10">
        <v>20</v>
      </c>
      <c r="B29" s="11" t="s">
        <v>11</v>
      </c>
      <c r="C29" s="11" t="s">
        <v>51</v>
      </c>
      <c r="D29" s="13">
        <v>2331</v>
      </c>
      <c r="E29" s="12" t="s">
        <v>3</v>
      </c>
      <c r="F29" s="18"/>
      <c r="G29" s="1" t="str">
        <f t="shared" ref="G29:G33" si="3">IF(ROUND(D29*F29,2)=0," ",ROUND(D29*F29,2))</f>
        <v xml:space="preserve"> </v>
      </c>
    </row>
    <row r="30" spans="1:226" ht="39.75" customHeight="1" x14ac:dyDescent="0.2">
      <c r="A30" s="10">
        <v>21</v>
      </c>
      <c r="B30" s="11" t="s">
        <v>11</v>
      </c>
      <c r="C30" s="11" t="s">
        <v>74</v>
      </c>
      <c r="D30" s="13">
        <v>502</v>
      </c>
      <c r="E30" s="12" t="s">
        <v>3</v>
      </c>
      <c r="F30" s="18"/>
      <c r="G30" s="1" t="str">
        <f t="shared" ref="G30" si="4">IF(ROUND(D30*F30,2)=0," ",ROUND(D30*F30,2))</f>
        <v xml:space="preserve"> </v>
      </c>
    </row>
    <row r="31" spans="1:226" ht="39.75" customHeight="1" x14ac:dyDescent="0.2">
      <c r="A31" s="10">
        <v>22</v>
      </c>
      <c r="B31" s="11" t="s">
        <v>11</v>
      </c>
      <c r="C31" s="11" t="s">
        <v>52</v>
      </c>
      <c r="D31" s="13">
        <v>882</v>
      </c>
      <c r="E31" s="12" t="s">
        <v>3</v>
      </c>
      <c r="F31" s="18"/>
      <c r="G31" s="1" t="str">
        <f t="shared" si="3"/>
        <v xml:space="preserve"> </v>
      </c>
    </row>
    <row r="32" spans="1:226" ht="39.75" customHeight="1" x14ac:dyDescent="0.2">
      <c r="A32" s="10">
        <v>23</v>
      </c>
      <c r="B32" s="11" t="s">
        <v>11</v>
      </c>
      <c r="C32" s="11" t="s">
        <v>75</v>
      </c>
      <c r="D32" s="13">
        <v>600</v>
      </c>
      <c r="E32" s="12" t="s">
        <v>3</v>
      </c>
      <c r="F32" s="18"/>
      <c r="G32" s="1" t="str">
        <f t="shared" ref="G32" si="5">IF(ROUND(D32*F32,2)=0," ",ROUND(D32*F32,2))</f>
        <v xml:space="preserve"> </v>
      </c>
    </row>
    <row r="33" spans="1:226" ht="39.75" customHeight="1" x14ac:dyDescent="0.2">
      <c r="A33" s="10">
        <v>24</v>
      </c>
      <c r="B33" s="11" t="s">
        <v>12</v>
      </c>
      <c r="C33" s="11" t="s">
        <v>53</v>
      </c>
      <c r="D33" s="13">
        <v>1829</v>
      </c>
      <c r="E33" s="12" t="s">
        <v>3</v>
      </c>
      <c r="F33" s="18"/>
      <c r="G33" s="1" t="str">
        <f t="shared" si="3"/>
        <v xml:space="preserve"> </v>
      </c>
    </row>
    <row r="34" spans="1:226" s="9" customFormat="1" ht="25.5" customHeight="1" x14ac:dyDescent="0.2">
      <c r="A34" s="21" t="s">
        <v>55</v>
      </c>
      <c r="B34" s="27" t="s">
        <v>54</v>
      </c>
      <c r="C34" s="28"/>
      <c r="D34" s="28"/>
      <c r="E34" s="28"/>
      <c r="F34" s="28"/>
      <c r="G34" s="29"/>
      <c r="H34" s="8"/>
      <c r="I34" s="8"/>
      <c r="J34" s="25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</row>
    <row r="35" spans="1:226" ht="39.75" customHeight="1" x14ac:dyDescent="0.2">
      <c r="A35" s="10">
        <v>25</v>
      </c>
      <c r="B35" s="11" t="s">
        <v>76</v>
      </c>
      <c r="C35" s="11" t="s">
        <v>77</v>
      </c>
      <c r="D35" s="13">
        <v>1200</v>
      </c>
      <c r="E35" s="12" t="s">
        <v>3</v>
      </c>
      <c r="F35" s="18"/>
      <c r="G35" s="1" t="str">
        <f t="shared" ref="G35:G38" si="6">IF(ROUND(D35*F35,2)=0," ",ROUND(D35*F35,2))</f>
        <v xml:space="preserve"> </v>
      </c>
    </row>
    <row r="36" spans="1:226" ht="39.75" customHeight="1" x14ac:dyDescent="0.2">
      <c r="A36" s="10">
        <v>26</v>
      </c>
      <c r="B36" s="11" t="s">
        <v>76</v>
      </c>
      <c r="C36" s="11" t="s">
        <v>78</v>
      </c>
      <c r="D36" s="13">
        <v>1200</v>
      </c>
      <c r="E36" s="12" t="s">
        <v>3</v>
      </c>
      <c r="F36" s="18"/>
      <c r="G36" s="1" t="str">
        <f t="shared" si="6"/>
        <v xml:space="preserve"> </v>
      </c>
    </row>
    <row r="37" spans="1:226" ht="60.75" customHeight="1" x14ac:dyDescent="0.2">
      <c r="A37" s="10">
        <v>27</v>
      </c>
      <c r="B37" s="11" t="s">
        <v>79</v>
      </c>
      <c r="C37" s="11" t="s">
        <v>81</v>
      </c>
      <c r="D37" s="13">
        <v>600</v>
      </c>
      <c r="E37" s="12" t="s">
        <v>3</v>
      </c>
      <c r="F37" s="18"/>
      <c r="G37" s="1" t="str">
        <f t="shared" si="6"/>
        <v xml:space="preserve"> </v>
      </c>
    </row>
    <row r="38" spans="1:226" ht="39.75" customHeight="1" x14ac:dyDescent="0.2">
      <c r="A38" s="10">
        <v>28</v>
      </c>
      <c r="B38" s="11" t="s">
        <v>76</v>
      </c>
      <c r="C38" s="11" t="s">
        <v>80</v>
      </c>
      <c r="D38" s="13">
        <v>600</v>
      </c>
      <c r="E38" s="12" t="s">
        <v>3</v>
      </c>
      <c r="F38" s="18"/>
      <c r="G38" s="1" t="str">
        <f t="shared" si="6"/>
        <v xml:space="preserve"> </v>
      </c>
    </row>
    <row r="39" spans="1:226" ht="39.75" customHeight="1" x14ac:dyDescent="0.2">
      <c r="A39" s="10">
        <v>29</v>
      </c>
      <c r="B39" s="11" t="s">
        <v>56</v>
      </c>
      <c r="C39" s="11" t="s">
        <v>57</v>
      </c>
      <c r="D39" s="13">
        <v>882</v>
      </c>
      <c r="E39" s="12" t="s">
        <v>3</v>
      </c>
      <c r="F39" s="18"/>
      <c r="G39" s="1" t="str">
        <f t="shared" ref="G39" si="7">IF(ROUND(D39*F39,2)=0," ",ROUND(D39*F39,2))</f>
        <v xml:space="preserve"> </v>
      </c>
    </row>
    <row r="40" spans="1:226" ht="39.75" customHeight="1" x14ac:dyDescent="0.2">
      <c r="A40" s="10">
        <v>30</v>
      </c>
      <c r="B40" s="11" t="s">
        <v>56</v>
      </c>
      <c r="C40" s="11" t="s">
        <v>58</v>
      </c>
      <c r="D40" s="13">
        <v>253</v>
      </c>
      <c r="E40" s="12" t="s">
        <v>3</v>
      </c>
      <c r="F40" s="18"/>
      <c r="G40" s="1" t="str">
        <f t="shared" ref="G40:G43" si="8">IF(ROUND(D40*F40,2)=0," ",ROUND(D40*F40,2))</f>
        <v xml:space="preserve"> </v>
      </c>
    </row>
    <row r="41" spans="1:226" ht="62.25" customHeight="1" x14ac:dyDescent="0.2">
      <c r="A41" s="10">
        <v>31</v>
      </c>
      <c r="B41" s="11" t="s">
        <v>56</v>
      </c>
      <c r="C41" s="11" t="s">
        <v>82</v>
      </c>
      <c r="D41" s="13">
        <v>94</v>
      </c>
      <c r="E41" s="12" t="s">
        <v>3</v>
      </c>
      <c r="F41" s="18"/>
      <c r="G41" s="1" t="str">
        <f t="shared" ref="G41" si="9">IF(ROUND(D41*F41,2)=0," ",ROUND(D41*F41,2))</f>
        <v xml:space="preserve"> </v>
      </c>
    </row>
    <row r="42" spans="1:226" ht="62.25" customHeight="1" x14ac:dyDescent="0.2">
      <c r="A42" s="10">
        <v>32</v>
      </c>
      <c r="B42" s="11" t="s">
        <v>56</v>
      </c>
      <c r="C42" s="11" t="s">
        <v>83</v>
      </c>
      <c r="D42" s="13">
        <v>502</v>
      </c>
      <c r="E42" s="12" t="s">
        <v>3</v>
      </c>
      <c r="F42" s="18"/>
      <c r="G42" s="1" t="str">
        <f t="shared" ref="G42" si="10">IF(ROUND(D42*F42,2)=0," ",ROUND(D42*F42,2))</f>
        <v xml:space="preserve"> </v>
      </c>
    </row>
    <row r="43" spans="1:226" ht="63" customHeight="1" x14ac:dyDescent="0.2">
      <c r="A43" s="10">
        <v>33</v>
      </c>
      <c r="B43" s="11" t="s">
        <v>56</v>
      </c>
      <c r="C43" s="11" t="s">
        <v>59</v>
      </c>
      <c r="D43" s="13">
        <v>97</v>
      </c>
      <c r="E43" s="12" t="s">
        <v>3</v>
      </c>
      <c r="F43" s="18"/>
      <c r="G43" s="1" t="str">
        <f t="shared" si="8"/>
        <v xml:space="preserve"> </v>
      </c>
      <c r="J43" s="26"/>
    </row>
    <row r="44" spans="1:226" s="9" customFormat="1" ht="25.5" customHeight="1" x14ac:dyDescent="0.2">
      <c r="A44" s="21" t="s">
        <v>60</v>
      </c>
      <c r="B44" s="27" t="s">
        <v>61</v>
      </c>
      <c r="C44" s="28"/>
      <c r="D44" s="28"/>
      <c r="E44" s="28"/>
      <c r="F44" s="28"/>
      <c r="G44" s="29"/>
      <c r="H44" s="8"/>
      <c r="I44" s="8"/>
      <c r="J44" s="25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</row>
    <row r="45" spans="1:226" ht="44.25" customHeight="1" x14ac:dyDescent="0.2">
      <c r="A45" s="10">
        <v>34</v>
      </c>
      <c r="B45" s="11" t="s">
        <v>63</v>
      </c>
      <c r="C45" s="11" t="s">
        <v>62</v>
      </c>
      <c r="D45" s="13">
        <v>127</v>
      </c>
      <c r="E45" s="12" t="s">
        <v>3</v>
      </c>
      <c r="F45" s="18"/>
      <c r="G45" s="1" t="str">
        <f t="shared" ref="G45" si="11">IF(ROUND(D45*F45,2)=0," ",ROUND(D45*F45,2))</f>
        <v xml:space="preserve"> </v>
      </c>
      <c r="J45" s="26"/>
    </row>
    <row r="46" spans="1:226" s="9" customFormat="1" ht="25.5" customHeight="1" x14ac:dyDescent="0.2">
      <c r="A46" s="21" t="s">
        <v>70</v>
      </c>
      <c r="B46" s="27" t="s">
        <v>64</v>
      </c>
      <c r="C46" s="28"/>
      <c r="D46" s="28"/>
      <c r="E46" s="28"/>
      <c r="F46" s="28"/>
      <c r="G46" s="29"/>
      <c r="H46" s="8"/>
      <c r="I46" s="8"/>
      <c r="J46" s="25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</row>
    <row r="47" spans="1:226" ht="40.5" customHeight="1" x14ac:dyDescent="0.2">
      <c r="A47" s="10">
        <v>35</v>
      </c>
      <c r="B47" s="11" t="s">
        <v>65</v>
      </c>
      <c r="C47" s="11" t="s">
        <v>84</v>
      </c>
      <c r="D47" s="13">
        <v>11</v>
      </c>
      <c r="E47" s="12" t="s">
        <v>29</v>
      </c>
      <c r="F47" s="18"/>
      <c r="G47" s="1" t="str">
        <f t="shared" ref="G47:G49" si="12">IF(ROUND(D47*F47,2)=0," ",ROUND(D47*F47,2))</f>
        <v xml:space="preserve"> </v>
      </c>
      <c r="J47" s="26"/>
    </row>
    <row r="48" spans="1:226" ht="40.5" customHeight="1" x14ac:dyDescent="0.2">
      <c r="A48" s="10">
        <v>36</v>
      </c>
      <c r="B48" s="11" t="s">
        <v>65</v>
      </c>
      <c r="C48" s="11" t="s">
        <v>85</v>
      </c>
      <c r="D48" s="13">
        <v>11</v>
      </c>
      <c r="E48" s="12" t="s">
        <v>29</v>
      </c>
      <c r="F48" s="18"/>
      <c r="G48" s="1" t="str">
        <f t="shared" si="12"/>
        <v xml:space="preserve"> </v>
      </c>
      <c r="J48" s="26"/>
    </row>
    <row r="49" spans="1:226" ht="63.75" customHeight="1" x14ac:dyDescent="0.2">
      <c r="A49" s="10">
        <v>37</v>
      </c>
      <c r="B49" s="11" t="s">
        <v>86</v>
      </c>
      <c r="C49" s="11" t="s">
        <v>87</v>
      </c>
      <c r="D49" s="13">
        <v>20</v>
      </c>
      <c r="E49" s="12" t="s">
        <v>3</v>
      </c>
      <c r="F49" s="18"/>
      <c r="G49" s="1" t="str">
        <f t="shared" si="12"/>
        <v xml:space="preserve"> </v>
      </c>
      <c r="J49" s="26"/>
    </row>
    <row r="50" spans="1:226" s="9" customFormat="1" ht="25.5" customHeight="1" x14ac:dyDescent="0.2">
      <c r="A50" s="21" t="s">
        <v>69</v>
      </c>
      <c r="B50" s="27" t="s">
        <v>68</v>
      </c>
      <c r="C50" s="28"/>
      <c r="D50" s="28"/>
      <c r="E50" s="28"/>
      <c r="F50" s="28"/>
      <c r="G50" s="29"/>
      <c r="H50" s="8"/>
      <c r="I50" s="8"/>
      <c r="J50" s="25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</row>
    <row r="51" spans="1:226" ht="64.5" customHeight="1" x14ac:dyDescent="0.2">
      <c r="A51" s="10">
        <v>38</v>
      </c>
      <c r="B51" s="11" t="s">
        <v>66</v>
      </c>
      <c r="C51" s="11" t="s">
        <v>71</v>
      </c>
      <c r="D51" s="13">
        <v>848</v>
      </c>
      <c r="E51" s="12" t="s">
        <v>32</v>
      </c>
      <c r="F51" s="18"/>
      <c r="G51" s="1" t="str">
        <f t="shared" ref="G51:G52" si="13">IF(ROUND(D51*F51,2)=0," ",ROUND(D51*F51,2))</f>
        <v xml:space="preserve"> </v>
      </c>
      <c r="J51" s="26"/>
    </row>
    <row r="52" spans="1:226" ht="63.75" customHeight="1" x14ac:dyDescent="0.2">
      <c r="A52" s="10">
        <v>39</v>
      </c>
      <c r="B52" s="11" t="s">
        <v>88</v>
      </c>
      <c r="C52" s="11" t="s">
        <v>67</v>
      </c>
      <c r="D52" s="13">
        <v>339</v>
      </c>
      <c r="E52" s="12" t="s">
        <v>32</v>
      </c>
      <c r="F52" s="18"/>
      <c r="G52" s="1" t="str">
        <f t="shared" si="13"/>
        <v xml:space="preserve"> </v>
      </c>
      <c r="J52" s="26"/>
    </row>
    <row r="53" spans="1:226" ht="49.5" customHeight="1" x14ac:dyDescent="0.2">
      <c r="A53" s="42" t="s">
        <v>16</v>
      </c>
      <c r="B53" s="43"/>
      <c r="C53" s="43"/>
      <c r="D53" s="43"/>
      <c r="E53" s="43"/>
      <c r="F53" s="44"/>
      <c r="G53" s="17" t="str">
        <f>IF(SUM(G7:G52)=0,"",SUM(G7:G52))</f>
        <v/>
      </c>
    </row>
    <row r="54" spans="1:226" ht="49.5" customHeight="1" x14ac:dyDescent="0.2">
      <c r="A54" s="42" t="s">
        <v>19</v>
      </c>
      <c r="B54" s="43"/>
      <c r="C54" s="43"/>
      <c r="D54" s="43"/>
      <c r="E54" s="43"/>
      <c r="F54" s="44"/>
      <c r="G54" s="17" t="str">
        <f>IF(G53="","",ROUND(0.23*G53,2))</f>
        <v/>
      </c>
    </row>
    <row r="55" spans="1:226" ht="49.5" customHeight="1" x14ac:dyDescent="0.2">
      <c r="A55" s="42" t="s">
        <v>20</v>
      </c>
      <c r="B55" s="43"/>
      <c r="C55" s="43"/>
      <c r="D55" s="43"/>
      <c r="E55" s="43"/>
      <c r="F55" s="44"/>
      <c r="G55" s="17" t="str">
        <f>IF(G53="","",G53+G54)</f>
        <v/>
      </c>
    </row>
  </sheetData>
  <sheetProtection algorithmName="SHA-512" hashValue="5dh96KQbjc/xMxry0PizKaODvqB3dpaLQeyTCFcuf5Q7oO0vrJy0BtdZqOvmchIXX5HapbxoIVUH4OmyggiZ1g==" saltValue="pMFLnYIXuvUocVgsTjC4Og==" spinCount="100000" sheet="1" objects="1" scenarios="1" selectLockedCells="1"/>
  <mergeCells count="17">
    <mergeCell ref="B46:G46"/>
    <mergeCell ref="B50:G50"/>
    <mergeCell ref="A53:F53"/>
    <mergeCell ref="A54:F54"/>
    <mergeCell ref="A55:F55"/>
    <mergeCell ref="A1:G1"/>
    <mergeCell ref="A2:G2"/>
    <mergeCell ref="A3:A4"/>
    <mergeCell ref="B3:B4"/>
    <mergeCell ref="C3:C4"/>
    <mergeCell ref="D3:E3"/>
    <mergeCell ref="B44:G44"/>
    <mergeCell ref="B6:G6"/>
    <mergeCell ref="B20:G20"/>
    <mergeCell ref="B22:G22"/>
    <mergeCell ref="B28:G28"/>
    <mergeCell ref="B34:G34"/>
  </mergeCells>
  <pageMargins left="0.9055118110236221" right="0.51181102362204722" top="0.59055118110236227" bottom="0.51181102362204722" header="0" footer="0"/>
  <pageSetup paperSize="9" scale="60" fitToHeight="3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FCPR- Konopnickiej Dąbrowskiego</vt:lpstr>
      <vt:lpstr>'FCPR- Konopnickiej Dąbrowskiego'!Obszar_wydruku</vt:lpstr>
      <vt:lpstr>'FCPR- Konopnickiej Dąbrowskiego'!Tytuły_wydruku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PAWBUD</dc:creator>
  <cp:lastModifiedBy>Paweł Stefańczyk</cp:lastModifiedBy>
  <cp:revision>3</cp:revision>
  <cp:lastPrinted>2024-01-20T13:46:13Z</cp:lastPrinted>
  <dcterms:created xsi:type="dcterms:W3CDTF">2005-11-07T08:50:30Z</dcterms:created>
  <dcterms:modified xsi:type="dcterms:W3CDTF">2024-01-20T13:46:44Z</dcterms:modified>
</cp:coreProperties>
</file>