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Kinga\Desktop\"/>
    </mc:Choice>
  </mc:AlternateContent>
  <xr:revisionPtr revIDLastSave="0" documentId="13_ncr:1_{EBE62A00-B269-4F03-B3FC-214D561B541C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Pakiet nr 1" sheetId="7" r:id="rId1"/>
    <sheet name="Pakiet nr 2 - Aktualizacja 2" sheetId="2" r:id="rId2"/>
    <sheet name="Pakiet nr 3" sheetId="3" r:id="rId3"/>
    <sheet name="Pakiet nr 4" sheetId="4" r:id="rId4"/>
    <sheet name="Pakiet nr 5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9" i="2"/>
  <c r="F4" i="3"/>
  <c r="F5" i="3"/>
  <c r="F6" i="3"/>
  <c r="F7" i="3"/>
  <c r="F8" i="3"/>
  <c r="F9" i="3"/>
  <c r="F10" i="3"/>
  <c r="F11" i="3"/>
  <c r="F12" i="3"/>
  <c r="H19" i="2" l="1"/>
  <c r="F18" i="2"/>
  <c r="F17" i="2"/>
  <c r="H17" i="2" s="1"/>
  <c r="H18" i="2" l="1"/>
  <c r="F4" i="7" l="1"/>
  <c r="F6" i="6" l="1"/>
  <c r="H6" i="6" s="1"/>
  <c r="F7" i="6"/>
  <c r="H7" i="6" s="1"/>
  <c r="F8" i="6"/>
  <c r="H8" i="6" s="1"/>
  <c r="F9" i="6"/>
  <c r="H9" i="6" s="1"/>
  <c r="F10" i="6"/>
  <c r="H10" i="6" s="1"/>
  <c r="F5" i="6"/>
  <c r="H5" i="6" s="1"/>
  <c r="F5" i="7"/>
  <c r="H5" i="7" s="1"/>
  <c r="F6" i="7"/>
  <c r="H6" i="7" s="1"/>
  <c r="F7" i="7"/>
  <c r="H7" i="7" s="1"/>
  <c r="F8" i="7"/>
  <c r="H8" i="7" s="1"/>
  <c r="F9" i="7"/>
  <c r="H9" i="7" s="1"/>
  <c r="F10" i="7"/>
  <c r="H10" i="7" s="1"/>
  <c r="F11" i="7"/>
  <c r="H11" i="7" s="1"/>
  <c r="F12" i="7"/>
  <c r="H12" i="7" s="1"/>
  <c r="F13" i="7"/>
  <c r="H13" i="7" s="1"/>
  <c r="F14" i="7"/>
  <c r="H14" i="7" s="1"/>
  <c r="F15" i="7"/>
  <c r="H15" i="7" s="1"/>
  <c r="F16" i="7"/>
  <c r="H16" i="7" s="1"/>
  <c r="F17" i="7"/>
  <c r="H17" i="7" s="1"/>
  <c r="F18" i="7"/>
  <c r="H18" i="7" s="1"/>
  <c r="F19" i="7"/>
  <c r="H19" i="7" s="1"/>
  <c r="F20" i="7"/>
  <c r="H20" i="7" s="1"/>
  <c r="F21" i="7"/>
  <c r="H21" i="7" s="1"/>
  <c r="F22" i="7"/>
  <c r="H22" i="7" s="1"/>
  <c r="F23" i="7"/>
  <c r="H23" i="7" s="1"/>
  <c r="F24" i="7"/>
  <c r="H24" i="7" s="1"/>
  <c r="F25" i="7"/>
  <c r="H25" i="7" s="1"/>
  <c r="F26" i="7"/>
  <c r="H26" i="7" s="1"/>
  <c r="F27" i="7"/>
  <c r="H27" i="7" s="1"/>
  <c r="F28" i="7"/>
  <c r="H28" i="7" s="1"/>
  <c r="F29" i="7"/>
  <c r="H29" i="7" s="1"/>
  <c r="F30" i="7"/>
  <c r="H30" i="7" s="1"/>
  <c r="F31" i="7"/>
  <c r="H31" i="7" s="1"/>
  <c r="F32" i="7"/>
  <c r="H32" i="7" s="1"/>
  <c r="F33" i="7"/>
  <c r="H33" i="7" s="1"/>
  <c r="F34" i="7"/>
  <c r="H34" i="7" s="1"/>
  <c r="F35" i="7"/>
  <c r="H35" i="7" s="1"/>
  <c r="F36" i="7"/>
  <c r="H36" i="7" s="1"/>
  <c r="F37" i="7"/>
  <c r="H37" i="7" s="1"/>
  <c r="F38" i="7"/>
  <c r="H38" i="7" s="1"/>
  <c r="F39" i="7"/>
  <c r="H39" i="7" s="1"/>
  <c r="F40" i="7"/>
  <c r="H40" i="7" s="1"/>
  <c r="F41" i="7"/>
  <c r="H41" i="7" s="1"/>
  <c r="F42" i="7"/>
  <c r="H42" i="7" s="1"/>
  <c r="F43" i="7"/>
  <c r="H43" i="7" s="1"/>
  <c r="F44" i="7"/>
  <c r="H44" i="7" s="1"/>
  <c r="F45" i="7"/>
  <c r="H45" i="7" s="1"/>
  <c r="F46" i="7"/>
  <c r="H46" i="7" s="1"/>
  <c r="F47" i="7"/>
  <c r="H47" i="7" s="1"/>
  <c r="F48" i="7"/>
  <c r="H48" i="7" s="1"/>
  <c r="H4" i="7"/>
  <c r="H11" i="6" l="1"/>
  <c r="F11" i="6"/>
  <c r="H49" i="7"/>
  <c r="F49" i="7"/>
  <c r="H5" i="3" l="1"/>
  <c r="H6" i="3"/>
  <c r="H7" i="3"/>
  <c r="H8" i="3"/>
  <c r="H9" i="3"/>
  <c r="H10" i="3"/>
  <c r="H11" i="3"/>
  <c r="H12" i="3"/>
  <c r="H4" i="3"/>
  <c r="F4" i="4"/>
  <c r="F5" i="4" s="1"/>
  <c r="F5" i="2"/>
  <c r="H5" i="2" s="1"/>
  <c r="F6" i="2"/>
  <c r="H6" i="2" s="1"/>
  <c r="F7" i="2"/>
  <c r="H7" i="2" s="1"/>
  <c r="H8" i="2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H16" i="2"/>
  <c r="H20" i="2" l="1"/>
  <c r="H4" i="4"/>
  <c r="H5" i="4" s="1"/>
  <c r="H13" i="3"/>
  <c r="F13" i="3"/>
  <c r="H4" i="2" l="1"/>
</calcChain>
</file>

<file path=xl/sharedStrings.xml><?xml version="1.0" encoding="utf-8"?>
<sst xmlns="http://schemas.openxmlformats.org/spreadsheetml/2006/main" count="387" uniqueCount="173">
  <si>
    <t>Lp.</t>
  </si>
  <si>
    <t>Opis produktu</t>
  </si>
  <si>
    <t>Jm</t>
  </si>
  <si>
    <t>Cena jednost. netto</t>
  </si>
  <si>
    <t>Wartość netto</t>
  </si>
  <si>
    <t>Vat %</t>
  </si>
  <si>
    <t>Wartość brutto</t>
  </si>
  <si>
    <t>1.</t>
  </si>
  <si>
    <t>opakowanie 100 szt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</si>
  <si>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</si>
  <si>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</si>
  <si>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</si>
  <si>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</si>
  <si>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</si>
  <si>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</si>
  <si>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</si>
  <si>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</si>
  <si>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</si>
  <si>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</si>
  <si>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</si>
  <si>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</si>
  <si>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</si>
  <si>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</si>
  <si>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</si>
  <si>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bloczek           100 kartek</t>
  </si>
  <si>
    <t>17.</t>
  </si>
  <si>
    <t>18.</t>
  </si>
  <si>
    <t>19.</t>
  </si>
  <si>
    <t>20.</t>
  </si>
  <si>
    <t>opakowanie 100 szto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</si>
  <si>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</si>
  <si>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</si>
  <si>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</si>
  <si>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</si>
  <si>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</si>
  <si>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</si>
  <si>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</si>
  <si>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</si>
  <si>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</si>
  <si>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</si>
  <si>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</si>
  <si>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</si>
  <si>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</si>
  <si>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</si>
  <si>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</si>
  <si>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</si>
  <si>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</si>
  <si>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</si>
  <si>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</si>
  <si>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</si>
  <si>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</si>
  <si>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</si>
  <si>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</si>
  <si>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</si>
  <si>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Papier na recepty          </t>
  </si>
  <si>
    <t>ryza 500 sztuk</t>
  </si>
  <si>
    <t>45.</t>
  </si>
  <si>
    <t>sztuka</t>
  </si>
  <si>
    <t>Wartość całkowita ;</t>
  </si>
  <si>
    <t>►</t>
  </si>
  <si>
    <t>DEKLAROWANE TERMINY:</t>
  </si>
  <si>
    <t>dni</t>
  </si>
  <si>
    <t>UWAGA:</t>
  </si>
  <si>
    <t>Niespełnienie parametrów granicznych spowoduje odrzucenie oferty</t>
  </si>
  <si>
    <t>W tabeli uwzględnione są formuły. Wykonawca przy wycenie winien sprawdzić poprawność przeliczeń.</t>
  </si>
  <si>
    <t>Zamawiający zastrzega, iż ocenie zostanie poddana tylko ta oferta, która będzie zawierała 100% oferowanych propozycji cenowych.</t>
  </si>
  <si>
    <t xml:space="preserve">kwalifikowany podpis elektroniczny/podpis zaufany/podpis osobisty elektroniczny upoważnionego </t>
  </si>
  <si>
    <r>
      <t>Książka A3</t>
    </r>
    <r>
      <rPr>
        <sz val="10"/>
        <rFont val="Cambria"/>
        <family val="1"/>
        <charset val="238"/>
      </rPr>
      <t xml:space="preserve"> </t>
    </r>
    <r>
      <rPr>
        <b/>
        <sz val="10"/>
        <rFont val="Cambria"/>
        <family val="1"/>
        <charset val="238"/>
      </rPr>
      <t xml:space="preserve">dwustronna </t>
    </r>
    <r>
      <rPr>
        <sz val="10"/>
        <rFont val="Cambria"/>
        <family val="1"/>
        <charset val="238"/>
      </rPr>
      <t>szyta zeszytowo,</t>
    </r>
    <r>
      <rPr>
        <b/>
        <sz val="10"/>
        <rFont val="Cambria"/>
        <family val="1"/>
        <charset val="238"/>
      </rPr>
      <t xml:space="preserve">200 </t>
    </r>
    <r>
      <rPr>
        <sz val="10"/>
        <rFont val="Cambria"/>
        <family val="1"/>
        <charset val="238"/>
      </rPr>
      <t xml:space="preserve">str., okładka sztywna o gramaturze 350g/m2, papier offsetowy 80g/m2 </t>
    </r>
  </si>
  <si>
    <r>
      <t>Książka A3</t>
    </r>
    <r>
      <rPr>
        <sz val="10"/>
        <rFont val="Cambria"/>
        <family val="1"/>
        <charset val="238"/>
      </rPr>
      <t xml:space="preserve"> szyta zeszytowo,z wklejką (rozpoczęto dnia..., zakończono dnia)</t>
    </r>
    <r>
      <rPr>
        <b/>
        <sz val="10"/>
        <rFont val="Cambria"/>
        <family val="1"/>
        <charset val="238"/>
      </rPr>
      <t>150</t>
    </r>
    <r>
      <rPr>
        <sz val="10"/>
        <rFont val="Cambria"/>
        <family val="1"/>
        <charset val="238"/>
      </rPr>
      <t xml:space="preserve"> kart., okładka sztywna o gramaturze 350g/m2, papier offsetowy 80g/m2 </t>
    </r>
  </si>
  <si>
    <r>
      <t xml:space="preserve">Książka 2/3 A3                    </t>
    </r>
    <r>
      <rPr>
        <sz val="10"/>
        <rFont val="Cambria"/>
        <family val="1"/>
        <charset val="238"/>
      </rPr>
      <t xml:space="preserve"> (29,8 x 28,9 ) szyta zeszytowo,z wklejką (rozpoczęto dnia..., zakończono dnia)</t>
    </r>
    <r>
      <rPr>
        <b/>
        <sz val="10"/>
        <rFont val="Cambria"/>
        <family val="1"/>
        <charset val="238"/>
      </rPr>
      <t>150</t>
    </r>
    <r>
      <rPr>
        <sz val="10"/>
        <rFont val="Cambria"/>
        <family val="1"/>
        <charset val="238"/>
      </rPr>
      <t xml:space="preserve"> kart, okładka sztywna o gramaturze 350g/m2, papier offsetowy 80g/m2 </t>
    </r>
  </si>
  <si>
    <r>
      <t>Książka A4</t>
    </r>
    <r>
      <rPr>
        <sz val="10"/>
        <color indexed="8"/>
        <rFont val="Cambria"/>
        <family val="1"/>
        <charset val="238"/>
      </rPr>
      <t xml:space="preserve"> szyta zeszytowo, </t>
    </r>
    <r>
      <rPr>
        <b/>
        <sz val="10"/>
        <color indexed="8"/>
        <rFont val="Cambria"/>
        <family val="1"/>
        <charset val="238"/>
      </rPr>
      <t xml:space="preserve">100 </t>
    </r>
    <r>
      <rPr>
        <sz val="10"/>
        <color indexed="8"/>
        <rFont val="Cambria"/>
        <family val="1"/>
        <charset val="238"/>
      </rPr>
      <t>kart., okładka sztywna o gramaturze 350g/m2, papier offsetowy 80g/m2</t>
    </r>
  </si>
  <si>
    <r>
      <t>Książka A4</t>
    </r>
    <r>
      <rPr>
        <sz val="10"/>
        <rFont val="Cambria"/>
        <family val="1"/>
        <charset val="238"/>
      </rPr>
      <t xml:space="preserve"> szyta zeszytowo,z wklejką (rozpoczęto dnia..., zakończono dnia)</t>
    </r>
    <r>
      <rPr>
        <b/>
        <sz val="10"/>
        <rFont val="Cambria"/>
        <family val="1"/>
        <charset val="238"/>
      </rPr>
      <t xml:space="preserve">150 </t>
    </r>
    <r>
      <rPr>
        <sz val="10"/>
        <rFont val="Cambria"/>
        <family val="1"/>
        <charset val="238"/>
      </rPr>
      <t xml:space="preserve">kart., okładka sztywna o gramaturze 350g/m2, papier offsetowy 80g/m2 </t>
    </r>
  </si>
  <si>
    <r>
      <t xml:space="preserve">Książeczka o formacie       </t>
    </r>
    <r>
      <rPr>
        <b/>
        <sz val="10"/>
        <color indexed="8"/>
        <rFont val="Cambria"/>
        <family val="1"/>
        <charset val="238"/>
      </rPr>
      <t>A5 dwustronny</t>
    </r>
    <r>
      <rPr>
        <sz val="10"/>
        <color indexed="8"/>
        <rFont val="Cambria"/>
        <family val="1"/>
        <charset val="238"/>
      </rPr>
      <t xml:space="preserve">, </t>
    </r>
    <r>
      <rPr>
        <sz val="10"/>
        <rFont val="Cambria"/>
        <family val="1"/>
        <charset val="238"/>
      </rPr>
      <t>36 numerow. str., tw</t>
    </r>
    <r>
      <rPr>
        <sz val="10"/>
        <color indexed="8"/>
        <rFont val="Cambria"/>
        <family val="1"/>
        <charset val="238"/>
      </rPr>
      <t>arda okładka, papier offsetowy 80g/m</t>
    </r>
    <r>
      <rPr>
        <vertAlign val="superscript"/>
        <sz val="10"/>
        <color indexed="8"/>
        <rFont val="Cambria"/>
        <family val="1"/>
        <charset val="238"/>
      </rPr>
      <t>2</t>
    </r>
    <r>
      <rPr>
        <sz val="10"/>
        <color indexed="8"/>
        <rFont val="Cambria"/>
        <family val="1"/>
        <charset val="238"/>
      </rPr>
      <t xml:space="preserve"> </t>
    </r>
    <r>
      <rPr>
        <b/>
        <sz val="10"/>
        <color indexed="8"/>
        <rFont val="Cambria"/>
        <family val="1"/>
        <charset val="238"/>
      </rPr>
      <t>(</t>
    </r>
    <r>
      <rPr>
        <sz val="10"/>
        <color indexed="8"/>
        <rFont val="Cambria"/>
        <family val="1"/>
        <charset val="238"/>
      </rPr>
      <t xml:space="preserve"> </t>
    </r>
    <r>
      <rPr>
        <b/>
        <sz val="10"/>
        <color indexed="8"/>
        <rFont val="Cambria"/>
        <family val="1"/>
        <charset val="238"/>
      </rPr>
      <t>tzw.Paszport techniczny)</t>
    </r>
  </si>
  <si>
    <r>
      <t xml:space="preserve">Książeczka o formacie       </t>
    </r>
    <r>
      <rPr>
        <b/>
        <sz val="10"/>
        <color indexed="8"/>
        <rFont val="Cambria"/>
        <family val="1"/>
        <charset val="238"/>
      </rPr>
      <t>A5 dwustronny</t>
    </r>
    <r>
      <rPr>
        <sz val="10"/>
        <color indexed="8"/>
        <rFont val="Cambria"/>
        <family val="1"/>
        <charset val="238"/>
      </rPr>
      <t>, 80</t>
    </r>
    <r>
      <rPr>
        <sz val="10"/>
        <rFont val="Cambria"/>
        <family val="1"/>
        <charset val="238"/>
      </rPr>
      <t xml:space="preserve"> numerow. str., tw</t>
    </r>
    <r>
      <rPr>
        <sz val="10"/>
        <color indexed="8"/>
        <rFont val="Cambria"/>
        <family val="1"/>
        <charset val="238"/>
      </rPr>
      <t>arda okładka, papier offsetowy 80g/m</t>
    </r>
    <r>
      <rPr>
        <vertAlign val="superscript"/>
        <sz val="10"/>
        <color indexed="8"/>
        <rFont val="Cambria"/>
        <family val="1"/>
        <charset val="238"/>
      </rPr>
      <t>2</t>
    </r>
    <r>
      <rPr>
        <sz val="10"/>
        <color indexed="8"/>
        <rFont val="Cambria"/>
        <family val="1"/>
        <charset val="238"/>
      </rPr>
      <t xml:space="preserve"> </t>
    </r>
    <r>
      <rPr>
        <b/>
        <sz val="10"/>
        <color indexed="8"/>
        <rFont val="Cambria"/>
        <family val="1"/>
        <charset val="238"/>
      </rPr>
      <t>(</t>
    </r>
    <r>
      <rPr>
        <sz val="10"/>
        <color indexed="8"/>
        <rFont val="Cambria"/>
        <family val="1"/>
        <charset val="238"/>
      </rPr>
      <t xml:space="preserve"> </t>
    </r>
    <r>
      <rPr>
        <b/>
        <sz val="10"/>
        <color indexed="8"/>
        <rFont val="Cambria"/>
        <family val="1"/>
        <charset val="238"/>
      </rPr>
      <t>tzw.Książeczka zdrowia dziecka)</t>
    </r>
  </si>
  <si>
    <r>
      <rPr>
        <b/>
        <sz val="10"/>
        <rFont val="Cambria"/>
        <family val="1"/>
        <charset val="238"/>
      </rPr>
      <t>Koperta biała</t>
    </r>
    <r>
      <rPr>
        <sz val="10"/>
        <rFont val="Cambria"/>
        <family val="1"/>
        <charset val="238"/>
      </rPr>
      <t xml:space="preserve"> o wymiarach</t>
    </r>
    <r>
      <rPr>
        <b/>
        <sz val="10"/>
        <rFont val="Cambria"/>
        <family val="1"/>
        <charset val="238"/>
      </rPr>
      <t xml:space="preserve"> 50x40cm</t>
    </r>
    <r>
      <rPr>
        <sz val="10"/>
        <rFont val="Cambria"/>
        <family val="1"/>
        <charset val="238"/>
      </rPr>
      <t>, papier offsetowy 120g/m</t>
    </r>
    <r>
      <rPr>
        <vertAlign val="superscript"/>
        <sz val="10"/>
        <rFont val="Cambria"/>
        <family val="1"/>
        <charset val="238"/>
      </rPr>
      <t>2</t>
    </r>
  </si>
  <si>
    <r>
      <t xml:space="preserve">Okładka/Skoroszyt składany format o wymiarach </t>
    </r>
    <r>
      <rPr>
        <b/>
        <sz val="10"/>
        <rFont val="Cambria"/>
        <family val="1"/>
        <charset val="238"/>
      </rPr>
      <t>32x34cm,</t>
    </r>
    <r>
      <rPr>
        <sz val="10"/>
        <rFont val="Cambria"/>
        <family val="1"/>
        <charset val="238"/>
      </rPr>
      <t xml:space="preserve"> grzbiet dziurkowany 3 cm, karton 250g/m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, naklejana etykieta z napisem</t>
    </r>
    <r>
      <rPr>
        <b/>
        <sz val="10"/>
        <rFont val="Cambria"/>
        <family val="1"/>
        <charset val="238"/>
      </rPr>
      <t xml:space="preserve"> Historia Choroby </t>
    </r>
  </si>
  <si>
    <r>
      <t xml:space="preserve">Okładka/Skoroszyt </t>
    </r>
    <r>
      <rPr>
        <b/>
        <sz val="10"/>
        <rFont val="Cambria"/>
        <family val="1"/>
        <charset val="238"/>
      </rPr>
      <t xml:space="preserve">A3 złożony do A4 </t>
    </r>
    <r>
      <rPr>
        <sz val="10"/>
        <rFont val="Cambria"/>
        <family val="1"/>
        <charset val="238"/>
      </rPr>
      <t xml:space="preserve"> karton min.250g/m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 xml:space="preserve">,z logo Szpitala i napisem </t>
    </r>
    <r>
      <rPr>
        <b/>
        <sz val="10"/>
        <rFont val="Cambria"/>
        <family val="1"/>
        <charset val="238"/>
      </rPr>
      <t>Historia Choroby</t>
    </r>
    <r>
      <rPr>
        <sz val="10"/>
        <rFont val="Cambria"/>
        <family val="1"/>
        <charset val="238"/>
      </rPr>
      <t xml:space="preserve">                            </t>
    </r>
  </si>
  <si>
    <t>Razem na 12 m-cy</t>
  </si>
  <si>
    <t>Cena jednost. Netto/szt</t>
  </si>
  <si>
    <t>op.</t>
  </si>
  <si>
    <t>Etykiety samoprzylepne z podkładem papierowym matowym lub półmatowym, czarny nadruk  na białym tle.</t>
  </si>
  <si>
    <t>Zamawiający zastrzega sobie możliwość wprowadzania nowych wzorów druków (rozmiarów dzielonych na arkuszu) w okresie obowiązywania umowy wg cen druków ustalonych w formularzu ofertowo - cenowym (wynikających m. in. ze zmian organizacyjnych).</t>
  </si>
  <si>
    <t>Etykieta/Naklejka na izotopy,samoprzylepna matowa,pocięta na sztuki(2cm x 6 cm) w kolorze białym, zółtym, czerwonym i zielonym z czarnym nadrukiem z nacięciem umożliwiającym rozdzielenie etykiety na dwie częsci ( 2 cm x 2 cm / 4cm x 2cm), pakowane po 100 arkuszy</t>
  </si>
  <si>
    <r>
      <t xml:space="preserve">Druk o wymiarze 21x4,5cm, </t>
    </r>
    <r>
      <rPr>
        <b/>
        <sz val="10"/>
        <rFont val="Arial"/>
        <family val="2"/>
        <charset val="238"/>
      </rPr>
      <t>(1/6 A4)</t>
    </r>
    <r>
      <rPr>
        <sz val="10"/>
        <rFont val="Arial"/>
        <family val="2"/>
        <charset val="238"/>
      </rPr>
      <t>,papier offsetowy 80g/m2</t>
    </r>
  </si>
  <si>
    <r>
      <t xml:space="preserve">Druk o wymiarze 21x7 cm </t>
    </r>
    <r>
      <rPr>
        <b/>
        <sz val="10"/>
        <rFont val="Arial"/>
        <family val="2"/>
        <charset val="238"/>
      </rPr>
      <t>(1/4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</si>
  <si>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>Druk o wymiarze 21x10,5cm</t>
    </r>
    <r>
      <rPr>
        <b/>
        <sz val="10"/>
        <rFont val="Arial"/>
        <family val="2"/>
        <charset val="238"/>
      </rPr>
      <t xml:space="preserve"> (1/3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</si>
  <si>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wymiarze 21x20cm </t>
    </r>
    <r>
      <rPr>
        <b/>
        <sz val="10"/>
        <rFont val="Arial"/>
        <family val="2"/>
        <charset val="238"/>
      </rPr>
      <t>(2/3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</si>
  <si>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</si>
  <si>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 + wkładka A4 dwustronna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</si>
  <si>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 w dwóch odcieniach koloru niebieskiego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</si>
  <si>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 w dwóch kolorach (zielonym i żółtym)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</si>
  <si>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dwustronny. Jedna strona w czterech kolorach (zielonym, niebieskim, różowym i czarnym)</t>
    </r>
    <r>
      <rPr>
        <sz val="10"/>
        <rFont val="Arial"/>
        <family val="2"/>
        <charset val="238"/>
      </rPr>
      <t>,druga strona w jednym kolorze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</si>
  <si>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A3 dwustronny</t>
    </r>
    <r>
      <rPr>
        <sz val="10"/>
        <rFont val="Arial"/>
        <family val="2"/>
        <charset val="238"/>
      </rPr>
      <t>,  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</si>
  <si>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1/2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A3 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</si>
  <si>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1/2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A3 złożony do 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</si>
  <si>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1/3 A3 bloczek, samokopia</t>
    </r>
    <r>
      <rPr>
        <sz val="10"/>
        <rFont val="Arial"/>
        <family val="2"/>
        <charset val="238"/>
      </rPr>
      <t xml:space="preserve">,          </t>
    </r>
  </si>
  <si>
    <r>
      <rPr>
        <b/>
        <sz val="10"/>
        <rFont val="Arial"/>
        <family val="2"/>
        <charset val="238"/>
      </rPr>
      <t>2x druk o formacie A3 złożony do A4</t>
    </r>
    <r>
      <rPr>
        <sz val="10"/>
        <rFont val="Arial"/>
        <family val="2"/>
        <charset val="238"/>
      </rPr>
      <t xml:space="preserve"> dwustronny,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</si>
  <si>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>4 x A3 złożony do A4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</si>
  <si>
    <r>
      <t xml:space="preserve">Druk o formacie 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</t>
    </r>
  </si>
  <si>
    <r>
      <t xml:space="preserve">Druk o formacie  </t>
    </r>
    <r>
      <rPr>
        <b/>
        <sz val="10"/>
        <rFont val="Arial"/>
        <family val="2"/>
        <charset val="238"/>
      </rPr>
      <t>A4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</si>
  <si>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</t>
    </r>
  </si>
  <si>
    <r>
      <t xml:space="preserve">Druk o formacie  </t>
    </r>
    <r>
      <rPr>
        <b/>
        <sz val="10"/>
        <rFont val="Arial"/>
        <family val="2"/>
        <charset val="238"/>
      </rPr>
      <t>1/3 A4 bloczek, samokopia</t>
    </r>
    <r>
      <rPr>
        <sz val="10"/>
        <rFont val="Arial"/>
        <family val="2"/>
        <charset val="238"/>
      </rPr>
      <t xml:space="preserve">,          </t>
    </r>
  </si>
  <si>
    <r>
      <t xml:space="preserve">Druk o formacie  </t>
    </r>
    <r>
      <rPr>
        <b/>
        <sz val="10"/>
        <rFont val="Arial"/>
        <family val="2"/>
        <charset val="238"/>
      </rPr>
      <t>A4 bloczek, samokopia</t>
    </r>
    <r>
      <rPr>
        <sz val="10"/>
        <rFont val="Arial"/>
        <family val="2"/>
        <charset val="238"/>
      </rPr>
      <t xml:space="preserve">,           </t>
    </r>
  </si>
  <si>
    <r>
      <t>Druk o formacie</t>
    </r>
    <r>
      <rPr>
        <b/>
        <sz val="10"/>
        <rFont val="Arial"/>
        <family val="2"/>
        <charset val="238"/>
      </rPr>
      <t xml:space="preserve"> A4 bloczek 1+1, </t>
    </r>
    <r>
      <rPr>
        <sz val="10"/>
        <rFont val="Arial"/>
        <family val="2"/>
        <charset val="238"/>
      </rPr>
      <t xml:space="preserve">  z perforacją , samokopia </t>
    </r>
  </si>
  <si>
    <r>
      <t xml:space="preserve">Druk o formacie  </t>
    </r>
    <r>
      <rPr>
        <b/>
        <sz val="10"/>
        <rFont val="Arial"/>
        <family val="2"/>
        <charset val="238"/>
      </rPr>
      <t>A4 bloczek, samokopia (oryginał+kopia w innym kolorze)</t>
    </r>
    <r>
      <rPr>
        <sz val="10"/>
        <rFont val="Arial"/>
        <family val="2"/>
        <charset val="238"/>
      </rPr>
      <t xml:space="preserve">, </t>
    </r>
  </si>
  <si>
    <r>
      <t xml:space="preserve">Druk o formacie  </t>
    </r>
    <r>
      <rPr>
        <b/>
        <sz val="10"/>
        <rFont val="Arial"/>
        <family val="2"/>
        <charset val="238"/>
      </rPr>
      <t>A4 bloczek, samokopia                 (oryginał dwustronny+2 kopie jednostronne w różnych  kolorach)</t>
    </r>
    <r>
      <rPr>
        <sz val="10"/>
        <rFont val="Arial"/>
        <family val="2"/>
        <charset val="238"/>
      </rPr>
      <t xml:space="preserve">,            </t>
    </r>
  </si>
  <si>
    <r>
      <t xml:space="preserve">Druk o formacie  </t>
    </r>
    <r>
      <rPr>
        <b/>
        <sz val="10"/>
        <rFont val="Arial"/>
        <family val="2"/>
        <charset val="238"/>
      </rPr>
      <t>A5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</si>
  <si>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</si>
  <si>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>Druk o formacie</t>
    </r>
    <r>
      <rPr>
        <b/>
        <sz val="10"/>
        <rFont val="Arial"/>
        <family val="2"/>
        <charset val="238"/>
      </rPr>
      <t xml:space="preserve">  A5, kartoteka sztywna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dwustronna</t>
    </r>
    <r>
      <rPr>
        <sz val="10"/>
        <rFont val="Arial"/>
        <family val="2"/>
        <charset val="238"/>
      </rPr>
      <t>, papier offsetowy 200g/m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</si>
  <si>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A5</t>
    </r>
    <r>
      <rPr>
        <sz val="10"/>
        <rFont val="Arial"/>
        <family val="2"/>
        <charset val="238"/>
      </rPr>
      <t xml:space="preserve"> dwustronny, nadruk </t>
    </r>
    <r>
      <rPr>
        <b/>
        <sz val="10"/>
        <rFont val="Arial"/>
        <family val="2"/>
        <charset val="238"/>
      </rPr>
      <t>dwukolorowy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</si>
  <si>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rPr>
        <b/>
        <sz val="10"/>
        <rFont val="Arial"/>
        <family val="2"/>
        <charset val="238"/>
      </rPr>
      <t>2 x</t>
    </r>
    <r>
      <rPr>
        <sz val="10"/>
        <rFont val="Arial"/>
        <family val="2"/>
        <charset val="238"/>
      </rPr>
      <t xml:space="preserve"> druk o wymiarze </t>
    </r>
    <r>
      <rPr>
        <b/>
        <sz val="10"/>
        <rFont val="Arial"/>
        <family val="2"/>
        <charset val="238"/>
      </rPr>
      <t>42x14,8cm</t>
    </r>
    <r>
      <rPr>
        <sz val="10"/>
        <rFont val="Arial"/>
        <family val="2"/>
        <charset val="238"/>
      </rPr>
      <t xml:space="preserve"> łamany do formatu A5 po krótszym boku, dwustronny,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</si>
  <si>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 5 bloczek, samokopia</t>
    </r>
    <r>
      <rPr>
        <sz val="10"/>
        <rFont val="Arial"/>
        <family val="2"/>
        <charset val="238"/>
      </rPr>
      <t xml:space="preserve">,          </t>
    </r>
  </si>
  <si>
    <r>
      <t xml:space="preserve">Druk o formacie  </t>
    </r>
    <r>
      <rPr>
        <b/>
        <sz val="10"/>
        <rFont val="Arial"/>
        <family val="2"/>
        <charset val="238"/>
      </rPr>
      <t>A 6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</si>
  <si>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 6  dwustronny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</si>
  <si>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A4 mat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na kartonie</t>
    </r>
    <r>
      <rPr>
        <sz val="10"/>
        <rFont val="Arial"/>
        <family val="2"/>
        <charset val="238"/>
      </rPr>
      <t xml:space="preserve"> 180 g/m</t>
    </r>
    <r>
      <rPr>
        <vertAlign val="superscript"/>
        <sz val="10"/>
        <rFont val="Arial"/>
        <family val="2"/>
        <charset val="238"/>
      </rPr>
      <t xml:space="preserve">2 </t>
    </r>
  </si>
  <si>
    <r>
      <rPr>
        <b/>
        <sz val="10"/>
        <rFont val="Arial"/>
        <family val="2"/>
        <charset val="238"/>
      </rPr>
      <t>Karton 180g/m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jednostronnie powlekany, matowy o formacie </t>
    </r>
    <r>
      <rPr>
        <b/>
        <sz val="10"/>
        <rFont val="Arial"/>
        <family val="2"/>
        <charset val="238"/>
      </rPr>
      <t xml:space="preserve">A4, 4/0 CMYK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</si>
  <si>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2xA4, złożony do 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</si>
  <si>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A4 mat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na kartonie</t>
    </r>
    <r>
      <rPr>
        <sz val="10"/>
        <rFont val="Arial"/>
        <family val="2"/>
        <charset val="238"/>
      </rPr>
      <t xml:space="preserve"> offsetowym 200g/m</t>
    </r>
    <r>
      <rPr>
        <vertAlign val="superscript"/>
        <sz val="10"/>
        <rFont val="Arial"/>
        <family val="2"/>
        <charset val="238"/>
      </rPr>
      <t xml:space="preserve">2 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</si>
  <si>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 + wkładka A4 jednostronna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</si>
  <si>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A6 bloczek 1 oryginał+1 kopia w żółtym kolorze, </t>
    </r>
    <r>
      <rPr>
        <sz val="10"/>
        <rFont val="Arial"/>
        <family val="2"/>
        <charset val="238"/>
      </rPr>
      <t xml:space="preserve">  z perforacją , samokopia </t>
    </r>
  </si>
  <si>
    <r>
      <t xml:space="preserve">Druk o formacie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jednostronny, nadruk </t>
    </r>
    <r>
      <rPr>
        <b/>
        <sz val="10"/>
        <rFont val="Arial"/>
        <family val="2"/>
        <charset val="238"/>
      </rPr>
      <t>pięciokolorowy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</si>
  <si>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A4 dwustronny + A4 jednostronny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</si>
  <si>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Opis przedmiotu zamówienia</t>
  </si>
  <si>
    <t>Cena jednostkowa netto-szt. PLN</t>
  </si>
  <si>
    <t>Wartość zamówienia netto PLN</t>
  </si>
  <si>
    <t xml:space="preserve">Stawka podatku VAT </t>
  </si>
  <si>
    <t>Wartość zamówienia  brutto PLN</t>
  </si>
  <si>
    <t xml:space="preserve">blok 2 kodów  ŻÓŁTE tło  </t>
  </si>
  <si>
    <t xml:space="preserve">blok 3 kodów  ŻÓŁTE tło  </t>
  </si>
  <si>
    <t xml:space="preserve">blok 4 kodów   ŻÓŁTE tło  </t>
  </si>
  <si>
    <t xml:space="preserve">blok 6 kodów   ŻÓŁTE tło  </t>
  </si>
  <si>
    <t xml:space="preserve">blok 8 kodów ŻÓŁTE tło  </t>
  </si>
  <si>
    <t xml:space="preserve">blok 10 kodów ŻÓŁTE tło </t>
  </si>
  <si>
    <t xml:space="preserve">Etykieta samoprzylepna z podkładem papierowym matowym lub półmatowymo wymiarach 40 x14 mm zadrukowana kodem paskowym </t>
  </si>
  <si>
    <t xml:space="preserve">w kolorze czarnym na ŻÓŁTYM tle na papierze samoprzylepnym, drukowanym centralnie technologią termotransferową z kalką </t>
  </si>
  <si>
    <r>
      <t>Druk o wym.</t>
    </r>
    <r>
      <rPr>
        <b/>
        <sz val="10"/>
        <rFont val="Arial"/>
        <family val="2"/>
        <charset val="238"/>
      </rPr>
      <t>10cm.x 10cm.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        </t>
    </r>
  </si>
  <si>
    <r>
      <t>Druk o wym. 14 cm.x 29,7cm.</t>
    </r>
    <r>
      <rPr>
        <b/>
        <sz val="10"/>
        <rFont val="Arial"/>
        <family val="2"/>
        <charset val="238"/>
      </rPr>
      <t>(2/3 A4)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        </t>
    </r>
  </si>
  <si>
    <r>
      <t xml:space="preserve">Druk o formacie  </t>
    </r>
    <r>
      <rPr>
        <b/>
        <sz val="10"/>
        <rFont val="Arial"/>
        <family val="2"/>
        <charset val="238"/>
      </rPr>
      <t>A3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</si>
  <si>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 xml:space="preserve">Recepty z logo Szpitala wg wzoru NFZ,            </t>
  </si>
  <si>
    <t>Wartość całkowita</t>
  </si>
  <si>
    <r>
      <t xml:space="preserve">Naklejkowy papier ciety biały matowy </t>
    </r>
    <r>
      <rPr>
        <b/>
        <sz val="9"/>
        <color rgb="FF000000"/>
        <rFont val="Cambria"/>
        <family val="1"/>
        <charset val="238"/>
      </rPr>
      <t xml:space="preserve">A4 </t>
    </r>
    <r>
      <rPr>
        <sz val="9"/>
        <color rgb="FF000000"/>
        <rFont val="Cambria"/>
        <family val="1"/>
        <charset val="238"/>
      </rPr>
      <t>(5,25 cm.x 2,90 cm.)</t>
    </r>
    <r>
      <rPr>
        <b/>
        <sz val="9"/>
        <color rgb="FF000000"/>
        <rFont val="Cambria"/>
        <family val="1"/>
        <charset val="238"/>
      </rPr>
      <t xml:space="preserve"> </t>
    </r>
    <r>
      <rPr>
        <sz val="9"/>
        <color rgb="FF000000"/>
        <rFont val="Cambria"/>
        <family val="1"/>
        <charset val="238"/>
      </rPr>
      <t>40 szt, na arkuszu pakowane po 100 szt./arkuszy</t>
    </r>
  </si>
  <si>
    <r>
      <t xml:space="preserve">Naklejkowy papier ciety biały matowy </t>
    </r>
    <r>
      <rPr>
        <b/>
        <sz val="9"/>
        <color rgb="FF000000"/>
        <rFont val="Cambria"/>
        <family val="1"/>
        <charset val="238"/>
      </rPr>
      <t xml:space="preserve">A4 </t>
    </r>
    <r>
      <rPr>
        <sz val="9"/>
        <color rgb="FF000000"/>
        <rFont val="Cambria"/>
        <family val="1"/>
        <charset val="238"/>
      </rPr>
      <t>(3,80 cm.x 2,10 cm.)</t>
    </r>
    <r>
      <rPr>
        <b/>
        <sz val="9"/>
        <color rgb="FF000000"/>
        <rFont val="Cambria"/>
        <family val="1"/>
        <charset val="238"/>
      </rPr>
      <t xml:space="preserve"> </t>
    </r>
    <r>
      <rPr>
        <sz val="9"/>
        <color rgb="FF000000"/>
        <rFont val="Cambria"/>
        <family val="1"/>
        <charset val="238"/>
      </rPr>
      <t>65 szt, na arkuszu pakowane po 100 szt./arkuszy</t>
    </r>
  </si>
  <si>
    <r>
      <t xml:space="preserve">Naklejkowy papier cięty biały matowy </t>
    </r>
    <r>
      <rPr>
        <b/>
        <sz val="9"/>
        <color rgb="FF000000"/>
        <rFont val="Cambria"/>
        <family val="1"/>
        <charset val="238"/>
      </rPr>
      <t xml:space="preserve">A4 dzielona według wzoru, bez nadruku. </t>
    </r>
    <r>
      <rPr>
        <sz val="9"/>
        <color rgb="FF000000"/>
        <rFont val="Cambria"/>
        <family val="1"/>
        <charset val="238"/>
      </rPr>
      <t>Pakowane po 100 szt./arkuszy (wzór w załączeniu) S044</t>
    </r>
  </si>
  <si>
    <r>
      <t xml:space="preserve">Naklejkowy papier ciety niebieski matowy </t>
    </r>
    <r>
      <rPr>
        <b/>
        <sz val="9"/>
        <color rgb="FF000000"/>
        <rFont val="Cambria"/>
        <family val="1"/>
        <charset val="238"/>
      </rPr>
      <t xml:space="preserve">A4 dzielona według wzoru, bez nadruku. </t>
    </r>
    <r>
      <rPr>
        <sz val="9"/>
        <color rgb="FF000000"/>
        <rFont val="Cambria"/>
        <family val="1"/>
        <charset val="238"/>
      </rPr>
      <t>Pakowane po 100 szt./arkuszy (wzór w załączeniu) S045</t>
    </r>
  </si>
  <si>
    <t>op.=100 szt.</t>
  </si>
  <si>
    <t xml:space="preserve">utwardzalną, w blokach pociętych. Kod kreskowy etykiet kompatybilny z laboratoryjnym systemem informatycznym Marcel. </t>
  </si>
  <si>
    <r>
      <t>Pudło archiwizacyjne do przechowywania dokumentów, wykonane z grubej tektury. Wymiary: długość 50 cm, szerokość 26 cm, wysokość 30cm po długim boku i 20 cm po krótkim.</t>
    </r>
    <r>
      <rPr>
        <sz val="10"/>
        <rFont val="Arial"/>
        <family val="2"/>
        <charset val="238"/>
      </rPr>
      <t xml:space="preserve"> Tektura falista 3mm., pudełka szyte.</t>
    </r>
  </si>
  <si>
    <r>
      <rPr>
        <b/>
        <sz val="10"/>
        <rFont val="Cambria"/>
        <family val="1"/>
        <charset val="238"/>
      </rPr>
      <t>Koperta</t>
    </r>
    <r>
      <rPr>
        <sz val="10"/>
        <rFont val="Cambria"/>
        <family val="1"/>
        <charset val="238"/>
      </rPr>
      <t xml:space="preserve"> biała o wymiarach </t>
    </r>
    <r>
      <rPr>
        <b/>
        <sz val="10"/>
        <rFont val="Cambria"/>
        <family val="1"/>
        <charset val="238"/>
      </rPr>
      <t>22,3x25cm,</t>
    </r>
    <r>
      <rPr>
        <sz val="10"/>
        <rFont val="Cambria"/>
        <family val="1"/>
        <charset val="238"/>
      </rPr>
      <t xml:space="preserve"> klejona w dwóch krawędziach, bez zamknięcia, papier offsetowy 120g/m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 xml:space="preserve"> </t>
    </r>
  </si>
  <si>
    <r>
      <rPr>
        <b/>
        <sz val="10"/>
        <rFont val="Cambria"/>
        <family val="1"/>
        <charset val="238"/>
      </rPr>
      <t>Teczka składana formatu A4</t>
    </r>
    <r>
      <rPr>
        <sz val="10"/>
        <rFont val="Cambria"/>
        <family val="1"/>
        <charset val="238"/>
      </rPr>
      <t>, kolor CMYK, papier offsetowy 120g/m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>, jednopunktowo klejona po krótszej krawędzi, kształt sztancowany. Teczka pomarańczowa  wym.22x30 otwarta po prawym długim boku.</t>
    </r>
  </si>
  <si>
    <r>
      <rPr>
        <b/>
        <sz val="10"/>
        <rFont val="Cambria"/>
        <family val="1"/>
        <charset val="238"/>
      </rPr>
      <t xml:space="preserve">Teczka kartonowa składana formatu A4 z zakładką, kolor Pantone, </t>
    </r>
    <r>
      <rPr>
        <sz val="10"/>
        <rFont val="Cambria"/>
        <family val="1"/>
        <charset val="238"/>
      </rPr>
      <t>zabezpieczona lakierem offsetowym,papier270g/m2 
jednostronnie powlekany. Wymiary teczki: szerokość 22,4 cm długość 31 cm. Teczki muszą być złożone.</t>
    </r>
  </si>
  <si>
    <r>
      <t xml:space="preserve">Etykieta/Naklejka samoprzylepna połysk, </t>
    </r>
    <r>
      <rPr>
        <sz val="9"/>
        <rFont val="Cambria"/>
        <family val="1"/>
        <charset val="238"/>
      </rPr>
      <t>nacięcie</t>
    </r>
    <r>
      <rPr>
        <sz val="9"/>
        <color rgb="FF000000"/>
        <rFont val="Cambria"/>
        <family val="1"/>
        <charset val="238"/>
      </rPr>
      <t xml:space="preserve"> (8,5 cm. x 6 cm ) 8szt./arkusz " BIELIZNA ZAKAŻONA" pakowane po 100 szt.</t>
    </r>
  </si>
  <si>
    <r>
      <t xml:space="preserve">Etykieta/Naklejka samoprzylepna połysk, </t>
    </r>
    <r>
      <rPr>
        <sz val="9"/>
        <rFont val="Cambria"/>
        <family val="1"/>
        <charset val="238"/>
      </rPr>
      <t>nacięcie</t>
    </r>
    <r>
      <rPr>
        <sz val="9"/>
        <color rgb="FF000000"/>
        <rFont val="Cambria"/>
        <family val="1"/>
        <charset val="238"/>
      </rPr>
      <t xml:space="preserve"> (8,5 cm. x 6 cm ) 8szt./arkusz" DEZYNFEKCJA CHEMICZNA" pakowane po 100 szt.</t>
    </r>
  </si>
  <si>
    <r>
      <rPr>
        <sz val="9"/>
        <rFont val="Cambria"/>
        <family val="1"/>
        <charset val="238"/>
      </rPr>
      <t>Etykieta/Naklejka samoprzylepna połysk, nacięcie</t>
    </r>
    <r>
      <rPr>
        <sz val="9"/>
        <color rgb="FF000000"/>
        <rFont val="Cambria"/>
        <family val="1"/>
        <charset val="238"/>
      </rPr>
      <t xml:space="preserve"> (8,5 cm. x 6 cm ) 8szt./arkusz " OPAKOWANIA PO KRWI I JEJ SKŁADNIKACH" pakowane po 100 szt.</t>
    </r>
  </si>
  <si>
    <r>
      <t xml:space="preserve">Etykieta/Naklejka samoprzylepna połysk, </t>
    </r>
    <r>
      <rPr>
        <sz val="9"/>
        <rFont val="Cambria"/>
        <family val="1"/>
        <charset val="238"/>
      </rPr>
      <t>nacięcie</t>
    </r>
    <r>
      <rPr>
        <sz val="9"/>
        <color rgb="FF000000"/>
        <rFont val="Cambria"/>
        <family val="1"/>
        <charset val="238"/>
      </rPr>
      <t xml:space="preserve"> (1 cm. X 5 cm) 120 szt./arkusz "REGON 472147559
 NR KSIĘGI REJESTROWEJ: 18629 Wojewoda Łódzki" pakowane po 100 szt.</t>
    </r>
  </si>
  <si>
    <t>Razem na 12 m-ce</t>
  </si>
  <si>
    <r>
      <t xml:space="preserve">Szacunkowa ilość na </t>
    </r>
    <r>
      <rPr>
        <b/>
        <sz val="9"/>
        <color rgb="FFFF0000"/>
        <rFont val="Tahoma"/>
        <family val="2"/>
        <charset val="238"/>
      </rPr>
      <t>12</t>
    </r>
    <r>
      <rPr>
        <b/>
        <sz val="9"/>
        <rFont val="Tahoma"/>
        <family val="2"/>
        <charset val="238"/>
      </rPr>
      <t xml:space="preserve"> miesięcy</t>
    </r>
  </si>
  <si>
    <r>
      <t xml:space="preserve">Etykieta/Naklejka samoprzylepna połysk, </t>
    </r>
    <r>
      <rPr>
        <sz val="9"/>
        <rFont val="Cambria"/>
        <family val="1"/>
        <charset val="238"/>
      </rPr>
      <t xml:space="preserve">nacięcie </t>
    </r>
    <r>
      <rPr>
        <sz val="9"/>
        <color rgb="FF000000"/>
        <rFont val="Cambria"/>
        <family val="1"/>
        <charset val="238"/>
      </rPr>
      <t>(6,5 cm. X 6,5 cm) 12 szt./arkusz  " ODPADY MEDYCZNE" pakowane po 100 szt.</t>
    </r>
  </si>
  <si>
    <t>Wartość netto na 12 miesięcy</t>
  </si>
  <si>
    <t>Wizytówki imienne: wizytówka jednostronna, format 87 x 50 mm.  Kreda 300 g. Dwa kolory. Czcionka dowolna.</t>
  </si>
  <si>
    <t>Wizytówki dla pacjentów szpitala – wizyta u lekarza (dwa rodzaje): wizytówka dwustronna, format 8,4 cm x 5,9 cm. papier – kartonik zwykły, nie powlekany. Trzy kolory. Czcionka dowolna.</t>
  </si>
  <si>
    <t>Wizytówki dla pacjentów szpitala – wynik badania laboratorium: wizytówka dwustronna, format 8,4 cm x 5,9 cm. papier – kartonik zwykły, nie powlekany. Cztery kolory. Czcionka dowolna.</t>
  </si>
  <si>
    <t>Określenie właściwej stawki VAT należy do Wykonawcy. Należy podać stawkę VAT obowiązującą na dzień skłądania ofert.</t>
  </si>
  <si>
    <t xml:space="preserve">Brak podania przez Wykonawcę wymaganego terminu lub podanie terminu poza określonymi w SWZ wielkościami, będzie skutkować odrzuceniem oferty - dotyczy kryterium oceny ofert. </t>
  </si>
  <si>
    <t>Deklarowany termin realizacji reklamacji (od dnia rozpatrzenia reklamacji) - (min. 1 dzień - max. 3 dni robocze)</t>
  </si>
  <si>
    <t xml:space="preserve">Deklarowany termin realizacji reklamacji (od dnia rozpatrzenia reklamacji) - (min. 1 dzień - max. 3 dni robocze) </t>
  </si>
  <si>
    <r>
      <rPr>
        <b/>
        <sz val="12"/>
        <color rgb="FF00B050"/>
        <rFont val="Arial CE"/>
        <charset val="238"/>
      </rPr>
      <t xml:space="preserve">Aktualizacja </t>
    </r>
    <r>
      <rPr>
        <b/>
        <sz val="12"/>
        <rFont val="Arial CE"/>
        <charset val="238"/>
      </rPr>
      <t>- ZP/25/2023 - Pakiet nr 1 - Druki medyczne i administracyjne</t>
    </r>
  </si>
  <si>
    <r>
      <rPr>
        <b/>
        <sz val="14"/>
        <color theme="9"/>
        <rFont val="Times New Roman"/>
        <family val="1"/>
        <charset val="238"/>
      </rPr>
      <t>Aktualizacja -</t>
    </r>
    <r>
      <rPr>
        <b/>
        <sz val="14"/>
        <color rgb="FF000000"/>
        <rFont val="Times New Roman"/>
        <family val="1"/>
        <charset val="238"/>
      </rPr>
      <t xml:space="preserve"> ZP/25/2023 - Pakiet nr 3 - Etykiety samoprzylepne</t>
    </r>
  </si>
  <si>
    <r>
      <rPr>
        <b/>
        <sz val="14"/>
        <color rgb="FF00B050"/>
        <rFont val="Times New Roman"/>
        <family val="1"/>
        <charset val="238"/>
      </rPr>
      <t>Aktualizacja</t>
    </r>
    <r>
      <rPr>
        <b/>
        <sz val="14"/>
        <color rgb="FF000000"/>
        <rFont val="Times New Roman"/>
        <family val="1"/>
        <charset val="238"/>
      </rPr>
      <t xml:space="preserve"> - ZP/25/2023 - Pakiet nr 4 - Etykiety samoprzylepne dla ZMN</t>
    </r>
  </si>
  <si>
    <r>
      <rPr>
        <b/>
        <sz val="10"/>
        <color rgb="FF00B050"/>
        <rFont val="Arial"/>
        <family val="2"/>
        <charset val="238"/>
      </rPr>
      <t xml:space="preserve">Aktualizacja </t>
    </r>
    <r>
      <rPr>
        <b/>
        <sz val="10"/>
        <color theme="1"/>
        <rFont val="Arial"/>
        <family val="2"/>
        <charset val="238"/>
      </rPr>
      <t>- ZP/25/2023 - Pakiet  Nr 5  - Kody kreskowe dla  Centralnego Szpitala Klinicznego - MLP, MLD-CKD.</t>
    </r>
  </si>
  <si>
    <t>Deklarowany termin dostawy zamówienia od dnia złożenia zapotrzebowania (od 2 do max. 5 dni w dni robocze (pon. – pt.):</t>
  </si>
  <si>
    <t>Deklarowany termin dostawy zamówienia (od 2 do max. 5 dni w dni robocze (pon. – pt.) od dnia złożenia zapotrzebowania):</t>
  </si>
  <si>
    <t xml:space="preserve">Cena , termin dostawy zamówień, termin realizacji reklamacji stanowią kryterium oceny ofert. </t>
  </si>
  <si>
    <r>
      <rPr>
        <b/>
        <sz val="10"/>
        <color rgb="FF00B050"/>
        <rFont val="Cambria"/>
        <family val="1"/>
        <charset val="238"/>
      </rPr>
      <t xml:space="preserve"> Aktualizacja</t>
    </r>
    <r>
      <rPr>
        <b/>
        <sz val="10"/>
        <rFont val="Cambria"/>
        <family val="1"/>
        <charset val="238"/>
      </rPr>
      <t xml:space="preserve"> </t>
    </r>
    <r>
      <rPr>
        <b/>
        <sz val="10"/>
        <color rgb="FF00B050"/>
        <rFont val="Cambria"/>
        <family val="1"/>
        <charset val="238"/>
      </rPr>
      <t>nr 2</t>
    </r>
    <r>
      <rPr>
        <b/>
        <sz val="10"/>
        <rFont val="Cambria"/>
        <family val="1"/>
        <charset val="238"/>
      </rPr>
      <t>- ZP/25/2023 - Pakiet nr 2 - Książki medyczne, teczki, koperty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</si>
</sst>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[$-415]#,##0"/>
    <numFmt numFmtId="167" formatCode="#,##0.00&quot; zł&quot;"/>
    <numFmt numFmtId="168" formatCode="[$-415]0%"/>
    <numFmt numFmtId="169" formatCode="&quot; &quot;#,##0.00&quot; zł &quot;;&quot;-&quot;#,##0.00&quot; zł &quot;;&quot; -&quot;#&quot; zł &quot;;@&quot; &quot;"/>
  </numFmts>
  <fonts count="5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0"/>
      <color rgb="FF000000"/>
      <name val="Arial CE"/>
      <charset val="238"/>
    </font>
    <font>
      <sz val="11"/>
      <color rgb="FF000000"/>
      <name val="Arial"/>
      <family val="2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b/>
      <i/>
      <sz val="7.5"/>
      <name val="Tahoma"/>
      <family val="2"/>
      <charset val="238"/>
    </font>
    <font>
      <b/>
      <sz val="9"/>
      <color rgb="FFCC0000"/>
      <name val="Calibri"/>
      <family val="2"/>
      <charset val="238"/>
      <scheme val="minor"/>
    </font>
    <font>
      <sz val="9"/>
      <color rgb="FFCC0000"/>
      <name val="Calibri"/>
      <family val="2"/>
      <charset val="238"/>
      <scheme val="minor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vertAlign val="superscript"/>
      <sz val="10"/>
      <color indexed="8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color rgb="FFCC0000"/>
      <name val="Cambria"/>
      <family val="1"/>
      <charset val="238"/>
    </font>
    <font>
      <b/>
      <i/>
      <sz val="10"/>
      <name val="Cambria"/>
      <family val="1"/>
      <charset val="238"/>
    </font>
    <font>
      <b/>
      <sz val="10"/>
      <name val="Arial CE"/>
      <charset val="238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Arial CE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Tahoma"/>
      <family val="2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sz val="9"/>
      <name val="Cambria"/>
      <family val="1"/>
      <charset val="238"/>
    </font>
    <font>
      <b/>
      <sz val="9"/>
      <color rgb="FFFF0000"/>
      <name val="Tahoma"/>
      <family val="2"/>
      <charset val="238"/>
    </font>
    <font>
      <b/>
      <sz val="14"/>
      <color theme="9"/>
      <name val="Times New Roman"/>
      <family val="1"/>
      <charset val="238"/>
    </font>
    <font>
      <b/>
      <sz val="12"/>
      <color rgb="FF00B050"/>
      <name val="Arial CE"/>
      <charset val="238"/>
    </font>
    <font>
      <b/>
      <sz val="10"/>
      <color rgb="FF00B050"/>
      <name val="Cambria"/>
      <family val="1"/>
      <charset val="238"/>
    </font>
    <font>
      <b/>
      <sz val="14"/>
      <color rgb="FF00B050"/>
      <name val="Times New Roman"/>
      <family val="1"/>
      <charset val="238"/>
    </font>
    <font>
      <b/>
      <sz val="10"/>
      <color rgb="FF00B050"/>
      <name val="Arial"/>
      <family val="2"/>
      <charset val="238"/>
    </font>
    <font>
      <strike/>
      <sz val="10"/>
      <name val="Cambria"/>
      <family val="1"/>
      <charset val="238"/>
    </font>
    <font>
      <strike/>
      <sz val="10"/>
      <color rgb="FFFF0000"/>
      <name val="Cambria"/>
      <family val="1"/>
      <charset val="238"/>
    </font>
    <font>
      <strike/>
      <sz val="10"/>
      <color theme="1"/>
      <name val="Cambria"/>
      <family val="1"/>
      <charset val="238"/>
    </font>
    <font>
      <b/>
      <strike/>
      <sz val="10"/>
      <color rgb="FFFF0000"/>
      <name val="Cambria"/>
      <family val="1"/>
      <charset val="238"/>
    </font>
    <font>
      <b/>
      <strike/>
      <sz val="10"/>
      <name val="Cambria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4" tint="0.79998168889431442"/>
        <bgColor rgb="FFD9D9D9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7" fillId="0" borderId="0" applyBorder="0" applyProtection="0"/>
    <xf numFmtId="168" fontId="7" fillId="0" borderId="0" applyBorder="0" applyProtection="0"/>
    <xf numFmtId="0" fontId="8" fillId="0" borderId="0"/>
    <xf numFmtId="0" fontId="3" fillId="0" borderId="0"/>
    <xf numFmtId="0" fontId="38" fillId="0" borderId="0"/>
    <xf numFmtId="0" fontId="3" fillId="0" borderId="0"/>
  </cellStyleXfs>
  <cellXfs count="272">
    <xf numFmtId="0" fontId="0" fillId="0" borderId="0" xfId="0"/>
    <xf numFmtId="0" fontId="1" fillId="0" borderId="0" xfId="1"/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vertical="center" wrapText="1"/>
    </xf>
    <xf numFmtId="164" fontId="10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vertical="center"/>
    </xf>
    <xf numFmtId="44" fontId="10" fillId="0" borderId="0" xfId="1" applyNumberFormat="1" applyFont="1" applyAlignment="1">
      <alignment vertical="center" wrapText="1"/>
    </xf>
    <xf numFmtId="164" fontId="10" fillId="0" borderId="0" xfId="1" applyNumberFormat="1" applyFont="1" applyAlignment="1">
      <alignment horizontal="center" vertical="center" wrapText="1"/>
    </xf>
    <xf numFmtId="44" fontId="10" fillId="0" borderId="1" xfId="1" applyNumberFormat="1" applyFont="1" applyBorder="1" applyAlignment="1">
      <alignment vertical="center"/>
    </xf>
    <xf numFmtId="0" fontId="10" fillId="6" borderId="1" xfId="1" applyFont="1" applyFill="1" applyBorder="1" applyAlignment="1">
      <alignment vertical="center" wrapText="1"/>
    </xf>
    <xf numFmtId="44" fontId="11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 wrapText="1"/>
    </xf>
    <xf numFmtId="0" fontId="13" fillId="0" borderId="0" xfId="6" applyFont="1" applyAlignment="1">
      <alignment vertical="center"/>
    </xf>
    <xf numFmtId="0" fontId="13" fillId="0" borderId="0" xfId="6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44" fontId="14" fillId="3" borderId="47" xfId="2" applyNumberFormat="1" applyFont="1" applyFill="1" applyBorder="1" applyAlignment="1" applyProtection="1">
      <alignment horizontal="center" vertical="center"/>
    </xf>
    <xf numFmtId="0" fontId="15" fillId="0" borderId="24" xfId="1" applyFont="1" applyBorder="1" applyAlignment="1">
      <alignment horizontal="center" vertical="center" wrapText="1"/>
    </xf>
    <xf numFmtId="167" fontId="16" fillId="0" borderId="26" xfId="3" applyNumberFormat="1" applyFont="1" applyBorder="1" applyAlignment="1">
      <alignment horizontal="center" vertical="center"/>
    </xf>
    <xf numFmtId="0" fontId="18" fillId="0" borderId="5" xfId="1" applyFont="1" applyBorder="1" applyAlignment="1">
      <alignment wrapText="1"/>
    </xf>
    <xf numFmtId="0" fontId="18" fillId="0" borderId="8" xfId="1" applyFont="1" applyBorder="1" applyAlignment="1">
      <alignment wrapText="1"/>
    </xf>
    <xf numFmtId="0" fontId="15" fillId="0" borderId="5" xfId="1" applyFont="1" applyBorder="1" applyAlignment="1">
      <alignment horizontal="center" vertical="center" wrapText="1"/>
    </xf>
    <xf numFmtId="0" fontId="15" fillId="0" borderId="5" xfId="1" applyFont="1" applyBorder="1" applyAlignment="1">
      <alignment vertical="center" wrapText="1"/>
    </xf>
    <xf numFmtId="167" fontId="16" fillId="0" borderId="27" xfId="3" applyNumberFormat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 wrapText="1"/>
    </xf>
    <xf numFmtId="0" fontId="15" fillId="0" borderId="20" xfId="1" applyFont="1" applyBorder="1" applyAlignment="1">
      <alignment vertical="center" wrapText="1"/>
    </xf>
    <xf numFmtId="0" fontId="15" fillId="0" borderId="6" xfId="1" applyFont="1" applyBorder="1" applyAlignment="1">
      <alignment wrapText="1"/>
    </xf>
    <xf numFmtId="0" fontId="15" fillId="0" borderId="39" xfId="1" applyFont="1" applyBorder="1" applyAlignment="1">
      <alignment horizontal="center" vertical="center" wrapText="1"/>
    </xf>
    <xf numFmtId="167" fontId="16" fillId="0" borderId="30" xfId="3" applyNumberFormat="1" applyFont="1" applyBorder="1" applyAlignment="1">
      <alignment horizontal="center" vertical="center"/>
    </xf>
    <xf numFmtId="0" fontId="15" fillId="0" borderId="0" xfId="1" applyFont="1"/>
    <xf numFmtId="0" fontId="16" fillId="0" borderId="0" xfId="0" applyFont="1"/>
    <xf numFmtId="0" fontId="15" fillId="0" borderId="10" xfId="1" applyFont="1" applyBorder="1" applyAlignment="1">
      <alignment horizontal="center" wrapText="1"/>
    </xf>
    <xf numFmtId="0" fontId="15" fillId="0" borderId="19" xfId="1" applyFont="1" applyBorder="1" applyAlignment="1">
      <alignment horizontal="center" wrapText="1"/>
    </xf>
    <xf numFmtId="9" fontId="15" fillId="0" borderId="25" xfId="1" applyNumberFormat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wrapText="1"/>
    </xf>
    <xf numFmtId="9" fontId="15" fillId="0" borderId="40" xfId="1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right" vertical="center"/>
    </xf>
    <xf numFmtId="0" fontId="21" fillId="0" borderId="0" xfId="6" applyFont="1" applyAlignment="1">
      <alignment vertical="center"/>
    </xf>
    <xf numFmtId="0" fontId="21" fillId="0" borderId="0" xfId="6" applyFont="1" applyAlignment="1">
      <alignment horizontal="center" vertical="center"/>
    </xf>
    <xf numFmtId="0" fontId="21" fillId="0" borderId="0" xfId="1" applyFont="1"/>
    <xf numFmtId="44" fontId="22" fillId="0" borderId="0" xfId="1" applyNumberFormat="1" applyFont="1" applyAlignment="1">
      <alignment horizontal="center" vertical="center"/>
    </xf>
    <xf numFmtId="165" fontId="27" fillId="0" borderId="0" xfId="3" applyFont="1"/>
    <xf numFmtId="164" fontId="34" fillId="0" borderId="50" xfId="3" applyNumberFormat="1" applyFont="1" applyBorder="1" applyAlignment="1">
      <alignment horizontal="center" vertical="center"/>
    </xf>
    <xf numFmtId="165" fontId="8" fillId="0" borderId="12" xfId="3" applyFont="1" applyBorder="1"/>
    <xf numFmtId="168" fontId="8" fillId="0" borderId="50" xfId="3" applyNumberFormat="1" applyFont="1" applyBorder="1" applyAlignment="1">
      <alignment horizontal="center" vertical="center"/>
    </xf>
    <xf numFmtId="165" fontId="35" fillId="0" borderId="51" xfId="3" applyFont="1" applyBorder="1" applyAlignment="1">
      <alignment horizontal="center" vertical="center"/>
    </xf>
    <xf numFmtId="164" fontId="34" fillId="0" borderId="51" xfId="3" applyNumberFormat="1" applyFont="1" applyBorder="1" applyAlignment="1">
      <alignment horizontal="center" vertical="center"/>
    </xf>
    <xf numFmtId="169" fontId="32" fillId="5" borderId="51" xfId="4" applyNumberFormat="1" applyFont="1" applyFill="1" applyBorder="1" applyAlignment="1">
      <alignment horizontal="center" vertical="center"/>
    </xf>
    <xf numFmtId="168" fontId="8" fillId="0" borderId="51" xfId="3" applyNumberFormat="1" applyFont="1" applyBorder="1" applyAlignment="1">
      <alignment horizontal="center" vertical="center" wrapText="1"/>
    </xf>
    <xf numFmtId="165" fontId="27" fillId="0" borderId="57" xfId="3" applyFont="1" applyBorder="1" applyAlignment="1">
      <alignment vertical="top" wrapText="1"/>
    </xf>
    <xf numFmtId="165" fontId="27" fillId="0" borderId="57" xfId="3" applyFont="1" applyBorder="1" applyAlignment="1">
      <alignment horizontal="center" vertical="center" wrapText="1"/>
    </xf>
    <xf numFmtId="167" fontId="27" fillId="0" borderId="57" xfId="3" applyNumberFormat="1" applyFont="1" applyBorder="1" applyAlignment="1">
      <alignment horizontal="center" vertical="center"/>
    </xf>
    <xf numFmtId="168" fontId="27" fillId="0" borderId="57" xfId="3" applyNumberFormat="1" applyFont="1" applyBorder="1" applyAlignment="1">
      <alignment vertical="center"/>
    </xf>
    <xf numFmtId="165" fontId="27" fillId="0" borderId="56" xfId="3" applyFont="1" applyBorder="1" applyAlignment="1">
      <alignment horizontal="center" vertical="center"/>
    </xf>
    <xf numFmtId="169" fontId="28" fillId="0" borderId="57" xfId="3" applyNumberFormat="1" applyFont="1" applyBorder="1" applyAlignment="1">
      <alignment vertical="center"/>
    </xf>
    <xf numFmtId="165" fontId="27" fillId="0" borderId="29" xfId="3" applyFont="1" applyBorder="1" applyAlignment="1">
      <alignment vertical="top" wrapText="1"/>
    </xf>
    <xf numFmtId="165" fontId="27" fillId="0" borderId="32" xfId="3" applyFont="1" applyBorder="1" applyAlignment="1">
      <alignment horizontal="center" vertical="center" wrapText="1"/>
    </xf>
    <xf numFmtId="167" fontId="36" fillId="0" borderId="41" xfId="3" applyNumberFormat="1" applyFont="1" applyBorder="1" applyAlignment="1">
      <alignment horizontal="center" vertical="center" wrapText="1"/>
    </xf>
    <xf numFmtId="167" fontId="36" fillId="0" borderId="28" xfId="3" applyNumberFormat="1" applyFont="1" applyBorder="1" applyAlignment="1">
      <alignment horizontal="center" vertical="center" wrapText="1"/>
    </xf>
    <xf numFmtId="167" fontId="36" fillId="0" borderId="28" xfId="3" applyNumberFormat="1" applyFont="1" applyBorder="1" applyAlignment="1">
      <alignment horizontal="center" vertical="center"/>
    </xf>
    <xf numFmtId="167" fontId="36" fillId="0" borderId="31" xfId="3" applyNumberFormat="1" applyFont="1" applyBorder="1" applyAlignment="1">
      <alignment horizontal="center" vertical="center"/>
    </xf>
    <xf numFmtId="167" fontId="27" fillId="0" borderId="26" xfId="3" applyNumberFormat="1" applyFont="1" applyBorder="1" applyAlignment="1">
      <alignment horizontal="center" vertical="center"/>
    </xf>
    <xf numFmtId="9" fontId="1" fillId="0" borderId="37" xfId="2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/>
    </xf>
    <xf numFmtId="168" fontId="34" fillId="0" borderId="44" xfId="3" applyNumberFormat="1" applyFont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center" vertical="center"/>
    </xf>
    <xf numFmtId="0" fontId="25" fillId="2" borderId="19" xfId="0" applyFont="1" applyFill="1" applyBorder="1" applyAlignment="1">
      <alignment horizontal="left"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165" fontId="0" fillId="5" borderId="42" xfId="3" applyFont="1" applyFill="1" applyBorder="1" applyAlignment="1">
      <alignment horizontal="left" wrapText="1"/>
    </xf>
    <xf numFmtId="0" fontId="3" fillId="0" borderId="19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5" fontId="0" fillId="5" borderId="35" xfId="3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38" fillId="0" borderId="0" xfId="7"/>
    <xf numFmtId="0" fontId="40" fillId="0" borderId="0" xfId="7" applyFont="1" applyAlignment="1">
      <alignment vertical="center"/>
    </xf>
    <xf numFmtId="0" fontId="38" fillId="0" borderId="0" xfId="7" applyAlignment="1">
      <alignment wrapText="1"/>
    </xf>
    <xf numFmtId="0" fontId="37" fillId="0" borderId="0" xfId="7" applyFo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/>
    </xf>
    <xf numFmtId="44" fontId="10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44" fontId="10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44" fontId="11" fillId="0" borderId="0" xfId="0" applyNumberFormat="1" applyFont="1" applyAlignment="1">
      <alignment horizontal="center" vertical="center"/>
    </xf>
    <xf numFmtId="0" fontId="14" fillId="0" borderId="8" xfId="1" applyFont="1" applyBorder="1" applyAlignment="1">
      <alignment wrapText="1"/>
    </xf>
    <xf numFmtId="0" fontId="17" fillId="0" borderId="8" xfId="1" applyFont="1" applyBorder="1" applyAlignment="1">
      <alignment wrapText="1"/>
    </xf>
    <xf numFmtId="0" fontId="15" fillId="0" borderId="64" xfId="1" applyFont="1" applyBorder="1" applyAlignment="1">
      <alignment horizontal="center" vertical="center" wrapText="1"/>
    </xf>
    <xf numFmtId="167" fontId="16" fillId="0" borderId="65" xfId="3" applyNumberFormat="1" applyFont="1" applyBorder="1" applyAlignment="1">
      <alignment horizontal="center" vertical="center"/>
    </xf>
    <xf numFmtId="44" fontId="14" fillId="3" borderId="66" xfId="2" applyNumberFormat="1" applyFont="1" applyFill="1" applyBorder="1" applyAlignment="1" applyProtection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167" fontId="16" fillId="5" borderId="1" xfId="3" applyNumberFormat="1" applyFont="1" applyFill="1" applyBorder="1" applyAlignment="1">
      <alignment horizontal="center" vertical="center" wrapText="1"/>
    </xf>
    <xf numFmtId="44" fontId="14" fillId="3" borderId="1" xfId="2" applyNumberFormat="1" applyFont="1" applyFill="1" applyBorder="1" applyAlignment="1" applyProtection="1">
      <alignment horizontal="center" vertical="center"/>
    </xf>
    <xf numFmtId="9" fontId="15" fillId="0" borderId="1" xfId="1" applyNumberFormat="1" applyFont="1" applyBorder="1" applyAlignment="1">
      <alignment horizontal="center" vertical="center" wrapText="1"/>
    </xf>
    <xf numFmtId="167" fontId="16" fillId="0" borderId="1" xfId="3" applyNumberFormat="1" applyFont="1" applyBorder="1" applyAlignment="1">
      <alignment horizontal="center" vertical="center" wrapText="1"/>
    </xf>
    <xf numFmtId="167" fontId="16" fillId="0" borderId="1" xfId="3" applyNumberFormat="1" applyFont="1" applyBorder="1" applyAlignment="1">
      <alignment horizontal="center" vertical="center"/>
    </xf>
    <xf numFmtId="0" fontId="14" fillId="0" borderId="19" xfId="1" applyFont="1" applyBorder="1" applyAlignment="1">
      <alignment wrapText="1"/>
    </xf>
    <xf numFmtId="0" fontId="15" fillId="0" borderId="2" xfId="1" applyFont="1" applyBorder="1" applyAlignment="1">
      <alignment horizontal="center" vertical="center" wrapText="1"/>
    </xf>
    <xf numFmtId="167" fontId="16" fillId="5" borderId="2" xfId="3" applyNumberFormat="1" applyFont="1" applyFill="1" applyBorder="1" applyAlignment="1">
      <alignment horizontal="center" vertical="center" wrapText="1"/>
    </xf>
    <xf numFmtId="44" fontId="14" fillId="3" borderId="2" xfId="2" applyNumberFormat="1" applyFont="1" applyFill="1" applyBorder="1" applyAlignment="1" applyProtection="1">
      <alignment horizontal="center" vertical="center"/>
    </xf>
    <xf numFmtId="9" fontId="15" fillId="0" borderId="2" xfId="1" applyNumberFormat="1" applyFont="1" applyBorder="1" applyAlignment="1">
      <alignment horizontal="center" vertical="center" wrapText="1"/>
    </xf>
    <xf numFmtId="165" fontId="42" fillId="0" borderId="51" xfId="3" applyFont="1" applyBorder="1" applyAlignment="1">
      <alignment wrapText="1"/>
    </xf>
    <xf numFmtId="165" fontId="42" fillId="0" borderId="50" xfId="3" applyFont="1" applyBorder="1" applyAlignment="1">
      <alignment wrapText="1"/>
    </xf>
    <xf numFmtId="165" fontId="42" fillId="0" borderId="50" xfId="3" applyFont="1" applyBorder="1" applyAlignment="1">
      <alignment horizontal="left" wrapText="1"/>
    </xf>
    <xf numFmtId="165" fontId="42" fillId="5" borderId="50" xfId="3" applyFont="1" applyFill="1" applyBorder="1" applyAlignment="1">
      <alignment vertical="center" wrapText="1"/>
    </xf>
    <xf numFmtId="0" fontId="37" fillId="8" borderId="52" xfId="7" applyFont="1" applyFill="1" applyBorder="1"/>
    <xf numFmtId="0" fontId="37" fillId="8" borderId="53" xfId="7" applyFont="1" applyFill="1" applyBorder="1"/>
    <xf numFmtId="0" fontId="0" fillId="8" borderId="53" xfId="0" applyFill="1" applyBorder="1"/>
    <xf numFmtId="0" fontId="0" fillId="8" borderId="54" xfId="0" applyFill="1" applyBorder="1"/>
    <xf numFmtId="0" fontId="37" fillId="8" borderId="12" xfId="7" applyFont="1" applyFill="1" applyBorder="1"/>
    <xf numFmtId="0" fontId="37" fillId="8" borderId="0" xfId="7" applyFont="1" applyFill="1"/>
    <xf numFmtId="0" fontId="0" fillId="8" borderId="0" xfId="0" applyFill="1"/>
    <xf numFmtId="0" fontId="0" fillId="8" borderId="55" xfId="0" applyFill="1" applyBorder="1"/>
    <xf numFmtId="0" fontId="37" fillId="8" borderId="35" xfId="7" applyFont="1" applyFill="1" applyBorder="1"/>
    <xf numFmtId="0" fontId="37" fillId="8" borderId="13" xfId="7" applyFont="1" applyFill="1" applyBorder="1"/>
    <xf numFmtId="0" fontId="0" fillId="8" borderId="13" xfId="0" applyFill="1" applyBorder="1"/>
    <xf numFmtId="0" fontId="0" fillId="8" borderId="49" xfId="0" applyFill="1" applyBorder="1"/>
    <xf numFmtId="0" fontId="5" fillId="9" borderId="3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3" fontId="36" fillId="10" borderId="37" xfId="0" applyNumberFormat="1" applyFont="1" applyFill="1" applyBorder="1" applyAlignment="1">
      <alignment horizontal="center" vertical="center"/>
    </xf>
    <xf numFmtId="3" fontId="36" fillId="10" borderId="2" xfId="0" applyNumberFormat="1" applyFont="1" applyFill="1" applyBorder="1" applyAlignment="1">
      <alignment horizontal="center" vertical="center"/>
    </xf>
    <xf numFmtId="3" fontId="3" fillId="10" borderId="2" xfId="0" applyNumberFormat="1" applyFont="1" applyFill="1" applyBorder="1" applyAlignment="1">
      <alignment horizontal="center" vertical="center"/>
    </xf>
    <xf numFmtId="3" fontId="36" fillId="10" borderId="14" xfId="0" applyNumberFormat="1" applyFont="1" applyFill="1" applyBorder="1" applyAlignment="1">
      <alignment horizontal="center" vertical="center"/>
    </xf>
    <xf numFmtId="166" fontId="27" fillId="11" borderId="43" xfId="3" applyNumberFormat="1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>
      <alignment horizontal="center" vertical="center"/>
    </xf>
    <xf numFmtId="9" fontId="1" fillId="10" borderId="3" xfId="2" applyFont="1" applyFill="1" applyBorder="1" applyAlignment="1">
      <alignment horizontal="center" vertical="center"/>
    </xf>
    <xf numFmtId="164" fontId="23" fillId="10" borderId="38" xfId="0" applyNumberFormat="1" applyFont="1" applyFill="1" applyBorder="1" applyAlignment="1">
      <alignment horizontal="center" vertical="center"/>
    </xf>
    <xf numFmtId="167" fontId="29" fillId="11" borderId="36" xfId="3" applyNumberFormat="1" applyFont="1" applyFill="1" applyBorder="1" applyAlignment="1">
      <alignment horizontal="center" vertical="center"/>
    </xf>
    <xf numFmtId="0" fontId="14" fillId="9" borderId="32" xfId="1" applyFont="1" applyFill="1" applyBorder="1" applyAlignment="1">
      <alignment horizontal="center" vertical="center" wrapText="1"/>
    </xf>
    <xf numFmtId="0" fontId="14" fillId="10" borderId="13" xfId="1" applyFont="1" applyFill="1" applyBorder="1" applyAlignment="1">
      <alignment horizontal="center" vertical="center"/>
    </xf>
    <xf numFmtId="0" fontId="14" fillId="10" borderId="32" xfId="1" applyFont="1" applyFill="1" applyBorder="1" applyAlignment="1">
      <alignment horizontal="center" vertical="center" wrapText="1"/>
    </xf>
    <xf numFmtId="0" fontId="14" fillId="10" borderId="3" xfId="1" applyFont="1" applyFill="1" applyBorder="1" applyAlignment="1">
      <alignment horizontal="center" vertical="center" wrapText="1"/>
    </xf>
    <xf numFmtId="0" fontId="14" fillId="10" borderId="33" xfId="1" applyFont="1" applyFill="1" applyBorder="1" applyAlignment="1">
      <alignment horizontal="center" vertical="center" wrapText="1"/>
    </xf>
    <xf numFmtId="0" fontId="14" fillId="10" borderId="34" xfId="1" applyFont="1" applyFill="1" applyBorder="1" applyAlignment="1">
      <alignment horizontal="center" vertical="center" wrapText="1"/>
    </xf>
    <xf numFmtId="0" fontId="14" fillId="9" borderId="9" xfId="1" applyFont="1" applyFill="1" applyBorder="1" applyAlignment="1">
      <alignment horizontal="center" vertical="center" wrapText="1"/>
    </xf>
    <xf numFmtId="0" fontId="14" fillId="10" borderId="9" xfId="1" applyFont="1" applyFill="1" applyBorder="1" applyAlignment="1">
      <alignment horizontal="center" vertical="center"/>
    </xf>
    <xf numFmtId="0" fontId="14" fillId="9" borderId="17" xfId="1" applyFont="1" applyFill="1" applyBorder="1" applyAlignment="1">
      <alignment horizontal="center" vertical="center" wrapText="1"/>
    </xf>
    <xf numFmtId="0" fontId="14" fillId="10" borderId="21" xfId="1" applyFont="1" applyFill="1" applyBorder="1" applyAlignment="1">
      <alignment horizontal="center" vertical="center"/>
    </xf>
    <xf numFmtId="0" fontId="14" fillId="10" borderId="3" xfId="1" applyFont="1" applyFill="1" applyBorder="1" applyAlignment="1">
      <alignment horizontal="center" vertical="center"/>
    </xf>
    <xf numFmtId="164" fontId="14" fillId="10" borderId="2" xfId="1" applyNumberFormat="1" applyFont="1" applyFill="1" applyBorder="1" applyAlignment="1">
      <alignment horizontal="center" vertical="center"/>
    </xf>
    <xf numFmtId="164" fontId="14" fillId="10" borderId="1" xfId="1" applyNumberFormat="1" applyFont="1" applyFill="1" applyBorder="1" applyAlignment="1">
      <alignment horizontal="center" vertical="center"/>
    </xf>
    <xf numFmtId="164" fontId="14" fillId="10" borderId="67" xfId="1" applyNumberFormat="1" applyFont="1" applyFill="1" applyBorder="1" applyAlignment="1">
      <alignment horizontal="center" vertical="center"/>
    </xf>
    <xf numFmtId="164" fontId="14" fillId="10" borderId="48" xfId="1" applyNumberFormat="1" applyFont="1" applyFill="1" applyBorder="1" applyAlignment="1">
      <alignment horizontal="center" vertical="center"/>
    </xf>
    <xf numFmtId="164" fontId="14" fillId="10" borderId="3" xfId="1" applyNumberFormat="1" applyFont="1" applyFill="1" applyBorder="1" applyAlignment="1">
      <alignment horizontal="center" vertical="center"/>
    </xf>
    <xf numFmtId="165" fontId="31" fillId="12" borderId="60" xfId="3" applyFont="1" applyFill="1" applyBorder="1" applyAlignment="1">
      <alignment horizontal="center" vertical="center" wrapText="1"/>
    </xf>
    <xf numFmtId="165" fontId="28" fillId="13" borderId="61" xfId="3" applyFont="1" applyFill="1" applyBorder="1" applyAlignment="1">
      <alignment horizontal="center" vertical="center"/>
    </xf>
    <xf numFmtId="165" fontId="31" fillId="13" borderId="61" xfId="3" applyFont="1" applyFill="1" applyBorder="1" applyAlignment="1">
      <alignment horizontal="center" vertical="center" wrapText="1"/>
    </xf>
    <xf numFmtId="165" fontId="31" fillId="12" borderId="61" xfId="3" applyFont="1" applyFill="1" applyBorder="1" applyAlignment="1">
      <alignment horizontal="center" vertical="center" wrapText="1"/>
    </xf>
    <xf numFmtId="165" fontId="31" fillId="13" borderId="62" xfId="3" applyFont="1" applyFill="1" applyBorder="1" applyAlignment="1">
      <alignment horizontal="center" vertical="center" wrapText="1"/>
    </xf>
    <xf numFmtId="165" fontId="31" fillId="14" borderId="56" xfId="3" applyFont="1" applyFill="1" applyBorder="1" applyAlignment="1">
      <alignment horizontal="center" vertical="center" wrapText="1"/>
    </xf>
    <xf numFmtId="165" fontId="28" fillId="14" borderId="57" xfId="3" applyFont="1" applyFill="1" applyBorder="1" applyAlignment="1">
      <alignment horizontal="center" vertical="center"/>
    </xf>
    <xf numFmtId="165" fontId="31" fillId="14" borderId="57" xfId="3" applyFont="1" applyFill="1" applyBorder="1" applyAlignment="1">
      <alignment horizontal="center" vertical="center" wrapText="1"/>
    </xf>
    <xf numFmtId="165" fontId="28" fillId="14" borderId="58" xfId="3" applyFont="1" applyFill="1" applyBorder="1" applyAlignment="1">
      <alignment horizontal="center" vertical="center"/>
    </xf>
    <xf numFmtId="166" fontId="32" fillId="11" borderId="51" xfId="3" applyNumberFormat="1" applyFont="1" applyFill="1" applyBorder="1" applyAlignment="1">
      <alignment horizontal="center" vertical="center"/>
    </xf>
    <xf numFmtId="167" fontId="32" fillId="11" borderId="63" xfId="3" applyNumberFormat="1" applyFont="1" applyFill="1" applyBorder="1" applyAlignment="1">
      <alignment horizontal="center" vertical="center"/>
    </xf>
    <xf numFmtId="169" fontId="32" fillId="10" borderId="59" xfId="3" applyNumberFormat="1" applyFont="1" applyFill="1" applyBorder="1" applyAlignment="1">
      <alignment horizontal="center" vertical="center"/>
    </xf>
    <xf numFmtId="169" fontId="32" fillId="10" borderId="9" xfId="3" applyNumberFormat="1" applyFont="1" applyFill="1" applyBorder="1" applyAlignment="1">
      <alignment horizontal="center" vertical="center"/>
    </xf>
    <xf numFmtId="168" fontId="8" fillId="10" borderId="3" xfId="3" applyNumberFormat="1" applyFont="1" applyFill="1" applyBorder="1" applyAlignment="1">
      <alignment horizontal="center" vertical="center"/>
    </xf>
    <xf numFmtId="9" fontId="15" fillId="10" borderId="3" xfId="1" applyNumberFormat="1" applyFont="1" applyFill="1" applyBorder="1" applyAlignment="1">
      <alignment horizontal="center" vertical="center" wrapText="1"/>
    </xf>
    <xf numFmtId="165" fontId="31" fillId="12" borderId="61" xfId="3" applyFont="1" applyFill="1" applyBorder="1" applyAlignment="1">
      <alignment horizontal="center" vertical="center"/>
    </xf>
    <xf numFmtId="165" fontId="31" fillId="12" borderId="62" xfId="3" applyFont="1" applyFill="1" applyBorder="1" applyAlignment="1">
      <alignment horizontal="center" vertical="center" wrapText="1"/>
    </xf>
    <xf numFmtId="165" fontId="31" fillId="14" borderId="57" xfId="3" applyFont="1" applyFill="1" applyBorder="1" applyAlignment="1">
      <alignment horizontal="center" vertical="center"/>
    </xf>
    <xf numFmtId="165" fontId="31" fillId="14" borderId="58" xfId="3" applyFont="1" applyFill="1" applyBorder="1" applyAlignment="1">
      <alignment horizontal="center" vertical="center"/>
    </xf>
    <xf numFmtId="167" fontId="28" fillId="10" borderId="9" xfId="3" applyNumberFormat="1" applyFont="1" applyFill="1" applyBorder="1"/>
    <xf numFmtId="168" fontId="27" fillId="10" borderId="3" xfId="3" applyNumberFormat="1" applyFont="1" applyFill="1" applyBorder="1"/>
    <xf numFmtId="167" fontId="28" fillId="10" borderId="7" xfId="3" applyNumberFormat="1" applyFont="1" applyFill="1" applyBorder="1"/>
    <xf numFmtId="0" fontId="27" fillId="10" borderId="57" xfId="3" applyNumberFormat="1" applyFont="1" applyFill="1" applyBorder="1" applyAlignment="1">
      <alignment horizontal="center" vertical="center" wrapText="1"/>
    </xf>
    <xf numFmtId="169" fontId="28" fillId="10" borderId="58" xfId="3" applyNumberFormat="1" applyFont="1" applyFill="1" applyBorder="1" applyAlignment="1">
      <alignment vertical="center"/>
    </xf>
    <xf numFmtId="0" fontId="36" fillId="0" borderId="1" xfId="7" applyFont="1" applyBorder="1" applyAlignment="1">
      <alignment vertical="center" wrapText="1"/>
    </xf>
    <xf numFmtId="164" fontId="36" fillId="0" borderId="1" xfId="7" applyNumberFormat="1" applyFont="1" applyBorder="1" applyAlignment="1">
      <alignment horizontal="center" vertical="center" wrapText="1"/>
    </xf>
    <xf numFmtId="9" fontId="40" fillId="0" borderId="1" xfId="7" applyNumberFormat="1" applyFont="1" applyBorder="1" applyAlignment="1">
      <alignment horizontal="center" vertical="center" wrapText="1"/>
    </xf>
    <xf numFmtId="0" fontId="39" fillId="10" borderId="1" xfId="7" applyFont="1" applyFill="1" applyBorder="1" applyAlignment="1">
      <alignment vertical="center" wrapText="1"/>
    </xf>
    <xf numFmtId="0" fontId="39" fillId="10" borderId="1" xfId="7" applyFont="1" applyFill="1" applyBorder="1" applyAlignment="1">
      <alignment horizontal="center" vertical="center" wrapText="1"/>
    </xf>
    <xf numFmtId="0" fontId="41" fillId="10" borderId="1" xfId="7" applyFont="1" applyFill="1" applyBorder="1" applyAlignment="1">
      <alignment horizontal="center" vertical="center" wrapText="1"/>
    </xf>
    <xf numFmtId="164" fontId="40" fillId="10" borderId="1" xfId="7" applyNumberFormat="1" applyFont="1" applyFill="1" applyBorder="1" applyAlignment="1">
      <alignment horizontal="center" vertical="center" wrapText="1"/>
    </xf>
    <xf numFmtId="0" fontId="40" fillId="10" borderId="1" xfId="7" applyFont="1" applyFill="1" applyBorder="1" applyAlignment="1">
      <alignment horizontal="right" vertical="center" wrapText="1"/>
    </xf>
    <xf numFmtId="0" fontId="36" fillId="10" borderId="1" xfId="7" applyFont="1" applyFill="1" applyBorder="1" applyAlignment="1">
      <alignment horizontal="center" vertical="center" wrapText="1"/>
    </xf>
    <xf numFmtId="167" fontId="7" fillId="0" borderId="13" xfId="3" applyNumberFormat="1" applyBorder="1" applyAlignment="1">
      <alignment horizontal="center" vertical="center"/>
    </xf>
    <xf numFmtId="167" fontId="7" fillId="0" borderId="68" xfId="3" applyNumberFormat="1" applyBorder="1" applyAlignment="1">
      <alignment horizontal="center" vertical="center"/>
    </xf>
    <xf numFmtId="167" fontId="0" fillId="0" borderId="0" xfId="0" applyNumberFormat="1"/>
    <xf numFmtId="167" fontId="16" fillId="0" borderId="0" xfId="0" applyNumberFormat="1" applyFont="1"/>
    <xf numFmtId="164" fontId="0" fillId="0" borderId="0" xfId="0" applyNumberFormat="1"/>
    <xf numFmtId="0" fontId="13" fillId="0" borderId="0" xfId="0" applyFont="1" applyAlignment="1">
      <alignment horizontal="left" vertical="center" wrapText="1"/>
    </xf>
    <xf numFmtId="0" fontId="13" fillId="0" borderId="0" xfId="6" applyFont="1" applyAlignment="1">
      <alignment horizontal="left" vertical="center" wrapText="1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10" fillId="10" borderId="45" xfId="0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10" fillId="10" borderId="46" xfId="0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horizontal="left" vertical="center"/>
    </xf>
    <xf numFmtId="0" fontId="10" fillId="10" borderId="46" xfId="0" applyFont="1" applyFill="1" applyBorder="1" applyAlignment="1">
      <alignment horizontal="left" vertical="center"/>
    </xf>
    <xf numFmtId="0" fontId="14" fillId="4" borderId="9" xfId="1" applyFont="1" applyFill="1" applyBorder="1" applyAlignment="1">
      <alignment horizontal="center"/>
    </xf>
    <xf numFmtId="0" fontId="14" fillId="4" borderId="11" xfId="1" applyFont="1" applyFill="1" applyBorder="1" applyAlignment="1">
      <alignment horizontal="center"/>
    </xf>
    <xf numFmtId="0" fontId="14" fillId="4" borderId="7" xfId="1" applyFont="1" applyFill="1" applyBorder="1" applyAlignment="1">
      <alignment horizontal="center"/>
    </xf>
    <xf numFmtId="0" fontId="14" fillId="10" borderId="9" xfId="1" applyFont="1" applyFill="1" applyBorder="1" applyAlignment="1">
      <alignment horizontal="center"/>
    </xf>
    <xf numFmtId="0" fontId="14" fillId="10" borderId="11" xfId="1" applyFont="1" applyFill="1" applyBorder="1" applyAlignment="1">
      <alignment horizontal="center"/>
    </xf>
    <xf numFmtId="0" fontId="10" fillId="10" borderId="45" xfId="1" applyFont="1" applyFill="1" applyBorder="1" applyAlignment="1">
      <alignment horizontal="left" vertical="center" wrapText="1"/>
    </xf>
    <xf numFmtId="0" fontId="10" fillId="10" borderId="24" xfId="1" applyFont="1" applyFill="1" applyBorder="1" applyAlignment="1">
      <alignment horizontal="left" vertical="center" wrapText="1"/>
    </xf>
    <xf numFmtId="0" fontId="10" fillId="10" borderId="46" xfId="1" applyFont="1" applyFill="1" applyBorder="1" applyAlignment="1">
      <alignment horizontal="left" vertical="center" wrapText="1"/>
    </xf>
    <xf numFmtId="165" fontId="30" fillId="0" borderId="9" xfId="3" applyFont="1" applyBorder="1" applyAlignment="1">
      <alignment horizontal="center"/>
    </xf>
    <xf numFmtId="165" fontId="30" fillId="0" borderId="11" xfId="3" applyFont="1" applyBorder="1" applyAlignment="1">
      <alignment horizontal="center"/>
    </xf>
    <xf numFmtId="165" fontId="30" fillId="0" borderId="7" xfId="3" applyFont="1" applyBorder="1" applyAlignment="1">
      <alignment horizontal="center"/>
    </xf>
    <xf numFmtId="165" fontId="30" fillId="7" borderId="9" xfId="3" applyFont="1" applyFill="1" applyBorder="1" applyAlignment="1">
      <alignment horizontal="center" wrapText="1"/>
    </xf>
    <xf numFmtId="165" fontId="30" fillId="7" borderId="11" xfId="3" applyFont="1" applyFill="1" applyBorder="1" applyAlignment="1">
      <alignment horizontal="center" wrapText="1"/>
    </xf>
    <xf numFmtId="165" fontId="30" fillId="7" borderId="7" xfId="3" applyFont="1" applyFill="1" applyBorder="1" applyAlignment="1">
      <alignment horizontal="center" wrapText="1"/>
    </xf>
    <xf numFmtId="165" fontId="33" fillId="12" borderId="9" xfId="3" applyFont="1" applyFill="1" applyBorder="1" applyAlignment="1">
      <alignment horizontal="center"/>
    </xf>
    <xf numFmtId="165" fontId="33" fillId="12" borderId="11" xfId="3" applyFont="1" applyFill="1" applyBorder="1" applyAlignment="1">
      <alignment horizontal="center"/>
    </xf>
    <xf numFmtId="165" fontId="33" fillId="12" borderId="7" xfId="3" applyFont="1" applyFill="1" applyBorder="1" applyAlignment="1">
      <alignment horizontal="center"/>
    </xf>
    <xf numFmtId="165" fontId="30" fillId="7" borderId="52" xfId="3" applyFont="1" applyFill="1" applyBorder="1" applyAlignment="1">
      <alignment horizontal="center" vertical="center" wrapText="1"/>
    </xf>
    <xf numFmtId="165" fontId="30" fillId="7" borderId="53" xfId="3" applyFont="1" applyFill="1" applyBorder="1" applyAlignment="1">
      <alignment horizontal="center" vertical="center" wrapText="1"/>
    </xf>
    <xf numFmtId="165" fontId="30" fillId="7" borderId="54" xfId="3" applyFont="1" applyFill="1" applyBorder="1" applyAlignment="1">
      <alignment horizontal="center" vertical="center" wrapText="1"/>
    </xf>
    <xf numFmtId="165" fontId="30" fillId="7" borderId="12" xfId="3" applyFont="1" applyFill="1" applyBorder="1" applyAlignment="1">
      <alignment horizontal="center" vertical="center" wrapText="1"/>
    </xf>
    <xf numFmtId="165" fontId="30" fillId="7" borderId="0" xfId="3" applyFont="1" applyFill="1" applyBorder="1" applyAlignment="1">
      <alignment horizontal="center" vertical="center" wrapText="1"/>
    </xf>
    <xf numFmtId="165" fontId="30" fillId="7" borderId="55" xfId="3" applyFont="1" applyFill="1" applyBorder="1" applyAlignment="1">
      <alignment horizontal="center" vertical="center" wrapText="1"/>
    </xf>
    <xf numFmtId="165" fontId="30" fillId="7" borderId="35" xfId="3" applyFont="1" applyFill="1" applyBorder="1" applyAlignment="1">
      <alignment horizontal="center" vertical="center" wrapText="1"/>
    </xf>
    <xf numFmtId="165" fontId="30" fillId="7" borderId="13" xfId="3" applyFont="1" applyFill="1" applyBorder="1" applyAlignment="1">
      <alignment horizontal="center" vertical="center" wrapText="1"/>
    </xf>
    <xf numFmtId="165" fontId="30" fillId="7" borderId="49" xfId="3" applyFont="1" applyFill="1" applyBorder="1" applyAlignment="1">
      <alignment horizontal="center" vertical="center" wrapText="1"/>
    </xf>
    <xf numFmtId="165" fontId="28" fillId="12" borderId="9" xfId="3" applyFont="1" applyFill="1" applyBorder="1" applyAlignment="1">
      <alignment horizontal="center"/>
    </xf>
    <xf numFmtId="165" fontId="28" fillId="12" borderId="11" xfId="3" applyFont="1" applyFill="1" applyBorder="1" applyAlignment="1">
      <alignment horizontal="center"/>
    </xf>
    <xf numFmtId="165" fontId="28" fillId="12" borderId="7" xfId="3" applyFont="1" applyFill="1" applyBorder="1" applyAlignment="1">
      <alignment horizontal="center"/>
    </xf>
    <xf numFmtId="0" fontId="40" fillId="10" borderId="1" xfId="7" applyFont="1" applyFill="1" applyBorder="1" applyAlignment="1">
      <alignment horizontal="right" vertical="center" wrapText="1"/>
    </xf>
    <xf numFmtId="0" fontId="51" fillId="15" borderId="19" xfId="1" applyFont="1" applyFill="1" applyBorder="1" applyAlignment="1">
      <alignment horizontal="center" wrapText="1"/>
    </xf>
    <xf numFmtId="0" fontId="51" fillId="15" borderId="35" xfId="1" applyFont="1" applyFill="1" applyBorder="1" applyAlignment="1">
      <alignment horizontal="center" wrapText="1"/>
    </xf>
    <xf numFmtId="0" fontId="51" fillId="15" borderId="3" xfId="1" applyFont="1" applyFill="1" applyBorder="1" applyAlignment="1">
      <alignment wrapText="1"/>
    </xf>
    <xf numFmtId="0" fontId="51" fillId="15" borderId="17" xfId="1" applyFont="1" applyFill="1" applyBorder="1" applyAlignment="1">
      <alignment horizontal="center" vertical="center" wrapText="1"/>
    </xf>
    <xf numFmtId="3" fontId="52" fillId="15" borderId="15" xfId="1" applyNumberFormat="1" applyFont="1" applyFill="1" applyBorder="1" applyAlignment="1">
      <alignment horizontal="center" vertical="center"/>
    </xf>
    <xf numFmtId="167" fontId="53" fillId="15" borderId="15" xfId="3" applyNumberFormat="1" applyFont="1" applyFill="1" applyBorder="1" applyAlignment="1">
      <alignment horizontal="center" vertical="center"/>
    </xf>
    <xf numFmtId="44" fontId="51" fillId="15" borderId="69" xfId="2" applyNumberFormat="1" applyFont="1" applyFill="1" applyBorder="1" applyAlignment="1" applyProtection="1">
      <alignment horizontal="center" vertical="center"/>
    </xf>
    <xf numFmtId="9" fontId="51" fillId="15" borderId="70" xfId="1" applyNumberFormat="1" applyFont="1" applyFill="1" applyBorder="1" applyAlignment="1">
      <alignment horizontal="center" vertical="center" wrapText="1"/>
    </xf>
    <xf numFmtId="164" fontId="51" fillId="15" borderId="71" xfId="1" applyNumberFormat="1" applyFont="1" applyFill="1" applyBorder="1" applyAlignment="1">
      <alignment horizontal="center" vertical="center"/>
    </xf>
    <xf numFmtId="0" fontId="51" fillId="15" borderId="11" xfId="1" applyFont="1" applyFill="1" applyBorder="1" applyAlignment="1">
      <alignment horizontal="center" vertical="center" wrapText="1"/>
    </xf>
    <xf numFmtId="3" fontId="54" fillId="15" borderId="15" xfId="1" applyNumberFormat="1" applyFont="1" applyFill="1" applyBorder="1" applyAlignment="1">
      <alignment horizontal="center" vertical="center"/>
    </xf>
    <xf numFmtId="167" fontId="53" fillId="15" borderId="11" xfId="3" applyNumberFormat="1" applyFont="1" applyFill="1" applyBorder="1" applyAlignment="1">
      <alignment horizontal="center" vertical="center"/>
    </xf>
    <xf numFmtId="44" fontId="55" fillId="15" borderId="69" xfId="2" applyNumberFormat="1" applyFont="1" applyFill="1" applyBorder="1" applyAlignment="1" applyProtection="1">
      <alignment horizontal="center" vertical="center"/>
    </xf>
    <xf numFmtId="164" fontId="55" fillId="15" borderId="71" xfId="1" applyNumberFormat="1" applyFont="1" applyFill="1" applyBorder="1" applyAlignment="1">
      <alignment horizontal="center" vertical="center"/>
    </xf>
    <xf numFmtId="3" fontId="14" fillId="10" borderId="2" xfId="1" applyNumberFormat="1" applyFont="1" applyFill="1" applyBorder="1" applyAlignment="1">
      <alignment horizontal="center" vertical="center"/>
    </xf>
    <xf numFmtId="3" fontId="14" fillId="10" borderId="1" xfId="1" applyNumberFormat="1" applyFont="1" applyFill="1" applyBorder="1" applyAlignment="1">
      <alignment horizontal="center" vertical="center"/>
    </xf>
    <xf numFmtId="3" fontId="14" fillId="10" borderId="33" xfId="1" applyNumberFormat="1" applyFont="1" applyFill="1" applyBorder="1" applyAlignment="1">
      <alignment horizontal="center" vertical="center"/>
    </xf>
  </cellXfs>
  <cellStyles count="9">
    <cellStyle name="Excel Built-in Normal" xfId="3" xr:uid="{00000000-0005-0000-0000-000000000000}"/>
    <cellStyle name="Excel Built-in Percent" xfId="4" xr:uid="{00000000-0005-0000-0000-000001000000}"/>
    <cellStyle name="Normalny" xfId="0" builtinId="0"/>
    <cellStyle name="Normalny 2" xfId="5" xr:uid="{00000000-0005-0000-0000-000003000000}"/>
    <cellStyle name="Normalny 2 2" xfId="8" xr:uid="{00000000-0005-0000-0000-000004000000}"/>
    <cellStyle name="Normalny 3" xfId="1" xr:uid="{00000000-0005-0000-0000-000005000000}"/>
    <cellStyle name="Normalny 4" xfId="7" xr:uid="{00000000-0005-0000-0000-000006000000}"/>
    <cellStyle name="Normalny_kardiowert_w2-zal2" xfId="6" xr:uid="{00000000-0005-0000-0000-000007000000}"/>
    <cellStyle name="Procentowy 2" xfId="2" xr:uid="{00000000-0005-0000-0000-000008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opLeftCell="A46" zoomScale="130" zoomScaleNormal="130" workbookViewId="0">
      <selection activeCell="E64" sqref="E64"/>
    </sheetView>
  </sheetViews>
  <sheetFormatPr defaultRowHeight="14.4" x14ac:dyDescent="0.3"/>
  <cols>
    <col min="1" max="1" width="4" customWidth="1"/>
    <col min="2" max="2" width="40.33203125" customWidth="1"/>
    <col min="3" max="3" width="13.6640625" customWidth="1"/>
    <col min="6" max="6" width="16.33203125" customWidth="1"/>
    <col min="8" max="8" width="19.44140625" customWidth="1"/>
  </cols>
  <sheetData>
    <row r="1" spans="1:10" ht="16.2" thickBot="1" x14ac:dyDescent="0.35">
      <c r="A1" s="214" t="s">
        <v>165</v>
      </c>
      <c r="B1" s="215"/>
      <c r="C1" s="215"/>
      <c r="D1" s="215"/>
      <c r="E1" s="215"/>
      <c r="F1" s="215"/>
      <c r="G1" s="215"/>
      <c r="H1" s="216"/>
    </row>
    <row r="2" spans="1:10" ht="40.200000000000003" thickBot="1" x14ac:dyDescent="0.35">
      <c r="A2" s="140" t="s">
        <v>0</v>
      </c>
      <c r="B2" s="141" t="s">
        <v>1</v>
      </c>
      <c r="C2" s="142" t="s">
        <v>2</v>
      </c>
      <c r="D2" s="142" t="s">
        <v>77</v>
      </c>
      <c r="E2" s="143" t="s">
        <v>3</v>
      </c>
      <c r="F2" s="144" t="s">
        <v>4</v>
      </c>
      <c r="G2" s="144" t="s">
        <v>5</v>
      </c>
      <c r="H2" s="145" t="s">
        <v>6</v>
      </c>
    </row>
    <row r="3" spans="1:10" ht="15" thickBot="1" x14ac:dyDescent="0.35">
      <c r="A3" s="146">
        <v>1</v>
      </c>
      <c r="B3" s="147">
        <v>2</v>
      </c>
      <c r="C3" s="142">
        <v>3</v>
      </c>
      <c r="D3" s="147">
        <v>4</v>
      </c>
      <c r="E3" s="142">
        <v>5</v>
      </c>
      <c r="F3" s="147">
        <v>6</v>
      </c>
      <c r="G3" s="142">
        <v>7</v>
      </c>
      <c r="H3" s="148">
        <v>8</v>
      </c>
    </row>
    <row r="4" spans="1:10" ht="34.5" customHeight="1" x14ac:dyDescent="0.3">
      <c r="A4" s="68" t="s">
        <v>7</v>
      </c>
      <c r="B4" s="69" t="s">
        <v>135</v>
      </c>
      <c r="C4" s="70" t="s">
        <v>8</v>
      </c>
      <c r="D4" s="149">
        <v>30</v>
      </c>
      <c r="E4" s="60">
        <v>0</v>
      </c>
      <c r="F4" s="71">
        <f>ROUND(D4*E4,2)</f>
        <v>0</v>
      </c>
      <c r="G4" s="65">
        <v>0.23</v>
      </c>
      <c r="H4" s="156">
        <f t="shared" ref="H4:H45" si="0">F4+F4*G4</f>
        <v>0</v>
      </c>
      <c r="J4" s="209"/>
    </row>
    <row r="5" spans="1:10" ht="29.25" customHeight="1" x14ac:dyDescent="0.3">
      <c r="A5" s="72" t="s">
        <v>9</v>
      </c>
      <c r="B5" s="73" t="s">
        <v>136</v>
      </c>
      <c r="C5" s="74" t="s">
        <v>8</v>
      </c>
      <c r="D5" s="150">
        <v>30</v>
      </c>
      <c r="E5" s="61">
        <v>0</v>
      </c>
      <c r="F5" s="71">
        <f t="shared" ref="F5:F48" si="1">ROUND(D5*E5,2)</f>
        <v>0</v>
      </c>
      <c r="G5" s="66">
        <v>0.23</v>
      </c>
      <c r="H5" s="156">
        <f t="shared" si="0"/>
        <v>0</v>
      </c>
      <c r="J5" s="209"/>
    </row>
    <row r="6" spans="1:10" ht="32.25" customHeight="1" x14ac:dyDescent="0.3">
      <c r="A6" s="72" t="s">
        <v>10</v>
      </c>
      <c r="B6" s="75" t="s">
        <v>83</v>
      </c>
      <c r="C6" s="74" t="s">
        <v>8</v>
      </c>
      <c r="D6" s="150">
        <v>50</v>
      </c>
      <c r="E6" s="61">
        <v>0</v>
      </c>
      <c r="F6" s="71">
        <f t="shared" si="1"/>
        <v>0</v>
      </c>
      <c r="G6" s="66">
        <v>0.23</v>
      </c>
      <c r="H6" s="156">
        <f t="shared" si="0"/>
        <v>0</v>
      </c>
      <c r="J6" s="209"/>
    </row>
    <row r="7" spans="1:10" ht="30" customHeight="1" x14ac:dyDescent="0.3">
      <c r="A7" s="72" t="s">
        <v>11</v>
      </c>
      <c r="B7" s="76" t="s">
        <v>84</v>
      </c>
      <c r="C7" s="74" t="s">
        <v>8</v>
      </c>
      <c r="D7" s="150">
        <v>30</v>
      </c>
      <c r="E7" s="61">
        <v>0</v>
      </c>
      <c r="F7" s="71">
        <f t="shared" si="1"/>
        <v>0</v>
      </c>
      <c r="G7" s="66">
        <v>0.23</v>
      </c>
      <c r="H7" s="156">
        <f t="shared" si="0"/>
        <v>0</v>
      </c>
      <c r="J7" s="209"/>
    </row>
    <row r="8" spans="1:10" ht="28.5" customHeight="1" x14ac:dyDescent="0.3">
      <c r="A8" s="72" t="s">
        <v>12</v>
      </c>
      <c r="B8" s="75" t="s">
        <v>85</v>
      </c>
      <c r="C8" s="74" t="s">
        <v>8</v>
      </c>
      <c r="D8" s="150">
        <v>30</v>
      </c>
      <c r="E8" s="61">
        <v>0</v>
      </c>
      <c r="F8" s="71">
        <f t="shared" si="1"/>
        <v>0</v>
      </c>
      <c r="G8" s="66">
        <v>0.23</v>
      </c>
      <c r="H8" s="156">
        <f t="shared" si="0"/>
        <v>0</v>
      </c>
      <c r="J8" s="209"/>
    </row>
    <row r="9" spans="1:10" ht="34.5" customHeight="1" x14ac:dyDescent="0.3">
      <c r="A9" s="72" t="s">
        <v>13</v>
      </c>
      <c r="B9" s="76" t="s">
        <v>86</v>
      </c>
      <c r="C9" s="74" t="s">
        <v>8</v>
      </c>
      <c r="D9" s="150">
        <v>200</v>
      </c>
      <c r="E9" s="61">
        <v>0</v>
      </c>
      <c r="F9" s="71">
        <f t="shared" si="1"/>
        <v>0</v>
      </c>
      <c r="G9" s="66">
        <v>0.23</v>
      </c>
      <c r="H9" s="156">
        <f t="shared" si="0"/>
        <v>0</v>
      </c>
      <c r="J9" s="209"/>
    </row>
    <row r="10" spans="1:10" ht="36.75" customHeight="1" x14ac:dyDescent="0.3">
      <c r="A10" s="72" t="s">
        <v>14</v>
      </c>
      <c r="B10" s="73" t="s">
        <v>87</v>
      </c>
      <c r="C10" s="74" t="s">
        <v>8</v>
      </c>
      <c r="D10" s="150">
        <v>400</v>
      </c>
      <c r="E10" s="62">
        <v>0</v>
      </c>
      <c r="F10" s="71">
        <f t="shared" si="1"/>
        <v>0</v>
      </c>
      <c r="G10" s="66">
        <v>0.23</v>
      </c>
      <c r="H10" s="156">
        <f t="shared" si="0"/>
        <v>0</v>
      </c>
      <c r="J10" s="209"/>
    </row>
    <row r="11" spans="1:10" ht="38.25" customHeight="1" x14ac:dyDescent="0.3">
      <c r="A11" s="72" t="s">
        <v>15</v>
      </c>
      <c r="B11" s="73" t="s">
        <v>88</v>
      </c>
      <c r="C11" s="74" t="s">
        <v>8</v>
      </c>
      <c r="D11" s="150">
        <v>150</v>
      </c>
      <c r="E11" s="62">
        <v>0</v>
      </c>
      <c r="F11" s="71">
        <f t="shared" si="1"/>
        <v>0</v>
      </c>
      <c r="G11" s="66">
        <v>0.23</v>
      </c>
      <c r="H11" s="156">
        <f t="shared" si="0"/>
        <v>0</v>
      </c>
      <c r="J11" s="209"/>
    </row>
    <row r="12" spans="1:10" ht="47.25" customHeight="1" x14ac:dyDescent="0.3">
      <c r="A12" s="72" t="s">
        <v>16</v>
      </c>
      <c r="B12" s="77" t="s">
        <v>89</v>
      </c>
      <c r="C12" s="74" t="s">
        <v>8</v>
      </c>
      <c r="D12" s="150">
        <v>40</v>
      </c>
      <c r="E12" s="62">
        <v>0</v>
      </c>
      <c r="F12" s="71">
        <f t="shared" si="1"/>
        <v>0</v>
      </c>
      <c r="G12" s="66">
        <v>0.23</v>
      </c>
      <c r="H12" s="156">
        <f t="shared" si="0"/>
        <v>0</v>
      </c>
      <c r="J12" s="209"/>
    </row>
    <row r="13" spans="1:10" ht="42.75" customHeight="1" x14ac:dyDescent="0.3">
      <c r="A13" s="72" t="s">
        <v>17</v>
      </c>
      <c r="B13" s="73" t="s">
        <v>90</v>
      </c>
      <c r="C13" s="74" t="s">
        <v>8</v>
      </c>
      <c r="D13" s="150">
        <v>40</v>
      </c>
      <c r="E13" s="62">
        <v>0</v>
      </c>
      <c r="F13" s="71">
        <f t="shared" si="1"/>
        <v>0</v>
      </c>
      <c r="G13" s="66">
        <v>0.23</v>
      </c>
      <c r="H13" s="156">
        <f t="shared" si="0"/>
        <v>0</v>
      </c>
      <c r="J13" s="209"/>
    </row>
    <row r="14" spans="1:10" ht="72" customHeight="1" x14ac:dyDescent="0.3">
      <c r="A14" s="72" t="s">
        <v>18</v>
      </c>
      <c r="B14" s="73" t="s">
        <v>91</v>
      </c>
      <c r="C14" s="74" t="s">
        <v>8</v>
      </c>
      <c r="D14" s="150">
        <v>40</v>
      </c>
      <c r="E14" s="62">
        <v>0</v>
      </c>
      <c r="F14" s="71">
        <f t="shared" si="1"/>
        <v>0</v>
      </c>
      <c r="G14" s="66">
        <v>0.23</v>
      </c>
      <c r="H14" s="156">
        <f t="shared" si="0"/>
        <v>0</v>
      </c>
      <c r="J14" s="209"/>
    </row>
    <row r="15" spans="1:10" ht="27" customHeight="1" x14ac:dyDescent="0.3">
      <c r="A15" s="72" t="s">
        <v>19</v>
      </c>
      <c r="B15" s="73" t="s">
        <v>137</v>
      </c>
      <c r="C15" s="74" t="s">
        <v>8</v>
      </c>
      <c r="D15" s="150">
        <v>280</v>
      </c>
      <c r="E15" s="62">
        <v>0</v>
      </c>
      <c r="F15" s="71">
        <f t="shared" si="1"/>
        <v>0</v>
      </c>
      <c r="G15" s="66">
        <v>0.23</v>
      </c>
      <c r="H15" s="156">
        <f t="shared" si="0"/>
        <v>0</v>
      </c>
      <c r="J15" s="209"/>
    </row>
    <row r="16" spans="1:10" ht="31.5" customHeight="1" x14ac:dyDescent="0.3">
      <c r="A16" s="72" t="s">
        <v>20</v>
      </c>
      <c r="B16" s="73" t="s">
        <v>92</v>
      </c>
      <c r="C16" s="74" t="s">
        <v>8</v>
      </c>
      <c r="D16" s="150">
        <v>500</v>
      </c>
      <c r="E16" s="62">
        <v>0</v>
      </c>
      <c r="F16" s="71">
        <f t="shared" si="1"/>
        <v>0</v>
      </c>
      <c r="G16" s="66">
        <v>0.23</v>
      </c>
      <c r="H16" s="156">
        <f t="shared" si="0"/>
        <v>0</v>
      </c>
      <c r="J16" s="209"/>
    </row>
    <row r="17" spans="1:10" ht="30" customHeight="1" x14ac:dyDescent="0.3">
      <c r="A17" s="72" t="s">
        <v>21</v>
      </c>
      <c r="B17" s="73" t="s">
        <v>93</v>
      </c>
      <c r="C17" s="74" t="s">
        <v>8</v>
      </c>
      <c r="D17" s="150">
        <v>150</v>
      </c>
      <c r="E17" s="62">
        <v>0</v>
      </c>
      <c r="F17" s="71">
        <f t="shared" si="1"/>
        <v>0</v>
      </c>
      <c r="G17" s="66">
        <v>0.23</v>
      </c>
      <c r="H17" s="156">
        <f t="shared" si="0"/>
        <v>0</v>
      </c>
      <c r="J17" s="209"/>
    </row>
    <row r="18" spans="1:10" ht="33" customHeight="1" x14ac:dyDescent="0.3">
      <c r="A18" s="72" t="s">
        <v>22</v>
      </c>
      <c r="B18" s="73" t="s">
        <v>94</v>
      </c>
      <c r="C18" s="74" t="s">
        <v>8</v>
      </c>
      <c r="D18" s="150">
        <v>100</v>
      </c>
      <c r="E18" s="62">
        <v>0</v>
      </c>
      <c r="F18" s="71">
        <f t="shared" si="1"/>
        <v>0</v>
      </c>
      <c r="G18" s="66">
        <v>0.23</v>
      </c>
      <c r="H18" s="156">
        <f t="shared" si="0"/>
        <v>0</v>
      </c>
      <c r="J18" s="209"/>
    </row>
    <row r="19" spans="1:10" ht="29.25" customHeight="1" x14ac:dyDescent="0.3">
      <c r="A19" s="72" t="s">
        <v>23</v>
      </c>
      <c r="B19" s="73" t="s">
        <v>95</v>
      </c>
      <c r="C19" s="74" t="s">
        <v>24</v>
      </c>
      <c r="D19" s="150">
        <v>60</v>
      </c>
      <c r="E19" s="62">
        <v>0</v>
      </c>
      <c r="F19" s="71">
        <f t="shared" si="1"/>
        <v>0</v>
      </c>
      <c r="G19" s="66">
        <v>0.23</v>
      </c>
      <c r="H19" s="156">
        <f t="shared" si="0"/>
        <v>0</v>
      </c>
      <c r="J19" s="209"/>
    </row>
    <row r="20" spans="1:10" ht="34.5" customHeight="1" x14ac:dyDescent="0.3">
      <c r="A20" s="72" t="s">
        <v>25</v>
      </c>
      <c r="B20" s="73" t="s">
        <v>96</v>
      </c>
      <c r="C20" s="74" t="s">
        <v>8</v>
      </c>
      <c r="D20" s="150">
        <v>70</v>
      </c>
      <c r="E20" s="62">
        <v>0</v>
      </c>
      <c r="F20" s="71">
        <f t="shared" si="1"/>
        <v>0</v>
      </c>
      <c r="G20" s="66">
        <v>0.23</v>
      </c>
      <c r="H20" s="156">
        <f t="shared" si="0"/>
        <v>0</v>
      </c>
      <c r="J20" s="209"/>
    </row>
    <row r="21" spans="1:10" ht="31.5" customHeight="1" x14ac:dyDescent="0.3">
      <c r="A21" s="72" t="s">
        <v>26</v>
      </c>
      <c r="B21" s="77" t="s">
        <v>97</v>
      </c>
      <c r="C21" s="74" t="s">
        <v>8</v>
      </c>
      <c r="D21" s="150">
        <v>35</v>
      </c>
      <c r="E21" s="62">
        <v>0</v>
      </c>
      <c r="F21" s="71">
        <f t="shared" si="1"/>
        <v>0</v>
      </c>
      <c r="G21" s="66">
        <v>0.23</v>
      </c>
      <c r="H21" s="156">
        <f t="shared" si="0"/>
        <v>0</v>
      </c>
      <c r="J21" s="209"/>
    </row>
    <row r="22" spans="1:10" ht="24" customHeight="1" x14ac:dyDescent="0.3">
      <c r="A22" s="72" t="s">
        <v>27</v>
      </c>
      <c r="B22" s="73" t="s">
        <v>98</v>
      </c>
      <c r="C22" s="74" t="s">
        <v>8</v>
      </c>
      <c r="D22" s="150">
        <v>900</v>
      </c>
      <c r="E22" s="62">
        <v>0</v>
      </c>
      <c r="F22" s="71">
        <f t="shared" si="1"/>
        <v>0</v>
      </c>
      <c r="G22" s="66">
        <v>0.23</v>
      </c>
      <c r="H22" s="156">
        <f t="shared" si="0"/>
        <v>0</v>
      </c>
      <c r="J22" s="209"/>
    </row>
    <row r="23" spans="1:10" ht="28.5" customHeight="1" x14ac:dyDescent="0.3">
      <c r="A23" s="72" t="s">
        <v>28</v>
      </c>
      <c r="B23" s="73" t="s">
        <v>99</v>
      </c>
      <c r="C23" s="74" t="s">
        <v>29</v>
      </c>
      <c r="D23" s="150">
        <v>900</v>
      </c>
      <c r="E23" s="62">
        <v>0</v>
      </c>
      <c r="F23" s="71">
        <f t="shared" si="1"/>
        <v>0</v>
      </c>
      <c r="G23" s="66">
        <v>0.23</v>
      </c>
      <c r="H23" s="156">
        <f t="shared" si="0"/>
        <v>0</v>
      </c>
      <c r="J23" s="209"/>
    </row>
    <row r="24" spans="1:10" ht="30" customHeight="1" x14ac:dyDescent="0.3">
      <c r="A24" s="72" t="s">
        <v>30</v>
      </c>
      <c r="B24" s="73" t="s">
        <v>100</v>
      </c>
      <c r="C24" s="74" t="s">
        <v>8</v>
      </c>
      <c r="D24" s="150">
        <v>70</v>
      </c>
      <c r="E24" s="62">
        <v>0</v>
      </c>
      <c r="F24" s="71">
        <f t="shared" si="1"/>
        <v>0</v>
      </c>
      <c r="G24" s="66">
        <v>0.23</v>
      </c>
      <c r="H24" s="156">
        <f t="shared" si="0"/>
        <v>0</v>
      </c>
      <c r="J24" s="209"/>
    </row>
    <row r="25" spans="1:10" ht="27" customHeight="1" x14ac:dyDescent="0.3">
      <c r="A25" s="72" t="s">
        <v>31</v>
      </c>
      <c r="B25" s="73" t="s">
        <v>101</v>
      </c>
      <c r="C25" s="74" t="s">
        <v>24</v>
      </c>
      <c r="D25" s="151">
        <v>20</v>
      </c>
      <c r="E25" s="62">
        <v>0</v>
      </c>
      <c r="F25" s="71">
        <f t="shared" si="1"/>
        <v>0</v>
      </c>
      <c r="G25" s="66">
        <v>0.23</v>
      </c>
      <c r="H25" s="156">
        <f t="shared" si="0"/>
        <v>0</v>
      </c>
      <c r="J25" s="209"/>
    </row>
    <row r="26" spans="1:10" ht="27" customHeight="1" x14ac:dyDescent="0.3">
      <c r="A26" s="72" t="s">
        <v>32</v>
      </c>
      <c r="B26" s="73" t="s">
        <v>102</v>
      </c>
      <c r="C26" s="74" t="s">
        <v>24</v>
      </c>
      <c r="D26" s="150">
        <v>400</v>
      </c>
      <c r="E26" s="62">
        <v>0</v>
      </c>
      <c r="F26" s="71">
        <f t="shared" si="1"/>
        <v>0</v>
      </c>
      <c r="G26" s="66">
        <v>0.23</v>
      </c>
      <c r="H26" s="156">
        <f t="shared" si="0"/>
        <v>0</v>
      </c>
      <c r="J26" s="209"/>
    </row>
    <row r="27" spans="1:10" ht="33.75" customHeight="1" x14ac:dyDescent="0.3">
      <c r="A27" s="72" t="s">
        <v>33</v>
      </c>
      <c r="B27" s="75" t="s">
        <v>103</v>
      </c>
      <c r="C27" s="74" t="s">
        <v>24</v>
      </c>
      <c r="D27" s="150">
        <v>10</v>
      </c>
      <c r="E27" s="62">
        <v>0</v>
      </c>
      <c r="F27" s="71">
        <f t="shared" si="1"/>
        <v>0</v>
      </c>
      <c r="G27" s="66">
        <v>0.23</v>
      </c>
      <c r="H27" s="156">
        <f t="shared" si="0"/>
        <v>0</v>
      </c>
      <c r="J27" s="209"/>
    </row>
    <row r="28" spans="1:10" ht="33" customHeight="1" x14ac:dyDescent="0.3">
      <c r="A28" s="72" t="s">
        <v>34</v>
      </c>
      <c r="B28" s="73" t="s">
        <v>104</v>
      </c>
      <c r="C28" s="74" t="s">
        <v>24</v>
      </c>
      <c r="D28" s="150">
        <v>200</v>
      </c>
      <c r="E28" s="62">
        <v>0</v>
      </c>
      <c r="F28" s="71">
        <f t="shared" si="1"/>
        <v>0</v>
      </c>
      <c r="G28" s="66">
        <v>0.23</v>
      </c>
      <c r="H28" s="156">
        <f t="shared" si="0"/>
        <v>0</v>
      </c>
      <c r="J28" s="209"/>
    </row>
    <row r="29" spans="1:10" ht="42" customHeight="1" x14ac:dyDescent="0.3">
      <c r="A29" s="72" t="s">
        <v>35</v>
      </c>
      <c r="B29" s="73" t="s">
        <v>105</v>
      </c>
      <c r="C29" s="74" t="s">
        <v>24</v>
      </c>
      <c r="D29" s="150">
        <v>200</v>
      </c>
      <c r="E29" s="62">
        <v>0</v>
      </c>
      <c r="F29" s="71">
        <f t="shared" si="1"/>
        <v>0</v>
      </c>
      <c r="G29" s="66">
        <v>0.23</v>
      </c>
      <c r="H29" s="156">
        <f t="shared" si="0"/>
        <v>0</v>
      </c>
      <c r="J29" s="209"/>
    </row>
    <row r="30" spans="1:10" ht="24" customHeight="1" x14ac:dyDescent="0.3">
      <c r="A30" s="72" t="s">
        <v>36</v>
      </c>
      <c r="B30" s="73" t="s">
        <v>106</v>
      </c>
      <c r="C30" s="74" t="s">
        <v>8</v>
      </c>
      <c r="D30" s="150">
        <v>500</v>
      </c>
      <c r="E30" s="62">
        <v>0</v>
      </c>
      <c r="F30" s="71">
        <f t="shared" si="1"/>
        <v>0</v>
      </c>
      <c r="G30" s="66">
        <v>0.23</v>
      </c>
      <c r="H30" s="156">
        <f t="shared" si="0"/>
        <v>0</v>
      </c>
      <c r="J30" s="209"/>
    </row>
    <row r="31" spans="1:10" ht="30" customHeight="1" x14ac:dyDescent="0.3">
      <c r="A31" s="72" t="s">
        <v>37</v>
      </c>
      <c r="B31" s="73" t="s">
        <v>107</v>
      </c>
      <c r="C31" s="74" t="s">
        <v>8</v>
      </c>
      <c r="D31" s="150">
        <v>200</v>
      </c>
      <c r="E31" s="62">
        <v>0</v>
      </c>
      <c r="F31" s="71">
        <f t="shared" si="1"/>
        <v>0</v>
      </c>
      <c r="G31" s="66">
        <v>0.23</v>
      </c>
      <c r="H31" s="156">
        <f t="shared" si="0"/>
        <v>0</v>
      </c>
      <c r="J31" s="209"/>
    </row>
    <row r="32" spans="1:10" ht="31.5" customHeight="1" x14ac:dyDescent="0.3">
      <c r="A32" s="72" t="s">
        <v>38</v>
      </c>
      <c r="B32" s="77" t="s">
        <v>108</v>
      </c>
      <c r="C32" s="74" t="s">
        <v>8</v>
      </c>
      <c r="D32" s="150">
        <v>20</v>
      </c>
      <c r="E32" s="62">
        <v>0</v>
      </c>
      <c r="F32" s="71">
        <f t="shared" si="1"/>
        <v>0</v>
      </c>
      <c r="G32" s="66">
        <v>0.23</v>
      </c>
      <c r="H32" s="156">
        <f t="shared" si="0"/>
        <v>0</v>
      </c>
      <c r="J32" s="209"/>
    </row>
    <row r="33" spans="1:10" ht="33" customHeight="1" x14ac:dyDescent="0.3">
      <c r="A33" s="72" t="s">
        <v>39</v>
      </c>
      <c r="B33" s="73" t="s">
        <v>109</v>
      </c>
      <c r="C33" s="74" t="s">
        <v>8</v>
      </c>
      <c r="D33" s="150">
        <v>100</v>
      </c>
      <c r="E33" s="62">
        <v>0</v>
      </c>
      <c r="F33" s="71">
        <f t="shared" si="1"/>
        <v>0</v>
      </c>
      <c r="G33" s="66">
        <v>0.23</v>
      </c>
      <c r="H33" s="156">
        <f t="shared" si="0"/>
        <v>0</v>
      </c>
      <c r="J33" s="209"/>
    </row>
    <row r="34" spans="1:10" ht="44.25" customHeight="1" x14ac:dyDescent="0.3">
      <c r="A34" s="72" t="s">
        <v>40</v>
      </c>
      <c r="B34" s="77" t="s">
        <v>110</v>
      </c>
      <c r="C34" s="74" t="s">
        <v>8</v>
      </c>
      <c r="D34" s="150">
        <v>40</v>
      </c>
      <c r="E34" s="62">
        <v>0</v>
      </c>
      <c r="F34" s="71">
        <f t="shared" si="1"/>
        <v>0</v>
      </c>
      <c r="G34" s="66">
        <v>0.23</v>
      </c>
      <c r="H34" s="156">
        <f t="shared" si="0"/>
        <v>0</v>
      </c>
      <c r="J34" s="209"/>
    </row>
    <row r="35" spans="1:10" ht="27.75" customHeight="1" x14ac:dyDescent="0.3">
      <c r="A35" s="72" t="s">
        <v>41</v>
      </c>
      <c r="B35" s="73" t="s">
        <v>111</v>
      </c>
      <c r="C35" s="74" t="s">
        <v>24</v>
      </c>
      <c r="D35" s="150">
        <v>150</v>
      </c>
      <c r="E35" s="62">
        <v>0</v>
      </c>
      <c r="F35" s="71">
        <f t="shared" si="1"/>
        <v>0</v>
      </c>
      <c r="G35" s="66">
        <v>0.23</v>
      </c>
      <c r="H35" s="156">
        <f t="shared" si="0"/>
        <v>0</v>
      </c>
      <c r="J35" s="209"/>
    </row>
    <row r="36" spans="1:10" ht="24" customHeight="1" x14ac:dyDescent="0.3">
      <c r="A36" s="72" t="s">
        <v>42</v>
      </c>
      <c r="B36" s="73" t="s">
        <v>112</v>
      </c>
      <c r="C36" s="74" t="s">
        <v>8</v>
      </c>
      <c r="D36" s="150">
        <v>100</v>
      </c>
      <c r="E36" s="62">
        <v>0</v>
      </c>
      <c r="F36" s="71">
        <f t="shared" si="1"/>
        <v>0</v>
      </c>
      <c r="G36" s="66">
        <v>0.23</v>
      </c>
      <c r="H36" s="156">
        <f t="shared" si="0"/>
        <v>0</v>
      </c>
      <c r="J36" s="209"/>
    </row>
    <row r="37" spans="1:10" ht="35.25" customHeight="1" x14ac:dyDescent="0.3">
      <c r="A37" s="72" t="s">
        <v>43</v>
      </c>
      <c r="B37" s="73" t="s">
        <v>113</v>
      </c>
      <c r="C37" s="74" t="s">
        <v>8</v>
      </c>
      <c r="D37" s="150">
        <v>80</v>
      </c>
      <c r="E37" s="62">
        <v>0</v>
      </c>
      <c r="F37" s="71">
        <f t="shared" si="1"/>
        <v>0</v>
      </c>
      <c r="G37" s="66">
        <v>0.23</v>
      </c>
      <c r="H37" s="156">
        <f t="shared" si="0"/>
        <v>0</v>
      </c>
      <c r="J37" s="209"/>
    </row>
    <row r="38" spans="1:10" ht="26.25" customHeight="1" x14ac:dyDescent="0.3">
      <c r="A38" s="72" t="s">
        <v>44</v>
      </c>
      <c r="B38" s="78" t="s">
        <v>114</v>
      </c>
      <c r="C38" s="74" t="s">
        <v>8</v>
      </c>
      <c r="D38" s="150">
        <v>20</v>
      </c>
      <c r="E38" s="62">
        <v>0</v>
      </c>
      <c r="F38" s="71">
        <f t="shared" si="1"/>
        <v>0</v>
      </c>
      <c r="G38" s="66">
        <v>0.23</v>
      </c>
      <c r="H38" s="156">
        <f t="shared" si="0"/>
        <v>0</v>
      </c>
      <c r="J38" s="209"/>
    </row>
    <row r="39" spans="1:10" ht="38.25" customHeight="1" x14ac:dyDescent="0.3">
      <c r="A39" s="72" t="s">
        <v>45</v>
      </c>
      <c r="B39" s="79" t="s">
        <v>115</v>
      </c>
      <c r="C39" s="74" t="s">
        <v>8</v>
      </c>
      <c r="D39" s="150">
        <v>20</v>
      </c>
      <c r="E39" s="63">
        <v>0</v>
      </c>
      <c r="F39" s="71">
        <f t="shared" si="1"/>
        <v>0</v>
      </c>
      <c r="G39" s="66">
        <v>0.23</v>
      </c>
      <c r="H39" s="156">
        <f t="shared" si="0"/>
        <v>0</v>
      </c>
      <c r="J39" s="209"/>
    </row>
    <row r="40" spans="1:10" ht="39" customHeight="1" x14ac:dyDescent="0.3">
      <c r="A40" s="72" t="s">
        <v>46</v>
      </c>
      <c r="B40" s="80" t="s">
        <v>116</v>
      </c>
      <c r="C40" s="81" t="s">
        <v>29</v>
      </c>
      <c r="D40" s="150">
        <v>20</v>
      </c>
      <c r="E40" s="62">
        <v>0</v>
      </c>
      <c r="F40" s="71">
        <f t="shared" si="1"/>
        <v>0</v>
      </c>
      <c r="G40" s="66">
        <v>0.23</v>
      </c>
      <c r="H40" s="156">
        <f t="shared" si="0"/>
        <v>0</v>
      </c>
      <c r="J40" s="209"/>
    </row>
    <row r="41" spans="1:10" ht="35.25" customHeight="1" x14ac:dyDescent="0.3">
      <c r="A41" s="72" t="s">
        <v>47</v>
      </c>
      <c r="B41" s="82" t="s">
        <v>117</v>
      </c>
      <c r="C41" s="74" t="s">
        <v>8</v>
      </c>
      <c r="D41" s="150">
        <v>25</v>
      </c>
      <c r="E41" s="62">
        <v>0</v>
      </c>
      <c r="F41" s="71">
        <f t="shared" si="1"/>
        <v>0</v>
      </c>
      <c r="G41" s="66">
        <v>0.23</v>
      </c>
      <c r="H41" s="156">
        <f t="shared" si="0"/>
        <v>0</v>
      </c>
      <c r="J41" s="209"/>
    </row>
    <row r="42" spans="1:10" ht="51" customHeight="1" x14ac:dyDescent="0.3">
      <c r="A42" s="72" t="s">
        <v>48</v>
      </c>
      <c r="B42" s="82" t="s">
        <v>118</v>
      </c>
      <c r="C42" s="74" t="s">
        <v>8</v>
      </c>
      <c r="D42" s="150">
        <v>20</v>
      </c>
      <c r="E42" s="62">
        <v>0</v>
      </c>
      <c r="F42" s="71">
        <f t="shared" si="1"/>
        <v>0</v>
      </c>
      <c r="G42" s="66">
        <v>0.23</v>
      </c>
      <c r="H42" s="156">
        <f t="shared" si="0"/>
        <v>0</v>
      </c>
      <c r="J42" s="209"/>
    </row>
    <row r="43" spans="1:10" ht="45" customHeight="1" x14ac:dyDescent="0.3">
      <c r="A43" s="72" t="s">
        <v>49</v>
      </c>
      <c r="B43" s="82" t="s">
        <v>119</v>
      </c>
      <c r="C43" s="74" t="s">
        <v>24</v>
      </c>
      <c r="D43" s="150">
        <v>10</v>
      </c>
      <c r="E43" s="62">
        <v>0</v>
      </c>
      <c r="F43" s="71">
        <f t="shared" si="1"/>
        <v>0</v>
      </c>
      <c r="G43" s="66">
        <v>0.23</v>
      </c>
      <c r="H43" s="156">
        <f t="shared" si="0"/>
        <v>0</v>
      </c>
      <c r="J43" s="209"/>
    </row>
    <row r="44" spans="1:10" ht="42" customHeight="1" x14ac:dyDescent="0.3">
      <c r="A44" s="72" t="s">
        <v>50</v>
      </c>
      <c r="B44" s="82" t="s">
        <v>120</v>
      </c>
      <c r="C44" s="74" t="s">
        <v>8</v>
      </c>
      <c r="D44" s="150">
        <v>20</v>
      </c>
      <c r="E44" s="62">
        <v>0</v>
      </c>
      <c r="F44" s="71">
        <f t="shared" si="1"/>
        <v>0</v>
      </c>
      <c r="G44" s="66">
        <v>0.23</v>
      </c>
      <c r="H44" s="156">
        <f t="shared" si="0"/>
        <v>0</v>
      </c>
      <c r="J44" s="209"/>
    </row>
    <row r="45" spans="1:10" ht="37.5" customHeight="1" x14ac:dyDescent="0.3">
      <c r="A45" s="72" t="s">
        <v>51</v>
      </c>
      <c r="B45" s="79" t="s">
        <v>121</v>
      </c>
      <c r="C45" s="74" t="s">
        <v>8</v>
      </c>
      <c r="D45" s="150">
        <v>20</v>
      </c>
      <c r="E45" s="64">
        <v>0</v>
      </c>
      <c r="F45" s="71">
        <f t="shared" si="1"/>
        <v>0</v>
      </c>
      <c r="G45" s="66">
        <v>0.23</v>
      </c>
      <c r="H45" s="156">
        <f t="shared" si="0"/>
        <v>0</v>
      </c>
      <c r="J45" s="209"/>
    </row>
    <row r="46" spans="1:10" ht="28.5" customHeight="1" x14ac:dyDescent="0.3">
      <c r="A46" s="83" t="s">
        <v>52</v>
      </c>
      <c r="B46" s="84" t="s">
        <v>138</v>
      </c>
      <c r="C46" s="74" t="s">
        <v>24</v>
      </c>
      <c r="D46" s="152">
        <v>60</v>
      </c>
      <c r="E46" s="64">
        <v>0</v>
      </c>
      <c r="F46" s="71">
        <f t="shared" si="1"/>
        <v>0</v>
      </c>
      <c r="G46" s="66">
        <v>0.23</v>
      </c>
      <c r="H46" s="156">
        <f>F46+F46*G46</f>
        <v>0</v>
      </c>
      <c r="J46" s="209"/>
    </row>
    <row r="47" spans="1:10" ht="18.75" customHeight="1" x14ac:dyDescent="0.3">
      <c r="A47" s="83" t="s">
        <v>53</v>
      </c>
      <c r="B47" s="85" t="s">
        <v>54</v>
      </c>
      <c r="C47" s="74" t="s">
        <v>55</v>
      </c>
      <c r="D47" s="152">
        <v>100</v>
      </c>
      <c r="E47" s="208">
        <v>0</v>
      </c>
      <c r="F47" s="71">
        <f t="shared" si="1"/>
        <v>0</v>
      </c>
      <c r="G47" s="66">
        <v>0.23</v>
      </c>
      <c r="H47" s="156">
        <f>F47+F47*G47</f>
        <v>0</v>
      </c>
      <c r="J47" s="209"/>
    </row>
    <row r="48" spans="1:10" ht="69.75" customHeight="1" thickBot="1" x14ac:dyDescent="0.35">
      <c r="A48" s="86" t="s">
        <v>56</v>
      </c>
      <c r="B48" s="58" t="s">
        <v>146</v>
      </c>
      <c r="C48" s="59" t="s">
        <v>57</v>
      </c>
      <c r="D48" s="153">
        <v>100</v>
      </c>
      <c r="E48" s="207">
        <v>0</v>
      </c>
      <c r="F48" s="71">
        <f t="shared" si="1"/>
        <v>0</v>
      </c>
      <c r="G48" s="67">
        <v>0.23</v>
      </c>
      <c r="H48" s="157">
        <f t="shared" ref="H48" si="2">ROUND(F48*1.23,2)</f>
        <v>0</v>
      </c>
      <c r="J48" s="209"/>
    </row>
    <row r="49" spans="1:8" ht="16.2" thickBot="1" x14ac:dyDescent="0.35">
      <c r="A49" s="217" t="s">
        <v>58</v>
      </c>
      <c r="B49" s="218"/>
      <c r="C49" s="218"/>
      <c r="D49" s="218"/>
      <c r="E49" s="219"/>
      <c r="F49" s="154">
        <f>SUM(F4:F48)</f>
        <v>0</v>
      </c>
      <c r="G49" s="155">
        <v>0.23</v>
      </c>
      <c r="H49" s="154">
        <f>SUM(H4:H48)</f>
        <v>0</v>
      </c>
    </row>
    <row r="50" spans="1:8" x14ac:dyDescent="0.3">
      <c r="F50" s="87"/>
      <c r="G50" s="87"/>
      <c r="H50" s="87"/>
    </row>
    <row r="51" spans="1:8" x14ac:dyDescent="0.3">
      <c r="A51" s="92" t="s">
        <v>59</v>
      </c>
      <c r="B51" s="93" t="s">
        <v>60</v>
      </c>
      <c r="C51" s="94"/>
      <c r="D51" s="93"/>
      <c r="E51" s="95"/>
      <c r="F51" s="94"/>
      <c r="G51" s="96"/>
      <c r="H51" s="97"/>
    </row>
    <row r="52" spans="1:8" x14ac:dyDescent="0.3">
      <c r="A52" s="220" t="s">
        <v>170</v>
      </c>
      <c r="B52" s="221"/>
      <c r="C52" s="221"/>
      <c r="D52" s="221"/>
      <c r="E52" s="221"/>
      <c r="F52" s="222"/>
      <c r="G52" s="98"/>
      <c r="H52" s="99" t="s">
        <v>61</v>
      </c>
    </row>
    <row r="53" spans="1:8" ht="15" customHeight="1" x14ac:dyDescent="0.3">
      <c r="A53" s="223" t="s">
        <v>163</v>
      </c>
      <c r="B53" s="223"/>
      <c r="C53" s="223"/>
      <c r="D53" s="223"/>
      <c r="E53" s="223"/>
      <c r="F53" s="224"/>
      <c r="G53" s="98"/>
      <c r="H53" s="99" t="s">
        <v>61</v>
      </c>
    </row>
    <row r="54" spans="1:8" x14ac:dyDescent="0.3">
      <c r="A54" s="100"/>
      <c r="B54" s="101" t="s">
        <v>62</v>
      </c>
      <c r="C54" s="100"/>
      <c r="D54" s="100"/>
      <c r="E54" s="100"/>
      <c r="F54" s="100"/>
      <c r="G54" s="100"/>
      <c r="H54" s="100"/>
    </row>
    <row r="55" spans="1:8" ht="22.5" customHeight="1" x14ac:dyDescent="0.3">
      <c r="A55" s="102" t="s">
        <v>59</v>
      </c>
      <c r="B55" s="212" t="s">
        <v>171</v>
      </c>
      <c r="C55" s="212"/>
      <c r="D55" s="212"/>
      <c r="E55" s="212"/>
      <c r="F55" s="212"/>
      <c r="G55" s="212"/>
      <c r="H55" s="103"/>
    </row>
    <row r="56" spans="1:8" ht="33" customHeight="1" x14ac:dyDescent="0.3">
      <c r="A56" s="102" t="s">
        <v>59</v>
      </c>
      <c r="B56" s="213" t="s">
        <v>162</v>
      </c>
      <c r="C56" s="213"/>
      <c r="D56" s="213"/>
      <c r="E56" s="213"/>
      <c r="F56" s="213"/>
      <c r="G56" s="213"/>
      <c r="H56" s="104"/>
    </row>
    <row r="57" spans="1:8" x14ac:dyDescent="0.3">
      <c r="A57" s="102" t="s">
        <v>59</v>
      </c>
      <c r="B57" s="105" t="s">
        <v>63</v>
      </c>
      <c r="C57" s="104"/>
      <c r="D57" s="104"/>
      <c r="E57" s="104"/>
      <c r="F57" s="104"/>
      <c r="G57" s="104"/>
      <c r="H57" s="104"/>
    </row>
    <row r="58" spans="1:8" x14ac:dyDescent="0.3">
      <c r="A58" s="102" t="s">
        <v>59</v>
      </c>
      <c r="B58" s="105" t="s">
        <v>64</v>
      </c>
      <c r="C58" s="15"/>
      <c r="D58" s="15"/>
      <c r="E58" s="16"/>
      <c r="F58" s="16"/>
      <c r="G58" s="16"/>
      <c r="H58" s="16"/>
    </row>
    <row r="59" spans="1:8" x14ac:dyDescent="0.3">
      <c r="A59" s="102" t="s">
        <v>59</v>
      </c>
      <c r="B59" s="15" t="s">
        <v>65</v>
      </c>
      <c r="C59" s="15"/>
      <c r="D59" s="15"/>
      <c r="E59" s="16"/>
      <c r="F59" s="16"/>
      <c r="G59" s="16"/>
      <c r="H59" s="16"/>
    </row>
    <row r="60" spans="1:8" x14ac:dyDescent="0.3">
      <c r="A60" s="102" t="s">
        <v>59</v>
      </c>
      <c r="B60" s="106" t="s">
        <v>161</v>
      </c>
      <c r="C60" s="15"/>
      <c r="D60" s="15"/>
      <c r="E60" s="16"/>
      <c r="F60" s="16"/>
      <c r="G60" s="16"/>
      <c r="H60" s="16"/>
    </row>
    <row r="61" spans="1:8" x14ac:dyDescent="0.3">
      <c r="B61" s="1"/>
      <c r="C61" s="1"/>
      <c r="D61" s="1"/>
      <c r="E61" s="10" t="s">
        <v>66</v>
      </c>
      <c r="F61" s="1"/>
      <c r="G61" s="1"/>
      <c r="H61" s="1"/>
    </row>
    <row r="62" spans="1:8" x14ac:dyDescent="0.3">
      <c r="E62" s="107"/>
      <c r="F62" s="87"/>
      <c r="G62" s="87"/>
      <c r="H62" s="87"/>
    </row>
  </sheetData>
  <mergeCells count="6">
    <mergeCell ref="B55:G55"/>
    <mergeCell ref="B56:G56"/>
    <mergeCell ref="A1:H1"/>
    <mergeCell ref="A49:E49"/>
    <mergeCell ref="A52:F52"/>
    <mergeCell ref="A53:F53"/>
  </mergeCells>
  <pageMargins left="0.7" right="0.7" top="0.75" bottom="0.75" header="0.3" footer="0.3"/>
  <pageSetup paperSize="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topLeftCell="A19" zoomScale="130" zoomScaleNormal="130" workbookViewId="0">
      <selection activeCell="G25" sqref="G25"/>
    </sheetView>
  </sheetViews>
  <sheetFormatPr defaultRowHeight="14.4" x14ac:dyDescent="0.3"/>
  <cols>
    <col min="1" max="1" width="5" customWidth="1"/>
    <col min="2" max="2" width="30.5546875" customWidth="1"/>
    <col min="5" max="5" width="12.88671875" customWidth="1"/>
    <col min="6" max="6" width="14.44140625" customWidth="1"/>
    <col min="7" max="7" width="14.109375" customWidth="1"/>
    <col min="8" max="8" width="18.33203125" customWidth="1"/>
  </cols>
  <sheetData>
    <row r="1" spans="1:11" ht="15" thickBot="1" x14ac:dyDescent="0.35">
      <c r="A1" s="225" t="s">
        <v>172</v>
      </c>
      <c r="B1" s="226"/>
      <c r="C1" s="226"/>
      <c r="D1" s="226"/>
      <c r="E1" s="226"/>
      <c r="F1" s="226"/>
      <c r="G1" s="226"/>
      <c r="H1" s="227"/>
      <c r="I1" s="33"/>
      <c r="J1" s="33"/>
      <c r="K1" s="33"/>
    </row>
    <row r="2" spans="1:11" ht="40.200000000000003" thickBot="1" x14ac:dyDescent="0.35">
      <c r="A2" s="158" t="s">
        <v>0</v>
      </c>
      <c r="B2" s="159" t="s">
        <v>1</v>
      </c>
      <c r="C2" s="160" t="s">
        <v>2</v>
      </c>
      <c r="D2" s="161" t="s">
        <v>154</v>
      </c>
      <c r="E2" s="162" t="s">
        <v>3</v>
      </c>
      <c r="F2" s="162" t="s">
        <v>4</v>
      </c>
      <c r="G2" s="162" t="s">
        <v>5</v>
      </c>
      <c r="H2" s="163" t="s">
        <v>6</v>
      </c>
      <c r="I2" s="33"/>
      <c r="J2" s="33"/>
      <c r="K2" s="33"/>
    </row>
    <row r="3" spans="1:11" ht="15" thickBot="1" x14ac:dyDescent="0.35">
      <c r="A3" s="164">
        <v>1</v>
      </c>
      <c r="B3" s="165">
        <v>2</v>
      </c>
      <c r="C3" s="161">
        <v>3</v>
      </c>
      <c r="D3" s="166">
        <v>4</v>
      </c>
      <c r="E3" s="167">
        <v>5</v>
      </c>
      <c r="F3" s="161">
        <v>6</v>
      </c>
      <c r="G3" s="164">
        <v>7</v>
      </c>
      <c r="H3" s="168">
        <v>8</v>
      </c>
      <c r="I3" s="33"/>
      <c r="J3" s="33"/>
      <c r="K3" s="33"/>
    </row>
    <row r="4" spans="1:11" ht="61.5" customHeight="1" x14ac:dyDescent="0.3">
      <c r="A4" s="34" t="s">
        <v>7</v>
      </c>
      <c r="B4" s="119" t="s">
        <v>67</v>
      </c>
      <c r="C4" s="120" t="s">
        <v>57</v>
      </c>
      <c r="D4" s="269">
        <v>15</v>
      </c>
      <c r="E4" s="121">
        <v>0</v>
      </c>
      <c r="F4" s="122">
        <v>0</v>
      </c>
      <c r="G4" s="123">
        <v>0.23</v>
      </c>
      <c r="H4" s="169">
        <f>ROUND((F4*G4+F4),2)</f>
        <v>0</v>
      </c>
      <c r="I4" s="33"/>
      <c r="J4" s="210"/>
      <c r="K4" s="33"/>
    </row>
    <row r="5" spans="1:11" ht="81" customHeight="1" x14ac:dyDescent="0.3">
      <c r="A5" s="35" t="s">
        <v>9</v>
      </c>
      <c r="B5" s="108" t="s">
        <v>68</v>
      </c>
      <c r="C5" s="113" t="s">
        <v>57</v>
      </c>
      <c r="D5" s="270">
        <v>20</v>
      </c>
      <c r="E5" s="117">
        <v>0</v>
      </c>
      <c r="F5" s="115">
        <f t="shared" ref="F5:F15" si="0">ROUND(E5*D5,2)</f>
        <v>0</v>
      </c>
      <c r="G5" s="116">
        <v>0.23</v>
      </c>
      <c r="H5" s="170">
        <f t="shared" ref="H5:H15" si="1">ROUND((F5*G5+F5),2)</f>
        <v>0</v>
      </c>
      <c r="I5" s="33"/>
      <c r="J5" s="210"/>
      <c r="K5" s="33"/>
    </row>
    <row r="6" spans="1:11" ht="93" customHeight="1" x14ac:dyDescent="0.3">
      <c r="A6" s="35" t="s">
        <v>10</v>
      </c>
      <c r="B6" s="108" t="s">
        <v>69</v>
      </c>
      <c r="C6" s="113" t="s">
        <v>57</v>
      </c>
      <c r="D6" s="270">
        <v>15</v>
      </c>
      <c r="E6" s="114">
        <v>0</v>
      </c>
      <c r="F6" s="115">
        <f t="shared" si="0"/>
        <v>0</v>
      </c>
      <c r="G6" s="116">
        <v>0.23</v>
      </c>
      <c r="H6" s="170">
        <f t="shared" si="1"/>
        <v>0</v>
      </c>
      <c r="I6" s="33"/>
      <c r="J6" s="210"/>
      <c r="K6" s="33"/>
    </row>
    <row r="7" spans="1:11" ht="54" customHeight="1" x14ac:dyDescent="0.3">
      <c r="A7" s="35" t="s">
        <v>11</v>
      </c>
      <c r="B7" s="109" t="s">
        <v>70</v>
      </c>
      <c r="C7" s="113" t="s">
        <v>57</v>
      </c>
      <c r="D7" s="270">
        <v>250</v>
      </c>
      <c r="E7" s="118">
        <v>0</v>
      </c>
      <c r="F7" s="115">
        <f t="shared" si="0"/>
        <v>0</v>
      </c>
      <c r="G7" s="116">
        <v>0.23</v>
      </c>
      <c r="H7" s="170">
        <f t="shared" si="1"/>
        <v>0</v>
      </c>
      <c r="I7" s="33"/>
      <c r="J7" s="210"/>
      <c r="K7" s="33"/>
    </row>
    <row r="8" spans="1:11" ht="81" customHeight="1" x14ac:dyDescent="0.3">
      <c r="A8" s="35" t="s">
        <v>12</v>
      </c>
      <c r="B8" s="108" t="s">
        <v>71</v>
      </c>
      <c r="C8" s="113" t="s">
        <v>57</v>
      </c>
      <c r="D8" s="270">
        <v>150</v>
      </c>
      <c r="E8" s="118">
        <v>0</v>
      </c>
      <c r="F8" s="115">
        <v>0</v>
      </c>
      <c r="G8" s="116">
        <v>0.23</v>
      </c>
      <c r="H8" s="170">
        <f t="shared" si="1"/>
        <v>0</v>
      </c>
      <c r="I8" s="33"/>
      <c r="J8" s="210"/>
      <c r="K8" s="33"/>
    </row>
    <row r="9" spans="1:11" ht="70.5" customHeight="1" thickBot="1" x14ac:dyDescent="0.35">
      <c r="A9" s="35" t="s">
        <v>13</v>
      </c>
      <c r="B9" s="22" t="s">
        <v>72</v>
      </c>
      <c r="C9" s="110" t="s">
        <v>57</v>
      </c>
      <c r="D9" s="269">
        <v>100</v>
      </c>
      <c r="E9" s="111">
        <v>0</v>
      </c>
      <c r="F9" s="112">
        <f t="shared" si="0"/>
        <v>0</v>
      </c>
      <c r="G9" s="36">
        <v>0.23</v>
      </c>
      <c r="H9" s="171">
        <f t="shared" si="1"/>
        <v>0</v>
      </c>
      <c r="I9" s="33"/>
      <c r="J9" s="210"/>
      <c r="K9" s="33"/>
    </row>
    <row r="10" spans="1:11" ht="67.5" customHeight="1" thickBot="1" x14ac:dyDescent="0.35">
      <c r="A10" s="35" t="s">
        <v>14</v>
      </c>
      <c r="B10" s="23" t="s">
        <v>73</v>
      </c>
      <c r="C10" s="24" t="s">
        <v>57</v>
      </c>
      <c r="D10" s="269">
        <v>1000</v>
      </c>
      <c r="E10" s="21">
        <v>0</v>
      </c>
      <c r="F10" s="19">
        <f t="shared" si="0"/>
        <v>0</v>
      </c>
      <c r="G10" s="36">
        <v>0.23</v>
      </c>
      <c r="H10" s="172">
        <f t="shared" si="1"/>
        <v>0</v>
      </c>
      <c r="I10" s="33"/>
      <c r="J10" s="210"/>
      <c r="K10" s="33"/>
    </row>
    <row r="11" spans="1:11" ht="62.25" customHeight="1" thickBot="1" x14ac:dyDescent="0.35">
      <c r="A11" s="35" t="s">
        <v>15</v>
      </c>
      <c r="B11" s="25" t="s">
        <v>74</v>
      </c>
      <c r="C11" s="20" t="s">
        <v>57</v>
      </c>
      <c r="D11" s="269">
        <v>5000</v>
      </c>
      <c r="E11" s="26">
        <v>0</v>
      </c>
      <c r="F11" s="19">
        <f t="shared" si="0"/>
        <v>0</v>
      </c>
      <c r="G11" s="36">
        <v>0.23</v>
      </c>
      <c r="H11" s="172">
        <f t="shared" si="1"/>
        <v>0</v>
      </c>
      <c r="I11" s="33"/>
      <c r="J11" s="210"/>
      <c r="K11" s="33"/>
    </row>
    <row r="12" spans="1:11" ht="66.75" customHeight="1" thickBot="1" x14ac:dyDescent="0.35">
      <c r="A12" s="35" t="s">
        <v>16</v>
      </c>
      <c r="B12" s="25" t="s">
        <v>147</v>
      </c>
      <c r="C12" s="20" t="s">
        <v>57</v>
      </c>
      <c r="D12" s="269">
        <v>6000</v>
      </c>
      <c r="E12" s="26">
        <v>0</v>
      </c>
      <c r="F12" s="19">
        <f t="shared" si="0"/>
        <v>0</v>
      </c>
      <c r="G12" s="36">
        <v>0.23</v>
      </c>
      <c r="H12" s="172">
        <f t="shared" si="1"/>
        <v>0</v>
      </c>
      <c r="I12" s="33"/>
      <c r="J12" s="210"/>
      <c r="K12" s="33"/>
    </row>
    <row r="13" spans="1:11" ht="107.25" customHeight="1" thickBot="1" x14ac:dyDescent="0.35">
      <c r="A13" s="35" t="s">
        <v>17</v>
      </c>
      <c r="B13" s="25" t="s">
        <v>148</v>
      </c>
      <c r="C13" s="27" t="s">
        <v>57</v>
      </c>
      <c r="D13" s="269">
        <v>4000</v>
      </c>
      <c r="E13" s="26">
        <v>0</v>
      </c>
      <c r="F13" s="19">
        <f t="shared" si="0"/>
        <v>0</v>
      </c>
      <c r="G13" s="36">
        <v>0.23</v>
      </c>
      <c r="H13" s="172">
        <f t="shared" si="1"/>
        <v>0</v>
      </c>
      <c r="I13" s="33"/>
      <c r="J13" s="210"/>
      <c r="K13" s="33"/>
    </row>
    <row r="14" spans="1:11" ht="129.75" customHeight="1" thickBot="1" x14ac:dyDescent="0.35">
      <c r="A14" s="35" t="s">
        <v>18</v>
      </c>
      <c r="B14" s="25" t="s">
        <v>149</v>
      </c>
      <c r="C14" s="27" t="s">
        <v>57</v>
      </c>
      <c r="D14" s="269">
        <v>15000</v>
      </c>
      <c r="E14" s="26">
        <v>0</v>
      </c>
      <c r="F14" s="19">
        <f t="shared" si="0"/>
        <v>0</v>
      </c>
      <c r="G14" s="36">
        <v>0.23</v>
      </c>
      <c r="H14" s="172">
        <f t="shared" si="1"/>
        <v>0</v>
      </c>
      <c r="I14" s="33"/>
      <c r="J14" s="210"/>
      <c r="K14" s="33"/>
    </row>
    <row r="15" spans="1:11" ht="94.5" customHeight="1" thickBot="1" x14ac:dyDescent="0.35">
      <c r="A15" s="35" t="s">
        <v>19</v>
      </c>
      <c r="B15" s="28" t="s">
        <v>75</v>
      </c>
      <c r="C15" s="20" t="s">
        <v>57</v>
      </c>
      <c r="D15" s="269">
        <v>2000</v>
      </c>
      <c r="E15" s="26">
        <v>0</v>
      </c>
      <c r="F15" s="19">
        <f t="shared" si="0"/>
        <v>0</v>
      </c>
      <c r="G15" s="36">
        <v>0.23</v>
      </c>
      <c r="H15" s="172">
        <f t="shared" si="1"/>
        <v>0</v>
      </c>
      <c r="I15" s="33"/>
      <c r="J15" s="210"/>
      <c r="K15" s="33"/>
    </row>
    <row r="16" spans="1:11" ht="94.5" customHeight="1" thickBot="1" x14ac:dyDescent="0.35">
      <c r="A16" s="37" t="s">
        <v>20</v>
      </c>
      <c r="B16" s="29" t="s">
        <v>76</v>
      </c>
      <c r="C16" s="30" t="s">
        <v>8</v>
      </c>
      <c r="D16" s="271">
        <v>250</v>
      </c>
      <c r="E16" s="31">
        <v>0</v>
      </c>
      <c r="F16" s="19">
        <v>0</v>
      </c>
      <c r="G16" s="38">
        <v>0.23</v>
      </c>
      <c r="H16" s="172">
        <f>ROUND((F16*G16+F16),2)</f>
        <v>0</v>
      </c>
      <c r="I16" s="33"/>
      <c r="J16" s="210"/>
      <c r="K16" s="33"/>
    </row>
    <row r="17" spans="1:11" ht="94.5" customHeight="1" thickBot="1" x14ac:dyDescent="0.35">
      <c r="A17" s="255" t="s">
        <v>21</v>
      </c>
      <c r="B17" s="257" t="s">
        <v>158</v>
      </c>
      <c r="C17" s="258" t="s">
        <v>57</v>
      </c>
      <c r="D17" s="259">
        <v>0</v>
      </c>
      <c r="E17" s="260">
        <v>0</v>
      </c>
      <c r="F17" s="261">
        <f>ROUND(E17*D17,2)</f>
        <v>0</v>
      </c>
      <c r="G17" s="262">
        <v>0.23</v>
      </c>
      <c r="H17" s="263">
        <f>ROUND((F17*G17+F17),2)</f>
        <v>0</v>
      </c>
      <c r="I17" s="33"/>
      <c r="J17" s="210"/>
      <c r="K17" s="33"/>
    </row>
    <row r="18" spans="1:11" ht="94.5" customHeight="1" thickBot="1" x14ac:dyDescent="0.35">
      <c r="A18" s="256" t="s">
        <v>22</v>
      </c>
      <c r="B18" s="257" t="s">
        <v>159</v>
      </c>
      <c r="C18" s="264" t="s">
        <v>57</v>
      </c>
      <c r="D18" s="265">
        <v>0</v>
      </c>
      <c r="E18" s="266">
        <v>0</v>
      </c>
      <c r="F18" s="267">
        <f>ROUND(E18*D18,2)</f>
        <v>0</v>
      </c>
      <c r="G18" s="262">
        <v>0.23</v>
      </c>
      <c r="H18" s="268">
        <f>ROUND((F18*G18+F18),2)</f>
        <v>0</v>
      </c>
      <c r="I18" s="33"/>
      <c r="J18" s="210"/>
      <c r="K18" s="33"/>
    </row>
    <row r="19" spans="1:11" ht="94.5" customHeight="1" thickBot="1" x14ac:dyDescent="0.35">
      <c r="A19" s="255" t="s">
        <v>23</v>
      </c>
      <c r="B19" s="257" t="s">
        <v>160</v>
      </c>
      <c r="C19" s="264" t="s">
        <v>57</v>
      </c>
      <c r="D19" s="265">
        <v>0</v>
      </c>
      <c r="E19" s="266">
        <v>0</v>
      </c>
      <c r="F19" s="267">
        <f>ROUND(E19*D19,2)</f>
        <v>0</v>
      </c>
      <c r="G19" s="262">
        <v>0.23</v>
      </c>
      <c r="H19" s="268">
        <f>ROUND((F19*G19+F19),2)</f>
        <v>0</v>
      </c>
      <c r="I19" s="33"/>
      <c r="J19" s="210"/>
      <c r="K19" s="33"/>
    </row>
    <row r="20" spans="1:11" ht="15" thickBot="1" x14ac:dyDescent="0.35">
      <c r="A20" s="228" t="s">
        <v>58</v>
      </c>
      <c r="B20" s="229"/>
      <c r="C20" s="229"/>
      <c r="D20" s="229"/>
      <c r="E20" s="229"/>
      <c r="F20" s="173">
        <f>SUM(F4:F16)</f>
        <v>0</v>
      </c>
      <c r="G20" s="188">
        <v>0.23</v>
      </c>
      <c r="H20" s="173">
        <f>SUM(H4:H16)</f>
        <v>0</v>
      </c>
      <c r="I20" s="33"/>
      <c r="J20" s="33"/>
      <c r="K20" s="33"/>
    </row>
    <row r="21" spans="1:11" x14ac:dyDescent="0.3">
      <c r="A21" s="32"/>
      <c r="B21" s="32"/>
      <c r="C21" s="32"/>
      <c r="D21" s="32"/>
      <c r="E21" s="32"/>
      <c r="F21" s="32"/>
      <c r="G21" s="32"/>
      <c r="H21" s="32"/>
      <c r="I21" s="33"/>
      <c r="J21" s="33"/>
      <c r="K21" s="33"/>
    </row>
    <row r="22" spans="1:11" x14ac:dyDescent="0.3">
      <c r="A22" s="2" t="s">
        <v>59</v>
      </c>
      <c r="B22" s="3" t="s">
        <v>60</v>
      </c>
      <c r="C22" s="4"/>
      <c r="D22" s="3"/>
      <c r="E22" s="5"/>
      <c r="F22" s="4"/>
      <c r="G22" s="6"/>
      <c r="H22" s="7"/>
      <c r="I22" s="33"/>
      <c r="J22" s="33"/>
      <c r="K22" s="33"/>
    </row>
    <row r="23" spans="1:11" ht="22.5" customHeight="1" x14ac:dyDescent="0.3">
      <c r="A23" s="230" t="s">
        <v>169</v>
      </c>
      <c r="B23" s="231"/>
      <c r="C23" s="231"/>
      <c r="D23" s="231"/>
      <c r="E23" s="231"/>
      <c r="F23" s="232"/>
      <c r="G23" s="9"/>
      <c r="H23" s="8" t="s">
        <v>61</v>
      </c>
      <c r="I23" s="33"/>
      <c r="J23" s="33"/>
      <c r="K23" s="33"/>
    </row>
    <row r="24" spans="1:11" ht="27" customHeight="1" x14ac:dyDescent="0.3">
      <c r="A24" s="231" t="s">
        <v>164</v>
      </c>
      <c r="B24" s="231"/>
      <c r="C24" s="231"/>
      <c r="D24" s="231"/>
      <c r="E24" s="231"/>
      <c r="F24" s="232"/>
      <c r="G24" s="9"/>
      <c r="H24" s="8" t="s">
        <v>61</v>
      </c>
      <c r="I24" s="33"/>
      <c r="J24" s="33"/>
      <c r="K24" s="33"/>
    </row>
    <row r="25" spans="1:11" ht="40.5" customHeight="1" x14ac:dyDescent="0.3">
      <c r="A25" s="11"/>
      <c r="B25" s="12" t="s">
        <v>62</v>
      </c>
      <c r="C25" s="11"/>
      <c r="D25" s="11"/>
      <c r="E25" s="11"/>
      <c r="F25" s="11"/>
      <c r="G25" s="11"/>
      <c r="H25" s="11"/>
      <c r="I25" s="33"/>
      <c r="J25" s="33"/>
      <c r="K25" s="33"/>
    </row>
    <row r="26" spans="1:11" ht="32.25" customHeight="1" x14ac:dyDescent="0.3">
      <c r="A26" s="13" t="s">
        <v>59</v>
      </c>
      <c r="B26" s="212" t="s">
        <v>171</v>
      </c>
      <c r="C26" s="212"/>
      <c r="D26" s="212"/>
      <c r="E26" s="212"/>
      <c r="F26" s="212"/>
      <c r="G26" s="212"/>
      <c r="H26" s="14"/>
      <c r="I26" s="33"/>
      <c r="J26" s="33"/>
      <c r="K26" s="33"/>
    </row>
    <row r="27" spans="1:11" ht="26.25" customHeight="1" x14ac:dyDescent="0.3">
      <c r="A27" s="13" t="s">
        <v>59</v>
      </c>
      <c r="B27" s="213" t="s">
        <v>162</v>
      </c>
      <c r="C27" s="213"/>
      <c r="D27" s="213"/>
      <c r="E27" s="213"/>
      <c r="F27" s="213"/>
      <c r="G27" s="213"/>
      <c r="H27" s="18"/>
      <c r="I27" s="33"/>
      <c r="J27" s="33"/>
      <c r="K27" s="33"/>
    </row>
    <row r="28" spans="1:11" ht="17.25" customHeight="1" x14ac:dyDescent="0.3">
      <c r="A28" s="13" t="s">
        <v>59</v>
      </c>
      <c r="B28" s="105" t="s">
        <v>63</v>
      </c>
      <c r="C28" s="104"/>
      <c r="D28" s="104"/>
      <c r="E28" s="104"/>
      <c r="F28" s="104"/>
      <c r="G28" s="104"/>
      <c r="H28" s="18"/>
      <c r="I28" s="33"/>
      <c r="J28" s="33"/>
      <c r="K28" s="33"/>
    </row>
    <row r="29" spans="1:11" ht="16.5" customHeight="1" x14ac:dyDescent="0.3">
      <c r="A29" s="13" t="s">
        <v>59</v>
      </c>
      <c r="B29" s="105" t="s">
        <v>64</v>
      </c>
      <c r="C29" s="15"/>
      <c r="D29" s="15"/>
      <c r="E29" s="16"/>
      <c r="F29" s="16"/>
      <c r="G29" s="16"/>
      <c r="H29" s="17"/>
      <c r="I29" s="33"/>
      <c r="J29" s="33"/>
      <c r="K29" s="33"/>
    </row>
    <row r="30" spans="1:11" x14ac:dyDescent="0.3">
      <c r="A30" s="13" t="s">
        <v>59</v>
      </c>
      <c r="B30" s="15" t="s">
        <v>65</v>
      </c>
      <c r="C30" s="15"/>
      <c r="D30" s="15"/>
      <c r="E30" s="16"/>
      <c r="F30" s="16"/>
      <c r="G30" s="16"/>
      <c r="H30" s="16"/>
      <c r="I30" s="33"/>
      <c r="J30" s="33"/>
      <c r="K30" s="33"/>
    </row>
    <row r="31" spans="1:11" x14ac:dyDescent="0.3">
      <c r="A31" s="13" t="s">
        <v>59</v>
      </c>
      <c r="B31" s="106" t="s">
        <v>161</v>
      </c>
      <c r="C31" s="15"/>
      <c r="D31" s="15"/>
      <c r="E31" s="16"/>
      <c r="F31" s="16"/>
      <c r="G31" s="16"/>
      <c r="H31" s="16"/>
      <c r="I31" s="33"/>
      <c r="J31" s="33"/>
      <c r="K31" s="33"/>
    </row>
    <row r="32" spans="1:11" x14ac:dyDescent="0.3">
      <c r="A32" s="1"/>
      <c r="B32" s="1"/>
      <c r="C32" s="1"/>
      <c r="D32" s="1"/>
      <c r="E32" s="10" t="s">
        <v>66</v>
      </c>
      <c r="F32" s="1"/>
      <c r="G32" s="1"/>
      <c r="H32" s="1"/>
      <c r="I32" s="33"/>
      <c r="J32" s="33"/>
      <c r="K32" s="33"/>
    </row>
    <row r="33" spans="1:11" x14ac:dyDescent="0.3">
      <c r="A33" s="39"/>
      <c r="B33" s="42"/>
      <c r="C33" s="40"/>
      <c r="D33" s="40"/>
      <c r="E33" s="41"/>
      <c r="F33" s="41"/>
      <c r="G33" s="41"/>
      <c r="H33" s="41"/>
      <c r="I33" s="33"/>
      <c r="J33" s="33"/>
      <c r="K33" s="33"/>
    </row>
    <row r="34" spans="1:11" x14ac:dyDescent="0.3">
      <c r="A34" s="32"/>
      <c r="B34" s="32"/>
      <c r="C34" s="32"/>
      <c r="D34" s="32"/>
      <c r="E34" s="43"/>
      <c r="F34" s="32"/>
      <c r="G34" s="32"/>
      <c r="H34" s="32"/>
      <c r="I34" s="33"/>
      <c r="J34" s="33"/>
      <c r="K34" s="33"/>
    </row>
    <row r="35" spans="1:11" x14ac:dyDescent="0.3">
      <c r="A35" s="32"/>
      <c r="B35" s="32"/>
      <c r="C35" s="32"/>
      <c r="D35" s="32"/>
      <c r="E35" s="43"/>
      <c r="F35" s="32"/>
      <c r="G35" s="32"/>
      <c r="H35" s="32"/>
      <c r="I35" s="33"/>
      <c r="J35" s="33"/>
      <c r="K35" s="33"/>
    </row>
  </sheetData>
  <mergeCells count="6">
    <mergeCell ref="B27:G27"/>
    <mergeCell ref="A1:H1"/>
    <mergeCell ref="A20:E20"/>
    <mergeCell ref="A23:F23"/>
    <mergeCell ref="A24:F24"/>
    <mergeCell ref="B26:G2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zoomScale="130" zoomScaleNormal="130" workbookViewId="0">
      <selection activeCell="C36" sqref="C36"/>
    </sheetView>
  </sheetViews>
  <sheetFormatPr defaultRowHeight="14.4" x14ac:dyDescent="0.3"/>
  <cols>
    <col min="1" max="1" width="4" customWidth="1"/>
    <col min="2" max="2" width="34" customWidth="1"/>
    <col min="6" max="6" width="21.109375" customWidth="1"/>
    <col min="8" max="8" width="21.44140625" customWidth="1"/>
  </cols>
  <sheetData>
    <row r="1" spans="1:12" ht="18" thickBot="1" x14ac:dyDescent="0.35">
      <c r="A1" s="233" t="s">
        <v>166</v>
      </c>
      <c r="B1" s="234"/>
      <c r="C1" s="234"/>
      <c r="D1" s="234"/>
      <c r="E1" s="234"/>
      <c r="F1" s="234"/>
      <c r="G1" s="234"/>
      <c r="H1" s="235"/>
    </row>
    <row r="2" spans="1:12" ht="40.200000000000003" thickBot="1" x14ac:dyDescent="0.35">
      <c r="A2" s="174" t="s">
        <v>0</v>
      </c>
      <c r="B2" s="175" t="s">
        <v>1</v>
      </c>
      <c r="C2" s="176" t="s">
        <v>2</v>
      </c>
      <c r="D2" s="177" t="s">
        <v>77</v>
      </c>
      <c r="E2" s="176" t="s">
        <v>78</v>
      </c>
      <c r="F2" s="176" t="s">
        <v>4</v>
      </c>
      <c r="G2" s="176" t="s">
        <v>5</v>
      </c>
      <c r="H2" s="178" t="s">
        <v>6</v>
      </c>
    </row>
    <row r="3" spans="1:12" ht="15" thickBot="1" x14ac:dyDescent="0.35">
      <c r="A3" s="179">
        <v>1</v>
      </c>
      <c r="B3" s="180">
        <v>2</v>
      </c>
      <c r="C3" s="181">
        <v>3</v>
      </c>
      <c r="D3" s="180">
        <v>4</v>
      </c>
      <c r="E3" s="181">
        <v>5</v>
      </c>
      <c r="F3" s="180">
        <v>6</v>
      </c>
      <c r="G3" s="181">
        <v>7</v>
      </c>
      <c r="H3" s="182">
        <v>8</v>
      </c>
    </row>
    <row r="4" spans="1:12" ht="45.75" customHeight="1" x14ac:dyDescent="0.3">
      <c r="A4" s="46" t="s">
        <v>7</v>
      </c>
      <c r="B4" s="124" t="s">
        <v>150</v>
      </c>
      <c r="C4" s="48" t="s">
        <v>79</v>
      </c>
      <c r="D4" s="183">
        <v>15</v>
      </c>
      <c r="E4" s="49">
        <v>0</v>
      </c>
      <c r="F4" s="50">
        <f>ROUND(D4*E4,2)</f>
        <v>0</v>
      </c>
      <c r="G4" s="51">
        <v>0.23</v>
      </c>
      <c r="H4" s="184">
        <f>ROUND((F4*G4+F4),2)</f>
        <v>0</v>
      </c>
      <c r="J4" s="211"/>
      <c r="L4" s="211"/>
    </row>
    <row r="5" spans="1:12" ht="48.75" customHeight="1" x14ac:dyDescent="0.3">
      <c r="A5" s="46" t="s">
        <v>9</v>
      </c>
      <c r="B5" s="125" t="s">
        <v>151</v>
      </c>
      <c r="C5" s="48" t="s">
        <v>79</v>
      </c>
      <c r="D5" s="183">
        <v>15</v>
      </c>
      <c r="E5" s="45">
        <v>0</v>
      </c>
      <c r="F5" s="50">
        <f t="shared" ref="F5:F12" si="0">ROUND(D5*E5,2)</f>
        <v>0</v>
      </c>
      <c r="G5" s="47">
        <v>0.23</v>
      </c>
      <c r="H5" s="184">
        <f t="shared" ref="H5:H12" si="1">ROUND((F5*G5+F5),2)</f>
        <v>0</v>
      </c>
      <c r="J5" s="211"/>
      <c r="L5" s="211"/>
    </row>
    <row r="6" spans="1:12" ht="45.75" customHeight="1" x14ac:dyDescent="0.3">
      <c r="A6" s="46" t="s">
        <v>10</v>
      </c>
      <c r="B6" s="126" t="s">
        <v>156</v>
      </c>
      <c r="C6" s="48" t="s">
        <v>79</v>
      </c>
      <c r="D6" s="183">
        <v>400</v>
      </c>
      <c r="E6" s="45">
        <v>0</v>
      </c>
      <c r="F6" s="50">
        <f t="shared" si="0"/>
        <v>0</v>
      </c>
      <c r="G6" s="47">
        <v>0.23</v>
      </c>
      <c r="H6" s="184">
        <f t="shared" si="1"/>
        <v>0</v>
      </c>
      <c r="J6" s="211"/>
      <c r="L6" s="211"/>
    </row>
    <row r="7" spans="1:12" ht="48" customHeight="1" x14ac:dyDescent="0.3">
      <c r="A7" s="46" t="s">
        <v>11</v>
      </c>
      <c r="B7" s="125" t="s">
        <v>152</v>
      </c>
      <c r="C7" s="48" t="s">
        <v>79</v>
      </c>
      <c r="D7" s="183">
        <v>10</v>
      </c>
      <c r="E7" s="45">
        <v>0</v>
      </c>
      <c r="F7" s="50">
        <f t="shared" si="0"/>
        <v>0</v>
      </c>
      <c r="G7" s="47">
        <v>0.23</v>
      </c>
      <c r="H7" s="184">
        <f t="shared" si="1"/>
        <v>0</v>
      </c>
      <c r="J7" s="211"/>
      <c r="L7" s="211"/>
    </row>
    <row r="8" spans="1:12" ht="69.75" customHeight="1" x14ac:dyDescent="0.3">
      <c r="A8" s="46" t="s">
        <v>12</v>
      </c>
      <c r="B8" s="126" t="s">
        <v>153</v>
      </c>
      <c r="C8" s="48" t="s">
        <v>79</v>
      </c>
      <c r="D8" s="183">
        <v>15</v>
      </c>
      <c r="E8" s="45">
        <v>0</v>
      </c>
      <c r="F8" s="50">
        <f t="shared" si="0"/>
        <v>0</v>
      </c>
      <c r="G8" s="47">
        <v>0.23</v>
      </c>
      <c r="H8" s="184">
        <f t="shared" si="1"/>
        <v>0</v>
      </c>
      <c r="J8" s="211"/>
      <c r="L8" s="211"/>
    </row>
    <row r="9" spans="1:12" ht="37.5" customHeight="1" x14ac:dyDescent="0.3">
      <c r="A9" s="46" t="s">
        <v>13</v>
      </c>
      <c r="B9" s="125" t="s">
        <v>140</v>
      </c>
      <c r="C9" s="48" t="s">
        <v>79</v>
      </c>
      <c r="D9" s="183">
        <v>200</v>
      </c>
      <c r="E9" s="45">
        <v>0</v>
      </c>
      <c r="F9" s="50">
        <f t="shared" si="0"/>
        <v>0</v>
      </c>
      <c r="G9" s="47">
        <v>0.23</v>
      </c>
      <c r="H9" s="184">
        <f t="shared" si="1"/>
        <v>0</v>
      </c>
      <c r="J9" s="211"/>
      <c r="L9" s="211"/>
    </row>
    <row r="10" spans="1:12" ht="36" customHeight="1" x14ac:dyDescent="0.3">
      <c r="A10" s="46" t="s">
        <v>14</v>
      </c>
      <c r="B10" s="125" t="s">
        <v>141</v>
      </c>
      <c r="C10" s="48" t="s">
        <v>79</v>
      </c>
      <c r="D10" s="183">
        <v>200</v>
      </c>
      <c r="E10" s="45">
        <v>0</v>
      </c>
      <c r="F10" s="50">
        <f t="shared" si="0"/>
        <v>0</v>
      </c>
      <c r="G10" s="47">
        <v>0.23</v>
      </c>
      <c r="H10" s="184">
        <f t="shared" si="1"/>
        <v>0</v>
      </c>
      <c r="J10" s="211"/>
      <c r="L10" s="211"/>
    </row>
    <row r="11" spans="1:12" ht="57.75" customHeight="1" x14ac:dyDescent="0.3">
      <c r="A11" s="46" t="s">
        <v>15</v>
      </c>
      <c r="B11" s="127" t="s">
        <v>142</v>
      </c>
      <c r="C11" s="48" t="s">
        <v>79</v>
      </c>
      <c r="D11" s="183">
        <v>90</v>
      </c>
      <c r="E11" s="45">
        <v>0</v>
      </c>
      <c r="F11" s="50">
        <f t="shared" si="0"/>
        <v>0</v>
      </c>
      <c r="G11" s="47">
        <v>0.23</v>
      </c>
      <c r="H11" s="184">
        <f t="shared" si="1"/>
        <v>0</v>
      </c>
      <c r="J11" s="211"/>
      <c r="L11" s="211"/>
    </row>
    <row r="12" spans="1:12" ht="58.5" customHeight="1" thickBot="1" x14ac:dyDescent="0.35">
      <c r="A12" s="46" t="s">
        <v>16</v>
      </c>
      <c r="B12" s="127" t="s">
        <v>143</v>
      </c>
      <c r="C12" s="48" t="s">
        <v>79</v>
      </c>
      <c r="D12" s="183">
        <v>80</v>
      </c>
      <c r="E12" s="45">
        <v>0</v>
      </c>
      <c r="F12" s="50">
        <f t="shared" si="0"/>
        <v>0</v>
      </c>
      <c r="G12" s="47">
        <v>0.23</v>
      </c>
      <c r="H12" s="184">
        <f t="shared" si="1"/>
        <v>0</v>
      </c>
      <c r="J12" s="211"/>
      <c r="L12" s="211"/>
    </row>
    <row r="13" spans="1:12" ht="15" thickBot="1" x14ac:dyDescent="0.35">
      <c r="A13" s="239" t="s">
        <v>58</v>
      </c>
      <c r="B13" s="240"/>
      <c r="C13" s="240"/>
      <c r="D13" s="240"/>
      <c r="E13" s="241"/>
      <c r="F13" s="186">
        <f>SUM(F4:F12)</f>
        <v>0</v>
      </c>
      <c r="G13" s="187">
        <v>0.23</v>
      </c>
      <c r="H13" s="185">
        <f>SUM(H4:H12)</f>
        <v>0</v>
      </c>
    </row>
    <row r="14" spans="1:12" x14ac:dyDescent="0.3">
      <c r="A14" s="44"/>
      <c r="B14" s="44"/>
      <c r="C14" s="1"/>
      <c r="D14" s="1"/>
      <c r="E14" s="1"/>
      <c r="F14" s="1"/>
      <c r="G14" s="1"/>
      <c r="H14" s="1"/>
    </row>
    <row r="15" spans="1:12" ht="15" thickBot="1" x14ac:dyDescent="0.35">
      <c r="A15" s="1"/>
      <c r="B15" s="1"/>
      <c r="C15" s="1"/>
      <c r="D15" s="1"/>
      <c r="E15" s="1"/>
      <c r="F15" s="1"/>
      <c r="G15" s="1"/>
      <c r="H15" s="1"/>
    </row>
    <row r="16" spans="1:12" ht="53.25" customHeight="1" thickBot="1" x14ac:dyDescent="0.35">
      <c r="A16" s="236" t="s">
        <v>80</v>
      </c>
      <c r="B16" s="237"/>
      <c r="C16" s="237"/>
      <c r="D16" s="237"/>
      <c r="E16" s="237"/>
      <c r="F16" s="237"/>
      <c r="G16" s="237"/>
      <c r="H16" s="238"/>
    </row>
    <row r="17" spans="1:8" ht="64.5" customHeight="1" thickBot="1" x14ac:dyDescent="0.35">
      <c r="A17" s="236" t="s">
        <v>81</v>
      </c>
      <c r="B17" s="237"/>
      <c r="C17" s="237"/>
      <c r="D17" s="237"/>
      <c r="E17" s="237"/>
      <c r="F17" s="237"/>
      <c r="G17" s="237"/>
      <c r="H17" s="238"/>
    </row>
    <row r="18" spans="1:8" x14ac:dyDescent="0.3">
      <c r="A18" s="2" t="s">
        <v>59</v>
      </c>
      <c r="B18" s="3" t="s">
        <v>60</v>
      </c>
      <c r="C18" s="4"/>
      <c r="D18" s="3"/>
      <c r="E18" s="5"/>
      <c r="F18" s="4"/>
      <c r="G18" s="6"/>
      <c r="H18" s="7"/>
    </row>
    <row r="19" spans="1:8" ht="21.6" customHeight="1" x14ac:dyDescent="0.3">
      <c r="A19" s="230" t="s">
        <v>169</v>
      </c>
      <c r="B19" s="231"/>
      <c r="C19" s="231"/>
      <c r="D19" s="231"/>
      <c r="E19" s="231"/>
      <c r="F19" s="232"/>
      <c r="G19" s="9"/>
      <c r="H19" s="8" t="s">
        <v>61</v>
      </c>
    </row>
    <row r="20" spans="1:8" ht="19.5" customHeight="1" x14ac:dyDescent="0.3">
      <c r="A20" s="231" t="s">
        <v>163</v>
      </c>
      <c r="B20" s="231"/>
      <c r="C20" s="231"/>
      <c r="D20" s="231"/>
      <c r="E20" s="231"/>
      <c r="F20" s="232"/>
      <c r="G20" s="9"/>
      <c r="H20" s="8" t="s">
        <v>61</v>
      </c>
    </row>
    <row r="21" spans="1:8" x14ac:dyDescent="0.3">
      <c r="A21" s="11"/>
      <c r="B21" s="12" t="s">
        <v>62</v>
      </c>
      <c r="C21" s="11"/>
      <c r="D21" s="11"/>
      <c r="E21" s="11"/>
      <c r="F21" s="11"/>
      <c r="G21" s="11"/>
      <c r="H21" s="11"/>
    </row>
    <row r="22" spans="1:8" ht="32.25" customHeight="1" x14ac:dyDescent="0.3">
      <c r="A22" s="13" t="s">
        <v>59</v>
      </c>
      <c r="B22" s="212" t="s">
        <v>171</v>
      </c>
      <c r="C22" s="212"/>
      <c r="D22" s="212"/>
      <c r="E22" s="212"/>
      <c r="F22" s="212"/>
      <c r="G22" s="212"/>
      <c r="H22" s="14"/>
    </row>
    <row r="23" spans="1:8" ht="30" customHeight="1" x14ac:dyDescent="0.3">
      <c r="A23" s="13" t="s">
        <v>59</v>
      </c>
      <c r="B23" s="213" t="s">
        <v>162</v>
      </c>
      <c r="C23" s="213"/>
      <c r="D23" s="213"/>
      <c r="E23" s="213"/>
      <c r="F23" s="213"/>
      <c r="G23" s="213"/>
      <c r="H23" s="18"/>
    </row>
    <row r="24" spans="1:8" x14ac:dyDescent="0.3">
      <c r="A24" s="13" t="s">
        <v>59</v>
      </c>
      <c r="B24" s="105" t="s">
        <v>63</v>
      </c>
      <c r="C24" s="104"/>
      <c r="D24" s="104"/>
      <c r="E24" s="104"/>
      <c r="F24" s="104"/>
      <c r="G24" s="104"/>
      <c r="H24" s="18"/>
    </row>
    <row r="25" spans="1:8" x14ac:dyDescent="0.3">
      <c r="A25" s="13" t="s">
        <v>59</v>
      </c>
      <c r="B25" s="105" t="s">
        <v>64</v>
      </c>
      <c r="C25" s="15"/>
      <c r="D25" s="15"/>
      <c r="E25" s="16"/>
      <c r="F25" s="16"/>
      <c r="G25" s="16"/>
      <c r="H25" s="17"/>
    </row>
    <row r="26" spans="1:8" x14ac:dyDescent="0.3">
      <c r="A26" s="13" t="s">
        <v>59</v>
      </c>
      <c r="B26" s="15" t="s">
        <v>65</v>
      </c>
      <c r="C26" s="15"/>
      <c r="D26" s="15"/>
      <c r="E26" s="16"/>
      <c r="F26" s="16"/>
      <c r="G26" s="16"/>
      <c r="H26" s="16"/>
    </row>
    <row r="27" spans="1:8" x14ac:dyDescent="0.3">
      <c r="A27" s="13" t="s">
        <v>59</v>
      </c>
      <c r="B27" s="106" t="s">
        <v>161</v>
      </c>
      <c r="C27" s="15"/>
      <c r="D27" s="15"/>
      <c r="E27" s="16"/>
      <c r="F27" s="16"/>
      <c r="G27" s="16"/>
      <c r="H27" s="16"/>
    </row>
    <row r="28" spans="1:8" ht="14.4" customHeight="1" x14ac:dyDescent="0.3">
      <c r="A28" s="13"/>
      <c r="B28" s="1"/>
      <c r="C28" s="1"/>
      <c r="D28" s="1"/>
      <c r="E28" s="10" t="s">
        <v>66</v>
      </c>
      <c r="F28" s="1"/>
      <c r="G28" s="1"/>
      <c r="H28" s="1"/>
    </row>
  </sheetData>
  <mergeCells count="8">
    <mergeCell ref="A19:F19"/>
    <mergeCell ref="A20:F20"/>
    <mergeCell ref="B22:G22"/>
    <mergeCell ref="B23:G23"/>
    <mergeCell ref="A1:H1"/>
    <mergeCell ref="A16:H16"/>
    <mergeCell ref="A17:H17"/>
    <mergeCell ref="A13:E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zoomScale="120" zoomScaleNormal="120" workbookViewId="0">
      <selection activeCell="K15" sqref="K15"/>
    </sheetView>
  </sheetViews>
  <sheetFormatPr defaultRowHeight="14.4" x14ac:dyDescent="0.3"/>
  <cols>
    <col min="1" max="1" width="4.33203125" customWidth="1"/>
    <col min="2" max="2" width="27.109375" customWidth="1"/>
    <col min="6" max="6" width="11.6640625" customWidth="1"/>
    <col min="8" max="8" width="16.5546875" customWidth="1"/>
  </cols>
  <sheetData>
    <row r="1" spans="1:8" ht="18" thickBot="1" x14ac:dyDescent="0.35">
      <c r="A1" s="233" t="s">
        <v>167</v>
      </c>
      <c r="B1" s="234"/>
      <c r="C1" s="234"/>
      <c r="D1" s="234"/>
      <c r="E1" s="234"/>
      <c r="F1" s="234"/>
      <c r="G1" s="234"/>
      <c r="H1" s="235"/>
    </row>
    <row r="2" spans="1:8" ht="40.200000000000003" thickBot="1" x14ac:dyDescent="0.35">
      <c r="A2" s="174" t="s">
        <v>0</v>
      </c>
      <c r="B2" s="189" t="s">
        <v>1</v>
      </c>
      <c r="C2" s="177" t="s">
        <v>2</v>
      </c>
      <c r="D2" s="177" t="s">
        <v>77</v>
      </c>
      <c r="E2" s="177" t="s">
        <v>3</v>
      </c>
      <c r="F2" s="177" t="s">
        <v>157</v>
      </c>
      <c r="G2" s="177" t="s">
        <v>5</v>
      </c>
      <c r="H2" s="190" t="s">
        <v>6</v>
      </c>
    </row>
    <row r="3" spans="1:8" ht="15" thickBot="1" x14ac:dyDescent="0.35">
      <c r="A3" s="179">
        <v>1</v>
      </c>
      <c r="B3" s="191">
        <v>2</v>
      </c>
      <c r="C3" s="181">
        <v>3</v>
      </c>
      <c r="D3" s="191">
        <v>4</v>
      </c>
      <c r="E3" s="181">
        <v>5</v>
      </c>
      <c r="F3" s="191">
        <v>6</v>
      </c>
      <c r="G3" s="181">
        <v>7</v>
      </c>
      <c r="H3" s="192">
        <v>8</v>
      </c>
    </row>
    <row r="4" spans="1:8" ht="145.80000000000001" thickBot="1" x14ac:dyDescent="0.35">
      <c r="A4" s="56" t="s">
        <v>7</v>
      </c>
      <c r="B4" s="52" t="s">
        <v>82</v>
      </c>
      <c r="C4" s="53" t="s">
        <v>79</v>
      </c>
      <c r="D4" s="196">
        <v>100</v>
      </c>
      <c r="E4" s="54">
        <v>0</v>
      </c>
      <c r="F4" s="57">
        <f>ROUND(D4*E4,2)</f>
        <v>0</v>
      </c>
      <c r="G4" s="55">
        <v>0.23</v>
      </c>
      <c r="H4" s="197">
        <f>ROUND((F4*G4+F4),2)</f>
        <v>0</v>
      </c>
    </row>
    <row r="5" spans="1:8" ht="15" thickBot="1" x14ac:dyDescent="0.35">
      <c r="A5" s="251" t="s">
        <v>58</v>
      </c>
      <c r="B5" s="252"/>
      <c r="C5" s="252"/>
      <c r="D5" s="252"/>
      <c r="E5" s="253"/>
      <c r="F5" s="193">
        <f>F4</f>
        <v>0</v>
      </c>
      <c r="G5" s="194">
        <v>0.23</v>
      </c>
      <c r="H5" s="195">
        <f>H4</f>
        <v>0</v>
      </c>
    </row>
    <row r="6" spans="1:8" ht="23.25" customHeight="1" thickBot="1" x14ac:dyDescent="0.35">
      <c r="A6" s="1"/>
      <c r="B6" s="1"/>
      <c r="C6" s="1"/>
      <c r="D6" s="1"/>
      <c r="E6" s="1"/>
      <c r="F6" s="1"/>
      <c r="G6" s="1"/>
      <c r="H6" s="1"/>
    </row>
    <row r="7" spans="1:8" x14ac:dyDescent="0.3">
      <c r="A7" s="242" t="s">
        <v>81</v>
      </c>
      <c r="B7" s="243"/>
      <c r="C7" s="243"/>
      <c r="D7" s="243"/>
      <c r="E7" s="243"/>
      <c r="F7" s="243"/>
      <c r="G7" s="243"/>
      <c r="H7" s="244"/>
    </row>
    <row r="8" spans="1:8" x14ac:dyDescent="0.3">
      <c r="A8" s="245"/>
      <c r="B8" s="246"/>
      <c r="C8" s="246"/>
      <c r="D8" s="246"/>
      <c r="E8" s="246"/>
      <c r="F8" s="246"/>
      <c r="G8" s="246"/>
      <c r="H8" s="247"/>
    </row>
    <row r="9" spans="1:8" ht="44.25" customHeight="1" thickBot="1" x14ac:dyDescent="0.35">
      <c r="A9" s="248"/>
      <c r="B9" s="249"/>
      <c r="C9" s="249"/>
      <c r="D9" s="249"/>
      <c r="E9" s="249"/>
      <c r="F9" s="249"/>
      <c r="G9" s="249"/>
      <c r="H9" s="250"/>
    </row>
    <row r="10" spans="1:8" x14ac:dyDescent="0.3">
      <c r="A10" s="2" t="s">
        <v>59</v>
      </c>
      <c r="B10" s="3" t="s">
        <v>60</v>
      </c>
      <c r="C10" s="4"/>
      <c r="D10" s="3"/>
      <c r="E10" s="5"/>
      <c r="F10" s="4"/>
      <c r="G10" s="6"/>
      <c r="H10" s="7"/>
    </row>
    <row r="11" spans="1:8" ht="28.5" customHeight="1" x14ac:dyDescent="0.3">
      <c r="A11" s="230" t="s">
        <v>169</v>
      </c>
      <c r="B11" s="231"/>
      <c r="C11" s="231"/>
      <c r="D11" s="231"/>
      <c r="E11" s="231"/>
      <c r="F11" s="232"/>
      <c r="G11" s="9"/>
      <c r="H11" s="8" t="s">
        <v>61</v>
      </c>
    </row>
    <row r="12" spans="1:8" ht="30" customHeight="1" x14ac:dyDescent="0.3">
      <c r="A12" s="231" t="s">
        <v>163</v>
      </c>
      <c r="B12" s="231"/>
      <c r="C12" s="231"/>
      <c r="D12" s="231"/>
      <c r="E12" s="231"/>
      <c r="F12" s="232"/>
      <c r="G12" s="9"/>
      <c r="H12" s="8" t="s">
        <v>61</v>
      </c>
    </row>
    <row r="13" spans="1:8" x14ac:dyDescent="0.3">
      <c r="A13" s="11"/>
      <c r="B13" s="12" t="s">
        <v>62</v>
      </c>
      <c r="C13" s="11"/>
      <c r="D13" s="11"/>
      <c r="E13" s="11"/>
      <c r="F13" s="11"/>
      <c r="G13" s="11"/>
      <c r="H13" s="11"/>
    </row>
    <row r="14" spans="1:8" ht="28.5" customHeight="1" x14ac:dyDescent="0.3">
      <c r="A14" s="13" t="s">
        <v>59</v>
      </c>
      <c r="B14" s="212" t="s">
        <v>171</v>
      </c>
      <c r="C14" s="212"/>
      <c r="D14" s="212"/>
      <c r="E14" s="212"/>
      <c r="F14" s="212"/>
      <c r="G14" s="212"/>
      <c r="H14" s="14"/>
    </row>
    <row r="15" spans="1:8" ht="28.5" customHeight="1" x14ac:dyDescent="0.3">
      <c r="A15" s="13" t="s">
        <v>59</v>
      </c>
      <c r="B15" s="213" t="s">
        <v>162</v>
      </c>
      <c r="C15" s="213"/>
      <c r="D15" s="213"/>
      <c r="E15" s="213"/>
      <c r="F15" s="213"/>
      <c r="G15" s="213"/>
      <c r="H15" s="18"/>
    </row>
    <row r="16" spans="1:8" x14ac:dyDescent="0.3">
      <c r="A16" s="13" t="s">
        <v>59</v>
      </c>
      <c r="B16" s="105" t="s">
        <v>63</v>
      </c>
      <c r="C16" s="104"/>
      <c r="D16" s="104"/>
      <c r="E16" s="104"/>
      <c r="F16" s="104"/>
      <c r="G16" s="104"/>
      <c r="H16" s="18"/>
    </row>
    <row r="17" spans="1:8" x14ac:dyDescent="0.3">
      <c r="A17" s="13" t="s">
        <v>59</v>
      </c>
      <c r="B17" s="105" t="s">
        <v>64</v>
      </c>
      <c r="C17" s="15"/>
      <c r="D17" s="15"/>
      <c r="E17" s="16"/>
      <c r="F17" s="16"/>
      <c r="G17" s="16"/>
      <c r="H17" s="17"/>
    </row>
    <row r="18" spans="1:8" x14ac:dyDescent="0.3">
      <c r="A18" s="13" t="s">
        <v>59</v>
      </c>
      <c r="B18" s="15" t="s">
        <v>65</v>
      </c>
      <c r="C18" s="15"/>
      <c r="D18" s="15"/>
      <c r="E18" s="16"/>
      <c r="F18" s="16"/>
      <c r="G18" s="16"/>
      <c r="H18" s="16"/>
    </row>
    <row r="19" spans="1:8" ht="15" customHeight="1" x14ac:dyDescent="0.3">
      <c r="A19" s="13" t="s">
        <v>59</v>
      </c>
      <c r="B19" s="106" t="s">
        <v>161</v>
      </c>
      <c r="C19" s="15"/>
      <c r="D19" s="15"/>
      <c r="E19" s="16"/>
      <c r="F19" s="16"/>
      <c r="G19" s="16"/>
      <c r="H19" s="16"/>
    </row>
    <row r="20" spans="1:8" x14ac:dyDescent="0.3">
      <c r="A20" s="1"/>
      <c r="B20" s="1"/>
      <c r="C20" s="1"/>
      <c r="D20" s="1"/>
      <c r="E20" s="10" t="s">
        <v>66</v>
      </c>
      <c r="F20" s="1"/>
      <c r="G20" s="1"/>
      <c r="H20" s="1"/>
    </row>
  </sheetData>
  <mergeCells count="7">
    <mergeCell ref="B14:G14"/>
    <mergeCell ref="B15:G15"/>
    <mergeCell ref="A7:H9"/>
    <mergeCell ref="A1:H1"/>
    <mergeCell ref="A5:E5"/>
    <mergeCell ref="A11:F11"/>
    <mergeCell ref="A12:F1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6"/>
  <sheetViews>
    <sheetView tabSelected="1" zoomScaleNormal="100" workbookViewId="0">
      <selection activeCell="M21" sqref="M21"/>
    </sheetView>
  </sheetViews>
  <sheetFormatPr defaultRowHeight="14.4" x14ac:dyDescent="0.3"/>
  <cols>
    <col min="1" max="1" width="4.109375" customWidth="1"/>
    <col min="2" max="2" width="32.109375" customWidth="1"/>
    <col min="3" max="3" width="15.6640625" customWidth="1"/>
    <col min="4" max="4" width="11.109375" customWidth="1"/>
    <col min="6" max="6" width="17.109375" customWidth="1"/>
    <col min="8" max="8" width="19.109375" customWidth="1"/>
  </cols>
  <sheetData>
    <row r="1" spans="1:21" x14ac:dyDescent="0.3">
      <c r="A1" s="89" t="s">
        <v>168</v>
      </c>
      <c r="B1" s="88"/>
      <c r="C1" s="88"/>
      <c r="D1" s="88"/>
      <c r="E1" s="88"/>
      <c r="F1" s="88"/>
      <c r="G1" s="88"/>
      <c r="H1" s="88"/>
    </row>
    <row r="2" spans="1:21" x14ac:dyDescent="0.3">
      <c r="A2" s="88"/>
      <c r="B2" s="88"/>
      <c r="C2" s="88"/>
      <c r="D2" s="88"/>
      <c r="E2" s="88"/>
      <c r="F2" s="88"/>
      <c r="G2" s="88"/>
      <c r="H2" s="88"/>
    </row>
    <row r="3" spans="1:21" ht="57" x14ac:dyDescent="0.3">
      <c r="A3" s="201" t="s">
        <v>0</v>
      </c>
      <c r="B3" s="202" t="s">
        <v>122</v>
      </c>
      <c r="C3" s="202" t="s">
        <v>2</v>
      </c>
      <c r="D3" s="203" t="s">
        <v>155</v>
      </c>
      <c r="E3" s="202" t="s">
        <v>123</v>
      </c>
      <c r="F3" s="202" t="s">
        <v>124</v>
      </c>
      <c r="G3" s="202" t="s">
        <v>125</v>
      </c>
      <c r="H3" s="202" t="s">
        <v>126</v>
      </c>
    </row>
    <row r="4" spans="1:21" x14ac:dyDescent="0.3">
      <c r="A4" s="201">
        <v>1</v>
      </c>
      <c r="B4" s="202">
        <v>2</v>
      </c>
      <c r="C4" s="202">
        <v>3</v>
      </c>
      <c r="D4" s="203">
        <v>4</v>
      </c>
      <c r="E4" s="202">
        <v>5</v>
      </c>
      <c r="F4" s="202">
        <v>6</v>
      </c>
      <c r="G4" s="202">
        <v>7</v>
      </c>
      <c r="H4" s="202">
        <v>8</v>
      </c>
    </row>
    <row r="5" spans="1:21" x14ac:dyDescent="0.3">
      <c r="A5" s="198" t="s">
        <v>7</v>
      </c>
      <c r="B5" s="198" t="s">
        <v>127</v>
      </c>
      <c r="C5" s="198" t="s">
        <v>144</v>
      </c>
      <c r="D5" s="206">
        <v>500</v>
      </c>
      <c r="E5" s="199">
        <v>0</v>
      </c>
      <c r="F5" s="199">
        <f>ROUND(D5*E5,2)</f>
        <v>0</v>
      </c>
      <c r="G5" s="200">
        <v>0.23</v>
      </c>
      <c r="H5" s="204">
        <f>ROUND((F5*G5+F5),2)</f>
        <v>0</v>
      </c>
      <c r="J5" s="211"/>
      <c r="L5" s="211"/>
    </row>
    <row r="6" spans="1:21" x14ac:dyDescent="0.3">
      <c r="A6" s="198" t="s">
        <v>9</v>
      </c>
      <c r="B6" s="198" t="s">
        <v>128</v>
      </c>
      <c r="C6" s="198" t="s">
        <v>144</v>
      </c>
      <c r="D6" s="206">
        <v>700</v>
      </c>
      <c r="E6" s="199">
        <v>0</v>
      </c>
      <c r="F6" s="199">
        <f t="shared" ref="F6:F10" si="0">ROUND(D6*E6,2)</f>
        <v>0</v>
      </c>
      <c r="G6" s="200">
        <v>0.23</v>
      </c>
      <c r="H6" s="204">
        <f t="shared" ref="H6:H10" si="1">ROUND((F6*G6+F6),2)</f>
        <v>0</v>
      </c>
      <c r="J6" s="211"/>
      <c r="L6" s="211"/>
    </row>
    <row r="7" spans="1:21" x14ac:dyDescent="0.3">
      <c r="A7" s="198" t="s">
        <v>10</v>
      </c>
      <c r="B7" s="198" t="s">
        <v>129</v>
      </c>
      <c r="C7" s="198" t="s">
        <v>144</v>
      </c>
      <c r="D7" s="206">
        <v>500</v>
      </c>
      <c r="E7" s="199">
        <v>0</v>
      </c>
      <c r="F7" s="199">
        <f t="shared" si="0"/>
        <v>0</v>
      </c>
      <c r="G7" s="200">
        <v>0.23</v>
      </c>
      <c r="H7" s="204">
        <f t="shared" si="1"/>
        <v>0</v>
      </c>
      <c r="J7" s="211"/>
      <c r="L7" s="211"/>
    </row>
    <row r="8" spans="1:21" x14ac:dyDescent="0.3">
      <c r="A8" s="198" t="s">
        <v>11</v>
      </c>
      <c r="B8" s="198" t="s">
        <v>130</v>
      </c>
      <c r="C8" s="198" t="s">
        <v>144</v>
      </c>
      <c r="D8" s="206">
        <v>350</v>
      </c>
      <c r="E8" s="199">
        <v>0</v>
      </c>
      <c r="F8" s="199">
        <f t="shared" si="0"/>
        <v>0</v>
      </c>
      <c r="G8" s="200">
        <v>0.23</v>
      </c>
      <c r="H8" s="204">
        <f t="shared" si="1"/>
        <v>0</v>
      </c>
      <c r="J8" s="211"/>
      <c r="L8" s="211"/>
    </row>
    <row r="9" spans="1:21" x14ac:dyDescent="0.3">
      <c r="A9" s="198" t="s">
        <v>12</v>
      </c>
      <c r="B9" s="198" t="s">
        <v>131</v>
      </c>
      <c r="C9" s="198" t="s">
        <v>144</v>
      </c>
      <c r="D9" s="206">
        <v>250</v>
      </c>
      <c r="E9" s="199">
        <v>0</v>
      </c>
      <c r="F9" s="199">
        <f t="shared" si="0"/>
        <v>0</v>
      </c>
      <c r="G9" s="200">
        <v>0.23</v>
      </c>
      <c r="H9" s="204">
        <f t="shared" si="1"/>
        <v>0</v>
      </c>
      <c r="J9" s="211"/>
      <c r="L9" s="211"/>
    </row>
    <row r="10" spans="1:21" x14ac:dyDescent="0.3">
      <c r="A10" s="198" t="s">
        <v>13</v>
      </c>
      <c r="B10" s="198" t="s">
        <v>132</v>
      </c>
      <c r="C10" s="198" t="s">
        <v>144</v>
      </c>
      <c r="D10" s="206">
        <v>250</v>
      </c>
      <c r="E10" s="199">
        <v>0</v>
      </c>
      <c r="F10" s="199">
        <f t="shared" si="0"/>
        <v>0</v>
      </c>
      <c r="G10" s="200">
        <v>0.23</v>
      </c>
      <c r="H10" s="204">
        <f t="shared" si="1"/>
        <v>0</v>
      </c>
      <c r="J10" s="211"/>
      <c r="L10" s="211"/>
    </row>
    <row r="11" spans="1:21" x14ac:dyDescent="0.3">
      <c r="A11" s="254" t="s">
        <v>139</v>
      </c>
      <c r="B11" s="254"/>
      <c r="C11" s="254"/>
      <c r="D11" s="254"/>
      <c r="E11" s="254"/>
      <c r="F11" s="204">
        <f>SUM(F5:F10)</f>
        <v>0</v>
      </c>
      <c r="G11" s="205"/>
      <c r="H11" s="204">
        <f>SUM(H5:H10)</f>
        <v>0</v>
      </c>
      <c r="J11" s="211"/>
      <c r="L11" s="211"/>
    </row>
    <row r="12" spans="1:21" ht="15" thickBot="1" x14ac:dyDescent="0.35"/>
    <row r="13" spans="1:21" x14ac:dyDescent="0.3">
      <c r="A13" s="128" t="s">
        <v>133</v>
      </c>
      <c r="B13" s="129"/>
      <c r="C13" s="129"/>
      <c r="D13" s="129"/>
      <c r="E13" s="129"/>
      <c r="F13" s="129"/>
      <c r="G13" s="129"/>
      <c r="H13" s="130"/>
      <c r="I13" s="131"/>
      <c r="O13" s="91"/>
      <c r="P13" s="91"/>
      <c r="Q13" s="91"/>
      <c r="R13" s="91"/>
      <c r="S13" s="91"/>
      <c r="T13" s="91"/>
      <c r="U13" s="91"/>
    </row>
    <row r="14" spans="1:21" x14ac:dyDescent="0.3">
      <c r="A14" s="132" t="s">
        <v>134</v>
      </c>
      <c r="B14" s="133"/>
      <c r="C14" s="133"/>
      <c r="D14" s="133"/>
      <c r="E14" s="133"/>
      <c r="F14" s="133"/>
      <c r="G14" s="133"/>
      <c r="H14" s="134"/>
      <c r="I14" s="135"/>
      <c r="O14" s="91"/>
      <c r="P14" s="91"/>
      <c r="Q14" s="91"/>
      <c r="R14" s="91"/>
      <c r="S14" s="91"/>
      <c r="T14" s="91"/>
      <c r="U14" s="91"/>
    </row>
    <row r="15" spans="1:21" ht="15" thickBot="1" x14ac:dyDescent="0.35">
      <c r="A15" s="136" t="s">
        <v>145</v>
      </c>
      <c r="B15" s="137"/>
      <c r="C15" s="137"/>
      <c r="D15" s="137"/>
      <c r="E15" s="137"/>
      <c r="F15" s="137"/>
      <c r="G15" s="137"/>
      <c r="H15" s="138"/>
      <c r="I15" s="139"/>
      <c r="O15" s="91"/>
      <c r="P15" s="91"/>
      <c r="Q15" s="91"/>
      <c r="R15" s="91"/>
      <c r="S15" s="91"/>
      <c r="T15" s="91"/>
      <c r="U15" s="91"/>
    </row>
    <row r="16" spans="1:21" x14ac:dyDescent="0.3">
      <c r="A16" s="92" t="s">
        <v>59</v>
      </c>
      <c r="B16" s="93" t="s">
        <v>60</v>
      </c>
      <c r="C16" s="90"/>
      <c r="D16" s="90"/>
      <c r="E16" s="90"/>
      <c r="F16" s="90"/>
      <c r="G16" s="90"/>
      <c r="H16" s="90"/>
    </row>
    <row r="17" spans="1:8" ht="28.2" customHeight="1" x14ac:dyDescent="0.3">
      <c r="A17" s="220" t="s">
        <v>170</v>
      </c>
      <c r="B17" s="221"/>
      <c r="C17" s="221"/>
      <c r="D17" s="221"/>
      <c r="E17" s="221"/>
      <c r="F17" s="222"/>
      <c r="G17" s="98"/>
      <c r="H17" s="99" t="s">
        <v>61</v>
      </c>
    </row>
    <row r="18" spans="1:8" x14ac:dyDescent="0.3">
      <c r="A18" s="223" t="s">
        <v>163</v>
      </c>
      <c r="B18" s="223"/>
      <c r="C18" s="223"/>
      <c r="D18" s="223"/>
      <c r="E18" s="223"/>
      <c r="F18" s="224"/>
      <c r="G18" s="98"/>
      <c r="H18" s="99" t="s">
        <v>61</v>
      </c>
    </row>
    <row r="19" spans="1:8" x14ac:dyDescent="0.3">
      <c r="A19" s="11"/>
      <c r="B19" s="12" t="s">
        <v>62</v>
      </c>
      <c r="C19" s="11"/>
      <c r="D19" s="11"/>
      <c r="E19" s="11"/>
      <c r="F19" s="11"/>
      <c r="G19" s="11"/>
      <c r="H19" s="11"/>
    </row>
    <row r="20" spans="1:8" ht="22.5" customHeight="1" x14ac:dyDescent="0.3">
      <c r="A20" s="13" t="s">
        <v>59</v>
      </c>
      <c r="B20" s="212" t="s">
        <v>171</v>
      </c>
      <c r="C20" s="212"/>
      <c r="D20" s="212"/>
      <c r="E20" s="212"/>
      <c r="F20" s="212"/>
      <c r="G20" s="212"/>
      <c r="H20" s="14"/>
    </row>
    <row r="21" spans="1:8" ht="23.25" customHeight="1" x14ac:dyDescent="0.3">
      <c r="A21" s="13" t="s">
        <v>59</v>
      </c>
      <c r="B21" s="213" t="s">
        <v>162</v>
      </c>
      <c r="C21" s="213"/>
      <c r="D21" s="213"/>
      <c r="E21" s="213"/>
      <c r="F21" s="213"/>
      <c r="G21" s="213"/>
      <c r="H21" s="18"/>
    </row>
    <row r="22" spans="1:8" x14ac:dyDescent="0.3">
      <c r="A22" s="13" t="s">
        <v>59</v>
      </c>
      <c r="B22" s="105" t="s">
        <v>63</v>
      </c>
      <c r="C22" s="104"/>
      <c r="D22" s="104"/>
      <c r="E22" s="104"/>
      <c r="F22" s="104"/>
      <c r="G22" s="104"/>
      <c r="H22" s="18"/>
    </row>
    <row r="23" spans="1:8" x14ac:dyDescent="0.3">
      <c r="A23" s="13" t="s">
        <v>59</v>
      </c>
      <c r="B23" s="105" t="s">
        <v>64</v>
      </c>
      <c r="C23" s="15"/>
      <c r="D23" s="15"/>
      <c r="E23" s="16"/>
      <c r="F23" s="16"/>
      <c r="G23" s="16"/>
      <c r="H23" s="17"/>
    </row>
    <row r="24" spans="1:8" x14ac:dyDescent="0.3">
      <c r="A24" s="13" t="s">
        <v>59</v>
      </c>
      <c r="B24" s="15" t="s">
        <v>65</v>
      </c>
      <c r="C24" s="15"/>
      <c r="D24" s="15"/>
      <c r="E24" s="16"/>
      <c r="F24" s="16"/>
      <c r="G24" s="16"/>
      <c r="H24" s="16"/>
    </row>
    <row r="25" spans="1:8" x14ac:dyDescent="0.3">
      <c r="A25" s="13" t="s">
        <v>59</v>
      </c>
      <c r="B25" s="106" t="s">
        <v>161</v>
      </c>
      <c r="C25" s="15"/>
      <c r="D25" s="15"/>
      <c r="E25" s="16"/>
      <c r="F25" s="16"/>
      <c r="G25" s="16"/>
      <c r="H25" s="16"/>
    </row>
    <row r="26" spans="1:8" x14ac:dyDescent="0.3">
      <c r="B26" s="1"/>
      <c r="C26" s="1"/>
      <c r="D26" s="1"/>
      <c r="E26" s="10" t="s">
        <v>66</v>
      </c>
      <c r="F26" s="1"/>
      <c r="G26" s="1"/>
      <c r="H26" s="1"/>
    </row>
  </sheetData>
  <mergeCells count="5">
    <mergeCell ref="B20:G20"/>
    <mergeCell ref="B21:G21"/>
    <mergeCell ref="A11:E11"/>
    <mergeCell ref="A17:F17"/>
    <mergeCell ref="A18:F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nr 1</vt:lpstr>
      <vt:lpstr>Pakiet nr 2 - Aktualizacja 2</vt:lpstr>
      <vt:lpstr>Pakiet nr 3</vt:lpstr>
      <vt:lpstr>Pakiet nr 4</vt:lpstr>
      <vt:lpstr>Pakiet nr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Patowska</dc:creator>
  <cp:lastModifiedBy>Kinga</cp:lastModifiedBy>
  <cp:lastPrinted>2023-03-23T07:54:49Z</cp:lastPrinted>
  <dcterms:created xsi:type="dcterms:W3CDTF">2022-02-25T08:27:12Z</dcterms:created>
  <dcterms:modified xsi:type="dcterms:W3CDTF">2023-03-30T06:47:57Z</dcterms:modified>
</cp:coreProperties>
</file>