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FAC" sheetId="6" r:id="rId1"/>
  </sheets>
  <calcPr calcId="152511"/>
</workbook>
</file>

<file path=xl/calcChain.xml><?xml version="1.0" encoding="utf-8"?>
<calcChain xmlns="http://schemas.openxmlformats.org/spreadsheetml/2006/main">
  <c r="R69" i="6" l="1"/>
  <c r="P15" i="6"/>
  <c r="Q15" i="6" s="1"/>
  <c r="R70" i="6" l="1"/>
  <c r="S70" i="6" s="1"/>
  <c r="P70" i="6"/>
  <c r="Q70" i="6" s="1"/>
  <c r="S69" i="6"/>
  <c r="P69" i="6"/>
  <c r="Q69" i="6" s="1"/>
  <c r="R57" i="6"/>
  <c r="S57" i="6" s="1"/>
  <c r="S58" i="6" s="1"/>
  <c r="S62" i="6" s="1"/>
  <c r="S85" i="6" s="1"/>
  <c r="P57" i="6"/>
  <c r="R45" i="6"/>
  <c r="S45" i="6" s="1"/>
  <c r="P45" i="6"/>
  <c r="Q45" i="6" s="1"/>
  <c r="R44" i="6"/>
  <c r="S44" i="6" s="1"/>
  <c r="P44" i="6"/>
  <c r="Q44" i="6" s="1"/>
  <c r="R43" i="6"/>
  <c r="S43" i="6" s="1"/>
  <c r="P43" i="6"/>
  <c r="Q43" i="6" s="1"/>
  <c r="R42" i="6"/>
  <c r="S42" i="6" s="1"/>
  <c r="P42" i="6"/>
  <c r="Q42" i="6" s="1"/>
  <c r="R41" i="6"/>
  <c r="S41" i="6" s="1"/>
  <c r="P41" i="6"/>
  <c r="Q41" i="6" s="1"/>
  <c r="R40" i="6"/>
  <c r="P40" i="6"/>
  <c r="R28" i="6"/>
  <c r="S28" i="6" s="1"/>
  <c r="P28" i="6"/>
  <c r="Q28" i="6" s="1"/>
  <c r="R27" i="6"/>
  <c r="P27" i="6"/>
  <c r="R17" i="6"/>
  <c r="S17" i="6" s="1"/>
  <c r="P17" i="6"/>
  <c r="Q17" i="6" s="1"/>
  <c r="R16" i="6"/>
  <c r="S16" i="6" s="1"/>
  <c r="P16" i="6"/>
  <c r="R15" i="6"/>
  <c r="S15" i="6" s="1"/>
  <c r="Q71" i="6" l="1"/>
  <c r="Q75" i="6" s="1"/>
  <c r="Q86" i="6" s="1"/>
  <c r="Q27" i="6"/>
  <c r="Q29" i="6" s="1"/>
  <c r="P29" i="6"/>
  <c r="Q57" i="6"/>
  <c r="Q58" i="6" s="1"/>
  <c r="Q62" i="6" s="1"/>
  <c r="Q85" i="6" s="1"/>
  <c r="P58" i="6"/>
  <c r="P62" i="6" s="1"/>
  <c r="P85" i="6" s="1"/>
  <c r="S27" i="6"/>
  <c r="S29" i="6" s="1"/>
  <c r="R29" i="6"/>
  <c r="R33" i="6" s="1"/>
  <c r="R83" i="6" s="1"/>
  <c r="Q40" i="6"/>
  <c r="P46" i="6"/>
  <c r="S40" i="6"/>
  <c r="S46" i="6" s="1"/>
  <c r="S50" i="6" s="1"/>
  <c r="S84" i="6" s="1"/>
  <c r="R46" i="6"/>
  <c r="R50" i="6" s="1"/>
  <c r="R84" i="6" s="1"/>
  <c r="Q16" i="6"/>
  <c r="Q18" i="6" s="1"/>
  <c r="Q22" i="6" s="1"/>
  <c r="Q82" i="6" s="1"/>
  <c r="P18" i="6"/>
  <c r="P22" i="6" s="1"/>
  <c r="P82" i="6" s="1"/>
  <c r="Q33" i="6"/>
  <c r="Q83" i="6" s="1"/>
  <c r="P33" i="6"/>
  <c r="P83" i="6" s="1"/>
  <c r="P71" i="6"/>
  <c r="P75" i="6" s="1"/>
  <c r="P86" i="6" s="1"/>
  <c r="S18" i="6"/>
  <c r="S22" i="6" s="1"/>
  <c r="S82" i="6" s="1"/>
  <c r="S33" i="6"/>
  <c r="S83" i="6" s="1"/>
  <c r="S71" i="6"/>
  <c r="S75" i="6" s="1"/>
  <c r="S86" i="6" s="1"/>
  <c r="Q46" i="6"/>
  <c r="Q50" i="6" s="1"/>
  <c r="Q84" i="6" s="1"/>
  <c r="P50" i="6"/>
  <c r="P84" i="6" s="1"/>
  <c r="R18" i="6"/>
  <c r="R22" i="6" s="1"/>
  <c r="R82" i="6" s="1"/>
  <c r="R58" i="6"/>
  <c r="R62" i="6" s="1"/>
  <c r="R85" i="6" s="1"/>
  <c r="R71" i="6"/>
  <c r="R75" i="6" s="1"/>
  <c r="R86" i="6" s="1"/>
  <c r="S87" i="6" l="1"/>
  <c r="P87" i="6"/>
  <c r="Q87" i="6"/>
  <c r="R87" i="6"/>
</calcChain>
</file>

<file path=xl/sharedStrings.xml><?xml version="1.0" encoding="utf-8"?>
<sst xmlns="http://schemas.openxmlformats.org/spreadsheetml/2006/main" count="212" uniqueCount="65">
  <si>
    <t>j.m.</t>
  </si>
  <si>
    <t>VAT %</t>
  </si>
  <si>
    <t>RAZEM:</t>
  </si>
  <si>
    <t>Uwaga ! Należy należy zapoznać się z poniższymi uwagami przed wypełnieniem Formularza asortymentowo-cenowego</t>
  </si>
  <si>
    <t>2. Określenie właściwej stawki VAT należy do Wykonawcy. Należy podać stawkę VAT obowiązującą na dzień składania ofert.</t>
  </si>
  <si>
    <t>PAKIET 1</t>
  </si>
  <si>
    <t>PAKIET 2</t>
  </si>
  <si>
    <t>szt.</t>
  </si>
  <si>
    <t>PAKIET 3</t>
  </si>
  <si>
    <t xml:space="preserve">Opis przedmiotu zamówienia </t>
  </si>
  <si>
    <t>PAKIET 4</t>
  </si>
  <si>
    <t>Lp.</t>
  </si>
  <si>
    <t>Klasa wyrobu medycznego</t>
  </si>
  <si>
    <t>Prawo opcji (j.m.)</t>
  </si>
  <si>
    <t>Wartość prawa opcji netto (zł)</t>
  </si>
  <si>
    <t>Wartość prawa opcji brutto (zł)</t>
  </si>
  <si>
    <t>1.</t>
  </si>
  <si>
    <t>2.</t>
  </si>
  <si>
    <t>3.</t>
  </si>
  <si>
    <t xml:space="preserve">Wartość podstawowa netto (zł) </t>
  </si>
  <si>
    <t>Wartość podstawowa  brutto (zł)</t>
  </si>
  <si>
    <t xml:space="preserve">Wartość prawa opcji brutto (zł) </t>
  </si>
  <si>
    <t>4.</t>
  </si>
  <si>
    <t>5.</t>
  </si>
  <si>
    <t>6.</t>
  </si>
  <si>
    <t>op.</t>
  </si>
  <si>
    <t>para</t>
  </si>
  <si>
    <t>RAZEM CAŁOŚĆ</t>
  </si>
  <si>
    <t>Pakiet</t>
  </si>
  <si>
    <t>PAKIET 5</t>
  </si>
  <si>
    <t>Ilość minimalna (j.m.)</t>
  </si>
  <si>
    <t>Ilość podstawowa (j.m.)</t>
  </si>
  <si>
    <t>1. Producent
2. Nazwa handlowa
3. Nr katalogowy</t>
  </si>
  <si>
    <t>EAN opakowania handlowego</t>
  </si>
  <si>
    <t>Wielkość opakowania oferowanego (oferowana j.m.)</t>
  </si>
  <si>
    <t>Oferowana ilość podstawowa (oferowana j.m.)</t>
  </si>
  <si>
    <t>Oferowana ilość prawa opcji (oferowana j.m.)</t>
  </si>
  <si>
    <t>Cena netto za oferowaną j.m. (zł)</t>
  </si>
  <si>
    <t>Wartość podstawowa netto (zł)</t>
  </si>
  <si>
    <t>Wartość podstawowa brutto (zł)</t>
  </si>
  <si>
    <t>Jednorazowy jałowy fartuch chirurgiczny pełnobarierowy zgodny z EN 13795 1-3 z włókniny polipropylenowej typu SMS; gramatura materiału bazowego min 40g/m2. Wzmocnienie wykonane z laminatu włóknina- folia ( PP- PE ) w części przedniej fartucha i na głównej części ramion. Gramatura wzmocnienia min 42 g/m2. Fartuch zapinany u góry za pomocą jednoczęściowej taśmy z możliwością zapięcia w dowolnym miejscu na plecach. Rękaw zakończony elastycznym mankietem z dzianiny poliestrowej o długości 8 cm (+/- 1 cm). Pod szyją kolorowa (czerwona) lamówka pozwalająca na szybką identyfikację rodzaju fartucha w zależności od typu wzmocnienia lub jego braku. Tylne części fartucha zachodzące na siebie. Umiejscowienie troków w specjalnej tekturowej prowadnicy oznaczonej dwoma kolorami umożliwia zawiązanie ich zgodnie z procedurami postępowania aseptycznego i zapewnia pełną sterylność tylnej części fartucha. Szwy wykonane techniką ultradźwiękową. Materiał musi być nieprzenikalny dla wirusów wg ANSI/AAMI PB70 Poziom 4 (wg normy ASTM F 1671M:2013). Rozmiar M - XXL. Odporność na przesiąkanie płynów 165 cm H2O (wg ISO EN 20811). Wytrzymałość na wypychanie - na sucho: min 303 kPa (wg ISO EN ISO 13938-1). Wytrzymałość na wypychanie - na mokro: min 217 kPa (wg ISO EN ISO 13938-1). Fartuch zapakowany w opakowanie typu peel pouch i we włókninę SMS zabezpieczającą przed przypadkowym zabrudzeniem w trakcie otwierania. Do każdego fartucha chirurgicznego dołączone są dwa ręczniki celulozowe. Każdy fartuch musi posiadać 2 etykiety identyfikacyjne (do wklejania do dokumentacji medycznej) zawierającą datę ważności i nr serii umieszczoną na zewnątrz opakowania jednostkowego.</t>
  </si>
  <si>
    <t>Jednorazowy jałowy fartuch chirurgiczny pełnobarierowy zgodny z EN 13795 1-3 z włókniny polipropylenowej typu SMS; gramatura materiału bazowego min 40g/m2. Fartuch zapinany u góry za pomocą jednoczęściowej taśmy z możliwością zapięcia w dowolnym miejscu na plecach. Rękaw zakończony elastycznym mankietem z dzianiny poliestrowej o długości 8 cm (+/- 1 cm). Pod szyją kolorowa (zielona) lamówka pozwalająca na szybką identyfikację rodzaju fartucha w zależności od typu wzmocnienia lub jego braku. Tylne części fartucha zachodzące na siebie. Umiejscowienie troków w specjalnej tekturowej prowadnicy oznaczonej dwoma kolorami umożliwia zawiązanie ich zgodnie z procedurami postępowania aseptycznego i zapewnia pełną sterylność tylnej części fartucha. Szwy wykonane techniką ultradźwiękową. WVTR (paroprzepuszczalność) wyrażona w g/m2/24h, ASTM 6701: 7000. Rozmiar M - XXL. Odporność na przesiąkanie płynów 40 cm H2O (wg ISO EN 20811). Wytrzymałość na wypychanie - na sucho: min 139 kPa (wg ISO EN ISO 13938-1). Wytrzymałość na wypychanie - na mokro: min 138 kPa (wg ISO EN ISO 13938-1). Fartuch zapakowany w opakowanie typu peel pouch i we włókninę SMS zabezpieczającą przed przypadkowym zabrudzeniem w trakcie otwierania. Do każdego fartucha chirurgicznego dołączone są dwa ręczniki celulozowe. Każdy fartuch musi posiadać 2 etykiety identyfikacyjne (do wklejania do dokumentacji medycznej) zawierającą datę ważności i nr serii umieszczoną na zewnątrz opakowania jednostkowego.</t>
  </si>
  <si>
    <t>Higieniczne, jednorazowe skarpety z 100% poliamidu w uniwersalnym rozmiarze. Na palcach okrągły szew, w górnej cześci elastyczny i rozciągliwy mankiet.</t>
  </si>
  <si>
    <t>Fartuch medyczny wykonany z włókniny polipropylenowej, rękawy zakończone mankietami poliestrowymi 5 cm, wiązany na troki w talii oraz na szyi, przewiewny, jednorazowego użytku. Do wyrobu: Gramatura 40 gr RozmiarL,XL Specyfikacja wymiarów: rozmiar L - długość 120, szerokość 70 cm (obwód całkowity 140 cm), troki szyja 35 cm, troki pas 17 0cm / rozmiar XL - długość 125 cm, szerokość 75 cm (obwód całkowity 150 cm), troki szyja 35 cm, troki pas 180 cm/.</t>
  </si>
  <si>
    <t>Jednorazowy fartuch PC biały przedni, chroniący przed płynami i materiałem biologicznym, , o wymiarach 81x125 zblokowany po 50szt. w opakowaniu jednostkowym, łatwy do odrywania.</t>
  </si>
  <si>
    <t>Czepek w formie furażerki z tyłu ściągany gumką. Wykonany w części bocznej z włókniny Spunlace 45 g/m2 oraz z włókniny polipropylenowej 25g/m2 w części górnej. Materiał chłonny i przyjemny w dotyku zwiększający odczuwalny komfort pracy.Kolor niebieski, denko w kolorze białym. Opakowanie a'100 szt. w formie kartonika umożliwiajacego wyjmowanie pojedynczych sztuk.</t>
  </si>
  <si>
    <t>Czepek w kształcie beretu wykonany z włókniny polipropylenowej 18g g/m², ściągany lekką nie uciskającą gumką, średnica po rozciągnięciu ok. 53cm . Pakowany po 100 szt. w kartonik w formie podajnika/ dyspensera, gwarantujący higieniczne przechowywanie i wyjmowanie pojedynczych sztuk. Każde opakowanie jednostkowe powinno zawierać: termin przydatności do użycia, informacje identyfikujące producenta, nr katalogowy. Kolor zielony i niebieski, produkt niejałowy. zielonym i niebieskim. Op a 100 szt.</t>
  </si>
  <si>
    <t>Czepek chirurgiczny w formie furażerki z trokami do umocowania. Wykonany w całości z perforowanej włókniny wiskozowej o gramaturze 25g/m2 zapewniającej doskonałą oddychalność i komfort noszenia, głębokość 11,5 cm +/- 1cm. Wymiary denka 24,8 cm x 5cm +/- 1cm. Szerokość troków 3,2 cm +/- 0,5 cm. Szyty techniką owerlok.Opakowanie a'100 szt. w formie kartonika umożliwiającego wyjmowanie pojedynczych sztuk. Dostępny w kolorze zielonym i niebieskim. Op a 100 szt.</t>
  </si>
  <si>
    <t>Maska medyczna wiązana na troki, wykonana z trzech warstw niepylącej włókniny (25g/m2+ 25g/m2 + 25g/m2), wymiary maski 17,5cm x 9,5cm. Długość troków 40 cm. Długość sztywnika do formowania maski na nosie 10,5cm . Zgodna z normą PN-EN 14683:2019 + AC:2019 typ II– poziom filtracji bakterii BFE 98,24%, ciśnienie różnicowe 34,67 Pa/cm² , czystość mikrobiologiczna 1,11 cfu/g. Dostępna w 4 kolorach: zielonym, niebieskim, różowym, białym. Op a 50 szt.</t>
  </si>
  <si>
    <t xml:space="preserve">Maska medyczna mocowana na gumki, wykonana z trzech warstw niepylącej włókniny (25 g/m²+ 25 g/m²+ 25 g/m²), wymiary maski 17,5cm x 9,5cm. Wymiary gumek 16,5 cm . Długość sztywnika do formowania maski na nosie 10,5cm. Zgodna z normą PN-EN 14683:2019 + AC:2019 typ II– poziom filtracji bakterii BFE 98,24%, ciśnienie różnicowe 34,67 Pa/cm² , czystość mikrobiologiczna 1,11 cfu/g. Dostępna w 4 kolorach: zielonym, niebieskim, różowym, białym. Op a 50 szt.
</t>
  </si>
  <si>
    <t>Ochraniacze foliowe na obuwie z gumką op. a 100 szt.</t>
  </si>
  <si>
    <t xml:space="preserve">Maska chirurgiczna, wiązana na troki,  z taśmą wykonaną z przezroczystej folii polietylenowej, do przyklejenia na nos, zapobiegającą parowaniu okularom, niepylące
 spełniająca normę PN-EN 14683, typ II, 
1) skuteczność filtracji bakterii (BFE) ≥ 98%, 
2) ciśnienie różnicowe (DeltaP) &lt; 29,4 Pa
op. 50 szt. </t>
  </si>
  <si>
    <t>Koszula operacyjna wykonana z włókniny polipropylenowej o gramaturze 35 g/m2. Na przodzie fałdy umożliwiające dopasowanie koszuli do sylwetki a także głębokie wycięcie, wiązanie na troki umożliwiające pacjentowi zachowanie intymności. Po bokach koszuli rozporki niekrępujące ruchy. Koszula zapakowana w torebkę foliową, przezroczystą z czytelną etykietą. Rozmiary S/M i L/XL. Paroprzepuszczalność koszuli min. 4365 g/m2x24h, odporność na przenikanie cieczy powyżej 10cm H2O.</t>
  </si>
  <si>
    <t>Spodenki do kolonoskopii wykonane z włókniny o gramaturze 40 gr.,granatowe</t>
  </si>
  <si>
    <t>ZAPOTRZEBOWANIE ZAMAWIAJĄCEGO</t>
  </si>
  <si>
    <t>WIELKOŚCI  OFEROWANE  PRZEZ WYKONAWCĘ</t>
  </si>
  <si>
    <t xml:space="preserve">1. Do obliczenia ceny oferty należy zastosować następujący sposób:
 Podać cenę  jednostkową netto za oferowaną ilość dla każdej pozycji z dokładnością do dwóch miejsc po przecinku.
 Podać Ilość podstawową oferowaną, ilość prawa opcji oferowaną
 Podać stawkę VAT (w %) dla każdej pozycji.
 Obliczyć wartość  podstawową netto każdej pozycji, mnożąc podaną cenę jednostkową netto  za oferowaną ilość przez ilość  podstawową oferowaną. Tak wyliczoną wartość podstawową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brutto dla każdej pozycji dodając do wyliczonej wartości podstawowej netto iloczyn wyliczonej wartości podstawowej netto i stawki VAT (w %). Tak wyliczoną wartość  podstawową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netto i wartość podstawową brutto poprzez zsumowanie wartości netto/brutto zamówienia podstawowego dla poszczególnych pozycji;
 Obliczyć wartość prawa opcji netto dla każdej pozycji mnożąc cenę  jednostkową netto za oferowaną ilość przez  oferowaną ilość w ramach prawa opcji. Tak wyliczoną wartość prawa opcji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brutto dla każdej pozycji dodając do wyliczonej wartości prawa opcji netto iloczyn wyliczonej wartości prawa opcji netto i stawki VAT (w %). Tak wyliczoną wartość prawa opcji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netto i wartość prawa opcji brutto poprzez zsumowanie wartości netto/brutto zamówienia prawa opcji dla poszczególnych pozycji
</t>
  </si>
  <si>
    <t>3. Pomimo zastosowania formuł Zamawiający zaleca sprawdzenie poprawności wyliczeń zgodnie z zasadami określonymi w rozdziale XV SWZ. Formuły wpisane w Formularzu mają jedynie charakter pomocniczy. 
Wykonawca jest w pełni odpowiedzialny za prawidłowe wypełnienie Formularza asortymentowo-cenowego.</t>
  </si>
  <si>
    <r>
      <t xml:space="preserve">4. Proszę o pozostawienie jedynie pakietów, na kóre zostanie złożona oferta 
</t>
    </r>
    <r>
      <rPr>
        <sz val="10"/>
        <rFont val="Arial"/>
        <family val="2"/>
        <charset val="238"/>
      </rPr>
      <t/>
    </r>
  </si>
  <si>
    <t>W PRZYPADKU ZAOFEROWANIA PRZEDMIOTU ZAMOWIENIA O DOPUSZCZONYCH PARAMETRACH, INNYCH NIŻ POWYŻEJ OPISANE, PROSZĘ UZUPEŁNIĆ ODRĘBNIE DLA KAŻDEJ POZYCJI:</t>
  </si>
  <si>
    <t>W pozycji …. zaoferowano towar zgodnie z odpowiedzią Zamawiającego nr …. z dnia …</t>
  </si>
  <si>
    <t>Dane identyfikujące Deklarację Zgodności (np. numer, data)</t>
  </si>
  <si>
    <t xml:space="preserve">5. Kolumna pn. "Ilość podstawowa" stanowi wielkośc zamówienia podstawowego </t>
  </si>
  <si>
    <t>6. Kolumna pn. "Ilość minimalna" stanowi o minimalnej realizacji umowy i nie jest podstawą wyceny zamówienia</t>
  </si>
  <si>
    <t>!!! WAŻNE !!! 
Zamawiający zwraca uwagę, iż w Formularzu asortymentowo-cenowym kolumny: „ilość podstawowa” i „prawo opcji”, to zapotrzebowanie Zamawiającego (we wskazanej przez Zamawiającego j.m.), na podstawie którego Wykonawca powinien wskazać "wielkość opakowania oferowanego (oferowana j.m.)" i zgodnie z tym wyliczyć "oferowaną ilość podstawową" (np. opakowań) i "Oferowaną ilość prawa opcji" oraz wartość towaru zarówno w zamówieniu podstawowym jak i w prawie opcji. Wartość netto i brutto winna być wyliczona dla ilości oferowanych.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</si>
</sst>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43" formatCode="_-* #,##0.00\ _z_ł_-;\-* #,##0.00\ _z_ł_-;_-* &quot;-&quot;??\ _z_ł_-;_-@_-"/>
    <numFmt numFmtId="164" formatCode="[$-415]General"/>
    <numFmt numFmtId="165" formatCode="&quot; &quot;#,##0.00&quot; zł &quot;;&quot;-&quot;#,##0.00&quot; zł &quot;;&quot; -&quot;#&quot; zł &quot;;&quot; &quot;@&quot; &quot;"/>
    <numFmt numFmtId="166" formatCode="#,##0.00\ &quot;zł&quot;"/>
    <numFmt numFmtId="167" formatCode="_-* #,##0.00\ [$zł-415]_-;\-* #,##0.00\ [$zł-415]_-;_-* &quot;-&quot;??\ [$zł-415]_-;_-@_-"/>
    <numFmt numFmtId="169" formatCode="_-* #,##0.00\ [$EUR]_-;\-* #,##0.00\ [$EUR]_-;_-* &quot;-&quot;??\ [$EUR]_-;_-@_-"/>
  </numFmts>
  <fonts count="28">
    <font>
      <sz val="11"/>
      <color theme="1"/>
      <name val="Calibri"/>
      <family val="2"/>
      <scheme val="minor"/>
    </font>
    <font>
      <sz val="11"/>
      <color theme="1"/>
      <name val="Calibri"/>
      <family val="2"/>
      <charset val="238"/>
      <scheme val="minor"/>
    </font>
    <font>
      <sz val="11"/>
      <color theme="1"/>
      <name val="Calibri"/>
      <family val="2"/>
      <scheme val="minor"/>
    </font>
    <font>
      <sz val="11"/>
      <color rgb="FF000000"/>
      <name val="Calibri"/>
      <family val="2"/>
      <charset val="238"/>
    </font>
    <font>
      <sz val="11"/>
      <color rgb="FF000000"/>
      <name val="Arial"/>
      <family val="2"/>
      <charset val="238"/>
    </font>
    <font>
      <sz val="10"/>
      <color rgb="FF000000"/>
      <name val="Arial"/>
      <family val="2"/>
      <charset val="238"/>
    </font>
    <font>
      <sz val="8"/>
      <color rgb="FF000000"/>
      <name val="Calibri"/>
      <family val="2"/>
      <charset val="238"/>
    </font>
    <font>
      <sz val="10"/>
      <color rgb="FF000000"/>
      <name val="Arial CE1"/>
      <charset val="238"/>
    </font>
    <font>
      <sz val="10"/>
      <color rgb="FF000000"/>
      <name val="Arial1"/>
      <charset val="238"/>
    </font>
    <font>
      <sz val="10"/>
      <color indexed="8"/>
      <name val="Helvetica Neue"/>
    </font>
    <font>
      <sz val="10"/>
      <name val="Arial1"/>
      <charset val="238"/>
    </font>
    <font>
      <sz val="9"/>
      <color theme="1"/>
      <name val="Tahoma"/>
      <family val="2"/>
      <charset val="238"/>
    </font>
    <font>
      <sz val="11"/>
      <color theme="1"/>
      <name val="Tahoma"/>
      <family val="2"/>
      <charset val="238"/>
    </font>
    <font>
      <b/>
      <sz val="11"/>
      <color theme="1"/>
      <name val="Calibri"/>
      <family val="2"/>
      <charset val="238"/>
      <scheme val="minor"/>
    </font>
    <font>
      <sz val="9"/>
      <color rgb="FFFF0000"/>
      <name val="Tahoma"/>
      <family val="2"/>
      <charset val="238"/>
    </font>
    <font>
      <sz val="10"/>
      <color theme="1"/>
      <name val="Arial Narrow"/>
      <family val="2"/>
      <charset val="238"/>
    </font>
    <font>
      <b/>
      <sz val="10"/>
      <color theme="1"/>
      <name val="Calibri"/>
      <family val="2"/>
      <charset val="238"/>
      <scheme val="minor"/>
    </font>
    <font>
      <b/>
      <sz val="10"/>
      <color rgb="FF000000"/>
      <name val="Calibri"/>
      <family val="2"/>
      <charset val="238"/>
      <scheme val="minor"/>
    </font>
    <font>
      <b/>
      <sz val="10"/>
      <name val="Calibri"/>
      <family val="2"/>
      <charset val="238"/>
      <scheme val="minor"/>
    </font>
    <font>
      <sz val="10"/>
      <color theme="1"/>
      <name val="Calibri"/>
      <family val="2"/>
      <charset val="238"/>
      <scheme val="minor"/>
    </font>
    <font>
      <sz val="10"/>
      <color theme="1"/>
      <name val="Arial"/>
      <family val="2"/>
      <charset val="238"/>
    </font>
    <font>
      <b/>
      <sz val="10"/>
      <color rgb="FFC00000"/>
      <name val="Arial"/>
      <family val="2"/>
      <charset val="238"/>
    </font>
    <font>
      <sz val="10"/>
      <name val="Arial"/>
      <family val="2"/>
      <charset val="238"/>
    </font>
    <font>
      <b/>
      <sz val="10"/>
      <name val="Arial"/>
      <family val="2"/>
      <charset val="238"/>
    </font>
    <font>
      <b/>
      <sz val="12"/>
      <color rgb="FFFF0000"/>
      <name val="Arial"/>
      <family val="2"/>
      <charset val="238"/>
    </font>
    <font>
      <b/>
      <sz val="12"/>
      <color theme="1"/>
      <name val="Arial"/>
      <family val="2"/>
      <charset val="238"/>
    </font>
    <font>
      <b/>
      <sz val="12"/>
      <color theme="1"/>
      <name val="Calibri"/>
      <family val="2"/>
      <charset val="238"/>
      <scheme val="minor"/>
    </font>
    <font>
      <b/>
      <sz val="14"/>
      <color theme="1"/>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rgb="FFDAE3F3"/>
      </patternFill>
    </fill>
    <fill>
      <patternFill patternType="solid">
        <fgColor rgb="FF92D05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s>
  <cellStyleXfs count="22">
    <xf numFmtId="0" fontId="0" fillId="0" borderId="0"/>
    <xf numFmtId="164" fontId="3" fillId="0" borderId="0" applyBorder="0" applyProtection="0"/>
    <xf numFmtId="165" fontId="4" fillId="0" borderId="0" applyFont="0" applyBorder="0" applyProtection="0"/>
    <xf numFmtId="164" fontId="5" fillId="0" borderId="0" applyBorder="0" applyProtection="0"/>
    <xf numFmtId="43" fontId="2" fillId="0" borderId="0" applyFont="0" applyFill="0" applyBorder="0" applyAlignment="0" applyProtection="0"/>
    <xf numFmtId="44" fontId="2" fillId="0" borderId="0" applyFont="0" applyFill="0" applyBorder="0" applyAlignment="0" applyProtection="0"/>
    <xf numFmtId="165" fontId="4" fillId="0" borderId="0" applyFont="0" applyBorder="0" applyProtection="0"/>
    <xf numFmtId="0" fontId="6" fillId="0" borderId="0" applyNumberFormat="0" applyBorder="0" applyProtection="0"/>
    <xf numFmtId="164" fontId="7" fillId="0" borderId="0" applyBorder="0" applyProtection="0"/>
    <xf numFmtId="165" fontId="4" fillId="0" borderId="0" applyFont="0" applyBorder="0" applyProtection="0"/>
    <xf numFmtId="164" fontId="5" fillId="0" borderId="0" applyBorder="0" applyProtection="0"/>
    <xf numFmtId="164" fontId="5" fillId="0" borderId="0" applyBorder="0" applyProtection="0"/>
    <xf numFmtId="0" fontId="8" fillId="0" borderId="0" applyNumberFormat="0" applyBorder="0" applyProtection="0"/>
    <xf numFmtId="164" fontId="3" fillId="0" borderId="0" applyBorder="0" applyProtection="0"/>
    <xf numFmtId="0" fontId="6" fillId="0" borderId="0" applyNumberFormat="0" applyBorder="0" applyProtection="0"/>
    <xf numFmtId="0" fontId="9" fillId="0" borderId="0" applyNumberFormat="0" applyFill="0" applyBorder="0" applyProtection="0">
      <alignment vertical="top" wrapText="1"/>
    </xf>
    <xf numFmtId="0" fontId="2" fillId="0" borderId="0"/>
    <xf numFmtId="0" fontId="10" fillId="0" borderId="0" applyNumberFormat="0" applyFill="0" applyBorder="0" applyAlignment="0" applyProtection="0"/>
    <xf numFmtId="164" fontId="6" fillId="0" borderId="0" applyBorder="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147">
    <xf numFmtId="0" fontId="0" fillId="0" borderId="0" xfId="0"/>
    <xf numFmtId="0" fontId="19" fillId="0" borderId="5" xfId="0" applyFont="1" applyBorder="1" applyAlignment="1" applyProtection="1">
      <alignment horizontal="center" vertical="center"/>
    </xf>
    <xf numFmtId="3" fontId="19" fillId="8" borderId="5" xfId="0" applyNumberFormat="1" applyFont="1" applyFill="1" applyBorder="1" applyAlignment="1" applyProtection="1">
      <alignment horizontal="center" vertical="center"/>
    </xf>
    <xf numFmtId="3" fontId="16" fillId="8" borderId="5" xfId="0"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3" fontId="19" fillId="8" borderId="1" xfId="0" applyNumberFormat="1" applyFont="1" applyFill="1" applyBorder="1" applyAlignment="1" applyProtection="1">
      <alignment horizontal="center" vertical="center"/>
    </xf>
    <xf numFmtId="3" fontId="16" fillId="8" borderId="1" xfId="0" applyNumberFormat="1" applyFont="1" applyFill="1" applyBorder="1" applyAlignment="1" applyProtection="1">
      <alignment horizontal="center" vertical="center"/>
    </xf>
    <xf numFmtId="0" fontId="19" fillId="2" borderId="1" xfId="0" applyFont="1" applyFill="1" applyBorder="1" applyAlignment="1" applyProtection="1">
      <alignment horizontal="left" vertical="center" wrapText="1"/>
    </xf>
    <xf numFmtId="164" fontId="21" fillId="0" borderId="0" xfId="3" applyFont="1" applyFill="1" applyBorder="1" applyAlignment="1" applyProtection="1">
      <alignment horizontal="left" vertical="center"/>
      <protection locked="0"/>
    </xf>
    <xf numFmtId="0" fontId="20" fillId="0" borderId="0" xfId="0" applyFont="1" applyProtection="1">
      <protection locked="0"/>
    </xf>
    <xf numFmtId="0" fontId="20" fillId="0" borderId="0" xfId="0" applyFont="1" applyFill="1" applyProtection="1">
      <protection locked="0"/>
    </xf>
    <xf numFmtId="0" fontId="19" fillId="0" borderId="0" xfId="0" applyFont="1" applyProtection="1">
      <protection locked="0"/>
    </xf>
    <xf numFmtId="0" fontId="19" fillId="0" borderId="0" xfId="0" applyFont="1" applyFill="1" applyBorder="1" applyProtection="1">
      <protection locked="0"/>
    </xf>
    <xf numFmtId="0" fontId="26" fillId="0" borderId="10" xfId="0" applyFont="1" applyFill="1" applyBorder="1" applyAlignment="1" applyProtection="1">
      <alignment horizontal="center" vertical="center"/>
      <protection locked="0"/>
    </xf>
    <xf numFmtId="0" fontId="19" fillId="0" borderId="0" xfId="0" applyFont="1" applyBorder="1" applyProtection="1">
      <protection locked="0"/>
    </xf>
    <xf numFmtId="0" fontId="16" fillId="2" borderId="12" xfId="0" applyFont="1" applyFill="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wrapText="1"/>
      <protection locked="0"/>
    </xf>
    <xf numFmtId="2" fontId="16" fillId="0" borderId="12" xfId="0" applyNumberFormat="1" applyFont="1" applyFill="1" applyBorder="1" applyAlignment="1" applyProtection="1">
      <alignment horizontal="center" vertical="center" wrapText="1"/>
      <protection locked="0"/>
    </xf>
    <xf numFmtId="164" fontId="17" fillId="2" borderId="12" xfId="1" applyFont="1" applyFill="1" applyBorder="1" applyAlignment="1" applyProtection="1">
      <alignment horizontal="center" vertical="center" wrapText="1"/>
      <protection locked="0"/>
    </xf>
    <xf numFmtId="164" fontId="17" fillId="4" borderId="12" xfId="1" applyFont="1" applyFill="1" applyBorder="1" applyAlignment="1" applyProtection="1">
      <alignment horizontal="center" vertical="center" wrapText="1"/>
      <protection locked="0"/>
    </xf>
    <xf numFmtId="1" fontId="18" fillId="4" borderId="12" xfId="21" applyNumberFormat="1" applyFont="1" applyFill="1" applyBorder="1" applyAlignment="1" applyProtection="1">
      <alignment horizontal="center" vertical="center" wrapText="1"/>
      <protection locked="0"/>
    </xf>
    <xf numFmtId="166" fontId="16" fillId="4" borderId="12" xfId="19" applyNumberFormat="1" applyFont="1" applyFill="1" applyBorder="1" applyAlignment="1" applyProtection="1">
      <alignment horizontal="center" vertical="center" wrapText="1"/>
      <protection locked="0"/>
    </xf>
    <xf numFmtId="166" fontId="17" fillId="2" borderId="12" xfId="1" applyNumberFormat="1" applyFont="1" applyFill="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top" wrapText="1"/>
      <protection locked="0"/>
    </xf>
    <xf numFmtId="0" fontId="19" fillId="0" borderId="5" xfId="0" applyFont="1" applyBorder="1" applyAlignment="1" applyProtection="1">
      <alignment horizontal="center" vertical="center"/>
      <protection locked="0"/>
    </xf>
    <xf numFmtId="0" fontId="19" fillId="0" borderId="5" xfId="0" applyFont="1" applyBorder="1" applyAlignment="1" applyProtection="1">
      <alignment horizontal="center" vertical="center" wrapText="1"/>
      <protection locked="0"/>
    </xf>
    <xf numFmtId="0" fontId="19" fillId="4" borderId="5" xfId="0" applyFont="1" applyFill="1" applyBorder="1" applyAlignment="1" applyProtection="1">
      <alignment horizontal="center" vertical="center"/>
      <protection locked="0"/>
    </xf>
    <xf numFmtId="3" fontId="16" fillId="4" borderId="5" xfId="0" applyNumberFormat="1" applyFont="1" applyFill="1" applyBorder="1" applyAlignment="1" applyProtection="1">
      <alignment horizontal="center" vertical="center"/>
      <protection locked="0"/>
    </xf>
    <xf numFmtId="3" fontId="19" fillId="4" borderId="5" xfId="0" applyNumberFormat="1" applyFont="1" applyFill="1" applyBorder="1" applyAlignment="1" applyProtection="1">
      <alignment horizontal="center" vertical="center"/>
      <protection locked="0"/>
    </xf>
    <xf numFmtId="167" fontId="19" fillId="4" borderId="5" xfId="0" applyNumberFormat="1" applyFont="1" applyFill="1" applyBorder="1" applyAlignment="1" applyProtection="1">
      <alignment horizontal="center" vertical="center"/>
      <protection locked="0"/>
    </xf>
    <xf numFmtId="9" fontId="19" fillId="4" borderId="5" xfId="20"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4" borderId="1" xfId="0" applyFont="1" applyFill="1" applyBorder="1" applyAlignment="1" applyProtection="1">
      <alignment horizontal="center" vertical="center"/>
      <protection locked="0"/>
    </xf>
    <xf numFmtId="167" fontId="19" fillId="4" borderId="1" xfId="0" applyNumberFormat="1" applyFont="1" applyFill="1" applyBorder="1" applyAlignment="1" applyProtection="1">
      <alignment horizontal="center" vertical="center"/>
      <protection locked="0"/>
    </xf>
    <xf numFmtId="9" fontId="19" fillId="4" borderId="1" xfId="20" applyFont="1" applyFill="1" applyBorder="1" applyAlignment="1" applyProtection="1">
      <alignment horizontal="center" vertical="center"/>
      <protection locked="0"/>
    </xf>
    <xf numFmtId="9" fontId="19" fillId="4" borderId="11" xfId="2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left" vertical="center" wrapText="1"/>
      <protection locked="0"/>
    </xf>
    <xf numFmtId="0" fontId="19" fillId="0" borderId="0" xfId="0" applyFont="1" applyFill="1" applyProtection="1">
      <protection locked="0"/>
    </xf>
    <xf numFmtId="0" fontId="16" fillId="0" borderId="6" xfId="0" applyFont="1" applyBorder="1" applyAlignment="1" applyProtection="1">
      <alignment horizont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center"/>
      <protection locked="0"/>
    </xf>
    <xf numFmtId="0" fontId="19" fillId="0" borderId="0" xfId="0" applyFont="1" applyAlignment="1" applyProtection="1">
      <alignment horizontal="left" vertical="top"/>
      <protection locked="0"/>
    </xf>
    <xf numFmtId="0" fontId="19" fillId="0" borderId="16" xfId="0" applyFont="1" applyBorder="1" applyAlignment="1" applyProtection="1">
      <alignment horizontal="center" vertical="center" wrapText="1"/>
      <protection locked="0"/>
    </xf>
    <xf numFmtId="166" fontId="19" fillId="0" borderId="16" xfId="0" applyNumberFormat="1" applyFont="1" applyBorder="1" applyAlignment="1" applyProtection="1">
      <alignment horizontal="center" vertical="center" wrapText="1"/>
      <protection locked="0"/>
    </xf>
    <xf numFmtId="0" fontId="26" fillId="0" borderId="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8" fillId="8" borderId="5" xfId="0" applyFont="1" applyFill="1" applyBorder="1" applyAlignment="1" applyProtection="1">
      <alignment horizontal="center" vertical="center" wrapText="1"/>
      <protection locked="0"/>
    </xf>
    <xf numFmtId="0" fontId="18" fillId="8" borderId="16" xfId="0" applyFont="1" applyFill="1" applyBorder="1" applyAlignment="1" applyProtection="1">
      <alignment horizontal="center" vertical="center" wrapText="1"/>
      <protection locked="0"/>
    </xf>
    <xf numFmtId="164" fontId="17" fillId="2" borderId="11" xfId="1" applyFont="1" applyFill="1" applyBorder="1" applyAlignment="1" applyProtection="1">
      <alignment horizontal="center" vertical="center" wrapText="1"/>
      <protection locked="0"/>
    </xf>
    <xf numFmtId="164" fontId="17" fillId="4" borderId="11" xfId="1" applyFont="1" applyFill="1" applyBorder="1" applyAlignment="1" applyProtection="1">
      <alignment horizontal="center" vertical="center" wrapText="1"/>
      <protection locked="0"/>
    </xf>
    <xf numFmtId="1" fontId="18" fillId="4" borderId="1" xfId="21" applyNumberFormat="1" applyFont="1" applyFill="1" applyBorder="1" applyAlignment="1" applyProtection="1">
      <alignment horizontal="center" vertical="center" wrapText="1"/>
      <protection locked="0"/>
    </xf>
    <xf numFmtId="166" fontId="16" fillId="4" borderId="11" xfId="19" applyNumberFormat="1" applyFont="1" applyFill="1" applyBorder="1" applyAlignment="1" applyProtection="1">
      <alignment horizontal="center" vertical="center" wrapText="1"/>
      <protection locked="0"/>
    </xf>
    <xf numFmtId="166" fontId="17" fillId="2" borderId="11" xfId="1" applyNumberFormat="1" applyFont="1" applyFill="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9" fillId="0" borderId="16" xfId="0" applyFont="1" applyBorder="1" applyAlignment="1" applyProtection="1">
      <alignment horizontal="left" vertical="top" wrapText="1"/>
      <protection locked="0"/>
    </xf>
    <xf numFmtId="0" fontId="19" fillId="0" borderId="16" xfId="0" applyFont="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167" fontId="19" fillId="4" borderId="16" xfId="0" applyNumberFormat="1" applyFont="1" applyFill="1" applyBorder="1" applyAlignment="1" applyProtection="1">
      <alignment horizontal="center" vertical="center"/>
      <protection locked="0"/>
    </xf>
    <xf numFmtId="9" fontId="19" fillId="4" borderId="16" xfId="20" applyFont="1" applyFill="1" applyBorder="1" applyAlignment="1" applyProtection="1">
      <alignment horizontal="center" vertical="center"/>
      <protection locked="0"/>
    </xf>
    <xf numFmtId="0" fontId="19" fillId="0" borderId="1" xfId="0" applyFont="1" applyBorder="1" applyAlignment="1" applyProtection="1">
      <alignment horizontal="left" vertical="top" wrapText="1"/>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18" fillId="8" borderId="11"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center" wrapText="1"/>
      <protection locked="0"/>
    </xf>
    <xf numFmtId="0" fontId="19" fillId="2" borderId="0" xfId="0" applyFont="1" applyFill="1" applyAlignment="1" applyProtection="1">
      <alignment horizontal="center" vertical="center" wrapText="1"/>
      <protection locked="0"/>
    </xf>
    <xf numFmtId="0" fontId="26" fillId="0" borderId="9"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19" fillId="6" borderId="1" xfId="0" applyFont="1" applyFill="1" applyBorder="1" applyAlignment="1" applyProtection="1">
      <alignment horizontal="left" vertical="top" wrapText="1"/>
      <protection locked="0"/>
    </xf>
    <xf numFmtId="0" fontId="19" fillId="6" borderId="1" xfId="0" applyFont="1" applyFill="1" applyBorder="1" applyAlignment="1" applyProtection="1">
      <alignment vertical="top" wrapText="1"/>
      <protection locked="0"/>
    </xf>
    <xf numFmtId="0" fontId="19" fillId="4" borderId="5" xfId="0" applyFont="1" applyFill="1" applyBorder="1" applyAlignment="1" applyProtection="1">
      <alignment horizontal="center" vertical="center" wrapText="1"/>
      <protection locked="0"/>
    </xf>
    <xf numFmtId="166" fontId="19" fillId="4" borderId="5" xfId="0" applyNumberFormat="1" applyFont="1" applyFill="1" applyBorder="1" applyAlignment="1" applyProtection="1">
      <alignment horizontal="center" vertical="center" wrapText="1"/>
      <protection locked="0"/>
    </xf>
    <xf numFmtId="167" fontId="19" fillId="0" borderId="1" xfId="0" applyNumberFormat="1" applyFont="1" applyBorder="1" applyAlignment="1" applyProtection="1">
      <alignment horizontal="center" vertical="center" wrapText="1"/>
      <protection locked="0"/>
    </xf>
    <xf numFmtId="167" fontId="19" fillId="0" borderId="1" xfId="0" applyNumberFormat="1" applyFont="1" applyBorder="1" applyProtection="1">
      <protection locked="0"/>
    </xf>
    <xf numFmtId="16" fontId="19" fillId="4" borderId="1" xfId="0" applyNumberFormat="1"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167" fontId="19" fillId="0" borderId="11" xfId="0" applyNumberFormat="1" applyFont="1" applyBorder="1" applyProtection="1">
      <protection locked="0"/>
    </xf>
    <xf numFmtId="0" fontId="16" fillId="5" borderId="6" xfId="0" applyFont="1" applyFill="1" applyBorder="1" applyAlignment="1" applyProtection="1">
      <alignment horizontal="center" vertical="center"/>
      <protection locked="0"/>
    </xf>
    <xf numFmtId="167" fontId="16" fillId="5" borderId="2" xfId="0" applyNumberFormat="1" applyFont="1" applyFill="1" applyBorder="1" applyProtection="1">
      <protection locked="0"/>
    </xf>
    <xf numFmtId="167" fontId="16" fillId="5" borderId="7" xfId="0" applyNumberFormat="1" applyFont="1" applyFill="1" applyBorder="1" applyProtection="1">
      <protection locked="0"/>
    </xf>
    <xf numFmtId="166" fontId="11" fillId="0" borderId="0" xfId="0" applyNumberFormat="1" applyFont="1" applyBorder="1" applyProtection="1">
      <protection locked="0"/>
    </xf>
    <xf numFmtId="166" fontId="14" fillId="0" borderId="0" xfId="0" applyNumberFormat="1" applyFont="1" applyFill="1" applyBorder="1" applyProtection="1">
      <protection locked="0"/>
    </xf>
    <xf numFmtId="169" fontId="11" fillId="0" borderId="0" xfId="0" applyNumberFormat="1" applyFont="1" applyFill="1" applyBorder="1" applyProtection="1">
      <protection locked="0"/>
    </xf>
    <xf numFmtId="166" fontId="11" fillId="0" borderId="0" xfId="0" applyNumberFormat="1" applyFont="1" applyFill="1" applyBorder="1" applyProtection="1">
      <protection locked="0"/>
    </xf>
    <xf numFmtId="0" fontId="12" fillId="0" borderId="0" xfId="0" applyFont="1" applyProtection="1">
      <protection locked="0"/>
    </xf>
    <xf numFmtId="166" fontId="12" fillId="0" borderId="0" xfId="0" applyNumberFormat="1" applyFont="1" applyProtection="1">
      <protection locked="0"/>
    </xf>
    <xf numFmtId="9" fontId="12" fillId="0" borderId="0" xfId="0" applyNumberFormat="1" applyFont="1" applyProtection="1">
      <protection locked="0"/>
    </xf>
    <xf numFmtId="169" fontId="14" fillId="0" borderId="0" xfId="0" applyNumberFormat="1" applyFont="1" applyFill="1" applyBorder="1" applyProtection="1">
      <protection locked="0"/>
    </xf>
    <xf numFmtId="0" fontId="12" fillId="0" borderId="0" xfId="0" applyFont="1" applyFill="1" applyBorder="1" applyProtection="1">
      <protection locked="0"/>
    </xf>
    <xf numFmtId="0" fontId="19" fillId="0" borderId="16" xfId="0" applyFont="1" applyBorder="1" applyAlignment="1" applyProtection="1">
      <alignment horizontal="center" vertical="center"/>
    </xf>
    <xf numFmtId="3" fontId="19" fillId="8" borderId="16" xfId="0" applyNumberFormat="1" applyFont="1" applyFill="1" applyBorder="1" applyAlignment="1" applyProtection="1">
      <alignment horizontal="center" vertical="center"/>
    </xf>
    <xf numFmtId="3" fontId="16" fillId="8" borderId="16" xfId="0" applyNumberFormat="1" applyFont="1" applyFill="1" applyBorder="1" applyAlignment="1" applyProtection="1">
      <alignment horizontal="center" vertical="center"/>
    </xf>
    <xf numFmtId="167" fontId="19" fillId="0" borderId="1" xfId="0" applyNumberFormat="1" applyFont="1" applyBorder="1" applyAlignment="1" applyProtection="1">
      <alignment horizontal="center" vertical="center"/>
    </xf>
    <xf numFmtId="167" fontId="16" fillId="0" borderId="2" xfId="0" applyNumberFormat="1" applyFont="1" applyBorder="1" applyProtection="1"/>
    <xf numFmtId="167" fontId="16" fillId="0" borderId="7" xfId="0" applyNumberFormat="1" applyFont="1" applyBorder="1" applyProtection="1"/>
    <xf numFmtId="167" fontId="19" fillId="0" borderId="5" xfId="0" applyNumberFormat="1" applyFont="1" applyBorder="1" applyAlignment="1" applyProtection="1">
      <alignment horizontal="center" vertical="center"/>
    </xf>
    <xf numFmtId="167" fontId="19" fillId="0" borderId="11" xfId="0" applyNumberFormat="1" applyFont="1" applyBorder="1" applyAlignment="1" applyProtection="1">
      <alignment horizontal="center" vertical="center"/>
    </xf>
    <xf numFmtId="167" fontId="19" fillId="0" borderId="16" xfId="0" applyNumberFormat="1" applyFont="1" applyBorder="1" applyAlignment="1" applyProtection="1">
      <alignment horizontal="center" vertical="center"/>
    </xf>
    <xf numFmtId="167" fontId="16" fillId="0" borderId="6" xfId="0" applyNumberFormat="1" applyFont="1" applyBorder="1" applyAlignment="1" applyProtection="1">
      <alignment horizontal="center" vertical="center" wrapText="1"/>
    </xf>
    <xf numFmtId="167" fontId="16" fillId="0" borderId="2" xfId="0" applyNumberFormat="1" applyFont="1" applyBorder="1" applyAlignment="1" applyProtection="1">
      <alignment horizontal="center" vertical="center" wrapText="1"/>
    </xf>
    <xf numFmtId="167" fontId="16" fillId="0" borderId="7" xfId="0" applyNumberFormat="1" applyFont="1" applyBorder="1" applyAlignment="1" applyProtection="1">
      <alignment horizontal="center" vertical="center" wrapText="1"/>
    </xf>
    <xf numFmtId="0" fontId="15" fillId="0" borderId="0" xfId="0" applyFont="1" applyAlignment="1" applyProtection="1">
      <alignment horizontal="left"/>
      <protection locked="0"/>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3"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5" borderId="6"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7" xfId="0" applyFont="1" applyFill="1" applyBorder="1" applyAlignment="1" applyProtection="1">
      <alignment horizontal="center" vertical="center" wrapText="1"/>
      <protection locked="0"/>
    </xf>
    <xf numFmtId="0" fontId="15" fillId="0" borderId="0" xfId="0" applyFont="1" applyAlignment="1" applyProtection="1">
      <alignment horizontal="left" wrapText="1"/>
      <protection locked="0"/>
    </xf>
    <xf numFmtId="0" fontId="27" fillId="3" borderId="13" xfId="0" applyFont="1" applyFill="1" applyBorder="1" applyAlignment="1" applyProtection="1">
      <alignment horizontal="center" vertical="center"/>
      <protection locked="0"/>
    </xf>
    <xf numFmtId="0" fontId="0" fillId="3" borderId="15" xfId="0" applyFill="1" applyBorder="1" applyAlignment="1" applyProtection="1">
      <protection locked="0"/>
    </xf>
    <xf numFmtId="0" fontId="0" fillId="3" borderId="14" xfId="0" applyFill="1" applyBorder="1" applyAlignment="1" applyProtection="1">
      <protection locked="0"/>
    </xf>
    <xf numFmtId="0" fontId="13" fillId="7" borderId="13" xfId="0" applyFont="1" applyFill="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164" fontId="22" fillId="0" borderId="0" xfId="3" applyFont="1" applyFill="1" applyBorder="1" applyAlignment="1" applyProtection="1">
      <alignment horizontal="left" vertical="top" wrapText="1"/>
      <protection locked="0"/>
    </xf>
    <xf numFmtId="0" fontId="22" fillId="0" borderId="0" xfId="0" applyFont="1" applyAlignment="1" applyProtection="1">
      <alignment vertical="top" wrapText="1"/>
      <protection locked="0"/>
    </xf>
    <xf numFmtId="0" fontId="20" fillId="0" borderId="0" xfId="0" applyFont="1" applyAlignment="1" applyProtection="1">
      <alignment vertical="top" wrapText="1"/>
      <protection locked="0"/>
    </xf>
    <xf numFmtId="0" fontId="20" fillId="0" borderId="0" xfId="0" applyFont="1" applyAlignment="1" applyProtection="1">
      <alignment wrapText="1"/>
      <protection locked="0"/>
    </xf>
    <xf numFmtId="0" fontId="23"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0" fontId="20" fillId="0" borderId="0" xfId="0" applyFont="1" applyAlignment="1" applyProtection="1">
      <protection locked="0"/>
    </xf>
    <xf numFmtId="0" fontId="0" fillId="0" borderId="0" xfId="0" applyAlignment="1" applyProtection="1">
      <protection locked="0"/>
    </xf>
    <xf numFmtId="0" fontId="24" fillId="0" borderId="0" xfId="0" applyFont="1" applyFill="1" applyAlignment="1" applyProtection="1">
      <alignment vertical="top" wrapText="1"/>
      <protection locked="0"/>
    </xf>
    <xf numFmtId="0" fontId="25" fillId="0" borderId="0" xfId="0" applyFont="1" applyFill="1" applyAlignment="1" applyProtection="1">
      <alignment vertical="top"/>
      <protection locked="0"/>
    </xf>
    <xf numFmtId="0" fontId="25" fillId="0" borderId="0" xfId="0" applyFont="1" applyFill="1" applyAlignment="1" applyProtection="1">
      <alignment vertical="top" wrapText="1"/>
      <protection locked="0"/>
    </xf>
    <xf numFmtId="0" fontId="25" fillId="0" borderId="0" xfId="0" applyFont="1" applyFill="1" applyBorder="1" applyAlignment="1" applyProtection="1">
      <alignment vertical="top"/>
      <protection locked="0"/>
    </xf>
    <xf numFmtId="0" fontId="0" fillId="0" borderId="15" xfId="0" applyBorder="1" applyAlignment="1" applyProtection="1">
      <protection locked="0"/>
    </xf>
    <xf numFmtId="0" fontId="0" fillId="0" borderId="14" xfId="0" applyBorder="1" applyAlignment="1" applyProtection="1">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3" fillId="7" borderId="15" xfId="0" applyFont="1" applyFill="1" applyBorder="1" applyAlignment="1" applyProtection="1">
      <alignment horizontal="center" vertical="center"/>
      <protection locked="0"/>
    </xf>
  </cellXfs>
  <cellStyles count="22">
    <cellStyle name="Default" xfId="17"/>
    <cellStyle name="Default 1" xfId="12"/>
    <cellStyle name="Dziesiętny 2" xfId="4"/>
    <cellStyle name="Excel Built-in Currency" xfId="2"/>
    <cellStyle name="Excel Built-in Normal" xfId="18"/>
    <cellStyle name="Excel Built-in Normal 1" xfId="14"/>
    <cellStyle name="Excel Built-in Normal 2" xfId="7"/>
    <cellStyle name="Normal 2" xfId="11"/>
    <cellStyle name="Normal 3" xfId="10"/>
    <cellStyle name="Normal 4" xfId="13"/>
    <cellStyle name="Normalny" xfId="0" builtinId="0"/>
    <cellStyle name="Normalny 2" xfId="15"/>
    <cellStyle name="Normalny 3" xfId="3"/>
    <cellStyle name="Normalny 6" xfId="16"/>
    <cellStyle name="Normalny 8" xfId="1"/>
    <cellStyle name="Normalny 8 2" xfId="21"/>
    <cellStyle name="Procentowy" xfId="20" builtinId="5"/>
    <cellStyle name="Standardowy 2" xfId="8"/>
    <cellStyle name="Walutowe 2" xfId="9"/>
    <cellStyle name="Walutowy" xfId="19" builtinId="4"/>
    <cellStyle name="Walutowy 2" xfId="6"/>
    <cellStyle name="Walutowy 3" xfId="5"/>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tabSelected="1" topLeftCell="A68" zoomScale="90" zoomScaleNormal="90" zoomScalePageLayoutView="85" workbookViewId="0">
      <selection activeCell="F15" sqref="F15"/>
    </sheetView>
  </sheetViews>
  <sheetFormatPr defaultRowHeight="12.75"/>
  <cols>
    <col min="1" max="1" width="4.42578125" style="11" customWidth="1"/>
    <col min="2" max="2" width="52.42578125" style="11" customWidth="1"/>
    <col min="3" max="3" width="5.140625" style="11" bestFit="1" customWidth="1"/>
    <col min="4" max="4" width="14.28515625" style="11" bestFit="1" customWidth="1"/>
    <col min="5" max="5" width="11.5703125" style="11" bestFit="1" customWidth="1"/>
    <col min="6" max="6" width="9.28515625" style="11" customWidth="1"/>
    <col min="7" max="7" width="17.5703125" style="11" customWidth="1"/>
    <col min="8" max="8" width="13.42578125" style="11" customWidth="1"/>
    <col min="9" max="10" width="11.7109375" style="11" customWidth="1"/>
    <col min="11" max="11" width="18.5703125" style="11" customWidth="1"/>
    <col min="12" max="12" width="16" style="11" customWidth="1"/>
    <col min="13" max="13" width="16.140625" style="11" customWidth="1"/>
    <col min="14" max="14" width="13.5703125" style="43" bestFit="1" customWidth="1"/>
    <col min="15" max="15" width="14.5703125" style="11" bestFit="1" customWidth="1"/>
    <col min="16" max="16" width="13.85546875" style="11" customWidth="1"/>
    <col min="17" max="17" width="14.85546875" style="11" customWidth="1"/>
    <col min="18" max="19" width="14.28515625" style="11" customWidth="1"/>
    <col min="20" max="20" width="14.42578125" style="11" customWidth="1"/>
    <col min="21" max="21" width="15.28515625" style="11" customWidth="1"/>
    <col min="22" max="22" width="13.42578125" style="11" bestFit="1" customWidth="1"/>
    <col min="23" max="23" width="14.42578125" style="11" bestFit="1" customWidth="1"/>
    <col min="24" max="24" width="4.140625" style="11" bestFit="1" customWidth="1"/>
    <col min="25" max="16384" width="9.140625" style="11"/>
  </cols>
  <sheetData>
    <row r="1" spans="1:19" ht="29.25" customHeight="1">
      <c r="A1" s="8" t="s">
        <v>3</v>
      </c>
      <c r="B1" s="9"/>
      <c r="C1" s="9"/>
      <c r="D1" s="9"/>
      <c r="E1" s="9"/>
      <c r="F1" s="9"/>
      <c r="G1" s="9"/>
      <c r="H1" s="9"/>
      <c r="I1" s="9"/>
      <c r="J1" s="9"/>
      <c r="K1" s="9"/>
      <c r="L1" s="9"/>
      <c r="M1" s="9"/>
      <c r="N1" s="10"/>
      <c r="O1" s="9"/>
      <c r="P1" s="9"/>
      <c r="Q1" s="9"/>
      <c r="R1" s="9"/>
    </row>
    <row r="2" spans="1:19" ht="198.75" customHeight="1">
      <c r="A2" s="9"/>
      <c r="B2" s="132" t="s">
        <v>56</v>
      </c>
      <c r="C2" s="132"/>
      <c r="D2" s="132"/>
      <c r="E2" s="132"/>
      <c r="F2" s="132"/>
      <c r="G2" s="132"/>
      <c r="H2" s="132"/>
      <c r="I2" s="132"/>
      <c r="J2" s="132"/>
      <c r="K2" s="132"/>
      <c r="L2" s="132"/>
      <c r="M2" s="132"/>
      <c r="N2" s="132"/>
      <c r="O2" s="133"/>
      <c r="P2" s="9"/>
      <c r="Q2" s="9"/>
      <c r="R2" s="9"/>
    </row>
    <row r="3" spans="1:19" ht="18.75" customHeight="1">
      <c r="A3" s="9"/>
      <c r="B3" s="130" t="s">
        <v>4</v>
      </c>
      <c r="C3" s="130"/>
      <c r="D3" s="130"/>
      <c r="E3" s="130"/>
      <c r="F3" s="130"/>
      <c r="G3" s="130"/>
      <c r="H3" s="130"/>
      <c r="I3" s="130"/>
      <c r="J3" s="130"/>
      <c r="K3" s="130"/>
      <c r="L3" s="130"/>
      <c r="M3" s="130"/>
      <c r="N3" s="130"/>
      <c r="O3" s="130"/>
      <c r="P3" s="9"/>
      <c r="Q3" s="9"/>
      <c r="R3" s="9"/>
    </row>
    <row r="4" spans="1:19" ht="31.5" customHeight="1">
      <c r="A4" s="9"/>
      <c r="B4" s="131" t="s">
        <v>57</v>
      </c>
      <c r="C4" s="131"/>
      <c r="D4" s="131"/>
      <c r="E4" s="131"/>
      <c r="F4" s="131"/>
      <c r="G4" s="131"/>
      <c r="H4" s="131"/>
      <c r="I4" s="131"/>
      <c r="J4" s="131"/>
      <c r="K4" s="131"/>
      <c r="L4" s="131"/>
      <c r="M4" s="131"/>
      <c r="N4" s="131"/>
      <c r="O4" s="131"/>
      <c r="P4" s="9"/>
      <c r="Q4" s="9"/>
      <c r="R4" s="9"/>
    </row>
    <row r="5" spans="1:19" ht="24.75" customHeight="1">
      <c r="A5" s="9"/>
      <c r="B5" s="134" t="s">
        <v>58</v>
      </c>
      <c r="C5" s="135"/>
      <c r="D5" s="135"/>
      <c r="E5" s="135"/>
      <c r="F5" s="135"/>
      <c r="G5" s="135"/>
      <c r="H5" s="135"/>
      <c r="I5" s="135"/>
      <c r="J5" s="135"/>
      <c r="K5" s="135"/>
      <c r="L5" s="135"/>
      <c r="M5" s="135"/>
      <c r="N5" s="135"/>
      <c r="O5" s="135"/>
      <c r="P5" s="135"/>
      <c r="Q5" s="135"/>
      <c r="R5" s="135"/>
    </row>
    <row r="6" spans="1:19" ht="25.5" customHeight="1">
      <c r="B6" s="136" t="s">
        <v>62</v>
      </c>
      <c r="C6" s="137"/>
      <c r="D6" s="137"/>
      <c r="E6" s="137"/>
      <c r="F6" s="137"/>
      <c r="G6" s="137"/>
      <c r="H6" s="137"/>
      <c r="I6" s="137"/>
      <c r="J6" s="137"/>
      <c r="K6" s="137"/>
      <c r="L6" s="137"/>
      <c r="M6" s="137"/>
      <c r="N6" s="137"/>
      <c r="O6" s="137"/>
      <c r="P6" s="9"/>
      <c r="Q6" s="9"/>
      <c r="R6" s="9"/>
    </row>
    <row r="7" spans="1:19" ht="25.5" customHeight="1">
      <c r="B7" s="136" t="s">
        <v>63</v>
      </c>
      <c r="C7" s="137"/>
      <c r="D7" s="137"/>
      <c r="E7" s="137"/>
      <c r="F7" s="137"/>
      <c r="G7" s="137"/>
      <c r="H7" s="137"/>
      <c r="I7" s="137"/>
      <c r="J7" s="137"/>
      <c r="K7" s="137"/>
      <c r="L7" s="137"/>
      <c r="M7" s="137"/>
      <c r="N7" s="137"/>
      <c r="O7" s="137"/>
      <c r="P7" s="9"/>
      <c r="Q7" s="9"/>
      <c r="R7" s="9"/>
    </row>
    <row r="9" spans="1:19" ht="48.75" customHeight="1">
      <c r="B9" s="138" t="s">
        <v>64</v>
      </c>
      <c r="C9" s="139"/>
      <c r="D9" s="139"/>
      <c r="E9" s="139"/>
      <c r="F9" s="139"/>
      <c r="G9" s="139"/>
      <c r="H9" s="139"/>
      <c r="I9" s="139"/>
      <c r="J9" s="139"/>
      <c r="K9" s="139"/>
      <c r="L9" s="139"/>
      <c r="M9" s="139"/>
      <c r="N9" s="139"/>
      <c r="O9" s="139"/>
      <c r="P9" s="139"/>
      <c r="Q9" s="139"/>
      <c r="R9" s="139"/>
    </row>
    <row r="10" spans="1:19" ht="27.75" customHeight="1">
      <c r="B10" s="140"/>
      <c r="C10" s="139"/>
      <c r="D10" s="139"/>
      <c r="E10" s="139"/>
      <c r="F10" s="139"/>
      <c r="G10" s="139"/>
      <c r="H10" s="139"/>
      <c r="I10" s="139"/>
      <c r="J10" s="139"/>
      <c r="K10" s="139"/>
      <c r="L10" s="139"/>
      <c r="M10" s="139"/>
      <c r="N10" s="139"/>
      <c r="O10" s="139"/>
      <c r="P10" s="139"/>
      <c r="Q10" s="139"/>
      <c r="R10" s="139"/>
    </row>
    <row r="11" spans="1:19" ht="16.5" customHeight="1">
      <c r="B11" s="141"/>
      <c r="C11" s="141"/>
      <c r="D11" s="141"/>
      <c r="E11" s="141"/>
      <c r="F11" s="141"/>
      <c r="G11" s="141"/>
      <c r="H11" s="141"/>
      <c r="I11" s="141"/>
      <c r="J11" s="141"/>
      <c r="K11" s="141"/>
      <c r="L11" s="141"/>
      <c r="M11" s="141"/>
      <c r="N11" s="141"/>
      <c r="O11" s="141"/>
      <c r="P11" s="141"/>
      <c r="Q11" s="141"/>
      <c r="R11" s="141"/>
    </row>
    <row r="12" spans="1:19" ht="54.75" customHeight="1">
      <c r="A12" s="12"/>
      <c r="B12" s="12"/>
      <c r="C12" s="13"/>
      <c r="D12" s="127" t="s">
        <v>54</v>
      </c>
      <c r="E12" s="128"/>
      <c r="F12" s="129"/>
      <c r="G12" s="12"/>
      <c r="H12" s="12"/>
      <c r="I12" s="12"/>
      <c r="J12" s="14"/>
      <c r="K12" s="124" t="s">
        <v>55</v>
      </c>
      <c r="L12" s="142"/>
      <c r="M12" s="142"/>
      <c r="N12" s="142"/>
      <c r="O12" s="142"/>
      <c r="P12" s="142"/>
      <c r="Q12" s="142"/>
      <c r="R12" s="142"/>
      <c r="S12" s="143"/>
    </row>
    <row r="13" spans="1:19" ht="94.5" customHeight="1" thickBot="1">
      <c r="A13" s="15" t="s">
        <v>11</v>
      </c>
      <c r="B13" s="16" t="s">
        <v>9</v>
      </c>
      <c r="C13" s="17" t="s">
        <v>0</v>
      </c>
      <c r="D13" s="18" t="s">
        <v>30</v>
      </c>
      <c r="E13" s="18" t="s">
        <v>31</v>
      </c>
      <c r="F13" s="18" t="s">
        <v>13</v>
      </c>
      <c r="G13" s="15" t="s">
        <v>32</v>
      </c>
      <c r="H13" s="19" t="s">
        <v>61</v>
      </c>
      <c r="I13" s="20" t="s">
        <v>12</v>
      </c>
      <c r="J13" s="20" t="s">
        <v>33</v>
      </c>
      <c r="K13" s="21" t="s">
        <v>34</v>
      </c>
      <c r="L13" s="22" t="s">
        <v>35</v>
      </c>
      <c r="M13" s="22" t="s">
        <v>36</v>
      </c>
      <c r="N13" s="23" t="s">
        <v>37</v>
      </c>
      <c r="O13" s="21" t="s">
        <v>1</v>
      </c>
      <c r="P13" s="24" t="s">
        <v>38</v>
      </c>
      <c r="Q13" s="24" t="s">
        <v>39</v>
      </c>
      <c r="R13" s="25" t="s">
        <v>14</v>
      </c>
      <c r="S13" s="25" t="s">
        <v>15</v>
      </c>
    </row>
    <row r="14" spans="1:19" ht="14.25" customHeight="1" thickBot="1">
      <c r="A14" s="117" t="s">
        <v>5</v>
      </c>
      <c r="B14" s="118"/>
      <c r="C14" s="118"/>
      <c r="D14" s="118"/>
      <c r="E14" s="118"/>
      <c r="F14" s="118"/>
      <c r="G14" s="118"/>
      <c r="H14" s="118"/>
      <c r="I14" s="118"/>
      <c r="J14" s="118"/>
      <c r="K14" s="118"/>
      <c r="L14" s="118"/>
      <c r="M14" s="118"/>
      <c r="N14" s="118"/>
      <c r="O14" s="118"/>
      <c r="P14" s="118"/>
      <c r="Q14" s="118"/>
      <c r="R14" s="118"/>
      <c r="S14" s="119"/>
    </row>
    <row r="15" spans="1:19" ht="395.25" customHeight="1">
      <c r="A15" s="26" t="s">
        <v>16</v>
      </c>
      <c r="B15" s="27" t="s">
        <v>40</v>
      </c>
      <c r="C15" s="1" t="s">
        <v>7</v>
      </c>
      <c r="D15" s="2">
        <v>3000</v>
      </c>
      <c r="E15" s="3">
        <v>6000</v>
      </c>
      <c r="F15" s="2">
        <v>5000</v>
      </c>
      <c r="G15" s="29"/>
      <c r="H15" s="28"/>
      <c r="I15" s="28"/>
      <c r="J15" s="28"/>
      <c r="K15" s="30"/>
      <c r="L15" s="31"/>
      <c r="M15" s="32"/>
      <c r="N15" s="33"/>
      <c r="O15" s="34"/>
      <c r="P15" s="107">
        <f>ROUND(N15*L15,2)</f>
        <v>0</v>
      </c>
      <c r="Q15" s="107">
        <f>ROUND(P15+P15*O15,2)</f>
        <v>0</v>
      </c>
      <c r="R15" s="107">
        <f>ROUND(M15*N15,2)</f>
        <v>0</v>
      </c>
      <c r="S15" s="107">
        <f>ROUND(R15+R15*O15,2)</f>
        <v>0</v>
      </c>
    </row>
    <row r="16" spans="1:19" ht="354.75" customHeight="1">
      <c r="A16" s="26" t="s">
        <v>17</v>
      </c>
      <c r="B16" s="27" t="s">
        <v>41</v>
      </c>
      <c r="C16" s="4" t="s">
        <v>7</v>
      </c>
      <c r="D16" s="5">
        <v>3500</v>
      </c>
      <c r="E16" s="6">
        <v>7000</v>
      </c>
      <c r="F16" s="5">
        <v>6000</v>
      </c>
      <c r="G16" s="36"/>
      <c r="H16" s="35"/>
      <c r="I16" s="35"/>
      <c r="J16" s="35"/>
      <c r="K16" s="37"/>
      <c r="L16" s="31"/>
      <c r="M16" s="32"/>
      <c r="N16" s="38"/>
      <c r="O16" s="39"/>
      <c r="P16" s="107">
        <f>ROUND(N16*L16,2)</f>
        <v>0</v>
      </c>
      <c r="Q16" s="107">
        <f>ROUND(P16+P16*O16,2)</f>
        <v>0</v>
      </c>
      <c r="R16" s="107">
        <f>ROUND(M16*N16,2)</f>
        <v>0</v>
      </c>
      <c r="S16" s="107">
        <f>ROUND(R16+R16*O16,2)</f>
        <v>0</v>
      </c>
    </row>
    <row r="17" spans="1:19" ht="55.5" customHeight="1" thickBot="1">
      <c r="A17" s="26" t="s">
        <v>18</v>
      </c>
      <c r="B17" s="27" t="s">
        <v>42</v>
      </c>
      <c r="C17" s="7" t="s">
        <v>26</v>
      </c>
      <c r="D17" s="5">
        <v>2000</v>
      </c>
      <c r="E17" s="6">
        <v>5000</v>
      </c>
      <c r="F17" s="5">
        <v>4000</v>
      </c>
      <c r="G17" s="36"/>
      <c r="H17" s="35"/>
      <c r="I17" s="35"/>
      <c r="J17" s="35"/>
      <c r="K17" s="37"/>
      <c r="L17" s="31"/>
      <c r="M17" s="32"/>
      <c r="N17" s="38"/>
      <c r="O17" s="40"/>
      <c r="P17" s="109">
        <f>ROUND(N17*L17,2)</f>
        <v>0</v>
      </c>
      <c r="Q17" s="109">
        <f>ROUND(P17+P17*O17,2)</f>
        <v>0</v>
      </c>
      <c r="R17" s="109">
        <f>ROUND(M17*N17,2)</f>
        <v>0</v>
      </c>
      <c r="S17" s="109">
        <f>ROUND(R17+R17*O17,2)</f>
        <v>0</v>
      </c>
    </row>
    <row r="18" spans="1:19" ht="19.5" customHeight="1" thickBot="1">
      <c r="A18" s="41"/>
      <c r="B18" s="42"/>
      <c r="O18" s="44" t="s">
        <v>2</v>
      </c>
      <c r="P18" s="105">
        <f>SUM(P15:P17)</f>
        <v>0</v>
      </c>
      <c r="Q18" s="105">
        <f>SUM(Q15:Q17)</f>
        <v>0</v>
      </c>
      <c r="R18" s="105">
        <f>SUM(R15:R17)</f>
        <v>0</v>
      </c>
      <c r="S18" s="106">
        <f>SUM(S15:S17)</f>
        <v>0</v>
      </c>
    </row>
    <row r="19" spans="1:19" ht="33" customHeight="1" thickBot="1">
      <c r="A19" s="45"/>
      <c r="B19" s="113" t="s">
        <v>59</v>
      </c>
      <c r="C19" s="113"/>
      <c r="D19" s="113"/>
      <c r="E19" s="113"/>
      <c r="F19" s="113"/>
      <c r="G19" s="113"/>
      <c r="H19" s="113"/>
      <c r="I19" s="113"/>
      <c r="J19" s="113"/>
      <c r="K19" s="113"/>
      <c r="O19" s="46"/>
    </row>
    <row r="20" spans="1:19" ht="13.5" customHeight="1" thickBot="1">
      <c r="A20" s="45"/>
      <c r="B20" s="123" t="s">
        <v>60</v>
      </c>
      <c r="C20" s="123"/>
      <c r="D20" s="123"/>
      <c r="E20" s="123"/>
      <c r="F20" s="123"/>
      <c r="G20" s="123"/>
      <c r="H20" s="123"/>
      <c r="I20" s="123"/>
      <c r="J20" s="123"/>
      <c r="K20" s="123"/>
      <c r="P20" s="114" t="s">
        <v>5</v>
      </c>
      <c r="Q20" s="115"/>
      <c r="R20" s="115"/>
      <c r="S20" s="116"/>
    </row>
    <row r="21" spans="1:19" ht="42.75" customHeight="1" thickBot="1">
      <c r="A21" s="45"/>
      <c r="B21" s="47"/>
      <c r="P21" s="48" t="s">
        <v>19</v>
      </c>
      <c r="Q21" s="48" t="s">
        <v>20</v>
      </c>
      <c r="R21" s="49" t="s">
        <v>14</v>
      </c>
      <c r="S21" s="48" t="s">
        <v>21</v>
      </c>
    </row>
    <row r="22" spans="1:19" ht="26.25" customHeight="1" thickBot="1">
      <c r="A22" s="45"/>
      <c r="B22" s="47"/>
      <c r="P22" s="110">
        <f>P18</f>
        <v>0</v>
      </c>
      <c r="Q22" s="111">
        <f>Q18</f>
        <v>0</v>
      </c>
      <c r="R22" s="111">
        <f>R18</f>
        <v>0</v>
      </c>
      <c r="S22" s="112">
        <f>S18</f>
        <v>0</v>
      </c>
    </row>
    <row r="23" spans="1:19" ht="27.75" customHeight="1"/>
    <row r="24" spans="1:19" ht="55.5" customHeight="1">
      <c r="A24" s="12"/>
      <c r="B24" s="12"/>
      <c r="C24" s="50"/>
      <c r="D24" s="127" t="s">
        <v>54</v>
      </c>
      <c r="E24" s="128"/>
      <c r="F24" s="129"/>
      <c r="G24" s="12"/>
      <c r="H24" s="12"/>
      <c r="I24" s="12"/>
      <c r="J24" s="14"/>
      <c r="K24" s="124" t="s">
        <v>55</v>
      </c>
      <c r="L24" s="125"/>
      <c r="M24" s="125"/>
      <c r="N24" s="125"/>
      <c r="O24" s="125"/>
      <c r="P24" s="125"/>
      <c r="Q24" s="125"/>
      <c r="R24" s="125"/>
      <c r="S24" s="126"/>
    </row>
    <row r="25" spans="1:19" ht="79.5" customHeight="1" thickBot="1">
      <c r="A25" s="51" t="s">
        <v>11</v>
      </c>
      <c r="B25" s="52" t="s">
        <v>9</v>
      </c>
      <c r="C25" s="17" t="s">
        <v>0</v>
      </c>
      <c r="D25" s="53" t="s">
        <v>30</v>
      </c>
      <c r="E25" s="53" t="s">
        <v>31</v>
      </c>
      <c r="F25" s="54" t="s">
        <v>13</v>
      </c>
      <c r="G25" s="51" t="s">
        <v>32</v>
      </c>
      <c r="H25" s="19" t="s">
        <v>61</v>
      </c>
      <c r="I25" s="55" t="s">
        <v>12</v>
      </c>
      <c r="J25" s="55" t="s">
        <v>33</v>
      </c>
      <c r="K25" s="56" t="s">
        <v>34</v>
      </c>
      <c r="L25" s="57" t="s">
        <v>35</v>
      </c>
      <c r="M25" s="57" t="s">
        <v>36</v>
      </c>
      <c r="N25" s="58" t="s">
        <v>37</v>
      </c>
      <c r="O25" s="56" t="s">
        <v>1</v>
      </c>
      <c r="P25" s="59" t="s">
        <v>38</v>
      </c>
      <c r="Q25" s="59" t="s">
        <v>39</v>
      </c>
      <c r="R25" s="60" t="s">
        <v>14</v>
      </c>
      <c r="S25" s="60" t="s">
        <v>15</v>
      </c>
    </row>
    <row r="26" spans="1:19" ht="13.5" thickBot="1">
      <c r="A26" s="117" t="s">
        <v>6</v>
      </c>
      <c r="B26" s="118"/>
      <c r="C26" s="118"/>
      <c r="D26" s="118"/>
      <c r="E26" s="118"/>
      <c r="F26" s="118"/>
      <c r="G26" s="118"/>
      <c r="H26" s="118"/>
      <c r="I26" s="118"/>
      <c r="J26" s="118"/>
      <c r="K26" s="118"/>
      <c r="L26" s="118"/>
      <c r="M26" s="118"/>
      <c r="N26" s="118"/>
      <c r="O26" s="118"/>
      <c r="P26" s="118"/>
      <c r="Q26" s="118"/>
      <c r="R26" s="118"/>
      <c r="S26" s="119"/>
    </row>
    <row r="27" spans="1:19" ht="120" customHeight="1">
      <c r="A27" s="61" t="s">
        <v>16</v>
      </c>
      <c r="B27" s="62" t="s">
        <v>43</v>
      </c>
      <c r="C27" s="101" t="s">
        <v>7</v>
      </c>
      <c r="D27" s="102">
        <v>25000</v>
      </c>
      <c r="E27" s="103">
        <v>32500</v>
      </c>
      <c r="F27" s="102">
        <v>25000</v>
      </c>
      <c r="G27" s="48"/>
      <c r="H27" s="63"/>
      <c r="I27" s="63"/>
      <c r="J27" s="63"/>
      <c r="K27" s="64"/>
      <c r="L27" s="31"/>
      <c r="M27" s="32"/>
      <c r="N27" s="65"/>
      <c r="O27" s="66"/>
      <c r="P27" s="107">
        <f>ROUND(N27*L27,2)</f>
        <v>0</v>
      </c>
      <c r="Q27" s="107">
        <f>ROUND(P27+P27*O27,2)</f>
        <v>0</v>
      </c>
      <c r="R27" s="107">
        <f>ROUND(M27*N27,2)</f>
        <v>0</v>
      </c>
      <c r="S27" s="107">
        <f>ROUND(R27+R27*O27,2)</f>
        <v>0</v>
      </c>
    </row>
    <row r="28" spans="1:19" ht="60" customHeight="1" thickBot="1">
      <c r="A28" s="26" t="s">
        <v>17</v>
      </c>
      <c r="B28" s="67" t="s">
        <v>44</v>
      </c>
      <c r="C28" s="4" t="s">
        <v>25</v>
      </c>
      <c r="D28" s="5">
        <v>150</v>
      </c>
      <c r="E28" s="6">
        <v>200</v>
      </c>
      <c r="F28" s="5">
        <v>180</v>
      </c>
      <c r="G28" s="36"/>
      <c r="H28" s="35"/>
      <c r="I28" s="35"/>
      <c r="J28" s="35"/>
      <c r="K28" s="37"/>
      <c r="L28" s="31"/>
      <c r="M28" s="32"/>
      <c r="N28" s="38"/>
      <c r="O28" s="40"/>
      <c r="P28" s="108">
        <f>ROUND(N28*L28,2)</f>
        <v>0</v>
      </c>
      <c r="Q28" s="108">
        <f>ROUND(P28+P28*O28,2)</f>
        <v>0</v>
      </c>
      <c r="R28" s="108">
        <f>ROUND(M28*N28,2)</f>
        <v>0</v>
      </c>
      <c r="S28" s="108">
        <f>ROUND(R28+R28*O28,2)</f>
        <v>0</v>
      </c>
    </row>
    <row r="29" spans="1:19" ht="13.5" thickBot="1">
      <c r="A29" s="68"/>
      <c r="B29" s="69"/>
      <c r="O29" s="44" t="s">
        <v>2</v>
      </c>
      <c r="P29" s="105">
        <f>SUM(P27:P28)</f>
        <v>0</v>
      </c>
      <c r="Q29" s="105">
        <f>SUM(Q27:Q28)</f>
        <v>0</v>
      </c>
      <c r="R29" s="105">
        <f>SUM(R27:R28)</f>
        <v>0</v>
      </c>
      <c r="S29" s="106">
        <f>SUM(S27:S28)</f>
        <v>0</v>
      </c>
    </row>
    <row r="30" spans="1:19" ht="13.5" thickBot="1">
      <c r="A30" s="45"/>
      <c r="B30" s="113" t="s">
        <v>59</v>
      </c>
      <c r="C30" s="113"/>
      <c r="D30" s="113"/>
      <c r="E30" s="113"/>
      <c r="F30" s="113"/>
      <c r="G30" s="113"/>
      <c r="H30" s="113"/>
      <c r="I30" s="113"/>
      <c r="J30" s="113"/>
      <c r="K30" s="113"/>
      <c r="O30" s="46"/>
    </row>
    <row r="31" spans="1:19" ht="13.5" customHeight="1" thickBot="1">
      <c r="A31" s="45"/>
      <c r="B31" s="123" t="s">
        <v>60</v>
      </c>
      <c r="C31" s="123"/>
      <c r="D31" s="123"/>
      <c r="E31" s="123"/>
      <c r="F31" s="123"/>
      <c r="G31" s="123"/>
      <c r="H31" s="123"/>
      <c r="I31" s="123"/>
      <c r="J31" s="123"/>
      <c r="K31" s="123"/>
      <c r="P31" s="114" t="s">
        <v>6</v>
      </c>
      <c r="Q31" s="115"/>
      <c r="R31" s="115"/>
      <c r="S31" s="116"/>
    </row>
    <row r="32" spans="1:19" ht="39" thickBot="1">
      <c r="A32" s="45"/>
      <c r="B32" s="47"/>
      <c r="P32" s="48" t="s">
        <v>19</v>
      </c>
      <c r="Q32" s="48" t="s">
        <v>20</v>
      </c>
      <c r="R32" s="49" t="s">
        <v>14</v>
      </c>
      <c r="S32" s="48" t="s">
        <v>21</v>
      </c>
    </row>
    <row r="33" spans="1:19" ht="13.5" thickBot="1">
      <c r="A33" s="45"/>
      <c r="B33" s="47"/>
      <c r="P33" s="110">
        <f>P29</f>
        <v>0</v>
      </c>
      <c r="Q33" s="111">
        <f>Q29</f>
        <v>0</v>
      </c>
      <c r="R33" s="111">
        <f>R29</f>
        <v>0</v>
      </c>
      <c r="S33" s="112">
        <f>S29</f>
        <v>0</v>
      </c>
    </row>
    <row r="36" spans="1:19" ht="9.75" customHeight="1"/>
    <row r="37" spans="1:19" ht="58.5" customHeight="1">
      <c r="A37" s="12"/>
      <c r="B37" s="12"/>
      <c r="C37" s="70"/>
      <c r="D37" s="127" t="s">
        <v>54</v>
      </c>
      <c r="E37" s="144"/>
      <c r="F37" s="145"/>
      <c r="G37" s="12"/>
      <c r="H37" s="12"/>
      <c r="I37" s="12"/>
      <c r="J37" s="14"/>
      <c r="K37" s="124" t="s">
        <v>55</v>
      </c>
      <c r="L37" s="125"/>
      <c r="M37" s="125"/>
      <c r="N37" s="125"/>
      <c r="O37" s="125"/>
      <c r="P37" s="125"/>
      <c r="Q37" s="125"/>
      <c r="R37" s="125"/>
      <c r="S37" s="126"/>
    </row>
    <row r="38" spans="1:19" ht="86.25" customHeight="1" thickBot="1">
      <c r="A38" s="51" t="s">
        <v>11</v>
      </c>
      <c r="B38" s="52" t="s">
        <v>9</v>
      </c>
      <c r="C38" s="71" t="s">
        <v>0</v>
      </c>
      <c r="D38" s="72" t="s">
        <v>30</v>
      </c>
      <c r="E38" s="72" t="s">
        <v>31</v>
      </c>
      <c r="F38" s="73" t="s">
        <v>13</v>
      </c>
      <c r="G38" s="51" t="s">
        <v>32</v>
      </c>
      <c r="H38" s="19" t="s">
        <v>61</v>
      </c>
      <c r="I38" s="55" t="s">
        <v>12</v>
      </c>
      <c r="J38" s="55" t="s">
        <v>33</v>
      </c>
      <c r="K38" s="56" t="s">
        <v>34</v>
      </c>
      <c r="L38" s="57" t="s">
        <v>35</v>
      </c>
      <c r="M38" s="57" t="s">
        <v>36</v>
      </c>
      <c r="N38" s="58" t="s">
        <v>37</v>
      </c>
      <c r="O38" s="56" t="s">
        <v>1</v>
      </c>
      <c r="P38" s="59" t="s">
        <v>38</v>
      </c>
      <c r="Q38" s="59" t="s">
        <v>39</v>
      </c>
      <c r="R38" s="60" t="s">
        <v>14</v>
      </c>
      <c r="S38" s="60" t="s">
        <v>15</v>
      </c>
    </row>
    <row r="39" spans="1:19" ht="13.5" thickBot="1">
      <c r="A39" s="117" t="s">
        <v>8</v>
      </c>
      <c r="B39" s="118"/>
      <c r="C39" s="118"/>
      <c r="D39" s="118"/>
      <c r="E39" s="118"/>
      <c r="F39" s="118"/>
      <c r="G39" s="118"/>
      <c r="H39" s="118"/>
      <c r="I39" s="118"/>
      <c r="J39" s="118"/>
      <c r="K39" s="118"/>
      <c r="L39" s="118"/>
      <c r="M39" s="118"/>
      <c r="N39" s="118"/>
      <c r="O39" s="118"/>
      <c r="P39" s="118"/>
      <c r="Q39" s="118"/>
      <c r="R39" s="118"/>
      <c r="S39" s="119"/>
    </row>
    <row r="40" spans="1:19" ht="102" customHeight="1">
      <c r="A40" s="74" t="s">
        <v>16</v>
      </c>
      <c r="B40" s="75" t="s">
        <v>45</v>
      </c>
      <c r="C40" s="1" t="s">
        <v>25</v>
      </c>
      <c r="D40" s="2">
        <v>150</v>
      </c>
      <c r="E40" s="3">
        <v>270</v>
      </c>
      <c r="F40" s="2">
        <v>150</v>
      </c>
      <c r="G40" s="29"/>
      <c r="H40" s="28"/>
      <c r="I40" s="28"/>
      <c r="J40" s="28"/>
      <c r="K40" s="30"/>
      <c r="L40" s="31"/>
      <c r="M40" s="32"/>
      <c r="N40" s="33"/>
      <c r="O40" s="34"/>
      <c r="P40" s="107">
        <f t="shared" ref="P40:P45" si="0">ROUND(N40*L40,2)</f>
        <v>0</v>
      </c>
      <c r="Q40" s="107">
        <f t="shared" ref="Q40:Q45" si="1">ROUND(P40+P40*O40,2)</f>
        <v>0</v>
      </c>
      <c r="R40" s="107">
        <f t="shared" ref="R40:R45" si="2">ROUND(M40*N40,2)</f>
        <v>0</v>
      </c>
      <c r="S40" s="107">
        <f t="shared" ref="S40:S45" si="3">ROUND(R40+R40*O40,2)</f>
        <v>0</v>
      </c>
    </row>
    <row r="41" spans="1:19" ht="127.5" customHeight="1">
      <c r="A41" s="26" t="s">
        <v>17</v>
      </c>
      <c r="B41" s="67" t="s">
        <v>46</v>
      </c>
      <c r="C41" s="4" t="s">
        <v>25</v>
      </c>
      <c r="D41" s="5">
        <v>200</v>
      </c>
      <c r="E41" s="6">
        <v>420</v>
      </c>
      <c r="F41" s="5">
        <v>375</v>
      </c>
      <c r="G41" s="36"/>
      <c r="H41" s="35"/>
      <c r="I41" s="35"/>
      <c r="J41" s="35"/>
      <c r="K41" s="37"/>
      <c r="L41" s="31"/>
      <c r="M41" s="32"/>
      <c r="N41" s="38"/>
      <c r="O41" s="39"/>
      <c r="P41" s="104">
        <f t="shared" si="0"/>
        <v>0</v>
      </c>
      <c r="Q41" s="104">
        <f t="shared" si="1"/>
        <v>0</v>
      </c>
      <c r="R41" s="104">
        <f t="shared" si="2"/>
        <v>0</v>
      </c>
      <c r="S41" s="104">
        <f t="shared" si="3"/>
        <v>0</v>
      </c>
    </row>
    <row r="42" spans="1:19" ht="117.75" customHeight="1">
      <c r="A42" s="26" t="s">
        <v>18</v>
      </c>
      <c r="B42" s="67" t="s">
        <v>47</v>
      </c>
      <c r="C42" s="4" t="s">
        <v>25</v>
      </c>
      <c r="D42" s="5">
        <v>80</v>
      </c>
      <c r="E42" s="6">
        <v>150</v>
      </c>
      <c r="F42" s="5">
        <v>100</v>
      </c>
      <c r="G42" s="36"/>
      <c r="H42" s="35"/>
      <c r="I42" s="35"/>
      <c r="J42" s="35"/>
      <c r="K42" s="37"/>
      <c r="L42" s="31"/>
      <c r="M42" s="32"/>
      <c r="N42" s="38"/>
      <c r="O42" s="39"/>
      <c r="P42" s="104">
        <f t="shared" si="0"/>
        <v>0</v>
      </c>
      <c r="Q42" s="104">
        <f t="shared" si="1"/>
        <v>0</v>
      </c>
      <c r="R42" s="104">
        <f t="shared" si="2"/>
        <v>0</v>
      </c>
      <c r="S42" s="104">
        <f t="shared" si="3"/>
        <v>0</v>
      </c>
    </row>
    <row r="43" spans="1:19" ht="113.25" customHeight="1">
      <c r="A43" s="26" t="s">
        <v>22</v>
      </c>
      <c r="B43" s="67" t="s">
        <v>48</v>
      </c>
      <c r="C43" s="4" t="s">
        <v>25</v>
      </c>
      <c r="D43" s="5">
        <v>200</v>
      </c>
      <c r="E43" s="6">
        <v>450</v>
      </c>
      <c r="F43" s="5">
        <v>400</v>
      </c>
      <c r="G43" s="36"/>
      <c r="H43" s="35"/>
      <c r="I43" s="35"/>
      <c r="J43" s="35"/>
      <c r="K43" s="37"/>
      <c r="L43" s="31"/>
      <c r="M43" s="32"/>
      <c r="N43" s="38"/>
      <c r="O43" s="39"/>
      <c r="P43" s="104">
        <f t="shared" si="0"/>
        <v>0</v>
      </c>
      <c r="Q43" s="104">
        <f t="shared" si="1"/>
        <v>0</v>
      </c>
      <c r="R43" s="104">
        <f t="shared" si="2"/>
        <v>0</v>
      </c>
      <c r="S43" s="104">
        <f t="shared" si="3"/>
        <v>0</v>
      </c>
    </row>
    <row r="44" spans="1:19" ht="114.75">
      <c r="A44" s="26" t="s">
        <v>23</v>
      </c>
      <c r="B44" s="67" t="s">
        <v>49</v>
      </c>
      <c r="C44" s="4" t="s">
        <v>25</v>
      </c>
      <c r="D44" s="5">
        <v>300</v>
      </c>
      <c r="E44" s="6">
        <v>1000</v>
      </c>
      <c r="F44" s="5">
        <v>800</v>
      </c>
      <c r="G44" s="36"/>
      <c r="H44" s="35"/>
      <c r="I44" s="35"/>
      <c r="J44" s="35"/>
      <c r="K44" s="37"/>
      <c r="L44" s="31"/>
      <c r="M44" s="32"/>
      <c r="N44" s="38"/>
      <c r="O44" s="39"/>
      <c r="P44" s="104">
        <f t="shared" si="0"/>
        <v>0</v>
      </c>
      <c r="Q44" s="104">
        <f t="shared" si="1"/>
        <v>0</v>
      </c>
      <c r="R44" s="104">
        <f t="shared" si="2"/>
        <v>0</v>
      </c>
      <c r="S44" s="104">
        <f t="shared" si="3"/>
        <v>0</v>
      </c>
    </row>
    <row r="45" spans="1:19" ht="18.75" customHeight="1" thickBot="1">
      <c r="A45" s="26" t="s">
        <v>24</v>
      </c>
      <c r="B45" s="67" t="s">
        <v>50</v>
      </c>
      <c r="C45" s="4" t="s">
        <v>25</v>
      </c>
      <c r="D45" s="5">
        <v>30</v>
      </c>
      <c r="E45" s="6">
        <v>150</v>
      </c>
      <c r="F45" s="5">
        <v>100</v>
      </c>
      <c r="G45" s="36"/>
      <c r="H45" s="35"/>
      <c r="I45" s="35"/>
      <c r="J45" s="35"/>
      <c r="K45" s="37"/>
      <c r="L45" s="31"/>
      <c r="M45" s="32"/>
      <c r="N45" s="38"/>
      <c r="O45" s="40"/>
      <c r="P45" s="108">
        <f t="shared" si="0"/>
        <v>0</v>
      </c>
      <c r="Q45" s="108">
        <f t="shared" si="1"/>
        <v>0</v>
      </c>
      <c r="R45" s="108">
        <f t="shared" si="2"/>
        <v>0</v>
      </c>
      <c r="S45" s="104">
        <f t="shared" si="3"/>
        <v>0</v>
      </c>
    </row>
    <row r="46" spans="1:19" ht="13.5" thickBot="1">
      <c r="A46" s="41"/>
      <c r="B46" s="76"/>
      <c r="C46" s="14"/>
      <c r="O46" s="44" t="s">
        <v>2</v>
      </c>
      <c r="P46" s="105">
        <f>SUM(P40:P45)</f>
        <v>0</v>
      </c>
      <c r="Q46" s="105">
        <f>SUM(Q40:Q45)</f>
        <v>0</v>
      </c>
      <c r="R46" s="105">
        <f>SUM(R40:R45)</f>
        <v>0</v>
      </c>
      <c r="S46" s="106">
        <f>SUM(S40:S45)</f>
        <v>0</v>
      </c>
    </row>
    <row r="47" spans="1:19" ht="13.5" thickBot="1">
      <c r="A47" s="77"/>
      <c r="B47" s="113" t="s">
        <v>59</v>
      </c>
      <c r="C47" s="113"/>
      <c r="D47" s="113"/>
      <c r="E47" s="113"/>
      <c r="F47" s="113"/>
      <c r="G47" s="113"/>
      <c r="H47" s="113"/>
      <c r="I47" s="113"/>
      <c r="J47" s="113"/>
      <c r="K47" s="113"/>
      <c r="O47" s="46"/>
    </row>
    <row r="48" spans="1:19" ht="13.5" thickBot="1">
      <c r="A48" s="45"/>
      <c r="B48" s="123" t="s">
        <v>60</v>
      </c>
      <c r="C48" s="123"/>
      <c r="D48" s="123"/>
      <c r="E48" s="123"/>
      <c r="F48" s="123"/>
      <c r="G48" s="123"/>
      <c r="H48" s="123"/>
      <c r="I48" s="123"/>
      <c r="J48" s="123"/>
      <c r="K48" s="123"/>
      <c r="P48" s="114" t="s">
        <v>8</v>
      </c>
      <c r="Q48" s="115"/>
      <c r="R48" s="115"/>
      <c r="S48" s="116"/>
    </row>
    <row r="49" spans="1:19" ht="39" thickBot="1">
      <c r="A49" s="45"/>
      <c r="B49" s="47"/>
      <c r="P49" s="48" t="s">
        <v>19</v>
      </c>
      <c r="Q49" s="48" t="s">
        <v>20</v>
      </c>
      <c r="R49" s="49" t="s">
        <v>14</v>
      </c>
      <c r="S49" s="48" t="s">
        <v>21</v>
      </c>
    </row>
    <row r="50" spans="1:19" ht="13.5" thickBot="1">
      <c r="A50" s="45"/>
      <c r="B50" s="47"/>
      <c r="P50" s="110">
        <f>P46</f>
        <v>0</v>
      </c>
      <c r="Q50" s="111">
        <f>Q46</f>
        <v>0</v>
      </c>
      <c r="R50" s="111">
        <f>R46</f>
        <v>0</v>
      </c>
      <c r="S50" s="112">
        <f>S46</f>
        <v>0</v>
      </c>
    </row>
    <row r="54" spans="1:19" ht="63.75" customHeight="1">
      <c r="A54" s="12"/>
      <c r="B54" s="12"/>
      <c r="C54" s="78"/>
      <c r="D54" s="127" t="s">
        <v>54</v>
      </c>
      <c r="E54" s="128"/>
      <c r="F54" s="129"/>
      <c r="G54" s="12"/>
      <c r="H54" s="12"/>
      <c r="I54" s="12"/>
      <c r="J54" s="14"/>
      <c r="K54" s="124" t="s">
        <v>55</v>
      </c>
      <c r="L54" s="125"/>
      <c r="M54" s="125"/>
      <c r="N54" s="125"/>
      <c r="O54" s="125"/>
      <c r="P54" s="125"/>
      <c r="Q54" s="125"/>
      <c r="R54" s="125"/>
      <c r="S54" s="126"/>
    </row>
    <row r="55" spans="1:19" ht="86.25" customHeight="1" thickBot="1">
      <c r="A55" s="51" t="s">
        <v>11</v>
      </c>
      <c r="B55" s="52" t="s">
        <v>9</v>
      </c>
      <c r="C55" s="71" t="s">
        <v>0</v>
      </c>
      <c r="D55" s="72" t="s">
        <v>30</v>
      </c>
      <c r="E55" s="72" t="s">
        <v>31</v>
      </c>
      <c r="F55" s="73" t="s">
        <v>13</v>
      </c>
      <c r="G55" s="51" t="s">
        <v>32</v>
      </c>
      <c r="H55" s="19" t="s">
        <v>61</v>
      </c>
      <c r="I55" s="55" t="s">
        <v>12</v>
      </c>
      <c r="J55" s="55" t="s">
        <v>33</v>
      </c>
      <c r="K55" s="56" t="s">
        <v>34</v>
      </c>
      <c r="L55" s="57" t="s">
        <v>35</v>
      </c>
      <c r="M55" s="57" t="s">
        <v>36</v>
      </c>
      <c r="N55" s="58" t="s">
        <v>37</v>
      </c>
      <c r="O55" s="56" t="s">
        <v>1</v>
      </c>
      <c r="P55" s="59" t="s">
        <v>38</v>
      </c>
      <c r="Q55" s="59" t="s">
        <v>39</v>
      </c>
      <c r="R55" s="60" t="s">
        <v>14</v>
      </c>
      <c r="S55" s="60" t="s">
        <v>15</v>
      </c>
    </row>
    <row r="56" spans="1:19" ht="13.5" thickBot="1">
      <c r="A56" s="117" t="s">
        <v>10</v>
      </c>
      <c r="B56" s="118"/>
      <c r="C56" s="118"/>
      <c r="D56" s="118"/>
      <c r="E56" s="118"/>
      <c r="F56" s="118"/>
      <c r="G56" s="118"/>
      <c r="H56" s="118"/>
      <c r="I56" s="118"/>
      <c r="J56" s="118"/>
      <c r="K56" s="118"/>
      <c r="L56" s="118"/>
      <c r="M56" s="118"/>
      <c r="N56" s="118"/>
      <c r="O56" s="118"/>
      <c r="P56" s="118"/>
      <c r="Q56" s="118"/>
      <c r="R56" s="118"/>
      <c r="S56" s="119"/>
    </row>
    <row r="57" spans="1:19" ht="100.5" customHeight="1" thickBot="1">
      <c r="A57" s="74" t="s">
        <v>16</v>
      </c>
      <c r="B57" s="75" t="s">
        <v>51</v>
      </c>
      <c r="C57" s="1" t="s">
        <v>25</v>
      </c>
      <c r="D57" s="2">
        <v>10</v>
      </c>
      <c r="E57" s="3">
        <v>20</v>
      </c>
      <c r="F57" s="2">
        <v>15</v>
      </c>
      <c r="G57" s="29"/>
      <c r="H57" s="28"/>
      <c r="I57" s="28"/>
      <c r="J57" s="28"/>
      <c r="K57" s="30"/>
      <c r="L57" s="31"/>
      <c r="M57" s="32"/>
      <c r="N57" s="33"/>
      <c r="O57" s="34"/>
      <c r="P57" s="104">
        <f>ROUND(N57*L57,2)</f>
        <v>0</v>
      </c>
      <c r="Q57" s="104">
        <f>ROUND(P57+P57*O57,2)</f>
        <v>0</v>
      </c>
      <c r="R57" s="104">
        <f>ROUND(M57*N57,2)</f>
        <v>0</v>
      </c>
      <c r="S57" s="104">
        <f>ROUND(R57+R57*O57,2)</f>
        <v>0</v>
      </c>
    </row>
    <row r="58" spans="1:19" ht="13.5" thickBot="1">
      <c r="A58" s="41"/>
      <c r="B58" s="42"/>
      <c r="O58" s="44" t="s">
        <v>2</v>
      </c>
      <c r="P58" s="105">
        <f>SUM(P57)</f>
        <v>0</v>
      </c>
      <c r="Q58" s="105">
        <f>SUM(Q57)</f>
        <v>0</v>
      </c>
      <c r="R58" s="105">
        <f>SUM(R57)</f>
        <v>0</v>
      </c>
      <c r="S58" s="106">
        <f>SUM(S57)</f>
        <v>0</v>
      </c>
    </row>
    <row r="59" spans="1:19" ht="13.5" thickBot="1">
      <c r="A59" s="45"/>
      <c r="B59" s="113" t="s">
        <v>59</v>
      </c>
      <c r="C59" s="113"/>
      <c r="D59" s="113"/>
      <c r="E59" s="113"/>
      <c r="F59" s="113"/>
      <c r="G59" s="113"/>
      <c r="H59" s="113"/>
      <c r="I59" s="113"/>
      <c r="J59" s="113"/>
      <c r="K59" s="113"/>
      <c r="O59" s="46"/>
    </row>
    <row r="60" spans="1:19" ht="13.5" thickBot="1">
      <c r="A60" s="45"/>
      <c r="B60" s="123" t="s">
        <v>60</v>
      </c>
      <c r="C60" s="123"/>
      <c r="D60" s="123"/>
      <c r="E60" s="123"/>
      <c r="F60" s="123"/>
      <c r="G60" s="123"/>
      <c r="H60" s="123"/>
      <c r="I60" s="123"/>
      <c r="J60" s="123"/>
      <c r="K60" s="123"/>
      <c r="P60" s="114" t="s">
        <v>10</v>
      </c>
      <c r="Q60" s="115"/>
      <c r="R60" s="115"/>
      <c r="S60" s="116"/>
    </row>
    <row r="61" spans="1:19" ht="39" thickBot="1">
      <c r="A61" s="45"/>
      <c r="B61" s="47"/>
      <c r="P61" s="48" t="s">
        <v>19</v>
      </c>
      <c r="Q61" s="48" t="s">
        <v>20</v>
      </c>
      <c r="R61" s="49" t="s">
        <v>14</v>
      </c>
      <c r="S61" s="48" t="s">
        <v>21</v>
      </c>
    </row>
    <row r="62" spans="1:19" ht="13.5" thickBot="1">
      <c r="A62" s="45"/>
      <c r="B62" s="47"/>
      <c r="P62" s="110">
        <f>P58</f>
        <v>0</v>
      </c>
      <c r="Q62" s="111">
        <f>Q58</f>
        <v>0</v>
      </c>
      <c r="R62" s="111">
        <f>R58</f>
        <v>0</v>
      </c>
      <c r="S62" s="112">
        <f>S58</f>
        <v>0</v>
      </c>
    </row>
    <row r="66" spans="1:19" ht="57.75" customHeight="1">
      <c r="A66" s="12"/>
      <c r="B66" s="12"/>
      <c r="C66" s="79"/>
      <c r="D66" s="146" t="s">
        <v>54</v>
      </c>
      <c r="E66" s="128"/>
      <c r="F66" s="129"/>
      <c r="G66" s="12"/>
      <c r="H66" s="12"/>
      <c r="I66" s="12"/>
      <c r="J66" s="14"/>
      <c r="K66" s="124" t="s">
        <v>55</v>
      </c>
      <c r="L66" s="125"/>
      <c r="M66" s="125"/>
      <c r="N66" s="125"/>
      <c r="O66" s="125"/>
      <c r="P66" s="125"/>
      <c r="Q66" s="125"/>
      <c r="R66" s="125"/>
      <c r="S66" s="126"/>
    </row>
    <row r="67" spans="1:19" ht="90" customHeight="1" thickBot="1">
      <c r="A67" s="51" t="s">
        <v>11</v>
      </c>
      <c r="B67" s="52" t="s">
        <v>9</v>
      </c>
      <c r="C67" s="71" t="s">
        <v>0</v>
      </c>
      <c r="D67" s="72" t="s">
        <v>30</v>
      </c>
      <c r="E67" s="72" t="s">
        <v>31</v>
      </c>
      <c r="F67" s="73" t="s">
        <v>13</v>
      </c>
      <c r="G67" s="51" t="s">
        <v>32</v>
      </c>
      <c r="H67" s="19" t="s">
        <v>61</v>
      </c>
      <c r="I67" s="55" t="s">
        <v>12</v>
      </c>
      <c r="J67" s="55" t="s">
        <v>33</v>
      </c>
      <c r="K67" s="56" t="s">
        <v>34</v>
      </c>
      <c r="L67" s="57" t="s">
        <v>35</v>
      </c>
      <c r="M67" s="57" t="s">
        <v>36</v>
      </c>
      <c r="N67" s="58" t="s">
        <v>37</v>
      </c>
      <c r="O67" s="56" t="s">
        <v>1</v>
      </c>
      <c r="P67" s="59" t="s">
        <v>38</v>
      </c>
      <c r="Q67" s="59" t="s">
        <v>39</v>
      </c>
      <c r="R67" s="60" t="s">
        <v>14</v>
      </c>
      <c r="S67" s="60" t="s">
        <v>15</v>
      </c>
    </row>
    <row r="68" spans="1:19" ht="13.5" thickBot="1">
      <c r="A68" s="117" t="s">
        <v>29</v>
      </c>
      <c r="B68" s="118"/>
      <c r="C68" s="118"/>
      <c r="D68" s="118"/>
      <c r="E68" s="118"/>
      <c r="F68" s="118"/>
      <c r="G68" s="118"/>
      <c r="H68" s="118"/>
      <c r="I68" s="118"/>
      <c r="J68" s="118"/>
      <c r="K68" s="118"/>
      <c r="L68" s="118"/>
      <c r="M68" s="118"/>
      <c r="N68" s="118"/>
      <c r="O68" s="118"/>
      <c r="P68" s="118"/>
      <c r="Q68" s="118"/>
      <c r="R68" s="118"/>
      <c r="S68" s="119"/>
    </row>
    <row r="69" spans="1:19" ht="125.25" customHeight="1">
      <c r="A69" s="26" t="s">
        <v>16</v>
      </c>
      <c r="B69" s="80" t="s">
        <v>52</v>
      </c>
      <c r="C69" s="4" t="s">
        <v>7</v>
      </c>
      <c r="D69" s="5">
        <v>2500</v>
      </c>
      <c r="E69" s="6">
        <v>5000</v>
      </c>
      <c r="F69" s="5">
        <v>4000</v>
      </c>
      <c r="G69" s="36"/>
      <c r="H69" s="35"/>
      <c r="I69" s="35"/>
      <c r="J69" s="35"/>
      <c r="K69" s="37"/>
      <c r="L69" s="31"/>
      <c r="M69" s="32"/>
      <c r="N69" s="38"/>
      <c r="O69" s="39"/>
      <c r="P69" s="104">
        <f>ROUND(N69*L69,2)</f>
        <v>0</v>
      </c>
      <c r="Q69" s="104">
        <f>ROUND(P69+P69*O69,2)</f>
        <v>0</v>
      </c>
      <c r="R69" s="104">
        <f>ROUND(M69*N69,2)</f>
        <v>0</v>
      </c>
      <c r="S69" s="104">
        <f>ROUND(R69+R69*O69,2)</f>
        <v>0</v>
      </c>
    </row>
    <row r="70" spans="1:19" ht="35.25" customHeight="1" thickBot="1">
      <c r="A70" s="26" t="s">
        <v>17</v>
      </c>
      <c r="B70" s="81" t="s">
        <v>53</v>
      </c>
      <c r="C70" s="4" t="s">
        <v>7</v>
      </c>
      <c r="D70" s="5">
        <v>1000</v>
      </c>
      <c r="E70" s="6">
        <v>2500</v>
      </c>
      <c r="F70" s="5">
        <v>2000</v>
      </c>
      <c r="G70" s="36"/>
      <c r="H70" s="35"/>
      <c r="I70" s="35"/>
      <c r="J70" s="35"/>
      <c r="K70" s="37"/>
      <c r="L70" s="31"/>
      <c r="M70" s="32"/>
      <c r="N70" s="38"/>
      <c r="O70" s="39"/>
      <c r="P70" s="104">
        <f>ROUND(N70*L70,2)</f>
        <v>0</v>
      </c>
      <c r="Q70" s="104">
        <f>ROUND(P70+P70*O70,2)</f>
        <v>0</v>
      </c>
      <c r="R70" s="104">
        <f>ROUND(M70*N70,2)</f>
        <v>0</v>
      </c>
      <c r="S70" s="104">
        <f>ROUND(R70+R70*O70,2)</f>
        <v>0</v>
      </c>
    </row>
    <row r="71" spans="1:19" ht="13.5" thickBot="1">
      <c r="A71" s="41"/>
      <c r="B71" s="42"/>
      <c r="O71" s="44" t="s">
        <v>2</v>
      </c>
      <c r="P71" s="105">
        <f>SUM(P69:P70)</f>
        <v>0</v>
      </c>
      <c r="Q71" s="105">
        <f>SUM(Q69:Q70)</f>
        <v>0</v>
      </c>
      <c r="R71" s="105">
        <f>SUM(R69:R70)</f>
        <v>0</v>
      </c>
      <c r="S71" s="106">
        <f>SUM(S69:S70)</f>
        <v>0</v>
      </c>
    </row>
    <row r="72" spans="1:19" ht="13.5" thickBot="1">
      <c r="A72" s="45"/>
      <c r="B72" s="113" t="s">
        <v>59</v>
      </c>
      <c r="C72" s="113"/>
      <c r="D72" s="113"/>
      <c r="E72" s="113"/>
      <c r="F72" s="113"/>
      <c r="G72" s="113"/>
      <c r="H72" s="113"/>
      <c r="I72" s="113"/>
      <c r="J72" s="113"/>
      <c r="K72" s="113"/>
      <c r="O72" s="46"/>
    </row>
    <row r="73" spans="1:19" ht="13.5" thickBot="1">
      <c r="A73" s="45"/>
      <c r="B73" s="123" t="s">
        <v>60</v>
      </c>
      <c r="C73" s="123"/>
      <c r="D73" s="123"/>
      <c r="E73" s="123"/>
      <c r="F73" s="123"/>
      <c r="G73" s="123"/>
      <c r="H73" s="123"/>
      <c r="I73" s="123"/>
      <c r="J73" s="123"/>
      <c r="K73" s="123"/>
      <c r="P73" s="114" t="s">
        <v>29</v>
      </c>
      <c r="Q73" s="115"/>
      <c r="R73" s="115"/>
      <c r="S73" s="116"/>
    </row>
    <row r="74" spans="1:19" ht="39" thickBot="1">
      <c r="A74" s="45"/>
      <c r="B74" s="47"/>
      <c r="P74" s="48" t="s">
        <v>19</v>
      </c>
      <c r="Q74" s="48" t="s">
        <v>20</v>
      </c>
      <c r="R74" s="49" t="s">
        <v>14</v>
      </c>
      <c r="S74" s="48" t="s">
        <v>21</v>
      </c>
    </row>
    <row r="75" spans="1:19" ht="13.5" thickBot="1">
      <c r="A75" s="45"/>
      <c r="B75" s="47"/>
      <c r="P75" s="110">
        <f>P71</f>
        <v>0</v>
      </c>
      <c r="Q75" s="111">
        <f>Q71</f>
        <v>0</v>
      </c>
      <c r="R75" s="111">
        <f>R71</f>
        <v>0</v>
      </c>
      <c r="S75" s="112">
        <f>S71</f>
        <v>0</v>
      </c>
    </row>
    <row r="79" spans="1:19" ht="13.5" thickBot="1"/>
    <row r="80" spans="1:19" ht="15" customHeight="1" thickBot="1">
      <c r="O80" s="120" t="s">
        <v>27</v>
      </c>
      <c r="P80" s="121"/>
      <c r="Q80" s="121"/>
      <c r="R80" s="121"/>
      <c r="S80" s="122"/>
    </row>
    <row r="81" spans="15:21" ht="38.25">
      <c r="O81" s="82" t="s">
        <v>28</v>
      </c>
      <c r="P81" s="82" t="s">
        <v>19</v>
      </c>
      <c r="Q81" s="82" t="s">
        <v>20</v>
      </c>
      <c r="R81" s="83" t="s">
        <v>14</v>
      </c>
      <c r="S81" s="82" t="s">
        <v>21</v>
      </c>
    </row>
    <row r="82" spans="15:21">
      <c r="O82" s="37" t="s">
        <v>16</v>
      </c>
      <c r="P82" s="84">
        <f>P22</f>
        <v>0</v>
      </c>
      <c r="Q82" s="84">
        <f>Q22</f>
        <v>0</v>
      </c>
      <c r="R82" s="84">
        <f>R22</f>
        <v>0</v>
      </c>
      <c r="S82" s="84">
        <f>S22</f>
        <v>0</v>
      </c>
    </row>
    <row r="83" spans="15:21">
      <c r="O83" s="37" t="s">
        <v>17</v>
      </c>
      <c r="P83" s="85">
        <f>P33</f>
        <v>0</v>
      </c>
      <c r="Q83" s="85">
        <f>Q33</f>
        <v>0</v>
      </c>
      <c r="R83" s="85">
        <f>R33</f>
        <v>0</v>
      </c>
      <c r="S83" s="85">
        <f>S33</f>
        <v>0</v>
      </c>
    </row>
    <row r="84" spans="15:21">
      <c r="O84" s="37" t="s">
        <v>18</v>
      </c>
      <c r="P84" s="85">
        <f>P50</f>
        <v>0</v>
      </c>
      <c r="Q84" s="85">
        <f>Q50</f>
        <v>0</v>
      </c>
      <c r="R84" s="85">
        <f>R50</f>
        <v>0</v>
      </c>
      <c r="S84" s="85">
        <f>S50</f>
        <v>0</v>
      </c>
    </row>
    <row r="85" spans="15:21">
      <c r="O85" s="86" t="s">
        <v>22</v>
      </c>
      <c r="P85" s="85">
        <f>P62</f>
        <v>0</v>
      </c>
      <c r="Q85" s="85">
        <f>Q62</f>
        <v>0</v>
      </c>
      <c r="R85" s="85">
        <f>R62</f>
        <v>0</v>
      </c>
      <c r="S85" s="85">
        <f>S62</f>
        <v>0</v>
      </c>
    </row>
    <row r="86" spans="15:21" ht="13.5" thickBot="1">
      <c r="O86" s="87" t="s">
        <v>23</v>
      </c>
      <c r="P86" s="88">
        <f>P75</f>
        <v>0</v>
      </c>
      <c r="Q86" s="88">
        <f>Q75</f>
        <v>0</v>
      </c>
      <c r="R86" s="88">
        <f>R75</f>
        <v>0</v>
      </c>
      <c r="S86" s="88">
        <f>S75</f>
        <v>0</v>
      </c>
    </row>
    <row r="87" spans="15:21" ht="13.5" thickBot="1">
      <c r="O87" s="89" t="s">
        <v>27</v>
      </c>
      <c r="P87" s="90">
        <f>SUM(P82:P86)</f>
        <v>0</v>
      </c>
      <c r="Q87" s="90">
        <f>SUM(Q82:Q86)</f>
        <v>0</v>
      </c>
      <c r="R87" s="90">
        <f>SUM(R82:R86)</f>
        <v>0</v>
      </c>
      <c r="S87" s="91">
        <f>SUM(S82:S86)</f>
        <v>0</v>
      </c>
    </row>
    <row r="90" spans="15:21">
      <c r="T90" s="92"/>
    </row>
    <row r="91" spans="15:21">
      <c r="T91" s="93"/>
    </row>
    <row r="92" spans="15:21">
      <c r="T92" s="94"/>
      <c r="U92" s="95"/>
    </row>
    <row r="93" spans="15:21">
      <c r="T93" s="14"/>
      <c r="U93" s="95"/>
    </row>
    <row r="94" spans="15:21" ht="14.25">
      <c r="O94" s="96"/>
      <c r="P94" s="97"/>
      <c r="Q94" s="98"/>
      <c r="R94" s="97"/>
      <c r="S94" s="97"/>
      <c r="T94" s="99"/>
      <c r="U94" s="100"/>
    </row>
  </sheetData>
  <sheetProtection algorithmName="SHA-512" hashValue="GCRUZkX6URAtoYgVK5x0gHvVMMPS13Q1UnPbejF9pUP2xKe+KwbxV6BQdPOdk47I8wGH+gu5/+7Q9qB8+IEbMw==" saltValue="5aybMelZgCSCcz/U48GAXg==" spinCount="100000" sheet="1" objects="1" scenarios="1"/>
  <mergeCells count="38">
    <mergeCell ref="A39:S39"/>
    <mergeCell ref="D37:F37"/>
    <mergeCell ref="K37:S37"/>
    <mergeCell ref="A68:S68"/>
    <mergeCell ref="P60:S60"/>
    <mergeCell ref="D66:F66"/>
    <mergeCell ref="B7:O7"/>
    <mergeCell ref="B19:K19"/>
    <mergeCell ref="B20:K20"/>
    <mergeCell ref="B30:K30"/>
    <mergeCell ref="B31:K31"/>
    <mergeCell ref="B9:R11"/>
    <mergeCell ref="D12:F12"/>
    <mergeCell ref="K12:S12"/>
    <mergeCell ref="D24:F24"/>
    <mergeCell ref="K24:S24"/>
    <mergeCell ref="A14:S14"/>
    <mergeCell ref="P20:S20"/>
    <mergeCell ref="A26:S26"/>
    <mergeCell ref="P31:S31"/>
    <mergeCell ref="B3:O3"/>
    <mergeCell ref="B4:O4"/>
    <mergeCell ref="B2:O2"/>
    <mergeCell ref="B5:R5"/>
    <mergeCell ref="B6:O6"/>
    <mergeCell ref="B47:K47"/>
    <mergeCell ref="P48:S48"/>
    <mergeCell ref="A56:S56"/>
    <mergeCell ref="P73:S73"/>
    <mergeCell ref="O80:S80"/>
    <mergeCell ref="B48:K48"/>
    <mergeCell ref="B60:K60"/>
    <mergeCell ref="B59:K59"/>
    <mergeCell ref="B72:K72"/>
    <mergeCell ref="B73:K73"/>
    <mergeCell ref="K54:S54"/>
    <mergeCell ref="D54:F54"/>
    <mergeCell ref="K66:S66"/>
  </mergeCells>
  <conditionalFormatting sqref="J22">
    <cfRule type="expression" dxfId="5" priority="6" stopIfTrue="1">
      <formula>$K22=#REF!</formula>
    </cfRule>
  </conditionalFormatting>
  <conditionalFormatting sqref="K12">
    <cfRule type="expression" dxfId="4" priority="5" stopIfTrue="1">
      <formula>#REF!=#REF!</formula>
    </cfRule>
  </conditionalFormatting>
  <conditionalFormatting sqref="K24">
    <cfRule type="expression" dxfId="3" priority="4" stopIfTrue="1">
      <formula>#REF!=#REF!</formula>
    </cfRule>
  </conditionalFormatting>
  <conditionalFormatting sqref="K66">
    <cfRule type="expression" dxfId="2" priority="1" stopIfTrue="1">
      <formula>#REF!=#REF!</formula>
    </cfRule>
  </conditionalFormatting>
  <conditionalFormatting sqref="K37">
    <cfRule type="expression" dxfId="1" priority="3" stopIfTrue="1">
      <formula>#REF!=#REF!</formula>
    </cfRule>
  </conditionalFormatting>
  <conditionalFormatting sqref="K54">
    <cfRule type="expression" dxfId="0" priority="2" stopIfTrue="1">
      <formula>#REF!=#REF!</formula>
    </cfRule>
  </conditionalFormatting>
  <pageMargins left="0.25" right="0.25" top="0.40575980392156863" bottom="0.75" header="0.1738970588235294" footer="0.3"/>
  <pageSetup paperSize="9" scale="49" fitToHeight="0" orientation="landscape" horizontalDpi="4294967294" verticalDpi="4294967294" r:id="rId1"/>
  <headerFooter>
    <oddHeader>&amp;L&amp;"-,Pogrubiony" 146/TP/ZP/D/2024
dostawy środków ochrony indywidualnej&amp;RFormularz asortymentowo-cenowy - Załącznik nr 2 do SWZ i Załącznik nr 2 do Umowy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2024-09-30T09:32:13Z</dcterms:modified>
</cp:coreProperties>
</file>