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4\3_jednorazówka\Dokumenty strona\"/>
    </mc:Choice>
  </mc:AlternateContent>
  <xr:revisionPtr revIDLastSave="0" documentId="13_ncr:1_{3E1589B2-8651-43A0-8475-70B623F1A165}" xr6:coauthVersionLast="47" xr6:coauthVersionMax="47" xr10:uidLastSave="{00000000-0000-0000-0000-000000000000}"/>
  <bookViews>
    <workbookView xWindow="-108" yWindow="-108" windowWidth="23256" windowHeight="12456" firstSheet="8" activeTab="14" xr2:uid="{00000000-000D-0000-FFFF-FFFF00000000}"/>
  </bookViews>
  <sheets>
    <sheet name="Pakiet_nr_1." sheetId="2" r:id="rId1"/>
    <sheet name="Pakiet_nr_2" sheetId="3" r:id="rId2"/>
    <sheet name="Pakiet_nr_3" sheetId="4" r:id="rId3"/>
    <sheet name="Pakiet_nr_4" sheetId="5" r:id="rId4"/>
    <sheet name="Pakiet_nr 5" sheetId="6" r:id="rId5"/>
    <sheet name="Pakiet_nr_6" sheetId="7" r:id="rId6"/>
    <sheet name="Pakiet_nr_7" sheetId="8" r:id="rId7"/>
    <sheet name="Pakiet_nr_8" sheetId="9" r:id="rId8"/>
    <sheet name="Pakiet_nr_9" sheetId="10" r:id="rId9"/>
    <sheet name="Pakiet_nr_10" sheetId="11" r:id="rId10"/>
    <sheet name="Pakiet_nr_11" sheetId="12" r:id="rId11"/>
    <sheet name="Pakiet_nr_12" sheetId="13" r:id="rId12"/>
    <sheet name="Pakiet nr 13" sheetId="14" r:id="rId13"/>
    <sheet name="Pakiet_nr_14" sheetId="15" r:id="rId14"/>
    <sheet name="Pakiet_nr_15" sheetId="16" r:id="rId15"/>
  </sheets>
  <definedNames>
    <definedName name="_xlnm.Print_Area" localSheetId="12">'Pakiet nr 13'!$A$1:$N$18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H23" i="7"/>
  <c r="K23" i="7" s="1"/>
  <c r="J23" i="7" s="1"/>
  <c r="I22" i="7"/>
  <c r="H22" i="7"/>
  <c r="K22" i="7" s="1"/>
  <c r="J22" i="7" s="1"/>
  <c r="I21" i="7"/>
  <c r="H21" i="7"/>
  <c r="K21" i="7" s="1"/>
  <c r="J21" i="7" s="1"/>
  <c r="I20" i="7"/>
  <c r="H20" i="7"/>
  <c r="K20" i="7" s="1"/>
  <c r="J20" i="7" s="1"/>
  <c r="I19" i="7"/>
  <c r="H19" i="7"/>
  <c r="K19" i="7" s="1"/>
  <c r="J19" i="7" s="1"/>
  <c r="I18" i="7"/>
  <c r="H18" i="7"/>
  <c r="K18" i="7" s="1"/>
  <c r="J18" i="7" s="1"/>
  <c r="I17" i="7"/>
  <c r="H17" i="7"/>
  <c r="K17" i="7" s="1"/>
  <c r="J17" i="7" s="1"/>
  <c r="I16" i="7"/>
  <c r="H16" i="7"/>
  <c r="K16" i="7" s="1"/>
  <c r="J16" i="7" s="1"/>
  <c r="I15" i="7"/>
  <c r="H15" i="7"/>
  <c r="K15" i="7" s="1"/>
  <c r="J15" i="7" s="1"/>
  <c r="I14" i="7"/>
  <c r="H14" i="7"/>
  <c r="K14" i="7" s="1"/>
  <c r="J14" i="7" s="1"/>
  <c r="I13" i="7"/>
  <c r="H13" i="7"/>
  <c r="K13" i="7" s="1"/>
  <c r="J13" i="7" s="1"/>
  <c r="I12" i="7"/>
  <c r="H12" i="7"/>
  <c r="K12" i="7" s="1"/>
  <c r="J12" i="7" s="1"/>
  <c r="I11" i="7"/>
  <c r="H11" i="7"/>
  <c r="K11" i="7" s="1"/>
  <c r="J11" i="7" s="1"/>
  <c r="I10" i="7"/>
  <c r="H10" i="7"/>
  <c r="K10" i="7" s="1"/>
  <c r="J10" i="7" s="1"/>
  <c r="H10" i="16" l="1"/>
  <c r="H11" i="16" s="1"/>
  <c r="G10" i="16"/>
  <c r="J10" i="16" s="1"/>
  <c r="H11" i="15"/>
  <c r="G11" i="15"/>
  <c r="J11" i="15" s="1"/>
  <c r="H10" i="15"/>
  <c r="G10" i="15"/>
  <c r="J10" i="15" s="1"/>
  <c r="H13" i="14"/>
  <c r="G13" i="14"/>
  <c r="J13" i="14" s="1"/>
  <c r="I13" i="14" s="1"/>
  <c r="H12" i="14"/>
  <c r="G12" i="14"/>
  <c r="J12" i="14" s="1"/>
  <c r="I12" i="14" s="1"/>
  <c r="J11" i="14"/>
  <c r="H11" i="14"/>
  <c r="G11" i="14"/>
  <c r="H10" i="14"/>
  <c r="G10" i="14"/>
  <c r="J10" i="14" s="1"/>
  <c r="H11" i="13"/>
  <c r="G11" i="13"/>
  <c r="J11" i="13" s="1"/>
  <c r="I11" i="13" s="1"/>
  <c r="H10" i="13"/>
  <c r="H12" i="13" s="1"/>
  <c r="G10" i="13"/>
  <c r="J10" i="13" s="1"/>
  <c r="J12" i="13" s="1"/>
  <c r="H11" i="12"/>
  <c r="G11" i="12"/>
  <c r="J11" i="12" s="1"/>
  <c r="I11" i="12" s="1"/>
  <c r="H10" i="12"/>
  <c r="G10" i="12"/>
  <c r="J10" i="12" s="1"/>
  <c r="H11" i="11"/>
  <c r="G11" i="11"/>
  <c r="J11" i="11" s="1"/>
  <c r="I11" i="11" s="1"/>
  <c r="H10" i="11"/>
  <c r="H12" i="11" s="1"/>
  <c r="G10" i="11"/>
  <c r="J10" i="11" s="1"/>
  <c r="H10" i="10"/>
  <c r="H11" i="10" s="1"/>
  <c r="G10" i="10"/>
  <c r="J10" i="10" s="1"/>
  <c r="H13" i="9"/>
  <c r="G13" i="9"/>
  <c r="J13" i="9" s="1"/>
  <c r="H12" i="9"/>
  <c r="G12" i="9"/>
  <c r="J12" i="9" s="1"/>
  <c r="I12" i="9" s="1"/>
  <c r="H11" i="9"/>
  <c r="G11" i="9"/>
  <c r="J11" i="9" s="1"/>
  <c r="H10" i="9"/>
  <c r="G10" i="9"/>
  <c r="J10" i="9" s="1"/>
  <c r="I10" i="9" s="1"/>
  <c r="H9" i="9"/>
  <c r="G9" i="9"/>
  <c r="J9" i="9" s="1"/>
  <c r="I11" i="8"/>
  <c r="H11" i="8"/>
  <c r="K11" i="8" s="1"/>
  <c r="I10" i="8"/>
  <c r="I12" i="8" s="1"/>
  <c r="H10" i="8"/>
  <c r="K10" i="8" s="1"/>
  <c r="K24" i="7"/>
  <c r="I24" i="7"/>
  <c r="H14" i="6"/>
  <c r="G14" i="6"/>
  <c r="J14" i="6" s="1"/>
  <c r="H13" i="6"/>
  <c r="G13" i="6"/>
  <c r="J13" i="6" s="1"/>
  <c r="H12" i="6"/>
  <c r="G12" i="6"/>
  <c r="J12" i="6" s="1"/>
  <c r="H11" i="6"/>
  <c r="G11" i="6"/>
  <c r="J11" i="6" s="1"/>
  <c r="H10" i="6"/>
  <c r="H15" i="6" s="1"/>
  <c r="G10" i="6"/>
  <c r="J10" i="6" s="1"/>
  <c r="H13" i="5"/>
  <c r="G13" i="5"/>
  <c r="J13" i="5" s="1"/>
  <c r="I13" i="5" s="1"/>
  <c r="H12" i="5"/>
  <c r="G12" i="5"/>
  <c r="J12" i="5" s="1"/>
  <c r="I12" i="5" s="1"/>
  <c r="H11" i="5"/>
  <c r="G11" i="5"/>
  <c r="J11" i="5" s="1"/>
  <c r="I11" i="5" s="1"/>
  <c r="H10" i="5"/>
  <c r="G10" i="5"/>
  <c r="J10" i="5" s="1"/>
  <c r="H11" i="4"/>
  <c r="G11" i="4"/>
  <c r="J11" i="4" s="1"/>
  <c r="I11" i="4" s="1"/>
  <c r="H10" i="4"/>
  <c r="H12" i="4" s="1"/>
  <c r="G10" i="4"/>
  <c r="J10" i="4" s="1"/>
  <c r="I11" i="3"/>
  <c r="H11" i="3"/>
  <c r="K11" i="3" s="1"/>
  <c r="J11" i="3" s="1"/>
  <c r="I10" i="3"/>
  <c r="I12" i="3" s="1"/>
  <c r="H10" i="3"/>
  <c r="K10" i="3" s="1"/>
  <c r="I25" i="2"/>
  <c r="H25" i="2"/>
  <c r="K25" i="2" s="1"/>
  <c r="I24" i="2"/>
  <c r="H24" i="2"/>
  <c r="K24" i="2" s="1"/>
  <c r="I23" i="2"/>
  <c r="H23" i="2"/>
  <c r="K23" i="2" s="1"/>
  <c r="I22" i="2"/>
  <c r="H22" i="2"/>
  <c r="K22" i="2" s="1"/>
  <c r="I21" i="2"/>
  <c r="H21" i="2"/>
  <c r="K21" i="2" s="1"/>
  <c r="I20" i="2"/>
  <c r="H20" i="2"/>
  <c r="K20" i="2" s="1"/>
  <c r="I19" i="2"/>
  <c r="H19" i="2"/>
  <c r="K19" i="2" s="1"/>
  <c r="I18" i="2"/>
  <c r="H18" i="2"/>
  <c r="K18" i="2" s="1"/>
  <c r="I17" i="2"/>
  <c r="H17" i="2"/>
  <c r="K17" i="2" s="1"/>
  <c r="I16" i="2"/>
  <c r="H16" i="2"/>
  <c r="K16" i="2" s="1"/>
  <c r="I15" i="2"/>
  <c r="H15" i="2"/>
  <c r="K15" i="2" s="1"/>
  <c r="I14" i="2"/>
  <c r="H14" i="2"/>
  <c r="K14" i="2" s="1"/>
  <c r="I13" i="2"/>
  <c r="H13" i="2"/>
  <c r="K13" i="2" s="1"/>
  <c r="I12" i="2"/>
  <c r="H12" i="2"/>
  <c r="K12" i="2" s="1"/>
  <c r="I11" i="2"/>
  <c r="H11" i="2"/>
  <c r="K11" i="2" s="1"/>
  <c r="I10" i="2"/>
  <c r="H10" i="2"/>
  <c r="K10" i="2" s="1"/>
  <c r="J11" i="10" l="1"/>
  <c r="I10" i="10"/>
  <c r="H14" i="9"/>
  <c r="J14" i="14"/>
  <c r="H12" i="15"/>
  <c r="I11" i="15"/>
  <c r="H14" i="14"/>
  <c r="I11" i="14"/>
  <c r="I10" i="13"/>
  <c r="I11" i="9"/>
  <c r="I13" i="9"/>
  <c r="J11" i="8"/>
  <c r="I11" i="6"/>
  <c r="I13" i="6"/>
  <c r="I12" i="6"/>
  <c r="I14" i="6"/>
  <c r="J12" i="4"/>
  <c r="I10" i="4"/>
  <c r="I26" i="2"/>
  <c r="J11" i="2"/>
  <c r="J13" i="2"/>
  <c r="J15" i="2"/>
  <c r="J17" i="2"/>
  <c r="J19" i="2"/>
  <c r="J21" i="2"/>
  <c r="J23" i="2"/>
  <c r="J25" i="2"/>
  <c r="J12" i="2"/>
  <c r="J14" i="2"/>
  <c r="J16" i="2"/>
  <c r="J18" i="2"/>
  <c r="J20" i="2"/>
  <c r="J22" i="2"/>
  <c r="J24" i="2"/>
  <c r="H12" i="12"/>
  <c r="I10" i="14"/>
  <c r="H14" i="5"/>
  <c r="J11" i="16"/>
  <c r="I10" i="16"/>
  <c r="J12" i="15"/>
  <c r="I10" i="15"/>
  <c r="J12" i="12"/>
  <c r="I10" i="12"/>
  <c r="J12" i="11"/>
  <c r="I10" i="11"/>
  <c r="J14" i="9"/>
  <c r="I9" i="9"/>
  <c r="K12" i="8"/>
  <c r="J10" i="8"/>
  <c r="J15" i="6"/>
  <c r="I10" i="6"/>
  <c r="J14" i="5"/>
  <c r="I10" i="5"/>
  <c r="K12" i="3"/>
  <c r="J10" i="3"/>
  <c r="J10" i="2"/>
  <c r="K26" i="2"/>
</calcChain>
</file>

<file path=xl/sharedStrings.xml><?xml version="1.0" encoding="utf-8"?>
<sst xmlns="http://schemas.openxmlformats.org/spreadsheetml/2006/main" count="557" uniqueCount="155">
  <si>
    <t>Znak sprawy:</t>
  </si>
  <si>
    <t>Załącznik nr 2 do SIWZ</t>
  </si>
  <si>
    <t>SZCZEGÓŁOWA OFERTA CENOWA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</si>
  <si>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</si>
  <si>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Kod CPV:  33171100-0</t>
  </si>
  <si>
    <t>Wykaz dokumentów dopuszczających produkt do użytku szpitalnego</t>
  </si>
  <si>
    <t>Lp</t>
  </si>
  <si>
    <t>Opis przedmiotu zamówienia</t>
  </si>
  <si>
    <t>Rozmiar (nr)</t>
  </si>
  <si>
    <t>J. m.</t>
  </si>
  <si>
    <t>Ilość</t>
  </si>
  <si>
    <t>Cena jednostkowa netto za sztukę</t>
  </si>
  <si>
    <t>Stawka podatku VAT</t>
  </si>
  <si>
    <t xml:space="preserve">Cena jednostkowa brutto za sztukę               </t>
  </si>
  <si>
    <t xml:space="preserve">Wartość netto
</t>
  </si>
  <si>
    <t>Wartość podatku VAT</t>
  </si>
  <si>
    <t>Wartość brutto</t>
  </si>
  <si>
    <t xml:space="preserve"> Nr katalogowy i nazwa produktu zoferowanego(podać)</t>
  </si>
  <si>
    <t>Nazwa dokumentu (ów) dopuszczającego (ch) zaoferowany produkt  do użytku szpitalnego</t>
  </si>
  <si>
    <t>Data wydania dokumentu i jego ważności</t>
  </si>
  <si>
    <t>Nr dokumentu</t>
  </si>
  <si>
    <t>Rurka Guedela sterylna, rozmiar kodowany kolorem ISO (zielony)</t>
  </si>
  <si>
    <t>szt.</t>
  </si>
  <si>
    <t>Rurka Guedela sterylna, rozmiar kodowany kolorem ISO (żółty)</t>
  </si>
  <si>
    <t>Rurka do trudnej intubacji do mikrochirurgii krtani</t>
  </si>
  <si>
    <t>4,0 - 6,0</t>
  </si>
  <si>
    <t>Manometr ręczny</t>
  </si>
  <si>
    <t>-</t>
  </si>
  <si>
    <t>Przewód do manometru ręcznego</t>
  </si>
  <si>
    <t>Prowadnica do rurki intubacyjnej z łatwego do wyginania aluminium powleczonego gładkim tworzywem sztucznym, ułatwia intubację w trudnych warunkach anatomicznych, miękki kolec dystalny zmniejsza traumatyzację tkanek. Powierzchnia prowadnika ma ułatwić wprowadzanie i usuwanie prowadnika. Czysty do jednorazowego użytku. Długość prowadnika 280 mm oraz 350 mm. Zalecana średnica wewnątrz rurki powyżej 5.0 dł. 350 mm.</t>
  </si>
  <si>
    <t>średnica wewnątrz rurki: powyżej 5.0 dł. 350 mm od 4.0 - 6.0 dł. 350 mm 2.5 - 4.5 dł. 280 mm</t>
  </si>
  <si>
    <t>Taśma do mocowania rurek intubacyjnych. Mocuje rurki zakładane przez usta i przez nos bez stosowania przylepca. Uniwersalny rozmiar pasujący do rurek. Wykonana z miękkiego tworzywa dla zmniejszenia podrażnienia skóry, czysta do jednorazowego użytku.</t>
  </si>
  <si>
    <t>Standardowy pasek mocujący do rurek tracheostomijnych z regulacją długości</t>
  </si>
  <si>
    <t>Rurka tracheostomijna z mankietem wysokoobjętościowym, niskociśnieniowym lub bez mankietu do wyboru Zamawiającego z przedłużoną częścią proksymalną, obrotowym szyldem oraz z wewnętrzną kaniulą sterylną.</t>
  </si>
  <si>
    <t>7,0 - 8,0</t>
  </si>
  <si>
    <t>Rurka tracheostomijna z mankietem wysokoobjętościowym, niskociśnieniowym lub bez mankietu do wyboru Zamawiającego z przedłużoną częścią dystalną, obrotowym szyldem oraz z wewnętrzną kaniulą sterylną.</t>
  </si>
  <si>
    <t>Wymienne kaniule do rurek tracheostomijnych z przedłużoną częścią dystalną lub proksymalną sterylną.</t>
  </si>
  <si>
    <t>Wzmocniona rurka tracheostomijna z regulowanym obrotowym kołnierzem i mankietem wysokoobjętościowym, niskociśnieniowym.</t>
  </si>
  <si>
    <t>7,0 - 9,0</t>
  </si>
  <si>
    <t>Maski twarzowe jednorazowe, sterylne</t>
  </si>
  <si>
    <t>Układ oddechowy do aparatu do znieczulenia dla dorosłych, materiał polietylen, długość ramion 150 cm, ramię dodatkowe 92 cm, worek oddechowy 2 litrowy, mały filtr elektrostatyczny, do użytku do wielu pacjentów.</t>
  </si>
  <si>
    <t>Razem</t>
  </si>
  <si>
    <t>Szczecin, dnia…………………..</t>
  </si>
  <si>
    <t>........................................................</t>
  </si>
  <si>
    <t>podpis osoby upoważnionej</t>
  </si>
  <si>
    <t>Maski krtaniowe do znieczulenia ogólnego.</t>
  </si>
  <si>
    <t>3,0 - do 50 kg, 4,0 - 50 - 70 kg, 5,0 - 70-100 kg</t>
  </si>
  <si>
    <t>Kod CPV:  33140000-3</t>
  </si>
  <si>
    <t>Urządzenie do zakładania szwów w trudno dostępnych miejscach podczas otwartych zabiegów chirurgicznych. Urządzenie składa się z aktywowanego jedną ręką ergonomicznego przycisku tłoczka igły zamocowanego na końcu proksymalnym, cylindrycznego korpusu o średnicy 3 mm, zakrzywionego prowadnika igły na końcu dystalnym o średnicy 1,2 mm, głowy urządzenia z mechanizmem chwytania szwów o średnicy 6,3 mm. Tłoczek igły aktywuje nośnik i przeprowadza szew/igłę przez tkankę. Igła automatycznie chwytana przez mechanizm chwytania szwu. Nić można wprowadzać do urządzenia wielokrotnie w celu wykonania kolejnych szwów</t>
  </si>
  <si>
    <t>Szew niewchłanialny, monofilament, dwie igły zaostrzone 48˝, długość nici 122 cm. Rozmiar 0. Pokrywany: poliester. Kompatybilny z urządzeniem z poz. 1</t>
  </si>
  <si>
    <t>Kod CPV: 33141000-0</t>
  </si>
  <si>
    <t>Zestaw do chirurgicznego szycia ran o składzie: serweta samoprzylepna dwuwarstwowa o wym. 45 cm x 75 cm z regulacją otworu - 1 szt., serweta nieprzylepna o wym. 90 cm x 75 cm - 1 szt., kompresy gazowe o wym. 7,5 cm x 7,5 cm - 10 szt., kleszczyki do mycia pola operacyjnego plastikowe, proste, o wym. 12 cm - 1 szt., miska plastikowa 60 ml - 1 szt., Peha - instrument kleszczyki anatomiczne zagięte typu Halsted - Mosquito o wym. 12,5 cm - 1 szt., Peha-instrument nożyczki zagięte typu Metzenbaum o wym. 14,5 cm - 1 szt., Peha-instrument pęseta chirurgiczna typu Adson, prosta o wym. 12 cm - 1 szt., Peha-instrument imadło chirurgiczne typu Mayo-Hegar o wym. 14 cm - 1 szt., TupferPagasling no 3 - 3 szt.</t>
  </si>
  <si>
    <t>Zestaw do chirurgicznego szycia ran o składzie: serweta samoprzylepna dwuwarstwowa o wymiarach: 45 cm x 75 cm z regulacją otworu - 1 szt., serweta nieprzylepna 90 cm x 75 cm - 1 szt., kompresy gazowe 7,5 cm x 7,5 cm - 10 szt., kleszczyki do mycia pola operacyjnego plastikowe, proste, o wym. 14 cm - 1 szt., miska plastikowa 250 ml - 1 szt., Peha - instrument kleszczyki anatomiczne zagięte typu Halsted - Mosquito o wym. 12,5 cm - 1 szt., Peha-instrument nożyczki zagięte typu Metzenbaum o wym. 14,5 cm - 1 szt., Peha-instrument pęseta chirurgiczna typu Adson, prosta o wym. 14 cm - 1 szt., Peha-instrument imadło chirurgiczne typu Mayo-Hegar o wym. 14 cm - 1 szt., kompresy chłonne włókninowe 6-warstwowe o wym. 7,5 cm x 7,5 cm - 5 szt., TupferPagasling no 3 - 3 szt, 1 skalpel jednorazowy.</t>
  </si>
  <si>
    <r>
      <t>Serweta przylepna o wym. 75 cm x 90 cm, wykonana z dwuwarstwowego laminatu (włóknina polipropylenowa/folia polietylenowa) o gramaturze 55g/m</t>
    </r>
    <r>
      <rPr>
        <vertAlign val="superscript"/>
        <sz val="8"/>
        <color rgb="FF000000"/>
        <rFont val="Tahoma"/>
        <family val="2"/>
        <charset val="238"/>
      </rPr>
      <t>2</t>
    </r>
    <r>
      <rPr>
        <sz val="8"/>
        <color rgb="FF000000"/>
        <rFont val="Tahoma"/>
        <family val="2"/>
        <charset val="238"/>
      </rPr>
      <t>. Wytrzymałość na wypychanie mierzona na sucho i mokro 145/134 kPa, odporność na przenikanie cieczy 158 cm H</t>
    </r>
    <r>
      <rPr>
        <vertAlign val="subscript"/>
        <sz val="8"/>
        <color rgb="FF000000"/>
        <rFont val="Tahoma"/>
        <family val="2"/>
        <charset val="238"/>
      </rPr>
      <t>2</t>
    </r>
    <r>
      <rPr>
        <sz val="8"/>
        <color rgb="FF000000"/>
        <rFont val="Tahoma"/>
        <family val="2"/>
        <charset val="238"/>
      </rPr>
      <t>O. Wyrób zgodny z normą EN 13795-1:2019. Opakowanie posiada dwie etykiety przylepne w języku polskim zawierające nazwę i numer katalogowy, serię, datę ważności, informację o producencie.</t>
    </r>
  </si>
  <si>
    <r>
      <t>Serweta nieprzylepna o wym. 75 cm x 90 cm, wykonana z dwuwarstwowego laminatu (włóknina polipropylenowa/folia polietylenowa) o gramaturze 55g/m</t>
    </r>
    <r>
      <rPr>
        <vertAlign val="superscript"/>
        <sz val="8"/>
        <color rgb="FF000000"/>
        <rFont val="Tahoma"/>
        <family val="2"/>
        <charset val="238"/>
      </rPr>
      <t>2</t>
    </r>
    <r>
      <rPr>
        <sz val="8"/>
        <color rgb="FF000000"/>
        <rFont val="Tahoma"/>
        <family val="2"/>
        <charset val="238"/>
      </rPr>
      <t>. Wytrzymałość na wypychanie mierzona na sucho i mokro 145/134 kPa, odporność na przenikanie cieczy 158 cm H</t>
    </r>
    <r>
      <rPr>
        <vertAlign val="subscript"/>
        <sz val="8"/>
        <color rgb="FF000000"/>
        <rFont val="Tahoma"/>
        <family val="2"/>
        <charset val="238"/>
      </rPr>
      <t>2</t>
    </r>
    <r>
      <rPr>
        <sz val="8"/>
        <color rgb="FF000000"/>
        <rFont val="Tahoma"/>
        <family val="2"/>
        <charset val="238"/>
      </rPr>
      <t>O. Wyrób zgodny z normą EN 13795-1:2019. Opakowanie posiada dwie etykiety przylepne w języku polskim zawierające nazwę i numer katalogowy, serię, datę ważności, informację o producencie.</t>
    </r>
  </si>
  <si>
    <t>Kod CPV:   33141110-4, 33141116-6</t>
  </si>
  <si>
    <t xml:space="preserve">Jałowy zestaw opatrunkowy mały do podciśnieniowej terapii leczenia ran, składający się z:  a. opatrunku piankowego z elastycznej, czarnej pianki hydrofobowej o wymiarach 10cm x 7,5cm x 3,3cm;   b.samoprzylepnej podkładki z portem o wym. 8x8cm, połączonej z dwuświatłowym drenem z zatyczką umożliwiającą zamknięcie światła drenu, c.3 x samoprzylepnej, transparentnej  folii poliuretanowej 15cm x 20cm. Całość jałowo pakowana, umieszczona na poliprpylenowej tacce. </t>
  </si>
  <si>
    <t xml:space="preserve">Jałowy zestaw opatrunkowy średni do podciśnieniowej terapii leczenia ran, składający się z:  a. opatrunku piankowego z elastycznej, czarnej pianki hydrofobowej o wymiarach 18cm x 12,5cm x 3,3cm;   b.samoprzylepnej podkładki z portem o wym. 8x8cm, połączonej z dwuświatłowym drenem z zatyczką umożliwiającą zamknięcie światła drenu, c.2 x samoprzylepnej, transparentnej folii poliuretanowej 20cm x 30 cm. Całość jałowo pakowana, umieszczona na poliprpylenowej tacce. </t>
  </si>
  <si>
    <t xml:space="preserve">Jałowy zestaw opatrunkowy na płytkie rany do podciśnieniowej terapii leczenia ran, składający się z:  a. opatrunku piankowego z elastycznej, czarnej pianki hydrofobowej o wymiarach 25cm x 15cm x 1,6cm, opatrunek piankowy z nacięciami,   b.samoprzylepnej podkładki z portem o wym 8x8cm, połączonej z dwuświatłowym drenem z zatyczką umożliwiającą zamknięcie światła drenu, c.2 x samoprzylepnej, transparentnej  folii poliuretanowej 20cm x 30 cm. Całość jałowo pakowana, umieszczona na poliprpylenowej tacce. </t>
  </si>
  <si>
    <t>Jałowy zbiornik  na wydzielinę  800 ml z filtrami powietrznym i węglowym,  środkiem żelującym, wewnętrznym systemem komór, połączony z dwuświatłowym drenem o długości 180cm</t>
  </si>
  <si>
    <t xml:space="preserve">Jałowy zbiornik  na wydzielinę  300 ml z filtrami powietrznym i węglowym,  środkiem żelującym, wewnętrznym systemem komór, połączony z dwuświatłowym drenem o długosci 180cm </t>
  </si>
  <si>
    <t>Zamawiający wymaga na czas trwania umowy użyczenia kompatybilnych z asortymentem aparatów w ilości 3 sztuk.</t>
  </si>
  <si>
    <t>Kod CPV:  33141310-6, 33194200-8</t>
  </si>
  <si>
    <t>Strzykawka jednorazowego użytku, dwuczęściowa, koncentryczna, luer, o pojemności 2 ml, skala co 0,1 ml. Nietoksyczna, bez zawartości latexu, PCV, DEHP, bisphenolu A, wykonana: cylinder-polipropylen, tlok polietylen, sterylizowana EO.Pakowana pojedynczo (opakowanie typu blister), kolorystyczne oznakowanie na op. zbiorczym w zależności od rozmiaru.</t>
  </si>
  <si>
    <t>2 ml</t>
  </si>
  <si>
    <t>Strzykawka jednorazowego użytku, dwuczęściowa, mimośrodkowa, luer, o pojemności 5 ml, skala co 0,2 ml. Nietoksyczna, bez zawartości latexu, PCV, DEHP, bisphenolu A, wykonana: cylinder-polipropylen, tlok polietylen, sterylizowana EO.Pakowana pojedynczo (opakowanie typu blister).  Kolorystyczne oznakowanie na op. zbiorczym w zależności od rozmiaru.</t>
  </si>
  <si>
    <t>5 ml</t>
  </si>
  <si>
    <t>Strzykawka jednorazowego użytku, dwuczęściowa, mimośrodkowa, luer, o pojemności 10 ml, skala co 0,5ml. Nietoksyczna, bez zawartości latexu, PCV, DEHP, bisphenolu A, wykonana: cylinder-polipropylen, tlok polietylen, sterylizowana EO. Pakowana pojedynczo (opakowanie typu blister). Kolorystyczne oznakowanie na op. zbiorczym w zależności od rozmiaru.</t>
  </si>
  <si>
    <t>10 ml</t>
  </si>
  <si>
    <t>Strzykawka jednorazowego użytku,dwuczęściowa, mimośrodkowa, luer, o pojemności 20 ml, skala co 1 ml. Nietoksyczna, bez zawartości latexu, PCV, DEHP, bisphenolu A, wykonana: cylinder-polipropylen, tlok polietylen, sterylizowana EO. Pakowana pojedynczo (opakowanie typu blister). Kolorystyczne oznakowanie na op. zbiorczym w zależności od rozmiaru.</t>
  </si>
  <si>
    <t>20 ml</t>
  </si>
  <si>
    <t>50 ml</t>
  </si>
  <si>
    <t>Jałowa strzykawka trzyczęściowa z końcówką luer-lock, pojemność 3 ml, tłok i cylinder wykonane z polipropylenu, bez zawartości lateksu, PCV, DEHP, kompatybilne z lekami cytostatycznymi, czarna niezmywalna, jednostronna skala co 0,1ml , logo producenta i typ strzykawki na cylindrze, podwójny pierścień zabezpieczający chroniący przed przypadkowym wysunięciem tłoka.  Sterylizacja R.</t>
  </si>
  <si>
    <t>2 ml -3 ml</t>
  </si>
  <si>
    <t>Jałowa strzykawka trzyczęściowa z końcówką luer-lock, pojemność 5 ml , tłok i cylinder wykonane z polipropylenu, bez zawartości lateksu, PCV, DEHP, kompatybilne z lekami cytostatycznymi, czarna niezmywalna, jednostronna skala co 0,2 ml , logo producenta i typ strzykawki na cylindrze,podwójny pierścień zabezpieczający chroniący przed przypadkowym wysunięciem tłoka. Sterylizacja R.</t>
  </si>
  <si>
    <t>Kran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nakrętką luer lock. Wytrzymałość kranika 3 bary, objętość wypełnienia 0,22 ml, wyposażony w znaczniki (czerwony i niebieski) do linii tętniczych i żylnych, o minimalnym przepływie MIN 23 l/godz. Sterylny (sterylizowany promieniami beta). Opakowanie medyczne typu blister.</t>
  </si>
  <si>
    <t xml:space="preserve">Kran odcinający do terapii dożylnej, trójdrożny z przedłużaczem 10 cm, średnica wew. drenu 2,6mm, z PCV bez DEHP, wytrzymałość kranika 3 bary wykonany z poliwęglanu - tworzywa opornego na działanie lipidów, z wyczuwalnym co 45 stopni i optycznym  indykatorem położenia otwarty/ zamknięty, 3 ramiona jednakowej długości, objętość wypełnienia 0,80 ml, jałowy, Sterylny (sterylizowany promieniami beta). Opakowanie medyczne typu blister. </t>
  </si>
  <si>
    <t xml:space="preserve">Kranik trójdrożny z drenem przedłużającym o długości 7 cm, z dodatkowym portem do infuzji, średnica wew. drenu 2,6mm. Wykonany z poliwęglanu pozwalającego na podawanie tłuszczy i chemioterapeutyków. Wytrzymałość 3 bary. Całkowita objętość wypełnienia max. 0,8 ml. Wyczuwalny w każdej pozycji indykator pozycji otwarty/zamknięty. Opakowanie typu blister-pack. Przedłużacz wykonany z PCV nie zawierający ftalanów /DEHP/. Pakowany pojedyńczo z widoczną datą ważności. Sterylizowany R. </t>
  </si>
  <si>
    <t>Dren przedłużający 150 cm bialy, mirco z zakończeniem Luer Lock  stałym</t>
  </si>
  <si>
    <t>Dren przedłużający 150 cm bursztynowy, micro wykonany z PCV bez DEHP, średnica wewnętrzna drenu 1 mm, z zakończeniem Luer Lock  stałym</t>
  </si>
  <si>
    <t>Jałowa strzykawka 3 częściowa o pojemności 1 ml, skala co 0,01 ml, tylu Luer Lock. Wykonana z poliwęglanu, specjalna powłoka silinowa zapewniająca płynny ruch tłoka, bez oringu na cylindrze nie pozwalającego na wypadanie tłoka. Średnica cylindra taka sama, jak w strzykawkach 3 ml (mniejsze ciśnienie podaży), skalowana co 0,01 ml. Sterylizowane radiacyjnie .</t>
  </si>
  <si>
    <t>Kod CPV: 33141300-3</t>
  </si>
  <si>
    <t xml:space="preserve">Nakłuwacze jednorazowe do pobierania krwi kapilarnej z opuszki palca </t>
  </si>
  <si>
    <t>1,8 mm</t>
  </si>
  <si>
    <t>2,4 mm</t>
  </si>
  <si>
    <t>Kod CPV:   33141110-4, 33141111-1</t>
  </si>
  <si>
    <t>Cienki opatrunek piankowy z paroprzepuszczalną warstwą wierzchnią oraz perforowaną silikonową warstwą przylepną, stosowany do zabezpieczania ran przewlekłych i ostrych z niewielką ilością wydzieliny, pomaga zachować wilgotne środowisko gojenia rany, rozmiar 5,5 cm x 12 cm</t>
  </si>
  <si>
    <t>Cienki opatrunek piankowy z paroprzepuszczalną warstwą wierzchnią oraz perforowaną silikonową warstwą przylepną, stosowany do zabezpieczania ran przewlekłych i ostrych z niewielką ilością wydzieliny, pomaga zachować wilgotne środowisko gojenia rany, rozmiar 10 cm x 10 cm</t>
  </si>
  <si>
    <t>Cienki opatrunek piankowy z paroprzepuszczalną warstwą wierzchnią oraz perforowaną silikonową warstwą przylepną, stosowany do zabezpieczania ran przewlekłych i ostrych z niewielką ilością wydzieliny, pomaga zachować wilgotne środowisko gojenia rany, rozmiar 15 cm x 15 cm</t>
  </si>
  <si>
    <t>Cienki opatrunek piankowy z paroprzepuszczalną warstwą wierzchnią oraz perforowaną silikonową warstwą przylepną, stosowany do zabezpieczania ran przewlekłych i ostrych z niewielką ilością wydzieliny, pomaga zachować wilgotne środowisko gojenia rany, rozmiar 8 cm x 8 cm</t>
  </si>
  <si>
    <t>Cienki opatrunek piankowy z paroprzepuszczalną warstwą wierzchnią oraz perforowaną silikonową warstwą przylepną, stosowany do zabezpieczania ran przewlekłych i ostrych z niewielką ilością wydzieliny, pomaga zachować wilgotne środowisko gojenia rany, rozmiar 10 cm x 20 cm</t>
  </si>
  <si>
    <t>Kod CPV:33122000-1</t>
  </si>
  <si>
    <t>L.p.</t>
  </si>
  <si>
    <t>J.m.</t>
  </si>
  <si>
    <t xml:space="preserve">Ilość </t>
  </si>
  <si>
    <t>Cena jednostkowa brutto za sztukę</t>
  </si>
  <si>
    <t>Wartość netto
(5x6)</t>
  </si>
  <si>
    <t>Wartość brutto
(5x8)</t>
  </si>
  <si>
    <t>Nr katalogowy i nazwa preparatu zaoferowanego (podać)</t>
  </si>
  <si>
    <t>1.</t>
  </si>
  <si>
    <t>Zestaw do witrektomi przedniej centurion 23GA</t>
  </si>
  <si>
    <t>RAZEM:</t>
  </si>
  <si>
    <t>…....................., dnia ...........................</t>
  </si>
  <si>
    <t xml:space="preserve">Kod CPV: 33141110-4 </t>
  </si>
  <si>
    <t>Cena jednostkowa netto za opakowanie</t>
  </si>
  <si>
    <t xml:space="preserve">Cena jednostkowa brutto za opakowanie               </t>
  </si>
  <si>
    <t>Gotowy do użycia roztwór wodny o zawartości kwasu podchlorawego HOCl 40ppm i podchlorynu sodu NaOCl 40ppm, o działaniu przeciwdrobnoustrojowym, przeciwzapalnym i natleniającym tkanki, przeznaczony do płukania śródoperacyjnego, ran pooperacyjnych, przetok oraz przewlekłych owrzodzeń, oparzeń termicznych I-go i II-go stopnia, chemicznych i elektrycznych, odczynów popromiennych. Szeroki zakres działania bakterio-, grzybo-, prątko-, sporo- i wirusobójczego potwierdzony testami (normy: EN 13727, EN 13624, EN 14563, EN 14347, EN 14476). Wyrób medyczny kl. IIb. Stabilny przez 60 dni od otwarcia, butelka 500 ml.</t>
  </si>
  <si>
    <t>op.</t>
  </si>
  <si>
    <t>Hydrożel do oczyszczania i nawilżania ran z zawartością kwasu podchlorawego HOCl 60ppm, oraz podchlorynu sodu NaOCl 60ppm, o  działaniu przeciwdrobnoustrojowym, przeciwzapalnym i natleniającym tkanki. Przeznaczony do zaopatrywania ran pooperacyjnych, przewlekłych owrzodzeń, oparzeń termicznych I-go i II-go stopnia, chemicznych i elektrycznych, odczynów popromiennych. Szeroki zakres działania bakterio-, grzybo-, prątko-, sporo- i wirusobójczego (normy: EN 13727, EN 13624, EN 14563, EN 14347, EN 14476). Wyrób medyczny kl. IIb. Pojemność: 250g</t>
  </si>
  <si>
    <r>
      <t>Port naczyniowy- w rozmiarze mini i standard – do wyboru przez Zamawiającego
- komora i przewód wyprowadzający wykonane z tytanu lub tytanu/polimeru;
- 3 otwory do przyszycia portu w tym min. 2 otwory od strony podłączenia cewnika,
- max. wymiar podstawy: 32mm, wysokość portu w przedziale 12,0 +/- 0,5 mm - dla portu standardowego, 
- max. wymiar podstawy: 26mm, wysokość portu w przedziale 10,0 +/- 0,5 mm - dla portu mini,
- zestaw wprowadzający oparty na technice Seldingera,
- cewnik silikonowy dołączany, o długości min.500 mm, 
- rozmiar cewnika: 7,0 Fr - 7,5 Fr dla  portu standardowego, 
- rozmiar cewnika: 7,0 Fr - 7,5 Fr  lub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6,5 Fr -7,0 Fr</t>
    </r>
    <r>
      <rPr>
        <sz val="8"/>
        <color rgb="FF000000"/>
        <rFont val="Tahoma"/>
        <family val="2"/>
        <charset val="238"/>
      </rPr>
      <t>- port mini - do wyboru przez Zamawiającego,
- w zestawie minimum: tunelizator,dwa łączniki, echogeniczna igła wprowadzająca 18G min. 70 mm, prowadnik "J" w podajniku umożliwiającym obsługę jedną ręką, zestaw do przetoczeń z bezpieczną  wysokociśnieniową igłą Hubera  z drenem o długośc minimumi 20 cm, sterylne obłożenie, bezlateksowa osłona na głowice USG, dwie sterylne gumki i żel lub równoważne,
- zastawka zapobiegająca utracie krwi oraz zatorowości powietrznej podczas wprowadzania prowadnika mocowana na igle do nakłucia. 
 W zestawie paszport portu dla pacjenta w j. polskim.
Zamawiający wymaga, aby port umożliwiał podawanie wlewów pod ciśnieniem, pompy perystaltyczne, strzykawki automatyczne, CT, czyli żeby posiadał cewnik odporny na ciśnienie powyżej 300 PSI -  potwierdzone przez Producenta. Port posiada unikalne znakowanie radiologiczne umożliwiające łatwą identyfikację maksymalnego przepływu oraz położenia portu. Zamawiający wymaga, aby porty oraz igły można było używać w MRI- potwierdzone przez Producenta. Cały oferowany sprzęt musi być kompatybilny ze sobą  i pochodzić od tego samego Producenta (dotyczy portów naczyniowych).</t>
    </r>
  </si>
  <si>
    <t>Port naczyniowy – w rozmiarze mini i standard – do wyboru przez Zamawiającego
- komora i przewód wyprowadzający wykonane z tytanu lub tytanu/polimeru,
- 3 otwory do przyszycia portu w tym min 2 otwory od strony podłączenia cewnika,
- max. wymiar podstawy: 32mm, wysokość portu w przedziale 12,0 +/- 0,5 mm - dla portu standardowego, 
- max. wymiar podstawy: 26mm, wysokość portu w przedziale 10,0 +/- 0,5 mm - dla portu mini,
- zestaw wprowadzający oparty na technice Seldingera,
- cewnik silikonowy dołączany,  o długości min. 500 mm,                                                                                                                                                          
- rozmiar cewnika: 7,0 Fr - 7,5 Fr dla portu standardowego,                                                                                                                                                                                                                     - rozmiar cewnika: 7,0 Fr - 7,5 Fr  lub 6,5 Fr -7,0 Fr- port mini - do wyboru przez Zamawiającego,
- w zestawie: tunelizator, dwa łączniki, echogeniczna igła wprowadzająca 18G min.70 mm,  prowadnik "J" w podajniku umożliwiającym obsługę jedną ręką, sterylne obłożenie,    bezlateksowa osłona na głowice USG, dwie sterylne gumki i żel lub równoważne,                                                                                                                                                                                                                                                                        - zestaw do przetoczeń z bezpieczną  wysokociśnieniową igłą Hubera  z drenem o długośc minimumi 20 cm ( w zestawie lub dołączony do zestawu),
- zastawka zapobiegająca utracie krwi oraz zatorowości powietrznej podczas wprowadzania prowadnika mocowana na igle do nakłucia. 
 W zestawie paszport portu dla pacjenta w j. polskim.
Zamawiający wymaga, aby port umożliwiał podawanie wlewów pod ciśnieniem, pompy perystaltyczne, strzykawki automatyczne, CT, czyli żeby posiadał cewnik odporny na ciśnienie powyżej 300 PSI -  potwierdzone przez Producenta. Zamawiający wymaga, aby porty oraz igły można było używać w MRI- potwierdzone przez Producenta. Cały oferowany sprzęt musi być kompatybilny ze sobą  i pochodzić od tego samego Producenta (dotyczy portów naczyniowych).</t>
  </si>
  <si>
    <t>Kod CPV: 33141110-4</t>
  </si>
  <si>
    <t xml:space="preserve">Cena jednostkowa brutto za opakowanie              </t>
  </si>
  <si>
    <t>Podklad ginekologiczny, rozmiar 34cm x 9cm, niejałowy z możliwością sterylizowania</t>
  </si>
  <si>
    <t>op.x 10</t>
  </si>
  <si>
    <t xml:space="preserve">Podklad chłonny, rozmiar 60 cm x 90cm. Chłonność wg ISO 11948-1 nie mniej niż 1250g. Średnia retencja wg NAFC 180g. Masa nie mniej niż 44,2g. Wkład chłonny-rozdrobniona pulpa celulozowa wymieszana z superabsorbentem wiążącym ciecz. </t>
  </si>
  <si>
    <t>op.x 30</t>
  </si>
  <si>
    <t>Kod CPV:  33141000-0</t>
  </si>
  <si>
    <t>Laparoskopowy woreczek ekstrakcyjny wykonany z 
poliuretanu, średnica 54 mm, długość 200 mm, 
szerokość 85 mm, długość trzpienia 223 mm, 
popychacz 250 mm, pojemność 200ml, w 
polipropylenowej rurce z wypychaczem, do trokara 
10mm, ściągacz z pamięcią kształtu wykonany z 
nitinolu, uchwyty pod palce na trzpieniu 
ewakuatora ułatwiające uwolnienie worka do jamy 
brzusznej, oraz zapobiegające przypadkowemu 
wsunięciu się trzpienia przez troakar, oznaczenie 
kolorystyczne objętości oferowanego woreczka</t>
  </si>
  <si>
    <t>Laparoskopowy woreczek ekstrakcyjny wykonany z 
poliuretanu, średnica 80 mm, długość 190 mm, 
szerokość 110 mm, długość trzpienia 223 mm, 
popychacz 250 mm, pojemność 200ml, w 
polipropylenowej rurce z wypychaczem, do trokara 
10mm, ściągacz z pamięcią kształtu wykonany z 
nitinolu, uchwyty pod palce na trzpieniu 
ewakuatora ułatwiające uwolnienie worka do jamy 
brzusznej, oraz zapobiegające przypadkowemu 
wsunięciu się trzpienia przez troakar, oznaczenie 
kolorystyczne objętości oferowanego woreczka</t>
  </si>
  <si>
    <t>Worek laparoskopowy z automatycznym 
otwieraniem,metalowa obręcz worka rozmiar 
100mm x 100mm prowadnik ø 10mm pojemność 
200 ml (oznaczenie rozmiaru na prowadniku ) 
wspólpracujacy z trokarem 10mm</t>
  </si>
  <si>
    <t>Worek laparoskopowy z automatycznym 
otwieraniem,metalowa obręcz worka rozmiar 
125mm x 125mm prowadnik ø 10mm pojemność 
410ml (oznaczenie rozmiaru na prowadniku ) 
współpracujący z trokarem 10 mm</t>
  </si>
  <si>
    <t>Kod CPV:  33168000-5</t>
  </si>
  <si>
    <t>Jednorazowa elektroda typu
cylindrycznego , bipolarna
przeznaczona do ablacji zmian w
zwężeniach dróg żółciowych podczas
ECPW. Wyposażona w system
monitorowania temperatury części
roboczej elektrody. Długość robocza
11,18,22,33 mm, pierścienie ułożone
liniowo w odstępach. Długość
całkowita 175 cm, średnica narzędzia
7 Fr./2,31 mm Przeznaczona do
generatora VIVA Combo.</t>
  </si>
  <si>
    <t>Kod CPV:  33124131-2</t>
  </si>
  <si>
    <t>Ilość pasków</t>
  </si>
  <si>
    <t xml:space="preserve">Cena jednostkowa brutto za sztukę              </t>
  </si>
  <si>
    <t>Paski do badania poziomu glikemii kompatybilne z glukometrami - opis przedmiotu w załączniku*</t>
  </si>
  <si>
    <t>* Parametry  dotyczące glukometrów i pasków z nim kompatybilnych wymagane przez Zamawiającego</t>
  </si>
  <si>
    <t>Wykonawca zobowiąznay jest (w ramach ceny przedmiotu zamówienia) do przekazania 50 sztuk glukometrów kompatybilnych z wyszczególnionymi w poz.1 paskami.</t>
  </si>
  <si>
    <t>Wykonawca zobowiąznay jest (w ramach ceny przedmiotu zamówienia) do przekazania 50 sztuk płynów kontrolnych.</t>
  </si>
  <si>
    <t>Pakiet nr  1 -  Rurki i akcesoria do anestezji</t>
  </si>
  <si>
    <t>Pakiet nr 2 - Wyroby jednorazowe do anestezji</t>
  </si>
  <si>
    <t>Pakiet nr 3 - Urządzenie do zakładania szwów, szwy</t>
  </si>
  <si>
    <t>Pakiet nr 4 - Zestawy do chirurgicznego szycia ran, serwety</t>
  </si>
  <si>
    <t>Pakiet nr 5 - Zestaw do podciśnieniowej terapii ran</t>
  </si>
  <si>
    <t>Pakiet nr 6 - Strzykawki i kraniki</t>
  </si>
  <si>
    <t>Pakiet nr 7  - Nakłuwacze do pobierania krwi kapilarnej</t>
  </si>
  <si>
    <t>Pakiet nr 8 - Opatrunek piankowy</t>
  </si>
  <si>
    <t>Pakiet nr 9 - Zestaw do witrektomii przedniej</t>
  </si>
  <si>
    <t xml:space="preserve">Pakiet nr 10 - Roztwór i żel z kwasem podchlorawym. </t>
  </si>
  <si>
    <t>Pakiet nr 11 - Porty naczyniowe</t>
  </si>
  <si>
    <t>Pakiet nr 12 - Podkłady</t>
  </si>
  <si>
    <t>Pakiet nr 13 - Ewakuator laparoskopowy</t>
  </si>
  <si>
    <t xml:space="preserve">Pakiet nr 14- Elektrody do ablacji </t>
  </si>
  <si>
    <t>Pakiet nr 15 - Paski do glukometu</t>
  </si>
  <si>
    <t>Jednorazowa elektroda typu igłowego,
monopolarna przeznaczona do ablacji
zmian w trzustce pod kontrolą EUS.
Wyposażona w system chłodzenia
pancerza wymuszonym obiegiem
cieczy. Regulowana głębokość
wprowadzenia ostrza do zmiany.
Długość aktywnej części igły 5,7,10
mm, długość całkowita 1415+/-10
mm, średnica narzędzia 7
Fr/19G.Przeznaczona do generatora
VIVA Combo.</t>
  </si>
  <si>
    <t>Kod CPV: 33141200-2</t>
  </si>
  <si>
    <t>Strzykawki jednorazowego użytku do pompy infuzyjnej , trzyczęściowa, koncentryczna, pojemność i skala na cylindrze 50 - 60 ml,  typu Luer- Lock. Skala nominalna wyróżniona graficznie  (obwiedzenie, otoczenie kółkiem liczby określającej liczbę pojemności nominalnej ). Podwójna kryza zabezpieczająca przed wypadaniem tłoka. Tłok i cylinder wykonane z polipropylenu, bez zawartości lateksu, PCV, DEHP,  kompatybilne z lekami cytostatycznymi (przeznaczone do bezpiecznego podawania i przygotowywania cytostatyków ), wyraźne oznakowanie skali, czarna, niezmywalna, jednostronna,  skala co 1ml do 60 ml , tłok strzykawki nawilżony olejem silikonowym, który nie powoduje zacinania się tłoka. Podwójny pierścień zabezpieczający chroniący przed przypadkowym wysunięciem tłoka. Typ strzykawki i logo producenta na strzykawce. Strzykawki wpisane w menu pomp Medima S200 i S300.</t>
  </si>
  <si>
    <t>Strzykawki jednorazowego użytku do pompy infuzyjnej , trzyczęściowa, bursztynowa, do podaży leków światloczulych, zabezpieczenie przed światłem o długości fali od 290 do 450 nm, koncentryczna, pojemność i skala na cylindrze 50 - 60 ml,  typu Luer- Lock. Skala nominalna wyróżniona graficznie  (obwiedzenie, otoczenie kółkiem liczby określającej liczbę pojemności nominalnej ). Podwójna kryza zabezpieczająca przed wypadaniem tłoka. Tłok i cylinder wykonane z polipropylenu, bez zawartości lateksu, PCV, DEHP,  kompatybilne z lekami cytostatycznymi (przeznaczone do bezpiecznego podawania i przygotowywania cytostatyków- potwierdzone dokumentem producenta o braku przeciwwskazań do stosowania z lekami cytostatycznymi), wyraźne oznakowanie skali, czarna, niezmywalna, jednostronna,  skala co 1ml do 60ml , tłok strzykawki nawilżony olejem silikonowym, który nie powoduje zacinania się tłoka. Podwójny pierścień zabezpieczający chroniący przed przypadkowym wysunięciem tłoka.Typ strzykawki i logo producenta na strzykawce . Strzykawki wpisane w menu pomp Medima S200 i S300.</t>
  </si>
  <si>
    <t>Załącznik nr 2 do SWZ</t>
  </si>
  <si>
    <t>Znak sprawy: 3/2024</t>
  </si>
  <si>
    <t xml:space="preserve">   </t>
  </si>
  <si>
    <r>
      <t>Wymiennik ciepła i wilgoci, filtr oddechowy tzw. "sztuczny nos" dla dorosłych i dzieci, celulozowy. Centralnie umieszczony zamykany port do odsysania i bronchoskopii z zatyczką na uwięzi, z możliwością otwarcia bez potrzeby rozłączania produktu od rurki dotchawiczej, z możliwością uwolnienia ciśnienia. Celulozowa membrana nawilżająca rozmieszczona satelitarnie wokół otworu do odsysania i bronchoskopii, powierzchnia membrany pow. 500cm</t>
    </r>
    <r>
      <rPr>
        <vertAlign val="superscript"/>
        <sz val="9"/>
        <color rgb="FF000000"/>
        <rFont val="Tahoma"/>
        <family val="2"/>
        <charset val="238"/>
      </rPr>
      <t>2</t>
    </r>
    <r>
      <rPr>
        <sz val="9"/>
        <color rgb="FF000000"/>
        <rFont val="Tahoma"/>
        <family val="2"/>
        <charset val="238"/>
      </rPr>
      <t>. Wyposażony w stożkowy, zintegrowany port do podawania tlenu 5,5M, złącze żeńskie do połączenia z rurką dotchawiczą. Jednoelementowy, objętość oddechowa   50-1000 ml. Wydajność nawilżania  min. 28,5 mg/l  H2O przy Vt 500ml, przestrzeń martwa 15-16 ml, rodzaj złączy standardowe, proste 15mmF, waga  7-9 g. Zalecany czas stosowania  24h. Wyrób wolny od latexu i ftalanów, w tym DEHP. Pojedynczo pakowany. Opakowanie  jednostkowe papier-folia, w opakowaniu umożliwiającym jej otwarcie w sposób ograniczający generowanie zanieczyszczeń mechanicznych / po linii zgrzewu. Na opakowaniu umieszczone informacje o producencie, nazwa produktu, nr katalogowy, nr serii, data produkcji, data ważności. Wyrób medyczny jednorazowego użytku, sterylny. Sterylizowany tlenkiem etylenu.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</si>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</sst>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\ #,##0.00\ [$zł-415]\ ;\-#,##0.00\ [$zł-415]\ ;\-00\ [$zł-415]\ ;@\ "/>
    <numFmt numFmtId="165" formatCode="#,##0.00&quot; zł &quot;;#,##0.00&quot; zł &quot;;\-#&quot; zł &quot;;@\ "/>
    <numFmt numFmtId="166" formatCode="#,##0.00&quot; zł&quot;"/>
    <numFmt numFmtId="167" formatCode="#,##0.00&quot;     &quot;"/>
    <numFmt numFmtId="168" formatCode="_-* #,##0.00\ [$zł-415]_-;\-* #,##0.00\ [$zł-415]_-;_-* &quot;-&quot;??\ [$zł-415]_-;_-@_-"/>
    <numFmt numFmtId="169" formatCode="#,##0.00,_z_ł"/>
    <numFmt numFmtId="170" formatCode="#,##0.00,&quot;zł&quot;"/>
    <numFmt numFmtId="171" formatCode="_-* #,##0.00,&quot;zł&quot;_-;\-* #,##0.00,&quot;zł&quot;_-;_-* \-??&quot; zł&quot;_-;_-@_-"/>
    <numFmt numFmtId="172" formatCode="#,##0.00\ [$zł-415];\-#,##0.00\ [$zł-415]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1"/>
      <color rgb="FFFF0000"/>
      <name val="Czcionka tekstu podstawowego"/>
      <charset val="238"/>
    </font>
    <font>
      <sz val="10"/>
      <color indexed="8"/>
      <name val="Arial CE"/>
      <charset val="238"/>
    </font>
    <font>
      <b/>
      <sz val="10"/>
      <color indexed="62"/>
      <name val="Tahoma"/>
      <family val="2"/>
      <charset val="238"/>
    </font>
    <font>
      <sz val="10"/>
      <color indexed="8"/>
      <name val="Arial1"/>
      <charset val="238"/>
    </font>
    <font>
      <sz val="8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11"/>
      <color indexed="8"/>
      <name val="Arial1"/>
      <charset val="238"/>
    </font>
    <font>
      <vertAlign val="superscript"/>
      <sz val="8"/>
      <color rgb="FF000000"/>
      <name val="Tahoma"/>
      <family val="2"/>
      <charset val="238"/>
    </font>
    <font>
      <vertAlign val="subscript"/>
      <sz val="8"/>
      <color rgb="FF000000"/>
      <name val="Tahoma"/>
      <family val="2"/>
      <charset val="238"/>
    </font>
    <font>
      <sz val="9"/>
      <color indexed="8"/>
      <name val="Calibri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203949"/>
      <name val="Lato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0"/>
      <color rgb="FF002060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8"/>
      <color rgb="FF002060"/>
      <name val="Tahoma"/>
      <family val="2"/>
      <charset val="238"/>
    </font>
    <font>
      <b/>
      <sz val="8"/>
      <color indexed="23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zcionka tekstu podstawowego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rgb="FF000000"/>
      <name val="Tahoma"/>
      <family val="2"/>
      <charset val="238"/>
    </font>
    <font>
      <vertAlign val="superscript"/>
      <sz val="9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rgb="FFE1E1E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6" fillId="0" borderId="0" applyBorder="0" applyProtection="0"/>
    <xf numFmtId="0" fontId="8" fillId="0" borderId="0" applyBorder="0" applyProtection="0"/>
    <xf numFmtId="9" fontId="2" fillId="0" borderId="0" applyBorder="0" applyProtection="0"/>
    <xf numFmtId="165" fontId="2" fillId="0" borderId="0" applyBorder="0" applyProtection="0"/>
    <xf numFmtId="165" fontId="11" fillId="0" borderId="0" applyBorder="0" applyProtection="0"/>
    <xf numFmtId="44" fontId="1" fillId="0" borderId="0" applyFont="0" applyFill="0" applyBorder="0" applyAlignment="0" applyProtection="0"/>
    <xf numFmtId="0" fontId="2" fillId="0" borderId="0"/>
    <xf numFmtId="0" fontId="24" fillId="6" borderId="0" applyBorder="0" applyProtection="0"/>
    <xf numFmtId="9" fontId="2" fillId="0" borderId="0" applyFont="0" applyFill="0" applyBorder="0" applyAlignment="0" applyProtection="0"/>
    <xf numFmtId="0" fontId="29" fillId="0" borderId="0"/>
    <xf numFmtId="0" fontId="32" fillId="0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</cellStyleXfs>
  <cellXfs count="210">
    <xf numFmtId="0" fontId="0" fillId="0" borderId="0" xfId="0"/>
    <xf numFmtId="0" fontId="2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7" fillId="0" borderId="0" xfId="3" applyFont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9" fontId="4" fillId="0" borderId="2" xfId="4" applyFont="1" applyBorder="1" applyAlignment="1">
      <alignment horizontal="center" vertical="center"/>
    </xf>
    <xf numFmtId="165" fontId="3" fillId="0" borderId="2" xfId="5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66" fontId="4" fillId="5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wrapText="1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center" vertical="center" wrapText="1"/>
    </xf>
    <xf numFmtId="167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167" fontId="4" fillId="0" borderId="0" xfId="1" applyNumberFormat="1" applyFont="1" applyAlignment="1">
      <alignment horizontal="center" vertical="center"/>
    </xf>
    <xf numFmtId="165" fontId="4" fillId="0" borderId="0" xfId="6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 wrapText="1"/>
    </xf>
    <xf numFmtId="168" fontId="3" fillId="0" borderId="0" xfId="1" applyNumberFormat="1" applyFont="1" applyAlignment="1">
      <alignment horizontal="center" vertical="center"/>
    </xf>
    <xf numFmtId="168" fontId="5" fillId="0" borderId="0" xfId="1" applyNumberFormat="1" applyFont="1" applyAlignment="1">
      <alignment horizontal="center" vertical="center" wrapText="1"/>
    </xf>
    <xf numFmtId="168" fontId="2" fillId="0" borderId="0" xfId="1" applyNumberFormat="1" applyAlignment="1">
      <alignment vertical="center"/>
    </xf>
    <xf numFmtId="0" fontId="3" fillId="0" borderId="2" xfId="1" applyFont="1" applyBorder="1" applyAlignment="1">
      <alignment wrapText="1"/>
    </xf>
    <xf numFmtId="168" fontId="14" fillId="0" borderId="2" xfId="1" applyNumberFormat="1" applyFont="1" applyBorder="1" applyAlignment="1">
      <alignment vertical="center"/>
    </xf>
    <xf numFmtId="168" fontId="14" fillId="0" borderId="2" xfId="1" applyNumberFormat="1" applyFont="1" applyBorder="1" applyAlignment="1">
      <alignment horizontal="center" vertical="center"/>
    </xf>
    <xf numFmtId="168" fontId="3" fillId="0" borderId="2" xfId="1" applyNumberFormat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168" fontId="3" fillId="0" borderId="2" xfId="1" applyNumberFormat="1" applyFont="1" applyBorder="1" applyAlignment="1">
      <alignment horizontal="center" vertical="center"/>
    </xf>
    <xf numFmtId="168" fontId="4" fillId="5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168" fontId="4" fillId="0" borderId="0" xfId="1" applyNumberFormat="1" applyFont="1" applyAlignment="1">
      <alignment horizontal="center" vertical="center" wrapText="1"/>
    </xf>
    <xf numFmtId="0" fontId="9" fillId="0" borderId="2" xfId="1" applyFont="1" applyBorder="1" applyAlignment="1">
      <alignment horizontal="left" wrapText="1"/>
    </xf>
    <xf numFmtId="0" fontId="17" fillId="0" borderId="5" xfId="0" applyFont="1" applyBorder="1" applyAlignment="1">
      <alignment vertical="center" wrapText="1"/>
    </xf>
    <xf numFmtId="0" fontId="18" fillId="0" borderId="0" xfId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left" wrapText="1"/>
    </xf>
    <xf numFmtId="0" fontId="21" fillId="0" borderId="0" xfId="1" applyFont="1"/>
    <xf numFmtId="0" fontId="23" fillId="0" borderId="0" xfId="1" applyFont="1" applyAlignment="1">
      <alignment horizontal="left" vertical="center" wrapText="1"/>
    </xf>
    <xf numFmtId="0" fontId="15" fillId="0" borderId="6" xfId="9" applyFont="1" applyFill="1" applyBorder="1" applyAlignment="1">
      <alignment vertical="center" shrinkToFit="1"/>
    </xf>
    <xf numFmtId="0" fontId="25" fillId="0" borderId="6" xfId="9" applyFont="1" applyFill="1" applyBorder="1" applyAlignment="1">
      <alignment horizontal="left" wrapText="1" shrinkToFit="1"/>
    </xf>
    <xf numFmtId="0" fontId="26" fillId="0" borderId="6" xfId="9" applyFont="1" applyFill="1" applyBorder="1" applyAlignment="1">
      <alignment horizontal="center" vertical="center" wrapText="1" shrinkToFit="1"/>
    </xf>
    <xf numFmtId="0" fontId="27" fillId="0" borderId="6" xfId="9" applyFont="1" applyFill="1" applyBorder="1" applyAlignment="1">
      <alignment horizontal="center" vertical="center" wrapText="1" shrinkToFit="1"/>
    </xf>
    <xf numFmtId="9" fontId="3" fillId="0" borderId="0" xfId="9" applyNumberFormat="1" applyFont="1" applyFill="1" applyBorder="1" applyAlignment="1" applyProtection="1">
      <alignment horizontal="center" vertical="center" wrapText="1"/>
    </xf>
    <xf numFmtId="0" fontId="15" fillId="0" borderId="0" xfId="9" applyFont="1" applyFill="1" applyBorder="1"/>
    <xf numFmtId="0" fontId="10" fillId="8" borderId="10" xfId="9" applyFont="1" applyFill="1" applyBorder="1" applyAlignment="1">
      <alignment horizontal="center" vertical="center"/>
    </xf>
    <xf numFmtId="0" fontId="10" fillId="9" borderId="11" xfId="9" applyFont="1" applyFill="1" applyBorder="1" applyAlignment="1">
      <alignment horizontal="center" vertical="center" wrapText="1"/>
    </xf>
    <xf numFmtId="0" fontId="4" fillId="9" borderId="11" xfId="9" applyFont="1" applyFill="1" applyBorder="1" applyAlignment="1">
      <alignment horizontal="center" vertical="center" wrapText="1"/>
    </xf>
    <xf numFmtId="0" fontId="4" fillId="9" borderId="12" xfId="9" applyFont="1" applyFill="1" applyBorder="1" applyAlignment="1">
      <alignment horizontal="center" vertical="center" wrapText="1"/>
    </xf>
    <xf numFmtId="169" fontId="10" fillId="7" borderId="12" xfId="9" applyNumberFormat="1" applyFont="1" applyFill="1" applyBorder="1" applyAlignment="1">
      <alignment horizontal="center" vertical="center" wrapText="1"/>
    </xf>
    <xf numFmtId="169" fontId="10" fillId="7" borderId="9" xfId="9" applyNumberFormat="1" applyFont="1" applyFill="1" applyBorder="1" applyAlignment="1">
      <alignment horizontal="center" vertical="center" wrapText="1"/>
    </xf>
    <xf numFmtId="0" fontId="10" fillId="9" borderId="14" xfId="9" applyFont="1" applyFill="1" applyBorder="1" applyAlignment="1">
      <alignment horizontal="center" vertical="center"/>
    </xf>
    <xf numFmtId="0" fontId="10" fillId="9" borderId="13" xfId="9" applyFont="1" applyFill="1" applyBorder="1" applyAlignment="1">
      <alignment horizontal="center" vertical="center" wrapText="1"/>
    </xf>
    <xf numFmtId="0" fontId="10" fillId="9" borderId="15" xfId="9" applyFont="1" applyFill="1" applyBorder="1" applyAlignment="1">
      <alignment horizontal="center" vertical="center"/>
    </xf>
    <xf numFmtId="0" fontId="10" fillId="7" borderId="15" xfId="9" applyFont="1" applyFill="1" applyBorder="1" applyAlignment="1">
      <alignment horizontal="center" vertical="center"/>
    </xf>
    <xf numFmtId="0" fontId="10" fillId="7" borderId="14" xfId="9" applyFont="1" applyFill="1" applyBorder="1" applyAlignment="1">
      <alignment horizontal="center" vertical="center"/>
    </xf>
    <xf numFmtId="0" fontId="15" fillId="0" borderId="16" xfId="9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3" fillId="0" borderId="16" xfId="9" applyFont="1" applyFill="1" applyBorder="1" applyAlignment="1">
      <alignment horizontal="center" vertical="center" wrapText="1"/>
    </xf>
    <xf numFmtId="1" fontId="4" fillId="0" borderId="16" xfId="9" applyNumberFormat="1" applyFont="1" applyFill="1" applyBorder="1" applyAlignment="1" applyProtection="1">
      <alignment horizontal="center" vertical="center" wrapText="1"/>
    </xf>
    <xf numFmtId="168" fontId="15" fillId="0" borderId="16" xfId="9" applyNumberFormat="1" applyFont="1" applyFill="1" applyBorder="1" applyAlignment="1" applyProtection="1">
      <alignment horizontal="center" vertical="center" wrapText="1"/>
    </xf>
    <xf numFmtId="9" fontId="4" fillId="0" borderId="16" xfId="10" applyFont="1" applyFill="1" applyBorder="1" applyAlignment="1" applyProtection="1">
      <alignment horizontal="center" vertical="center" wrapText="1"/>
    </xf>
    <xf numFmtId="168" fontId="3" fillId="0" borderId="16" xfId="9" applyNumberFormat="1" applyFont="1" applyFill="1" applyBorder="1" applyAlignment="1" applyProtection="1">
      <alignment horizontal="center" vertical="center" wrapText="1"/>
    </xf>
    <xf numFmtId="2" fontId="4" fillId="0" borderId="16" xfId="9" applyNumberFormat="1" applyFont="1" applyFill="1" applyBorder="1" applyAlignment="1" applyProtection="1">
      <alignment horizontal="center" vertical="center" wrapText="1"/>
    </xf>
    <xf numFmtId="0" fontId="15" fillId="0" borderId="16" xfId="9" applyFont="1" applyFill="1" applyBorder="1"/>
    <xf numFmtId="0" fontId="10" fillId="0" borderId="7" xfId="9" applyFont="1" applyFill="1" applyBorder="1" applyAlignment="1">
      <alignment vertical="center" wrapText="1"/>
    </xf>
    <xf numFmtId="0" fontId="10" fillId="0" borderId="8" xfId="9" applyFont="1" applyFill="1" applyBorder="1" applyAlignment="1">
      <alignment vertical="center" wrapText="1"/>
    </xf>
    <xf numFmtId="1" fontId="10" fillId="0" borderId="8" xfId="9" applyNumberFormat="1" applyFont="1" applyFill="1" applyBorder="1" applyAlignment="1">
      <alignment vertical="center" wrapText="1"/>
    </xf>
    <xf numFmtId="0" fontId="10" fillId="0" borderId="8" xfId="9" applyFont="1" applyFill="1" applyBorder="1" applyAlignment="1">
      <alignment horizontal="right" vertical="center" wrapText="1"/>
    </xf>
    <xf numFmtId="168" fontId="10" fillId="12" borderId="14" xfId="9" applyNumberFormat="1" applyFont="1" applyFill="1" applyBorder="1" applyAlignment="1">
      <alignment horizontal="center" wrapText="1"/>
    </xf>
    <xf numFmtId="168" fontId="10" fillId="0" borderId="9" xfId="9" applyNumberFormat="1" applyFont="1" applyFill="1" applyBorder="1" applyAlignment="1">
      <alignment horizontal="right" vertical="center" wrapText="1"/>
    </xf>
    <xf numFmtId="168" fontId="10" fillId="12" borderId="14" xfId="9" applyNumberFormat="1" applyFont="1" applyFill="1" applyBorder="1" applyAlignment="1">
      <alignment horizontal="center" vertical="center"/>
    </xf>
    <xf numFmtId="0" fontId="15" fillId="13" borderId="0" xfId="9" applyFont="1" applyFill="1" applyBorder="1" applyAlignment="1">
      <alignment horizontal="center" vertical="center" shrinkToFit="1"/>
    </xf>
    <xf numFmtId="2" fontId="10" fillId="13" borderId="0" xfId="9" applyNumberFormat="1" applyFont="1" applyFill="1" applyBorder="1" applyAlignment="1">
      <alignment horizontal="center" vertical="center" shrinkToFit="1"/>
    </xf>
    <xf numFmtId="170" fontId="10" fillId="13" borderId="0" xfId="9" applyNumberFormat="1" applyFont="1" applyFill="1" applyBorder="1" applyAlignment="1">
      <alignment horizontal="center" vertical="center" shrinkToFit="1"/>
    </xf>
    <xf numFmtId="0" fontId="29" fillId="0" borderId="0" xfId="9" applyFont="1" applyFill="1" applyBorder="1"/>
    <xf numFmtId="0" fontId="10" fillId="0" borderId="0" xfId="9" applyFont="1" applyFill="1" applyBorder="1" applyAlignment="1">
      <alignment horizontal="left" wrapText="1"/>
    </xf>
    <xf numFmtId="0" fontId="10" fillId="0" borderId="0" xfId="9" applyFont="1" applyFill="1" applyBorder="1" applyAlignment="1">
      <alignment horizontal="center" vertical="center" wrapText="1"/>
    </xf>
    <xf numFmtId="171" fontId="10" fillId="0" borderId="0" xfId="9" applyNumberFormat="1" applyFont="1" applyFill="1" applyBorder="1" applyAlignment="1" applyProtection="1">
      <alignment horizontal="center" vertical="center" wrapText="1"/>
    </xf>
    <xf numFmtId="169" fontId="10" fillId="0" borderId="0" xfId="9" applyNumberFormat="1" applyFont="1" applyFill="1" applyBorder="1" applyAlignment="1">
      <alignment horizontal="center" vertical="center" wrapText="1"/>
    </xf>
    <xf numFmtId="0" fontId="30" fillId="0" borderId="0" xfId="9" applyFont="1" applyFill="1" applyBorder="1" applyAlignment="1">
      <alignment wrapText="1"/>
    </xf>
    <xf numFmtId="0" fontId="19" fillId="0" borderId="0" xfId="9" applyFont="1" applyFill="1" applyBorder="1" applyAlignment="1">
      <alignment horizontal="left" wrapText="1"/>
    </xf>
    <xf numFmtId="0" fontId="19" fillId="0" borderId="0" xfId="9" applyFont="1" applyFill="1" applyBorder="1" applyAlignment="1">
      <alignment horizontal="center" vertical="center" wrapText="1"/>
    </xf>
    <xf numFmtId="171" fontId="19" fillId="0" borderId="0" xfId="9" applyNumberFormat="1" applyFont="1" applyFill="1" applyBorder="1" applyAlignment="1" applyProtection="1">
      <alignment horizontal="center" vertical="center" wrapText="1"/>
    </xf>
    <xf numFmtId="169" fontId="19" fillId="0" borderId="0" xfId="9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2" fillId="0" borderId="0" xfId="1" applyAlignment="1">
      <alignment horizontal="left"/>
    </xf>
    <xf numFmtId="0" fontId="3" fillId="0" borderId="17" xfId="1" applyFont="1" applyBorder="1" applyAlignment="1">
      <alignment horizontal="center" vertical="center"/>
    </xf>
    <xf numFmtId="0" fontId="31" fillId="0" borderId="2" xfId="11" applyFont="1" applyBorder="1" applyAlignment="1">
      <alignment vertical="center" wrapText="1"/>
    </xf>
    <xf numFmtId="0" fontId="4" fillId="0" borderId="17" xfId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9" fontId="4" fillId="0" borderId="17" xfId="4" applyFont="1" applyBorder="1" applyAlignment="1">
      <alignment horizontal="center" vertical="center"/>
    </xf>
    <xf numFmtId="165" fontId="3" fillId="0" borderId="17" xfId="5" applyFont="1" applyBorder="1" applyAlignment="1">
      <alignment horizontal="center" vertical="center"/>
    </xf>
    <xf numFmtId="0" fontId="9" fillId="0" borderId="2" xfId="12" applyFont="1" applyBorder="1" applyAlignment="1">
      <alignment horizontal="center" vertical="center" wrapText="1"/>
    </xf>
    <xf numFmtId="0" fontId="9" fillId="0" borderId="0" xfId="13" applyFont="1"/>
    <xf numFmtId="0" fontId="9" fillId="0" borderId="0" xfId="12" applyFont="1"/>
    <xf numFmtId="0" fontId="9" fillId="0" borderId="0" xfId="14" applyFont="1" applyAlignment="1">
      <alignment horizontal="left" vertical="center" wrapText="1"/>
    </xf>
    <xf numFmtId="0" fontId="9" fillId="0" borderId="0" xfId="13" applyFont="1" applyAlignment="1">
      <alignment vertical="center"/>
    </xf>
    <xf numFmtId="0" fontId="9" fillId="14" borderId="0" xfId="12" applyFont="1" applyFill="1"/>
    <xf numFmtId="0" fontId="34" fillId="0" borderId="0" xfId="15"/>
    <xf numFmtId="172" fontId="2" fillId="0" borderId="0" xfId="1" applyNumberFormat="1"/>
    <xf numFmtId="0" fontId="28" fillId="0" borderId="0" xfId="1" applyFont="1"/>
    <xf numFmtId="0" fontId="28" fillId="0" borderId="0" xfId="1" applyFont="1" applyAlignment="1">
      <alignment horizontal="left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6" fillId="0" borderId="0" xfId="1" applyFont="1" applyAlignment="1">
      <alignment horizontal="center" wrapText="1"/>
    </xf>
    <xf numFmtId="0" fontId="28" fillId="0" borderId="2" xfId="1" applyFont="1" applyBorder="1" applyAlignment="1">
      <alignment horizontal="center" vertical="center"/>
    </xf>
    <xf numFmtId="0" fontId="37" fillId="0" borderId="2" xfId="1" applyFont="1" applyBorder="1" applyAlignment="1">
      <alignment horizontal="left" vertical="top" wrapText="1"/>
    </xf>
    <xf numFmtId="0" fontId="37" fillId="0" borderId="2" xfId="1" applyFont="1" applyBorder="1" applyAlignment="1">
      <alignment horizontal="center" vertical="center" wrapText="1"/>
    </xf>
    <xf numFmtId="3" fontId="35" fillId="0" borderId="2" xfId="1" applyNumberFormat="1" applyFont="1" applyBorder="1" applyAlignment="1">
      <alignment horizontal="center" vertical="center"/>
    </xf>
    <xf numFmtId="164" fontId="28" fillId="0" borderId="2" xfId="1" applyNumberFormat="1" applyFont="1" applyBorder="1" applyAlignment="1">
      <alignment horizontal="center" vertical="center"/>
    </xf>
    <xf numFmtId="9" fontId="35" fillId="0" borderId="2" xfId="4" applyFont="1" applyBorder="1" applyAlignment="1">
      <alignment horizontal="center" vertical="center"/>
    </xf>
    <xf numFmtId="165" fontId="28" fillId="0" borderId="2" xfId="5" applyFont="1" applyBorder="1" applyAlignment="1">
      <alignment horizontal="center" vertical="center"/>
    </xf>
    <xf numFmtId="0" fontId="37" fillId="0" borderId="2" xfId="1" applyFont="1" applyBorder="1" applyAlignment="1">
      <alignment horizontal="left" wrapText="1"/>
    </xf>
    <xf numFmtId="0" fontId="28" fillId="0" borderId="2" xfId="1" applyFont="1" applyBorder="1" applyAlignment="1">
      <alignment horizontal="center" vertical="top"/>
    </xf>
    <xf numFmtId="0" fontId="37" fillId="0" borderId="2" xfId="1" applyFont="1" applyBorder="1" applyAlignment="1">
      <alignment horizontal="center" vertical="top" wrapText="1"/>
    </xf>
    <xf numFmtId="0" fontId="35" fillId="0" borderId="2" xfId="1" applyFont="1" applyBorder="1" applyAlignment="1">
      <alignment horizontal="center" vertical="top"/>
    </xf>
    <xf numFmtId="164" fontId="28" fillId="0" borderId="2" xfId="1" applyNumberFormat="1" applyFont="1" applyBorder="1" applyAlignment="1">
      <alignment horizontal="center" vertical="top"/>
    </xf>
    <xf numFmtId="0" fontId="28" fillId="0" borderId="0" xfId="1" applyFont="1" applyAlignment="1">
      <alignment vertical="top"/>
    </xf>
    <xf numFmtId="0" fontId="35" fillId="0" borderId="2" xfId="1" applyFont="1" applyBorder="1" applyAlignment="1">
      <alignment horizontal="center" vertical="center"/>
    </xf>
    <xf numFmtId="0" fontId="38" fillId="0" borderId="2" xfId="1" applyFont="1" applyBorder="1" applyAlignment="1">
      <alignment horizontal="center" vertical="center"/>
    </xf>
    <xf numFmtId="166" fontId="35" fillId="5" borderId="3" xfId="1" applyNumberFormat="1" applyFont="1" applyFill="1" applyBorder="1" applyAlignment="1">
      <alignment horizontal="center" vertical="center"/>
    </xf>
    <xf numFmtId="0" fontId="35" fillId="0" borderId="3" xfId="1" applyFont="1" applyBorder="1" applyAlignment="1">
      <alignment horizontal="right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wrapText="1"/>
    </xf>
    <xf numFmtId="0" fontId="35" fillId="0" borderId="0" xfId="1" applyFont="1" applyAlignment="1">
      <alignment horizontal="left" wrapText="1"/>
    </xf>
    <xf numFmtId="165" fontId="35" fillId="0" borderId="0" xfId="1" applyNumberFormat="1" applyFont="1" applyAlignment="1">
      <alignment horizontal="center" vertical="center" wrapText="1"/>
    </xf>
    <xf numFmtId="167" fontId="35" fillId="0" borderId="0" xfId="1" applyNumberFormat="1" applyFont="1" applyAlignment="1">
      <alignment horizontal="center" vertical="center" wrapText="1"/>
    </xf>
    <xf numFmtId="0" fontId="35" fillId="0" borderId="0" xfId="1" applyFont="1" applyAlignment="1">
      <alignment horizontal="left"/>
    </xf>
    <xf numFmtId="167" fontId="35" fillId="0" borderId="0" xfId="1" applyNumberFormat="1" applyFont="1" applyAlignment="1">
      <alignment horizontal="center" vertical="center"/>
    </xf>
    <xf numFmtId="165" fontId="35" fillId="0" borderId="0" xfId="6" applyFont="1" applyAlignment="1">
      <alignment horizontal="center" vertical="center"/>
    </xf>
    <xf numFmtId="0" fontId="39" fillId="0" borderId="17" xfId="0" applyFont="1" applyBorder="1" applyAlignment="1">
      <alignment wrapText="1"/>
    </xf>
    <xf numFmtId="0" fontId="39" fillId="0" borderId="2" xfId="0" applyFont="1" applyBorder="1" applyAlignment="1">
      <alignment wrapText="1"/>
    </xf>
    <xf numFmtId="0" fontId="39" fillId="0" borderId="2" xfId="0" applyFont="1" applyBorder="1" applyAlignment="1">
      <alignment horizontal="left" vertical="center" wrapText="1"/>
    </xf>
    <xf numFmtId="0" fontId="31" fillId="0" borderId="2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/>
    </xf>
    <xf numFmtId="164" fontId="31" fillId="0" borderId="2" xfId="1" applyNumberFormat="1" applyFont="1" applyBorder="1" applyAlignment="1">
      <alignment horizontal="center" vertical="center"/>
    </xf>
    <xf numFmtId="9" fontId="40" fillId="0" borderId="2" xfId="4" applyFont="1" applyBorder="1" applyAlignment="1">
      <alignment horizontal="center" vertical="center"/>
    </xf>
    <xf numFmtId="165" fontId="31" fillId="0" borderId="2" xfId="5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172" fontId="28" fillId="0" borderId="0" xfId="1" applyNumberFormat="1" applyFont="1"/>
    <xf numFmtId="0" fontId="35" fillId="0" borderId="0" xfId="1" applyFont="1"/>
    <xf numFmtId="0" fontId="35" fillId="2" borderId="2" xfId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164" fontId="31" fillId="0" borderId="17" xfId="1" applyNumberFormat="1" applyFont="1" applyBorder="1" applyAlignment="1">
      <alignment horizontal="center" vertical="center"/>
    </xf>
    <xf numFmtId="9" fontId="40" fillId="0" borderId="17" xfId="4" applyFont="1" applyBorder="1" applyAlignment="1">
      <alignment horizontal="center" vertical="center"/>
    </xf>
    <xf numFmtId="165" fontId="31" fillId="0" borderId="17" xfId="5" applyFont="1" applyBorder="1" applyAlignment="1">
      <alignment horizontal="center" vertical="center"/>
    </xf>
    <xf numFmtId="172" fontId="31" fillId="0" borderId="17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168" fontId="4" fillId="2" borderId="2" xfId="1" applyNumberFormat="1" applyFont="1" applyFill="1" applyBorder="1" applyAlignment="1">
      <alignment horizontal="center" vertical="center" wrapText="1"/>
    </xf>
    <xf numFmtId="0" fontId="4" fillId="3" borderId="2" xfId="7" applyNumberFormat="1" applyFont="1" applyFill="1" applyBorder="1" applyAlignment="1">
      <alignment horizontal="center" vertical="center"/>
    </xf>
    <xf numFmtId="0" fontId="41" fillId="0" borderId="2" xfId="1" applyFont="1" applyBorder="1" applyAlignment="1">
      <alignment horizontal="center" wrapText="1"/>
    </xf>
    <xf numFmtId="0" fontId="41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40" fillId="2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center" vertical="center"/>
    </xf>
    <xf numFmtId="0" fontId="41" fillId="0" borderId="2" xfId="1" applyFont="1" applyBorder="1" applyAlignment="1">
      <alignment horizontal="left" vertical="center" wrapText="1"/>
    </xf>
    <xf numFmtId="3" fontId="40" fillId="0" borderId="2" xfId="1" applyNumberFormat="1" applyFont="1" applyBorder="1" applyAlignment="1">
      <alignment horizontal="center" vertical="center"/>
    </xf>
    <xf numFmtId="0" fontId="41" fillId="0" borderId="2" xfId="1" applyFont="1" applyBorder="1" applyAlignment="1">
      <alignment horizontal="left" vertical="top" wrapText="1"/>
    </xf>
    <xf numFmtId="166" fontId="40" fillId="5" borderId="3" xfId="1" applyNumberFormat="1" applyFont="1" applyFill="1" applyBorder="1" applyAlignment="1">
      <alignment horizontal="center" vertical="center"/>
    </xf>
    <xf numFmtId="0" fontId="40" fillId="0" borderId="3" xfId="1" applyFont="1" applyBorder="1" applyAlignment="1">
      <alignment horizontal="right" wrapText="1"/>
    </xf>
    <xf numFmtId="0" fontId="35" fillId="0" borderId="0" xfId="1" applyFont="1" applyAlignment="1">
      <alignment horizontal="center" vertical="center" wrapText="1"/>
    </xf>
    <xf numFmtId="0" fontId="35" fillId="0" borderId="3" xfId="1" applyFont="1" applyBorder="1" applyAlignment="1">
      <alignment horizontal="right" vertical="center" wrapText="1"/>
    </xf>
    <xf numFmtId="0" fontId="36" fillId="0" borderId="0" xfId="1" applyFont="1" applyAlignment="1">
      <alignment horizontal="center" wrapText="1"/>
    </xf>
    <xf numFmtId="0" fontId="7" fillId="0" borderId="0" xfId="2" applyFont="1" applyAlignment="1">
      <alignment horizontal="left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28" fillId="4" borderId="2" xfId="1" applyFont="1" applyFill="1" applyBorder="1"/>
    <xf numFmtId="0" fontId="28" fillId="4" borderId="4" xfId="1" applyFont="1" applyFill="1" applyBorder="1"/>
    <xf numFmtId="0" fontId="2" fillId="4" borderId="2" xfId="1" applyFill="1" applyBorder="1"/>
    <xf numFmtId="0" fontId="40" fillId="0" borderId="3" xfId="1" applyFont="1" applyBorder="1" applyAlignment="1">
      <alignment horizontal="right" vertical="center" wrapText="1"/>
    </xf>
    <xf numFmtId="0" fontId="5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14" fillId="4" borderId="2" xfId="1" applyFont="1" applyFill="1" applyBorder="1"/>
    <xf numFmtId="0" fontId="4" fillId="0" borderId="3" xfId="1" applyFont="1" applyBorder="1" applyAlignment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4" fillId="0" borderId="4" xfId="1" applyFont="1" applyBorder="1" applyAlignment="1">
      <alignment horizontal="right" vertical="center" wrapText="1"/>
    </xf>
    <xf numFmtId="0" fontId="7" fillId="0" borderId="0" xfId="3" applyFont="1" applyBorder="1" applyAlignment="1">
      <alignment horizontal="left" vertical="center" wrapText="1"/>
    </xf>
    <xf numFmtId="169" fontId="19" fillId="0" borderId="0" xfId="9" applyNumberFormat="1" applyFont="1" applyFill="1" applyBorder="1" applyAlignment="1">
      <alignment horizontal="center" vertical="center" wrapText="1"/>
    </xf>
    <xf numFmtId="169" fontId="4" fillId="7" borderId="7" xfId="9" applyNumberFormat="1" applyFon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169" fontId="10" fillId="7" borderId="18" xfId="9" applyNumberFormat="1" applyFont="1" applyFill="1" applyBorder="1" applyAlignment="1">
      <alignment horizontal="center" vertical="center" wrapText="1"/>
    </xf>
    <xf numFmtId="169" fontId="10" fillId="7" borderId="13" xfId="9" applyNumberFormat="1" applyFont="1" applyFill="1" applyBorder="1" applyAlignment="1">
      <alignment horizontal="center" vertical="center" wrapText="1"/>
    </xf>
    <xf numFmtId="0" fontId="10" fillId="10" borderId="7" xfId="9" applyFont="1" applyFill="1" applyBorder="1" applyAlignment="1">
      <alignment horizontal="center" vertical="center"/>
    </xf>
    <xf numFmtId="0" fontId="2" fillId="11" borderId="8" xfId="1" applyFill="1" applyBorder="1" applyAlignment="1">
      <alignment horizontal="center" vertical="center"/>
    </xf>
    <xf numFmtId="0" fontId="2" fillId="11" borderId="9" xfId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</cellXfs>
  <cellStyles count="16">
    <cellStyle name="Excel_BuiltIn_Currency 1" xfId="6" xr:uid="{00000000-0005-0000-0000-000000000000}"/>
    <cellStyle name="Normalny" xfId="0" builtinId="0"/>
    <cellStyle name="Normalny 2" xfId="1" xr:uid="{00000000-0005-0000-0000-000002000000}"/>
    <cellStyle name="Normalny 3" xfId="15" xr:uid="{00000000-0005-0000-0000-000003000000}"/>
    <cellStyle name="Normalny 3 2" xfId="12" xr:uid="{00000000-0005-0000-0000-000004000000}"/>
    <cellStyle name="Normalny 7" xfId="13" xr:uid="{00000000-0005-0000-0000-000005000000}"/>
    <cellStyle name="Normalny 8" xfId="8" xr:uid="{00000000-0005-0000-0000-000006000000}"/>
    <cellStyle name="Normalny 9 2 4" xfId="14" xr:uid="{00000000-0005-0000-0000-000007000000}"/>
    <cellStyle name="Normalny_Arkusz1 2" xfId="2" xr:uid="{00000000-0005-0000-0000-000008000000}"/>
    <cellStyle name="Normalny_Załącznik nr 2 do SIWZ - Szczegółowa oferta cenowa - po modyfikacji z dnia 13.05.2009" xfId="3" xr:uid="{00000000-0005-0000-0000-000009000000}"/>
    <cellStyle name="Normalny_Załącznik nr 2 do SIWZ - Szczegółowa oferta cenowa - po modyfikacji z dnia 13.05.2009 3" xfId="11" xr:uid="{00000000-0005-0000-0000-00000A000000}"/>
    <cellStyle name="Procentowy 2" xfId="4" xr:uid="{00000000-0005-0000-0000-00000B000000}"/>
    <cellStyle name="Procentowy 6" xfId="10" xr:uid="{00000000-0005-0000-0000-00000C000000}"/>
    <cellStyle name="Tekst objaśnienia 4" xfId="9" xr:uid="{00000000-0005-0000-0000-00000D000000}"/>
    <cellStyle name="Walutowy 2" xfId="5" xr:uid="{00000000-0005-0000-0000-00000E000000}"/>
    <cellStyle name="Walutowy 3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opLeftCell="A10" zoomScaleNormal="100" workbookViewId="0">
      <selection activeCell="F10" sqref="F10:F25"/>
    </sheetView>
  </sheetViews>
  <sheetFormatPr defaultRowHeight="13.2"/>
  <cols>
    <col min="1" max="1" width="5.109375" style="115" customWidth="1"/>
    <col min="2" max="2" width="37.33203125" style="115" customWidth="1"/>
    <col min="3" max="3" width="13" style="115" customWidth="1"/>
    <col min="4" max="5" width="8.88671875" style="115" bestFit="1" customWidth="1"/>
    <col min="6" max="6" width="9.6640625" style="115" bestFit="1" customWidth="1"/>
    <col min="7" max="7" width="8.88671875" style="115" bestFit="1" customWidth="1"/>
    <col min="8" max="8" width="9.109375" style="115" bestFit="1"/>
    <col min="9" max="9" width="14.109375" style="115" customWidth="1"/>
    <col min="10" max="10" width="11.109375" style="115" customWidth="1"/>
    <col min="11" max="11" width="14" style="115" customWidth="1"/>
    <col min="12" max="14" width="8.88671875" style="115" bestFit="1" customWidth="1"/>
    <col min="15" max="15" width="11" style="115" customWidth="1"/>
    <col min="16" max="258" width="8.6640625" style="115"/>
    <col min="259" max="259" width="47" style="115" customWidth="1"/>
    <col min="260" max="264" width="8.6640625" style="115"/>
    <col min="265" max="265" width="14.109375" style="115" customWidth="1"/>
    <col min="266" max="266" width="8.6640625" style="115"/>
    <col min="267" max="267" width="14" style="115" customWidth="1"/>
    <col min="268" max="514" width="8.6640625" style="115"/>
    <col min="515" max="515" width="47" style="115" customWidth="1"/>
    <col min="516" max="520" width="8.6640625" style="115"/>
    <col min="521" max="521" width="14.109375" style="115" customWidth="1"/>
    <col min="522" max="522" width="8.6640625" style="115"/>
    <col min="523" max="523" width="14" style="115" customWidth="1"/>
    <col min="524" max="770" width="8.6640625" style="115"/>
    <col min="771" max="771" width="47" style="115" customWidth="1"/>
    <col min="772" max="776" width="8.6640625" style="115"/>
    <col min="777" max="777" width="14.109375" style="115" customWidth="1"/>
    <col min="778" max="778" width="8.6640625" style="115"/>
    <col min="779" max="779" width="14" style="115" customWidth="1"/>
    <col min="780" max="1026" width="8.6640625" style="115"/>
    <col min="1027" max="1027" width="47" style="115" customWidth="1"/>
    <col min="1028" max="1032" width="8.6640625" style="115"/>
    <col min="1033" max="1033" width="14.109375" style="115" customWidth="1"/>
    <col min="1034" max="1034" width="8.6640625" style="115"/>
    <col min="1035" max="1035" width="14" style="115" customWidth="1"/>
    <col min="1036" max="1282" width="8.6640625" style="115"/>
    <col min="1283" max="1283" width="47" style="115" customWidth="1"/>
    <col min="1284" max="1288" width="8.6640625" style="115"/>
    <col min="1289" max="1289" width="14.109375" style="115" customWidth="1"/>
    <col min="1290" max="1290" width="8.6640625" style="115"/>
    <col min="1291" max="1291" width="14" style="115" customWidth="1"/>
    <col min="1292" max="1538" width="8.6640625" style="115"/>
    <col min="1539" max="1539" width="47" style="115" customWidth="1"/>
    <col min="1540" max="1544" width="8.6640625" style="115"/>
    <col min="1545" max="1545" width="14.109375" style="115" customWidth="1"/>
    <col min="1546" max="1546" width="8.6640625" style="115"/>
    <col min="1547" max="1547" width="14" style="115" customWidth="1"/>
    <col min="1548" max="1794" width="8.6640625" style="115"/>
    <col min="1795" max="1795" width="47" style="115" customWidth="1"/>
    <col min="1796" max="1800" width="8.6640625" style="115"/>
    <col min="1801" max="1801" width="14.109375" style="115" customWidth="1"/>
    <col min="1802" max="1802" width="8.6640625" style="115"/>
    <col min="1803" max="1803" width="14" style="115" customWidth="1"/>
    <col min="1804" max="2050" width="8.6640625" style="115"/>
    <col min="2051" max="2051" width="47" style="115" customWidth="1"/>
    <col min="2052" max="2056" width="8.6640625" style="115"/>
    <col min="2057" max="2057" width="14.109375" style="115" customWidth="1"/>
    <col min="2058" max="2058" width="8.6640625" style="115"/>
    <col min="2059" max="2059" width="14" style="115" customWidth="1"/>
    <col min="2060" max="2306" width="8.6640625" style="115"/>
    <col min="2307" max="2307" width="47" style="115" customWidth="1"/>
    <col min="2308" max="2312" width="8.6640625" style="115"/>
    <col min="2313" max="2313" width="14.109375" style="115" customWidth="1"/>
    <col min="2314" max="2314" width="8.6640625" style="115"/>
    <col min="2315" max="2315" width="14" style="115" customWidth="1"/>
    <col min="2316" max="2562" width="8.6640625" style="115"/>
    <col min="2563" max="2563" width="47" style="115" customWidth="1"/>
    <col min="2564" max="2568" width="8.6640625" style="115"/>
    <col min="2569" max="2569" width="14.109375" style="115" customWidth="1"/>
    <col min="2570" max="2570" width="8.6640625" style="115"/>
    <col min="2571" max="2571" width="14" style="115" customWidth="1"/>
    <col min="2572" max="2818" width="8.6640625" style="115"/>
    <col min="2819" max="2819" width="47" style="115" customWidth="1"/>
    <col min="2820" max="2824" width="8.6640625" style="115"/>
    <col min="2825" max="2825" width="14.109375" style="115" customWidth="1"/>
    <col min="2826" max="2826" width="8.6640625" style="115"/>
    <col min="2827" max="2827" width="14" style="115" customWidth="1"/>
    <col min="2828" max="3074" width="8.6640625" style="115"/>
    <col min="3075" max="3075" width="47" style="115" customWidth="1"/>
    <col min="3076" max="3080" width="8.6640625" style="115"/>
    <col min="3081" max="3081" width="14.109375" style="115" customWidth="1"/>
    <col min="3082" max="3082" width="8.6640625" style="115"/>
    <col min="3083" max="3083" width="14" style="115" customWidth="1"/>
    <col min="3084" max="3330" width="8.6640625" style="115"/>
    <col min="3331" max="3331" width="47" style="115" customWidth="1"/>
    <col min="3332" max="3336" width="8.6640625" style="115"/>
    <col min="3337" max="3337" width="14.109375" style="115" customWidth="1"/>
    <col min="3338" max="3338" width="8.6640625" style="115"/>
    <col min="3339" max="3339" width="14" style="115" customWidth="1"/>
    <col min="3340" max="3586" width="8.6640625" style="115"/>
    <col min="3587" max="3587" width="47" style="115" customWidth="1"/>
    <col min="3588" max="3592" width="8.6640625" style="115"/>
    <col min="3593" max="3593" width="14.109375" style="115" customWidth="1"/>
    <col min="3594" max="3594" width="8.6640625" style="115"/>
    <col min="3595" max="3595" width="14" style="115" customWidth="1"/>
    <col min="3596" max="3842" width="8.6640625" style="115"/>
    <col min="3843" max="3843" width="47" style="115" customWidth="1"/>
    <col min="3844" max="3848" width="8.6640625" style="115"/>
    <col min="3849" max="3849" width="14.109375" style="115" customWidth="1"/>
    <col min="3850" max="3850" width="8.6640625" style="115"/>
    <col min="3851" max="3851" width="14" style="115" customWidth="1"/>
    <col min="3852" max="4098" width="8.6640625" style="115"/>
    <col min="4099" max="4099" width="47" style="115" customWidth="1"/>
    <col min="4100" max="4104" width="8.6640625" style="115"/>
    <col min="4105" max="4105" width="14.109375" style="115" customWidth="1"/>
    <col min="4106" max="4106" width="8.6640625" style="115"/>
    <col min="4107" max="4107" width="14" style="115" customWidth="1"/>
    <col min="4108" max="4354" width="8.6640625" style="115"/>
    <col min="4355" max="4355" width="47" style="115" customWidth="1"/>
    <col min="4356" max="4360" width="8.6640625" style="115"/>
    <col min="4361" max="4361" width="14.109375" style="115" customWidth="1"/>
    <col min="4362" max="4362" width="8.6640625" style="115"/>
    <col min="4363" max="4363" width="14" style="115" customWidth="1"/>
    <col min="4364" max="4610" width="8.6640625" style="115"/>
    <col min="4611" max="4611" width="47" style="115" customWidth="1"/>
    <col min="4612" max="4616" width="8.6640625" style="115"/>
    <col min="4617" max="4617" width="14.109375" style="115" customWidth="1"/>
    <col min="4618" max="4618" width="8.6640625" style="115"/>
    <col min="4619" max="4619" width="14" style="115" customWidth="1"/>
    <col min="4620" max="4866" width="8.6640625" style="115"/>
    <col min="4867" max="4867" width="47" style="115" customWidth="1"/>
    <col min="4868" max="4872" width="8.6640625" style="115"/>
    <col min="4873" max="4873" width="14.109375" style="115" customWidth="1"/>
    <col min="4874" max="4874" width="8.6640625" style="115"/>
    <col min="4875" max="4875" width="14" style="115" customWidth="1"/>
    <col min="4876" max="5122" width="8.6640625" style="115"/>
    <col min="5123" max="5123" width="47" style="115" customWidth="1"/>
    <col min="5124" max="5128" width="8.6640625" style="115"/>
    <col min="5129" max="5129" width="14.109375" style="115" customWidth="1"/>
    <col min="5130" max="5130" width="8.6640625" style="115"/>
    <col min="5131" max="5131" width="14" style="115" customWidth="1"/>
    <col min="5132" max="5378" width="8.6640625" style="115"/>
    <col min="5379" max="5379" width="47" style="115" customWidth="1"/>
    <col min="5380" max="5384" width="8.6640625" style="115"/>
    <col min="5385" max="5385" width="14.109375" style="115" customWidth="1"/>
    <col min="5386" max="5386" width="8.6640625" style="115"/>
    <col min="5387" max="5387" width="14" style="115" customWidth="1"/>
    <col min="5388" max="5634" width="8.6640625" style="115"/>
    <col min="5635" max="5635" width="47" style="115" customWidth="1"/>
    <col min="5636" max="5640" width="8.6640625" style="115"/>
    <col min="5641" max="5641" width="14.109375" style="115" customWidth="1"/>
    <col min="5642" max="5642" width="8.6640625" style="115"/>
    <col min="5643" max="5643" width="14" style="115" customWidth="1"/>
    <col min="5644" max="5890" width="8.6640625" style="115"/>
    <col min="5891" max="5891" width="47" style="115" customWidth="1"/>
    <col min="5892" max="5896" width="8.6640625" style="115"/>
    <col min="5897" max="5897" width="14.109375" style="115" customWidth="1"/>
    <col min="5898" max="5898" width="8.6640625" style="115"/>
    <col min="5899" max="5899" width="14" style="115" customWidth="1"/>
    <col min="5900" max="6146" width="8.6640625" style="115"/>
    <col min="6147" max="6147" width="47" style="115" customWidth="1"/>
    <col min="6148" max="6152" width="8.6640625" style="115"/>
    <col min="6153" max="6153" width="14.109375" style="115" customWidth="1"/>
    <col min="6154" max="6154" width="8.6640625" style="115"/>
    <col min="6155" max="6155" width="14" style="115" customWidth="1"/>
    <col min="6156" max="6402" width="8.6640625" style="115"/>
    <col min="6403" max="6403" width="47" style="115" customWidth="1"/>
    <col min="6404" max="6408" width="8.6640625" style="115"/>
    <col min="6409" max="6409" width="14.109375" style="115" customWidth="1"/>
    <col min="6410" max="6410" width="8.6640625" style="115"/>
    <col min="6411" max="6411" width="14" style="115" customWidth="1"/>
    <col min="6412" max="6658" width="8.6640625" style="115"/>
    <col min="6659" max="6659" width="47" style="115" customWidth="1"/>
    <col min="6660" max="6664" width="8.6640625" style="115"/>
    <col min="6665" max="6665" width="14.109375" style="115" customWidth="1"/>
    <col min="6666" max="6666" width="8.6640625" style="115"/>
    <col min="6667" max="6667" width="14" style="115" customWidth="1"/>
    <col min="6668" max="6914" width="8.6640625" style="115"/>
    <col min="6915" max="6915" width="47" style="115" customWidth="1"/>
    <col min="6916" max="6920" width="8.6640625" style="115"/>
    <col min="6921" max="6921" width="14.109375" style="115" customWidth="1"/>
    <col min="6922" max="6922" width="8.6640625" style="115"/>
    <col min="6923" max="6923" width="14" style="115" customWidth="1"/>
    <col min="6924" max="7170" width="8.6640625" style="115"/>
    <col min="7171" max="7171" width="47" style="115" customWidth="1"/>
    <col min="7172" max="7176" width="8.6640625" style="115"/>
    <col min="7177" max="7177" width="14.109375" style="115" customWidth="1"/>
    <col min="7178" max="7178" width="8.6640625" style="115"/>
    <col min="7179" max="7179" width="14" style="115" customWidth="1"/>
    <col min="7180" max="7426" width="8.6640625" style="115"/>
    <col min="7427" max="7427" width="47" style="115" customWidth="1"/>
    <col min="7428" max="7432" width="8.6640625" style="115"/>
    <col min="7433" max="7433" width="14.109375" style="115" customWidth="1"/>
    <col min="7434" max="7434" width="8.6640625" style="115"/>
    <col min="7435" max="7435" width="14" style="115" customWidth="1"/>
    <col min="7436" max="7682" width="8.6640625" style="115"/>
    <col min="7683" max="7683" width="47" style="115" customWidth="1"/>
    <col min="7684" max="7688" width="8.6640625" style="115"/>
    <col min="7689" max="7689" width="14.109375" style="115" customWidth="1"/>
    <col min="7690" max="7690" width="8.6640625" style="115"/>
    <col min="7691" max="7691" width="14" style="115" customWidth="1"/>
    <col min="7692" max="7938" width="8.6640625" style="115"/>
    <col min="7939" max="7939" width="47" style="115" customWidth="1"/>
    <col min="7940" max="7944" width="8.6640625" style="115"/>
    <col min="7945" max="7945" width="14.109375" style="115" customWidth="1"/>
    <col min="7946" max="7946" width="8.6640625" style="115"/>
    <col min="7947" max="7947" width="14" style="115" customWidth="1"/>
    <col min="7948" max="8194" width="8.6640625" style="115"/>
    <col min="8195" max="8195" width="47" style="115" customWidth="1"/>
    <col min="8196" max="8200" width="8.6640625" style="115"/>
    <col min="8201" max="8201" width="14.109375" style="115" customWidth="1"/>
    <col min="8202" max="8202" width="8.6640625" style="115"/>
    <col min="8203" max="8203" width="14" style="115" customWidth="1"/>
    <col min="8204" max="8450" width="8.6640625" style="115"/>
    <col min="8451" max="8451" width="47" style="115" customWidth="1"/>
    <col min="8452" max="8456" width="8.6640625" style="115"/>
    <col min="8457" max="8457" width="14.109375" style="115" customWidth="1"/>
    <col min="8458" max="8458" width="8.6640625" style="115"/>
    <col min="8459" max="8459" width="14" style="115" customWidth="1"/>
    <col min="8460" max="8706" width="8.6640625" style="115"/>
    <col min="8707" max="8707" width="47" style="115" customWidth="1"/>
    <col min="8708" max="8712" width="8.6640625" style="115"/>
    <col min="8713" max="8713" width="14.109375" style="115" customWidth="1"/>
    <col min="8714" max="8714" width="8.6640625" style="115"/>
    <col min="8715" max="8715" width="14" style="115" customWidth="1"/>
    <col min="8716" max="8962" width="8.6640625" style="115"/>
    <col min="8963" max="8963" width="47" style="115" customWidth="1"/>
    <col min="8964" max="8968" width="8.6640625" style="115"/>
    <col min="8969" max="8969" width="14.109375" style="115" customWidth="1"/>
    <col min="8970" max="8970" width="8.6640625" style="115"/>
    <col min="8971" max="8971" width="14" style="115" customWidth="1"/>
    <col min="8972" max="9218" width="8.6640625" style="115"/>
    <col min="9219" max="9219" width="47" style="115" customWidth="1"/>
    <col min="9220" max="9224" width="8.6640625" style="115"/>
    <col min="9225" max="9225" width="14.109375" style="115" customWidth="1"/>
    <col min="9226" max="9226" width="8.6640625" style="115"/>
    <col min="9227" max="9227" width="14" style="115" customWidth="1"/>
    <col min="9228" max="9474" width="8.6640625" style="115"/>
    <col min="9475" max="9475" width="47" style="115" customWidth="1"/>
    <col min="9476" max="9480" width="8.6640625" style="115"/>
    <col min="9481" max="9481" width="14.109375" style="115" customWidth="1"/>
    <col min="9482" max="9482" width="8.6640625" style="115"/>
    <col min="9483" max="9483" width="14" style="115" customWidth="1"/>
    <col min="9484" max="9730" width="8.6640625" style="115"/>
    <col min="9731" max="9731" width="47" style="115" customWidth="1"/>
    <col min="9732" max="9736" width="8.6640625" style="115"/>
    <col min="9737" max="9737" width="14.109375" style="115" customWidth="1"/>
    <col min="9738" max="9738" width="8.6640625" style="115"/>
    <col min="9739" max="9739" width="14" style="115" customWidth="1"/>
    <col min="9740" max="9986" width="8.6640625" style="115"/>
    <col min="9987" max="9987" width="47" style="115" customWidth="1"/>
    <col min="9988" max="9992" width="8.6640625" style="115"/>
    <col min="9993" max="9993" width="14.109375" style="115" customWidth="1"/>
    <col min="9994" max="9994" width="8.6640625" style="115"/>
    <col min="9995" max="9995" width="14" style="115" customWidth="1"/>
    <col min="9996" max="10242" width="8.6640625" style="115"/>
    <col min="10243" max="10243" width="47" style="115" customWidth="1"/>
    <col min="10244" max="10248" width="8.6640625" style="115"/>
    <col min="10249" max="10249" width="14.109375" style="115" customWidth="1"/>
    <col min="10250" max="10250" width="8.6640625" style="115"/>
    <col min="10251" max="10251" width="14" style="115" customWidth="1"/>
    <col min="10252" max="10498" width="8.6640625" style="115"/>
    <col min="10499" max="10499" width="47" style="115" customWidth="1"/>
    <col min="10500" max="10504" width="8.6640625" style="115"/>
    <col min="10505" max="10505" width="14.109375" style="115" customWidth="1"/>
    <col min="10506" max="10506" width="8.6640625" style="115"/>
    <col min="10507" max="10507" width="14" style="115" customWidth="1"/>
    <col min="10508" max="10754" width="8.6640625" style="115"/>
    <col min="10755" max="10755" width="47" style="115" customWidth="1"/>
    <col min="10756" max="10760" width="8.6640625" style="115"/>
    <col min="10761" max="10761" width="14.109375" style="115" customWidth="1"/>
    <col min="10762" max="10762" width="8.6640625" style="115"/>
    <col min="10763" max="10763" width="14" style="115" customWidth="1"/>
    <col min="10764" max="11010" width="8.6640625" style="115"/>
    <col min="11011" max="11011" width="47" style="115" customWidth="1"/>
    <col min="11012" max="11016" width="8.6640625" style="115"/>
    <col min="11017" max="11017" width="14.109375" style="115" customWidth="1"/>
    <col min="11018" max="11018" width="8.6640625" style="115"/>
    <col min="11019" max="11019" width="14" style="115" customWidth="1"/>
    <col min="11020" max="11266" width="8.6640625" style="115"/>
    <col min="11267" max="11267" width="47" style="115" customWidth="1"/>
    <col min="11268" max="11272" width="8.6640625" style="115"/>
    <col min="11273" max="11273" width="14.109375" style="115" customWidth="1"/>
    <col min="11274" max="11274" width="8.6640625" style="115"/>
    <col min="11275" max="11275" width="14" style="115" customWidth="1"/>
    <col min="11276" max="11522" width="8.6640625" style="115"/>
    <col min="11523" max="11523" width="47" style="115" customWidth="1"/>
    <col min="11524" max="11528" width="8.6640625" style="115"/>
    <col min="11529" max="11529" width="14.109375" style="115" customWidth="1"/>
    <col min="11530" max="11530" width="8.6640625" style="115"/>
    <col min="11531" max="11531" width="14" style="115" customWidth="1"/>
    <col min="11532" max="11778" width="8.6640625" style="115"/>
    <col min="11779" max="11779" width="47" style="115" customWidth="1"/>
    <col min="11780" max="11784" width="8.6640625" style="115"/>
    <col min="11785" max="11785" width="14.109375" style="115" customWidth="1"/>
    <col min="11786" max="11786" width="8.6640625" style="115"/>
    <col min="11787" max="11787" width="14" style="115" customWidth="1"/>
    <col min="11788" max="12034" width="8.6640625" style="115"/>
    <col min="12035" max="12035" width="47" style="115" customWidth="1"/>
    <col min="12036" max="12040" width="8.6640625" style="115"/>
    <col min="12041" max="12041" width="14.109375" style="115" customWidth="1"/>
    <col min="12042" max="12042" width="8.6640625" style="115"/>
    <col min="12043" max="12043" width="14" style="115" customWidth="1"/>
    <col min="12044" max="12290" width="8.6640625" style="115"/>
    <col min="12291" max="12291" width="47" style="115" customWidth="1"/>
    <col min="12292" max="12296" width="8.6640625" style="115"/>
    <col min="12297" max="12297" width="14.109375" style="115" customWidth="1"/>
    <col min="12298" max="12298" width="8.6640625" style="115"/>
    <col min="12299" max="12299" width="14" style="115" customWidth="1"/>
    <col min="12300" max="12546" width="8.6640625" style="115"/>
    <col min="12547" max="12547" width="47" style="115" customWidth="1"/>
    <col min="12548" max="12552" width="8.6640625" style="115"/>
    <col min="12553" max="12553" width="14.109375" style="115" customWidth="1"/>
    <col min="12554" max="12554" width="8.6640625" style="115"/>
    <col min="12555" max="12555" width="14" style="115" customWidth="1"/>
    <col min="12556" max="12802" width="8.6640625" style="115"/>
    <col min="12803" max="12803" width="47" style="115" customWidth="1"/>
    <col min="12804" max="12808" width="8.6640625" style="115"/>
    <col min="12809" max="12809" width="14.109375" style="115" customWidth="1"/>
    <col min="12810" max="12810" width="8.6640625" style="115"/>
    <col min="12811" max="12811" width="14" style="115" customWidth="1"/>
    <col min="12812" max="13058" width="8.6640625" style="115"/>
    <col min="13059" max="13059" width="47" style="115" customWidth="1"/>
    <col min="13060" max="13064" width="8.6640625" style="115"/>
    <col min="13065" max="13065" width="14.109375" style="115" customWidth="1"/>
    <col min="13066" max="13066" width="8.6640625" style="115"/>
    <col min="13067" max="13067" width="14" style="115" customWidth="1"/>
    <col min="13068" max="13314" width="8.6640625" style="115"/>
    <col min="13315" max="13315" width="47" style="115" customWidth="1"/>
    <col min="13316" max="13320" width="8.6640625" style="115"/>
    <col min="13321" max="13321" width="14.109375" style="115" customWidth="1"/>
    <col min="13322" max="13322" width="8.6640625" style="115"/>
    <col min="13323" max="13323" width="14" style="115" customWidth="1"/>
    <col min="13324" max="13570" width="8.6640625" style="115"/>
    <col min="13571" max="13571" width="47" style="115" customWidth="1"/>
    <col min="13572" max="13576" width="8.6640625" style="115"/>
    <col min="13577" max="13577" width="14.109375" style="115" customWidth="1"/>
    <col min="13578" max="13578" width="8.6640625" style="115"/>
    <col min="13579" max="13579" width="14" style="115" customWidth="1"/>
    <col min="13580" max="13826" width="8.6640625" style="115"/>
    <col min="13827" max="13827" width="47" style="115" customWidth="1"/>
    <col min="13828" max="13832" width="8.6640625" style="115"/>
    <col min="13833" max="13833" width="14.109375" style="115" customWidth="1"/>
    <col min="13834" max="13834" width="8.6640625" style="115"/>
    <col min="13835" max="13835" width="14" style="115" customWidth="1"/>
    <col min="13836" max="14082" width="8.6640625" style="115"/>
    <col min="14083" max="14083" width="47" style="115" customWidth="1"/>
    <col min="14084" max="14088" width="8.6640625" style="115"/>
    <col min="14089" max="14089" width="14.109375" style="115" customWidth="1"/>
    <col min="14090" max="14090" width="8.6640625" style="115"/>
    <col min="14091" max="14091" width="14" style="115" customWidth="1"/>
    <col min="14092" max="14338" width="8.6640625" style="115"/>
    <col min="14339" max="14339" width="47" style="115" customWidth="1"/>
    <col min="14340" max="14344" width="8.6640625" style="115"/>
    <col min="14345" max="14345" width="14.109375" style="115" customWidth="1"/>
    <col min="14346" max="14346" width="8.6640625" style="115"/>
    <col min="14347" max="14347" width="14" style="115" customWidth="1"/>
    <col min="14348" max="14594" width="8.6640625" style="115"/>
    <col min="14595" max="14595" width="47" style="115" customWidth="1"/>
    <col min="14596" max="14600" width="8.6640625" style="115"/>
    <col min="14601" max="14601" width="14.109375" style="115" customWidth="1"/>
    <col min="14602" max="14602" width="8.6640625" style="115"/>
    <col min="14603" max="14603" width="14" style="115" customWidth="1"/>
    <col min="14604" max="14850" width="8.6640625" style="115"/>
    <col min="14851" max="14851" width="47" style="115" customWidth="1"/>
    <col min="14852" max="14856" width="8.6640625" style="115"/>
    <col min="14857" max="14857" width="14.109375" style="115" customWidth="1"/>
    <col min="14858" max="14858" width="8.6640625" style="115"/>
    <col min="14859" max="14859" width="14" style="115" customWidth="1"/>
    <col min="14860" max="15106" width="8.6640625" style="115"/>
    <col min="15107" max="15107" width="47" style="115" customWidth="1"/>
    <col min="15108" max="15112" width="8.6640625" style="115"/>
    <col min="15113" max="15113" width="14.109375" style="115" customWidth="1"/>
    <col min="15114" max="15114" width="8.6640625" style="115"/>
    <col min="15115" max="15115" width="14" style="115" customWidth="1"/>
    <col min="15116" max="15362" width="8.6640625" style="115"/>
    <col min="15363" max="15363" width="47" style="115" customWidth="1"/>
    <col min="15364" max="15368" width="8.6640625" style="115"/>
    <col min="15369" max="15369" width="14.109375" style="115" customWidth="1"/>
    <col min="15370" max="15370" width="8.6640625" style="115"/>
    <col min="15371" max="15371" width="14" style="115" customWidth="1"/>
    <col min="15372" max="15618" width="8.6640625" style="115"/>
    <col min="15619" max="15619" width="47" style="115" customWidth="1"/>
    <col min="15620" max="15624" width="8.6640625" style="115"/>
    <col min="15625" max="15625" width="14.109375" style="115" customWidth="1"/>
    <col min="15626" max="15626" width="8.6640625" style="115"/>
    <col min="15627" max="15627" width="14" style="115" customWidth="1"/>
    <col min="15628" max="15874" width="8.6640625" style="115"/>
    <col min="15875" max="15875" width="47" style="115" customWidth="1"/>
    <col min="15876" max="15880" width="8.6640625" style="115"/>
    <col min="15881" max="15881" width="14.109375" style="115" customWidth="1"/>
    <col min="15882" max="15882" width="8.6640625" style="115"/>
    <col min="15883" max="15883" width="14" style="115" customWidth="1"/>
    <col min="15884" max="16130" width="8.6640625" style="115"/>
    <col min="16131" max="16131" width="47" style="115" customWidth="1"/>
    <col min="16132" max="16136" width="8.6640625" style="115"/>
    <col min="16137" max="16137" width="14.109375" style="115" customWidth="1"/>
    <col min="16138" max="16138" width="8.6640625" style="115"/>
    <col min="16139" max="16139" width="14" style="115" customWidth="1"/>
    <col min="16140" max="16384" width="8.6640625" style="115"/>
  </cols>
  <sheetData>
    <row r="1" spans="1:15">
      <c r="B1" s="143" t="s">
        <v>151</v>
      </c>
      <c r="C1" s="117"/>
      <c r="D1" s="118"/>
      <c r="E1" s="118"/>
      <c r="F1" s="118"/>
      <c r="G1" s="118"/>
      <c r="H1" s="119"/>
      <c r="L1" s="157" t="s">
        <v>150</v>
      </c>
    </row>
    <row r="2" spans="1:15" ht="19.5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44.1" customHeight="1">
      <c r="A3" s="119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6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4.4" customHeight="1">
      <c r="A5" s="119"/>
      <c r="B5" s="186" t="s">
        <v>131</v>
      </c>
      <c r="C5" s="186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0.85" customHeight="1">
      <c r="B6" s="7" t="s">
        <v>4</v>
      </c>
      <c r="C6" s="7"/>
      <c r="D6" s="119"/>
      <c r="L6" s="187" t="s">
        <v>5</v>
      </c>
      <c r="M6" s="187"/>
      <c r="N6" s="187"/>
      <c r="O6" s="187"/>
    </row>
    <row r="7" spans="1:15" ht="184.8">
      <c r="A7" s="158" t="s">
        <v>6</v>
      </c>
      <c r="B7" s="158" t="s">
        <v>7</v>
      </c>
      <c r="C7" s="158" t="s">
        <v>8</v>
      </c>
      <c r="D7" s="158" t="s">
        <v>9</v>
      </c>
      <c r="E7" s="158" t="s">
        <v>10</v>
      </c>
      <c r="F7" s="158" t="s">
        <v>11</v>
      </c>
      <c r="G7" s="158" t="s">
        <v>12</v>
      </c>
      <c r="H7" s="158" t="s">
        <v>13</v>
      </c>
      <c r="I7" s="158" t="s">
        <v>14</v>
      </c>
      <c r="J7" s="158" t="s">
        <v>15</v>
      </c>
      <c r="K7" s="158" t="s">
        <v>16</v>
      </c>
      <c r="L7" s="159" t="s">
        <v>17</v>
      </c>
      <c r="M7" s="159" t="s">
        <v>18</v>
      </c>
      <c r="N7" s="159" t="s">
        <v>19</v>
      </c>
      <c r="O7" s="159" t="s">
        <v>20</v>
      </c>
    </row>
    <row r="8" spans="1:1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</row>
    <row r="9" spans="1: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33" customHeight="1">
      <c r="A10" s="154">
        <v>1</v>
      </c>
      <c r="B10" s="172" t="s">
        <v>21</v>
      </c>
      <c r="C10" s="172">
        <v>3</v>
      </c>
      <c r="D10" s="154" t="s">
        <v>22</v>
      </c>
      <c r="E10" s="150">
        <v>400</v>
      </c>
      <c r="F10" s="151"/>
      <c r="G10" s="152">
        <v>0.08</v>
      </c>
      <c r="H10" s="153">
        <f>F10+(F10*G10)</f>
        <v>0</v>
      </c>
      <c r="I10" s="153">
        <f>F10*E10</f>
        <v>0</v>
      </c>
      <c r="J10" s="153">
        <f>K10-I10</f>
        <v>0</v>
      </c>
      <c r="K10" s="153">
        <f>H10*E10</f>
        <v>0</v>
      </c>
      <c r="L10" s="154"/>
      <c r="M10" s="154"/>
      <c r="N10" s="154"/>
      <c r="O10" s="154"/>
    </row>
    <row r="11" spans="1:15" ht="35.1" customHeight="1">
      <c r="A11" s="154">
        <v>2</v>
      </c>
      <c r="B11" s="172" t="s">
        <v>23</v>
      </c>
      <c r="C11" s="172">
        <v>4</v>
      </c>
      <c r="D11" s="154" t="s">
        <v>22</v>
      </c>
      <c r="E11" s="150">
        <v>800</v>
      </c>
      <c r="F11" s="151"/>
      <c r="G11" s="152">
        <v>0.08</v>
      </c>
      <c r="H11" s="153">
        <f t="shared" ref="H11:H25" si="0">F11+(F11*G11)</f>
        <v>0</v>
      </c>
      <c r="I11" s="153">
        <f t="shared" ref="I11:I25" si="1">F11*E11</f>
        <v>0</v>
      </c>
      <c r="J11" s="153">
        <f t="shared" ref="J11:J25" si="2">K11-I11</f>
        <v>0</v>
      </c>
      <c r="K11" s="153">
        <f t="shared" ref="K11:K25" si="3">H11*E11</f>
        <v>0</v>
      </c>
      <c r="L11" s="154"/>
      <c r="M11" s="154"/>
      <c r="N11" s="154"/>
      <c r="O11" s="154"/>
    </row>
    <row r="12" spans="1:15" ht="25.5" customHeight="1">
      <c r="A12" s="154">
        <v>3</v>
      </c>
      <c r="B12" s="172" t="s">
        <v>24</v>
      </c>
      <c r="C12" s="172" t="s">
        <v>25</v>
      </c>
      <c r="D12" s="154" t="s">
        <v>22</v>
      </c>
      <c r="E12" s="150">
        <v>60</v>
      </c>
      <c r="F12" s="151"/>
      <c r="G12" s="152">
        <v>0.08</v>
      </c>
      <c r="H12" s="153">
        <f t="shared" si="0"/>
        <v>0</v>
      </c>
      <c r="I12" s="153">
        <f t="shared" si="1"/>
        <v>0</v>
      </c>
      <c r="J12" s="153">
        <f t="shared" si="2"/>
        <v>0</v>
      </c>
      <c r="K12" s="153">
        <f t="shared" si="3"/>
        <v>0</v>
      </c>
      <c r="L12" s="154"/>
      <c r="M12" s="154"/>
      <c r="N12" s="154"/>
      <c r="O12" s="154"/>
    </row>
    <row r="13" spans="1:15" ht="22.5" customHeight="1">
      <c r="A13" s="154">
        <v>4</v>
      </c>
      <c r="B13" s="172" t="s">
        <v>26</v>
      </c>
      <c r="C13" s="173" t="s">
        <v>27</v>
      </c>
      <c r="D13" s="154" t="s">
        <v>22</v>
      </c>
      <c r="E13" s="150">
        <v>4</v>
      </c>
      <c r="F13" s="151"/>
      <c r="G13" s="152">
        <v>0.08</v>
      </c>
      <c r="H13" s="153">
        <f t="shared" si="0"/>
        <v>0</v>
      </c>
      <c r="I13" s="153">
        <f t="shared" si="1"/>
        <v>0</v>
      </c>
      <c r="J13" s="153">
        <f t="shared" si="2"/>
        <v>0</v>
      </c>
      <c r="K13" s="153">
        <f t="shared" si="3"/>
        <v>0</v>
      </c>
      <c r="L13" s="154"/>
      <c r="M13" s="154"/>
      <c r="N13" s="154"/>
      <c r="O13" s="154"/>
    </row>
    <row r="14" spans="1:15" ht="25.5" customHeight="1">
      <c r="A14" s="154">
        <v>5</v>
      </c>
      <c r="B14" s="172" t="s">
        <v>28</v>
      </c>
      <c r="C14" s="173" t="s">
        <v>27</v>
      </c>
      <c r="D14" s="154" t="s">
        <v>22</v>
      </c>
      <c r="E14" s="150">
        <v>100</v>
      </c>
      <c r="F14" s="151"/>
      <c r="G14" s="152">
        <v>0.08</v>
      </c>
      <c r="H14" s="153">
        <f t="shared" si="0"/>
        <v>0</v>
      </c>
      <c r="I14" s="153">
        <f t="shared" si="1"/>
        <v>0</v>
      </c>
      <c r="J14" s="153">
        <f t="shared" si="2"/>
        <v>0</v>
      </c>
      <c r="K14" s="153">
        <f t="shared" si="3"/>
        <v>0</v>
      </c>
      <c r="L14" s="154"/>
      <c r="M14" s="154"/>
      <c r="N14" s="154"/>
      <c r="O14" s="154"/>
    </row>
    <row r="15" spans="1:15" ht="92.25" customHeight="1">
      <c r="A15" s="154">
        <v>6</v>
      </c>
      <c r="B15" s="172" t="s">
        <v>29</v>
      </c>
      <c r="C15" s="172" t="s">
        <v>30</v>
      </c>
      <c r="D15" s="154" t="s">
        <v>22</v>
      </c>
      <c r="E15" s="150">
        <v>150</v>
      </c>
      <c r="F15" s="151"/>
      <c r="G15" s="152">
        <v>0.08</v>
      </c>
      <c r="H15" s="153">
        <f t="shared" si="0"/>
        <v>0</v>
      </c>
      <c r="I15" s="153">
        <f t="shared" si="1"/>
        <v>0</v>
      </c>
      <c r="J15" s="153">
        <f t="shared" si="2"/>
        <v>0</v>
      </c>
      <c r="K15" s="153">
        <f t="shared" si="3"/>
        <v>0</v>
      </c>
      <c r="L15" s="154"/>
      <c r="M15" s="154"/>
      <c r="N15" s="154"/>
      <c r="O15" s="154"/>
    </row>
    <row r="16" spans="1:15" ht="68.099999999999994" customHeight="1">
      <c r="A16" s="154">
        <v>7</v>
      </c>
      <c r="B16" s="172" t="s">
        <v>31</v>
      </c>
      <c r="C16" s="173" t="s">
        <v>27</v>
      </c>
      <c r="D16" s="154" t="s">
        <v>22</v>
      </c>
      <c r="E16" s="150">
        <v>2000</v>
      </c>
      <c r="F16" s="151"/>
      <c r="G16" s="152">
        <v>0.08</v>
      </c>
      <c r="H16" s="153">
        <f t="shared" si="0"/>
        <v>0</v>
      </c>
      <c r="I16" s="153">
        <f t="shared" si="1"/>
        <v>0</v>
      </c>
      <c r="J16" s="153">
        <f t="shared" si="2"/>
        <v>0</v>
      </c>
      <c r="K16" s="153">
        <f t="shared" si="3"/>
        <v>0</v>
      </c>
      <c r="L16" s="154"/>
      <c r="M16" s="154"/>
      <c r="N16" s="154"/>
      <c r="O16" s="154"/>
    </row>
    <row r="17" spans="1:15" ht="33.9" customHeight="1">
      <c r="A17" s="154">
        <v>8</v>
      </c>
      <c r="B17" s="172" t="s">
        <v>32</v>
      </c>
      <c r="C17" s="173" t="s">
        <v>27</v>
      </c>
      <c r="D17" s="154" t="s">
        <v>22</v>
      </c>
      <c r="E17" s="150">
        <v>1500</v>
      </c>
      <c r="F17" s="151"/>
      <c r="G17" s="152">
        <v>0.08</v>
      </c>
      <c r="H17" s="153">
        <f t="shared" si="0"/>
        <v>0</v>
      </c>
      <c r="I17" s="153">
        <f t="shared" si="1"/>
        <v>0</v>
      </c>
      <c r="J17" s="153">
        <f t="shared" si="2"/>
        <v>0</v>
      </c>
      <c r="K17" s="153">
        <f t="shared" si="3"/>
        <v>0</v>
      </c>
      <c r="L17" s="154"/>
      <c r="M17" s="154"/>
      <c r="N17" s="154"/>
      <c r="O17" s="154"/>
    </row>
    <row r="18" spans="1:15" ht="54.9" customHeight="1">
      <c r="A18" s="154">
        <v>9</v>
      </c>
      <c r="B18" s="172" t="s">
        <v>33</v>
      </c>
      <c r="C18" s="173" t="s">
        <v>34</v>
      </c>
      <c r="D18" s="154" t="s">
        <v>22</v>
      </c>
      <c r="E18" s="150">
        <v>20</v>
      </c>
      <c r="F18" s="151"/>
      <c r="G18" s="152">
        <v>0.08</v>
      </c>
      <c r="H18" s="153">
        <f t="shared" si="0"/>
        <v>0</v>
      </c>
      <c r="I18" s="153">
        <f t="shared" si="1"/>
        <v>0</v>
      </c>
      <c r="J18" s="153">
        <f t="shared" si="2"/>
        <v>0</v>
      </c>
      <c r="K18" s="153">
        <f t="shared" si="3"/>
        <v>0</v>
      </c>
      <c r="L18" s="154"/>
      <c r="M18" s="154"/>
      <c r="N18" s="154"/>
      <c r="O18" s="154"/>
    </row>
    <row r="19" spans="1:15" ht="56.25" customHeight="1">
      <c r="A19" s="154">
        <v>10</v>
      </c>
      <c r="B19" s="172" t="s">
        <v>35</v>
      </c>
      <c r="C19" s="173" t="s">
        <v>34</v>
      </c>
      <c r="D19" s="154" t="s">
        <v>22</v>
      </c>
      <c r="E19" s="150">
        <v>20</v>
      </c>
      <c r="F19" s="151"/>
      <c r="G19" s="152">
        <v>0.08</v>
      </c>
      <c r="H19" s="153">
        <f t="shared" si="0"/>
        <v>0</v>
      </c>
      <c r="I19" s="153">
        <f t="shared" si="1"/>
        <v>0</v>
      </c>
      <c r="J19" s="153">
        <f t="shared" si="2"/>
        <v>0</v>
      </c>
      <c r="K19" s="153">
        <f t="shared" si="3"/>
        <v>0</v>
      </c>
      <c r="L19" s="154"/>
      <c r="M19" s="154"/>
      <c r="N19" s="154"/>
      <c r="O19" s="154"/>
    </row>
    <row r="20" spans="1:15" ht="33.9" customHeight="1">
      <c r="A20" s="154">
        <v>11</v>
      </c>
      <c r="B20" s="172" t="s">
        <v>36</v>
      </c>
      <c r="C20" s="173" t="s">
        <v>27</v>
      </c>
      <c r="D20" s="154" t="s">
        <v>22</v>
      </c>
      <c r="E20" s="150">
        <v>20</v>
      </c>
      <c r="F20" s="151"/>
      <c r="G20" s="152">
        <v>0.08</v>
      </c>
      <c r="H20" s="153">
        <f t="shared" si="0"/>
        <v>0</v>
      </c>
      <c r="I20" s="153">
        <f t="shared" si="1"/>
        <v>0</v>
      </c>
      <c r="J20" s="153">
        <f t="shared" si="2"/>
        <v>0</v>
      </c>
      <c r="K20" s="153">
        <f t="shared" si="3"/>
        <v>0</v>
      </c>
      <c r="L20" s="154"/>
      <c r="M20" s="154"/>
      <c r="N20" s="154"/>
      <c r="O20" s="154"/>
    </row>
    <row r="21" spans="1:15" ht="41.4" customHeight="1">
      <c r="A21" s="154">
        <v>12</v>
      </c>
      <c r="B21" s="172" t="s">
        <v>37</v>
      </c>
      <c r="C21" s="173" t="s">
        <v>38</v>
      </c>
      <c r="D21" s="154" t="s">
        <v>22</v>
      </c>
      <c r="E21" s="150">
        <v>20</v>
      </c>
      <c r="F21" s="151"/>
      <c r="G21" s="152">
        <v>0.08</v>
      </c>
      <c r="H21" s="153">
        <f t="shared" si="0"/>
        <v>0</v>
      </c>
      <c r="I21" s="153">
        <f t="shared" si="1"/>
        <v>0</v>
      </c>
      <c r="J21" s="153">
        <f t="shared" si="2"/>
        <v>0</v>
      </c>
      <c r="K21" s="153">
        <f t="shared" si="3"/>
        <v>0</v>
      </c>
      <c r="L21" s="154"/>
      <c r="M21" s="154"/>
      <c r="N21" s="154"/>
      <c r="O21" s="154"/>
    </row>
    <row r="22" spans="1:15" ht="41.4" customHeight="1">
      <c r="A22" s="154">
        <v>13</v>
      </c>
      <c r="B22" s="172" t="s">
        <v>39</v>
      </c>
      <c r="C22" s="172">
        <v>3</v>
      </c>
      <c r="D22" s="154" t="s">
        <v>22</v>
      </c>
      <c r="E22" s="150">
        <v>240</v>
      </c>
      <c r="F22" s="151"/>
      <c r="G22" s="152">
        <v>0.08</v>
      </c>
      <c r="H22" s="153">
        <f t="shared" si="0"/>
        <v>0</v>
      </c>
      <c r="I22" s="153">
        <f t="shared" si="1"/>
        <v>0</v>
      </c>
      <c r="J22" s="153">
        <f t="shared" si="2"/>
        <v>0</v>
      </c>
      <c r="K22" s="153">
        <f t="shared" si="3"/>
        <v>0</v>
      </c>
      <c r="L22" s="154"/>
      <c r="M22" s="154"/>
      <c r="N22" s="154"/>
      <c r="O22" s="154"/>
    </row>
    <row r="23" spans="1:15" ht="41.4" customHeight="1">
      <c r="A23" s="154">
        <v>14</v>
      </c>
      <c r="B23" s="172" t="s">
        <v>39</v>
      </c>
      <c r="C23" s="172">
        <v>4</v>
      </c>
      <c r="D23" s="154" t="s">
        <v>22</v>
      </c>
      <c r="E23" s="150">
        <v>240</v>
      </c>
      <c r="F23" s="151"/>
      <c r="G23" s="152">
        <v>0.08</v>
      </c>
      <c r="H23" s="153">
        <f t="shared" si="0"/>
        <v>0</v>
      </c>
      <c r="I23" s="153">
        <f t="shared" si="1"/>
        <v>0</v>
      </c>
      <c r="J23" s="153">
        <f t="shared" si="2"/>
        <v>0</v>
      </c>
      <c r="K23" s="153">
        <f t="shared" si="3"/>
        <v>0</v>
      </c>
      <c r="L23" s="154"/>
      <c r="M23" s="154"/>
      <c r="N23" s="154"/>
      <c r="O23" s="154"/>
    </row>
    <row r="24" spans="1:15" ht="41.4" customHeight="1">
      <c r="A24" s="154">
        <v>15</v>
      </c>
      <c r="B24" s="172" t="s">
        <v>39</v>
      </c>
      <c r="C24" s="172">
        <v>5</v>
      </c>
      <c r="D24" s="154" t="s">
        <v>22</v>
      </c>
      <c r="E24" s="150">
        <v>240</v>
      </c>
      <c r="F24" s="151"/>
      <c r="G24" s="152">
        <v>0.08</v>
      </c>
      <c r="H24" s="153">
        <f t="shared" si="0"/>
        <v>0</v>
      </c>
      <c r="I24" s="153">
        <f t="shared" si="1"/>
        <v>0</v>
      </c>
      <c r="J24" s="153">
        <f t="shared" si="2"/>
        <v>0</v>
      </c>
      <c r="K24" s="153">
        <f t="shared" si="3"/>
        <v>0</v>
      </c>
      <c r="L24" s="154"/>
      <c r="M24" s="154"/>
      <c r="N24" s="154"/>
      <c r="O24" s="154"/>
    </row>
    <row r="25" spans="1:15" ht="60" customHeight="1">
      <c r="A25" s="154">
        <v>16</v>
      </c>
      <c r="B25" s="172" t="s">
        <v>40</v>
      </c>
      <c r="C25" s="173" t="s">
        <v>27</v>
      </c>
      <c r="D25" s="154" t="s">
        <v>22</v>
      </c>
      <c r="E25" s="174">
        <v>540</v>
      </c>
      <c r="F25" s="151"/>
      <c r="G25" s="152">
        <v>0.08</v>
      </c>
      <c r="H25" s="153">
        <f t="shared" si="0"/>
        <v>0</v>
      </c>
      <c r="I25" s="153">
        <f t="shared" si="1"/>
        <v>0</v>
      </c>
      <c r="J25" s="153">
        <f t="shared" si="2"/>
        <v>0</v>
      </c>
      <c r="K25" s="153">
        <f t="shared" si="3"/>
        <v>0</v>
      </c>
      <c r="L25" s="154"/>
      <c r="M25" s="154"/>
      <c r="N25" s="154"/>
      <c r="O25" s="154"/>
    </row>
    <row r="26" spans="1:15" ht="13.95" customHeight="1">
      <c r="A26" s="184" t="s">
        <v>41</v>
      </c>
      <c r="B26" s="184"/>
      <c r="C26" s="184"/>
      <c r="D26" s="184"/>
      <c r="E26" s="184"/>
      <c r="F26" s="184"/>
      <c r="G26" s="184"/>
      <c r="H26" s="184"/>
      <c r="I26" s="136">
        <f>SUM(I10:I25)</f>
        <v>0</v>
      </c>
      <c r="J26" s="137" t="s">
        <v>41</v>
      </c>
      <c r="K26" s="136">
        <f>SUM(K10:K25)</f>
        <v>0</v>
      </c>
    </row>
    <row r="27" spans="1:15">
      <c r="B27" s="138"/>
      <c r="C27" s="138"/>
      <c r="D27" s="138"/>
      <c r="E27" s="138"/>
      <c r="F27" s="138"/>
      <c r="H27" s="139"/>
    </row>
    <row r="28" spans="1:15">
      <c r="B28" s="140"/>
      <c r="C28" s="140"/>
      <c r="D28" s="141"/>
      <c r="E28" s="117"/>
      <c r="F28" s="142"/>
      <c r="G28" s="142"/>
      <c r="H28" s="142"/>
      <c r="I28" s="142"/>
    </row>
    <row r="29" spans="1:15">
      <c r="B29" s="143" t="s">
        <v>42</v>
      </c>
      <c r="C29" s="143"/>
      <c r="D29" s="141"/>
      <c r="E29" s="117"/>
      <c r="F29" s="144"/>
      <c r="G29" s="144" t="s">
        <v>43</v>
      </c>
      <c r="H29" s="144"/>
      <c r="I29" s="142"/>
    </row>
    <row r="30" spans="1:15">
      <c r="B30" s="116"/>
      <c r="C30" s="116"/>
      <c r="D30" s="117"/>
      <c r="E30" s="118"/>
      <c r="F30" s="118"/>
      <c r="G30" s="118" t="s">
        <v>44</v>
      </c>
      <c r="H30" s="145"/>
      <c r="I30" s="119"/>
    </row>
  </sheetData>
  <sheetProtection selectLockedCells="1" selectUnlockedCells="1"/>
  <mergeCells count="6">
    <mergeCell ref="B2:N2"/>
    <mergeCell ref="A26:H26"/>
    <mergeCell ref="B3:O3"/>
    <mergeCell ref="B5:C5"/>
    <mergeCell ref="L6:O6"/>
    <mergeCell ref="A9:O9"/>
  </mergeCells>
  <pageMargins left="0.7" right="0.7" top="0.3" bottom="0.3" header="0.3" footer="0.3"/>
  <pageSetup paperSize="9" scale="73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6"/>
  <sheetViews>
    <sheetView topLeftCell="A4" zoomScaleNormal="100" workbookViewId="0">
      <selection activeCell="E10" sqref="E10"/>
    </sheetView>
  </sheetViews>
  <sheetFormatPr defaultRowHeight="14.4"/>
  <cols>
    <col min="1" max="1" width="4" style="1" customWidth="1"/>
    <col min="2" max="2" width="56.88671875" style="1" customWidth="1"/>
    <col min="3" max="4" width="8.6640625" style="1"/>
    <col min="5" max="5" width="11" style="1" customWidth="1"/>
    <col min="6" max="6" width="8.6640625" style="1"/>
    <col min="7" max="7" width="11.44140625" style="1" customWidth="1"/>
    <col min="8" max="8" width="14.109375" style="1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 ht="19.5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9" customHeight="1">
      <c r="A5" s="5"/>
      <c r="B5" s="26" t="s">
        <v>140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85" customHeight="1">
      <c r="B6" s="7" t="s">
        <v>103</v>
      </c>
      <c r="C6" s="5"/>
      <c r="K6" s="208" t="s">
        <v>5</v>
      </c>
      <c r="L6" s="208"/>
      <c r="M6" s="208"/>
      <c r="N6" s="208"/>
    </row>
    <row r="7" spans="1:14" ht="112.2">
      <c r="A7" s="167" t="s">
        <v>6</v>
      </c>
      <c r="B7" s="167" t="s">
        <v>7</v>
      </c>
      <c r="C7" s="167" t="s">
        <v>9</v>
      </c>
      <c r="D7" s="167" t="s">
        <v>10</v>
      </c>
      <c r="E7" s="167" t="s">
        <v>104</v>
      </c>
      <c r="F7" s="167" t="s">
        <v>12</v>
      </c>
      <c r="G7" s="167" t="s">
        <v>105</v>
      </c>
      <c r="H7" s="167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 ht="13.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114.75" customHeight="1">
      <c r="A10" s="8">
        <v>1</v>
      </c>
      <c r="B10" s="27" t="s">
        <v>106</v>
      </c>
      <c r="C10" s="8" t="s">
        <v>107</v>
      </c>
      <c r="D10" s="10">
        <v>150</v>
      </c>
      <c r="E10" s="11"/>
      <c r="F10" s="12">
        <v>0.08</v>
      </c>
      <c r="G10" s="13">
        <f>E10+(E10*F10)</f>
        <v>0</v>
      </c>
      <c r="H10" s="13">
        <f>E10*D10</f>
        <v>0</v>
      </c>
      <c r="I10" s="13">
        <f>J10-H10</f>
        <v>0</v>
      </c>
      <c r="J10" s="13">
        <f>G10*D10</f>
        <v>0</v>
      </c>
      <c r="K10" s="8"/>
      <c r="L10" s="8"/>
      <c r="M10" s="8"/>
      <c r="N10" s="8"/>
    </row>
    <row r="11" spans="1:14" s="100" customFormat="1" ht="89.25" customHeight="1">
      <c r="A11" s="99">
        <v>2</v>
      </c>
      <c r="B11" s="43" t="s">
        <v>108</v>
      </c>
      <c r="C11" s="8" t="s">
        <v>107</v>
      </c>
      <c r="D11" s="28">
        <v>200</v>
      </c>
      <c r="E11" s="11"/>
      <c r="F11" s="12">
        <v>0.08</v>
      </c>
      <c r="G11" s="13">
        <f>E11+(E11*F11)</f>
        <v>0</v>
      </c>
      <c r="H11" s="13">
        <f>E11*D11</f>
        <v>0</v>
      </c>
      <c r="I11" s="13">
        <f>J11-H11</f>
        <v>0</v>
      </c>
      <c r="J11" s="13">
        <f>G11*D11</f>
        <v>0</v>
      </c>
      <c r="K11" s="99"/>
      <c r="L11" s="99"/>
      <c r="M11" s="99"/>
      <c r="N11" s="99"/>
    </row>
    <row r="12" spans="1:14" ht="13.95" customHeight="1">
      <c r="A12" s="195" t="s">
        <v>41</v>
      </c>
      <c r="B12" s="195"/>
      <c r="C12" s="195"/>
      <c r="D12" s="195"/>
      <c r="E12" s="195"/>
      <c r="F12" s="195"/>
      <c r="G12" s="195"/>
      <c r="H12" s="15">
        <f>SUM(H10:H11)</f>
        <v>0</v>
      </c>
      <c r="I12" s="16" t="s">
        <v>41</v>
      </c>
      <c r="J12" s="15">
        <f>SUM(J10:J11)</f>
        <v>0</v>
      </c>
    </row>
    <row r="13" spans="1:14">
      <c r="A13" s="17"/>
      <c r="B13" s="18"/>
      <c r="C13" s="18"/>
      <c r="D13" s="18"/>
      <c r="E13" s="18"/>
      <c r="G13" s="19"/>
    </row>
    <row r="14" spans="1:14">
      <c r="A14" s="17"/>
      <c r="B14" s="20"/>
      <c r="C14" s="21"/>
      <c r="D14" s="3"/>
      <c r="E14" s="22"/>
      <c r="F14" s="22"/>
      <c r="G14" s="22"/>
      <c r="H14" s="22"/>
    </row>
    <row r="15" spans="1:14">
      <c r="A15" s="17"/>
      <c r="B15" s="23" t="s">
        <v>42</v>
      </c>
      <c r="C15" s="21"/>
      <c r="D15" s="3"/>
      <c r="E15" s="24"/>
      <c r="F15" s="24" t="s">
        <v>43</v>
      </c>
      <c r="G15" s="24"/>
      <c r="H15" s="22"/>
    </row>
    <row r="16" spans="1:14">
      <c r="B16" s="2"/>
      <c r="C16" s="3"/>
      <c r="D16" s="4"/>
      <c r="E16" s="4"/>
      <c r="F16" s="4" t="s">
        <v>44</v>
      </c>
      <c r="G16" s="25"/>
      <c r="H16" s="5"/>
    </row>
  </sheetData>
  <sheetProtection selectLockedCells="1" selectUnlockedCells="1"/>
  <mergeCells count="5">
    <mergeCell ref="B3:N3"/>
    <mergeCell ref="K6:N6"/>
    <mergeCell ref="A9:N9"/>
    <mergeCell ref="A12:G12"/>
    <mergeCell ref="B2:N2"/>
  </mergeCells>
  <pageMargins left="0.7" right="0.7" top="0.3" bottom="0.3" header="0.3" footer="0.3"/>
  <pageSetup paperSize="9" scale="71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6"/>
  <sheetViews>
    <sheetView topLeftCell="A11" zoomScaleNormal="100" workbookViewId="0">
      <selection activeCell="E11" sqref="E11"/>
    </sheetView>
  </sheetViews>
  <sheetFormatPr defaultRowHeight="14.4"/>
  <cols>
    <col min="1" max="1" width="4" style="1" customWidth="1"/>
    <col min="2" max="2" width="87.44140625" style="1" customWidth="1"/>
    <col min="3" max="7" width="8.6640625" style="1"/>
    <col min="8" max="8" width="14.109375" style="1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9" customHeight="1">
      <c r="A5" s="5"/>
      <c r="B5" s="26" t="s">
        <v>141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85" customHeight="1">
      <c r="B6" s="7" t="s">
        <v>147</v>
      </c>
      <c r="C6" s="5"/>
      <c r="K6" s="208" t="s">
        <v>5</v>
      </c>
      <c r="L6" s="208"/>
      <c r="M6" s="208"/>
      <c r="N6" s="208"/>
    </row>
    <row r="7" spans="1:14" ht="112.2">
      <c r="A7" s="167" t="s">
        <v>6</v>
      </c>
      <c r="B7" s="167" t="s">
        <v>7</v>
      </c>
      <c r="C7" s="167" t="s">
        <v>9</v>
      </c>
      <c r="D7" s="167" t="s">
        <v>10</v>
      </c>
      <c r="E7" s="167" t="s">
        <v>11</v>
      </c>
      <c r="F7" s="167" t="s">
        <v>12</v>
      </c>
      <c r="G7" s="167" t="s">
        <v>13</v>
      </c>
      <c r="H7" s="167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 ht="13.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231.75" customHeight="1">
      <c r="A10" s="8">
        <v>1</v>
      </c>
      <c r="B10" s="27" t="s">
        <v>109</v>
      </c>
      <c r="C10" s="8" t="s">
        <v>22</v>
      </c>
      <c r="D10" s="10">
        <v>300</v>
      </c>
      <c r="E10" s="11"/>
      <c r="F10" s="12">
        <v>0.08</v>
      </c>
      <c r="G10" s="13">
        <f>E10+(E10*F10)</f>
        <v>0</v>
      </c>
      <c r="H10" s="13">
        <f>E10*D10</f>
        <v>0</v>
      </c>
      <c r="I10" s="13">
        <f>J10-H10</f>
        <v>0</v>
      </c>
      <c r="J10" s="13">
        <f>G10*D10</f>
        <v>0</v>
      </c>
      <c r="K10" s="8"/>
      <c r="L10" s="8"/>
      <c r="M10" s="8"/>
      <c r="N10" s="8"/>
    </row>
    <row r="11" spans="1:14" ht="241.5" customHeight="1">
      <c r="A11" s="8">
        <v>2</v>
      </c>
      <c r="B11" s="29" t="s">
        <v>110</v>
      </c>
      <c r="C11" s="8" t="s">
        <v>22</v>
      </c>
      <c r="D11" s="28">
        <v>300</v>
      </c>
      <c r="E11" s="11" t="s">
        <v>154</v>
      </c>
      <c r="F11" s="12">
        <v>0.08</v>
      </c>
      <c r="G11" s="13" t="e">
        <f>E11+(E11*F11)</f>
        <v>#VALUE!</v>
      </c>
      <c r="H11" s="13" t="e">
        <f>E11*D11</f>
        <v>#VALUE!</v>
      </c>
      <c r="I11" s="13" t="e">
        <f>J11-H11</f>
        <v>#VALUE!</v>
      </c>
      <c r="J11" s="13" t="e">
        <f>G11*D11</f>
        <v>#VALUE!</v>
      </c>
      <c r="K11" s="8"/>
      <c r="L11" s="8"/>
      <c r="M11" s="8"/>
      <c r="N11" s="8"/>
    </row>
    <row r="12" spans="1:14" ht="13.95" customHeight="1">
      <c r="A12" s="195" t="s">
        <v>41</v>
      </c>
      <c r="B12" s="195"/>
      <c r="C12" s="195"/>
      <c r="D12" s="195"/>
      <c r="E12" s="195"/>
      <c r="F12" s="195"/>
      <c r="G12" s="195"/>
      <c r="H12" s="15" t="e">
        <f>SUM(H10:H11)</f>
        <v>#VALUE!</v>
      </c>
      <c r="I12" s="16" t="s">
        <v>41</v>
      </c>
      <c r="J12" s="15" t="e">
        <f>SUM(J10:J11)</f>
        <v>#VALUE!</v>
      </c>
    </row>
    <row r="13" spans="1:14">
      <c r="A13" s="17"/>
      <c r="B13" s="18"/>
      <c r="C13" s="18"/>
      <c r="D13" s="18"/>
      <c r="E13" s="18"/>
      <c r="G13" s="19"/>
    </row>
    <row r="14" spans="1:14">
      <c r="A14" s="17"/>
      <c r="B14" s="20"/>
      <c r="C14" s="21"/>
      <c r="D14" s="3"/>
      <c r="E14" s="22"/>
      <c r="F14" s="22"/>
      <c r="G14" s="22"/>
      <c r="H14" s="22"/>
    </row>
    <row r="15" spans="1:14">
      <c r="A15" s="17"/>
      <c r="B15" s="23" t="s">
        <v>42</v>
      </c>
      <c r="C15" s="21"/>
      <c r="D15" s="3"/>
      <c r="E15" s="24"/>
      <c r="F15" s="24" t="s">
        <v>43</v>
      </c>
      <c r="G15" s="24"/>
      <c r="H15" s="22"/>
    </row>
    <row r="16" spans="1:14">
      <c r="B16" s="2"/>
      <c r="C16" s="3"/>
      <c r="D16" s="4"/>
      <c r="E16" s="4"/>
      <c r="F16" s="4" t="s">
        <v>44</v>
      </c>
      <c r="G16" s="25"/>
      <c r="H16" s="5"/>
    </row>
  </sheetData>
  <sheetProtection selectLockedCells="1" selectUnlockedCells="1"/>
  <mergeCells count="5">
    <mergeCell ref="B3:N3"/>
    <mergeCell ref="K6:N6"/>
    <mergeCell ref="A9:N9"/>
    <mergeCell ref="A12:G12"/>
    <mergeCell ref="B2:N2"/>
  </mergeCells>
  <pageMargins left="0.7" right="0.7" top="0.3" bottom="0.3" header="0.3" footer="0.3"/>
  <pageSetup paperSize="9" scale="62" firstPageNumber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"/>
  <sheetViews>
    <sheetView zoomScaleNormal="100" workbookViewId="0">
      <selection activeCell="E10" sqref="E10:E11"/>
    </sheetView>
  </sheetViews>
  <sheetFormatPr defaultRowHeight="14.4"/>
  <cols>
    <col min="1" max="1" width="4" style="1" customWidth="1"/>
    <col min="2" max="2" width="40.109375" style="1" customWidth="1"/>
    <col min="3" max="4" width="8.6640625" style="1"/>
    <col min="5" max="5" width="11.88671875" style="1" customWidth="1"/>
    <col min="6" max="6" width="8.6640625" style="1"/>
    <col min="7" max="7" width="11.5546875" style="1" customWidth="1"/>
    <col min="8" max="8" width="14.109375" style="1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A1" s="143" t="s">
        <v>151</v>
      </c>
      <c r="B1" s="117"/>
      <c r="C1" s="118"/>
      <c r="D1" s="118"/>
      <c r="E1" s="118"/>
      <c r="F1" s="118"/>
      <c r="G1" s="119"/>
      <c r="H1" s="115"/>
      <c r="I1" s="115"/>
      <c r="J1" s="115"/>
      <c r="K1" s="157" t="s">
        <v>150</v>
      </c>
      <c r="L1" s="115"/>
      <c r="M1" s="115"/>
    </row>
    <row r="2" spans="1:14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9" customHeight="1">
      <c r="A5" s="5"/>
      <c r="B5" s="26" t="s">
        <v>142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85" customHeight="1">
      <c r="B6" s="7" t="s">
        <v>111</v>
      </c>
      <c r="C6" s="5"/>
      <c r="K6" s="208" t="s">
        <v>5</v>
      </c>
      <c r="L6" s="208"/>
      <c r="M6" s="208"/>
      <c r="N6" s="208"/>
    </row>
    <row r="7" spans="1:14" ht="112.2">
      <c r="A7" s="167" t="s">
        <v>6</v>
      </c>
      <c r="B7" s="167" t="s">
        <v>7</v>
      </c>
      <c r="C7" s="167" t="s">
        <v>9</v>
      </c>
      <c r="D7" s="167" t="s">
        <v>10</v>
      </c>
      <c r="E7" s="167" t="s">
        <v>104</v>
      </c>
      <c r="F7" s="167" t="s">
        <v>12</v>
      </c>
      <c r="G7" s="167" t="s">
        <v>112</v>
      </c>
      <c r="H7" s="167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 ht="13.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53.25" customHeight="1">
      <c r="A10" s="101">
        <v>1</v>
      </c>
      <c r="B10" s="102" t="s">
        <v>113</v>
      </c>
      <c r="C10" s="101" t="s">
        <v>114</v>
      </c>
      <c r="D10" s="103">
        <v>500</v>
      </c>
      <c r="E10" s="104"/>
      <c r="F10" s="105">
        <v>0.05</v>
      </c>
      <c r="G10" s="106">
        <f>E10+(E10*F10)</f>
        <v>0</v>
      </c>
      <c r="H10" s="106">
        <f>E10*D10</f>
        <v>0</v>
      </c>
      <c r="I10" s="106">
        <f>J10-H10</f>
        <v>0</v>
      </c>
      <c r="J10" s="106">
        <f>G10*D10</f>
        <v>0</v>
      </c>
      <c r="K10" s="101"/>
      <c r="L10" s="101"/>
      <c r="M10" s="101"/>
      <c r="N10" s="101"/>
    </row>
    <row r="11" spans="1:14" ht="72.75" customHeight="1">
      <c r="A11" s="8">
        <v>2</v>
      </c>
      <c r="B11" s="102" t="s">
        <v>115</v>
      </c>
      <c r="C11" s="8" t="s">
        <v>116</v>
      </c>
      <c r="D11" s="10">
        <v>3000</v>
      </c>
      <c r="E11" s="11"/>
      <c r="F11" s="12">
        <v>0.08</v>
      </c>
      <c r="G11" s="106">
        <f>E11+(E11*F11)</f>
        <v>0</v>
      </c>
      <c r="H11" s="106">
        <f>E11*D11</f>
        <v>0</v>
      </c>
      <c r="I11" s="106">
        <f>J11-H11</f>
        <v>0</v>
      </c>
      <c r="J11" s="106">
        <f>G11*D11</f>
        <v>0</v>
      </c>
      <c r="K11" s="8"/>
      <c r="L11" s="8"/>
      <c r="M11" s="8"/>
      <c r="N11" s="8"/>
    </row>
    <row r="12" spans="1:14" ht="13.95" customHeight="1">
      <c r="A12" s="195" t="s">
        <v>41</v>
      </c>
      <c r="B12" s="195"/>
      <c r="C12" s="195"/>
      <c r="D12" s="195"/>
      <c r="E12" s="195"/>
      <c r="F12" s="195"/>
      <c r="G12" s="195"/>
      <c r="H12" s="15">
        <f>SUM(H10:H11)</f>
        <v>0</v>
      </c>
      <c r="I12" s="16" t="s">
        <v>41</v>
      </c>
      <c r="J12" s="15">
        <f>SUM(J10:J11)</f>
        <v>0</v>
      </c>
    </row>
    <row r="13" spans="1:14">
      <c r="A13" s="17"/>
      <c r="B13" s="18"/>
      <c r="C13" s="18"/>
      <c r="D13" s="18"/>
      <c r="E13" s="18"/>
      <c r="G13" s="19"/>
    </row>
    <row r="14" spans="1:14">
      <c r="A14" s="17"/>
      <c r="B14" s="20"/>
      <c r="C14" s="21"/>
      <c r="D14" s="3"/>
      <c r="E14" s="22"/>
      <c r="F14" s="22"/>
      <c r="G14" s="22"/>
      <c r="H14" s="22"/>
    </row>
    <row r="15" spans="1:14">
      <c r="A15" s="17"/>
      <c r="B15" s="23" t="s">
        <v>42</v>
      </c>
      <c r="C15" s="21"/>
      <c r="D15" s="3"/>
      <c r="E15" s="24"/>
      <c r="F15" s="24" t="s">
        <v>43</v>
      </c>
      <c r="G15" s="24"/>
      <c r="H15" s="22"/>
    </row>
    <row r="16" spans="1:14">
      <c r="B16" s="2"/>
      <c r="C16" s="3"/>
      <c r="D16" s="4"/>
      <c r="E16" s="4"/>
      <c r="F16" s="4" t="s">
        <v>44</v>
      </c>
      <c r="G16" s="25"/>
      <c r="H16" s="5"/>
    </row>
  </sheetData>
  <sheetProtection selectLockedCells="1" selectUnlockedCells="1"/>
  <mergeCells count="5">
    <mergeCell ref="B3:N3"/>
    <mergeCell ref="K6:N6"/>
    <mergeCell ref="A9:N9"/>
    <mergeCell ref="A12:G12"/>
    <mergeCell ref="A2:M2"/>
  </mergeCells>
  <pageMargins left="0.7" right="0.7" top="0.3" bottom="0.3" header="0.3" footer="0.3"/>
  <pageSetup paperSize="9" scale="76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8"/>
  <sheetViews>
    <sheetView topLeftCell="C11" zoomScaleNormal="100" workbookViewId="0">
      <selection activeCell="R17" sqref="R17"/>
    </sheetView>
  </sheetViews>
  <sheetFormatPr defaultRowHeight="13.2"/>
  <cols>
    <col min="1" max="1" width="5.109375" style="115" customWidth="1"/>
    <col min="2" max="2" width="45.109375" style="115" customWidth="1"/>
    <col min="3" max="7" width="8.88671875" style="115" bestFit="1" customWidth="1"/>
    <col min="8" max="8" width="14.109375" style="115" customWidth="1"/>
    <col min="9" max="9" width="9.109375" style="115" bestFit="1"/>
    <col min="10" max="10" width="14" style="115" customWidth="1"/>
    <col min="11" max="11" width="13.6640625" style="115" customWidth="1"/>
    <col min="12" max="12" width="15.109375" style="115" customWidth="1"/>
    <col min="13" max="13" width="11.44140625" style="115" customWidth="1"/>
    <col min="14" max="14" width="11" style="115" customWidth="1"/>
    <col min="15" max="257" width="8.6640625" style="115"/>
    <col min="258" max="258" width="47" style="115" customWidth="1"/>
    <col min="259" max="263" width="8.6640625" style="115"/>
    <col min="264" max="264" width="14.109375" style="115" customWidth="1"/>
    <col min="265" max="265" width="8.6640625" style="115"/>
    <col min="266" max="266" width="14" style="115" customWidth="1"/>
    <col min="267" max="513" width="8.6640625" style="115"/>
    <col min="514" max="514" width="47" style="115" customWidth="1"/>
    <col min="515" max="519" width="8.6640625" style="115"/>
    <col min="520" max="520" width="14.109375" style="115" customWidth="1"/>
    <col min="521" max="521" width="8.6640625" style="115"/>
    <col min="522" max="522" width="14" style="115" customWidth="1"/>
    <col min="523" max="769" width="8.6640625" style="115"/>
    <col min="770" max="770" width="47" style="115" customWidth="1"/>
    <col min="771" max="775" width="8.6640625" style="115"/>
    <col min="776" max="776" width="14.109375" style="115" customWidth="1"/>
    <col min="777" max="777" width="8.6640625" style="115"/>
    <col min="778" max="778" width="14" style="115" customWidth="1"/>
    <col min="779" max="1025" width="8.6640625" style="115"/>
    <col min="1026" max="1026" width="47" style="115" customWidth="1"/>
    <col min="1027" max="1031" width="8.6640625" style="115"/>
    <col min="1032" max="1032" width="14.109375" style="115" customWidth="1"/>
    <col min="1033" max="1033" width="8.6640625" style="115"/>
    <col min="1034" max="1034" width="14" style="115" customWidth="1"/>
    <col min="1035" max="1281" width="8.6640625" style="115"/>
    <col min="1282" max="1282" width="47" style="115" customWidth="1"/>
    <col min="1283" max="1287" width="8.6640625" style="115"/>
    <col min="1288" max="1288" width="14.109375" style="115" customWidth="1"/>
    <col min="1289" max="1289" width="8.6640625" style="115"/>
    <col min="1290" max="1290" width="14" style="115" customWidth="1"/>
    <col min="1291" max="1537" width="8.6640625" style="115"/>
    <col min="1538" max="1538" width="47" style="115" customWidth="1"/>
    <col min="1539" max="1543" width="8.6640625" style="115"/>
    <col min="1544" max="1544" width="14.109375" style="115" customWidth="1"/>
    <col min="1545" max="1545" width="8.6640625" style="115"/>
    <col min="1546" max="1546" width="14" style="115" customWidth="1"/>
    <col min="1547" max="1793" width="8.6640625" style="115"/>
    <col min="1794" max="1794" width="47" style="115" customWidth="1"/>
    <col min="1795" max="1799" width="8.6640625" style="115"/>
    <col min="1800" max="1800" width="14.109375" style="115" customWidth="1"/>
    <col min="1801" max="1801" width="8.6640625" style="115"/>
    <col min="1802" max="1802" width="14" style="115" customWidth="1"/>
    <col min="1803" max="2049" width="8.6640625" style="115"/>
    <col min="2050" max="2050" width="47" style="115" customWidth="1"/>
    <col min="2051" max="2055" width="8.6640625" style="115"/>
    <col min="2056" max="2056" width="14.109375" style="115" customWidth="1"/>
    <col min="2057" max="2057" width="8.6640625" style="115"/>
    <col min="2058" max="2058" width="14" style="115" customWidth="1"/>
    <col min="2059" max="2305" width="8.6640625" style="115"/>
    <col min="2306" max="2306" width="47" style="115" customWidth="1"/>
    <col min="2307" max="2311" width="8.6640625" style="115"/>
    <col min="2312" max="2312" width="14.109375" style="115" customWidth="1"/>
    <col min="2313" max="2313" width="8.6640625" style="115"/>
    <col min="2314" max="2314" width="14" style="115" customWidth="1"/>
    <col min="2315" max="2561" width="8.6640625" style="115"/>
    <col min="2562" max="2562" width="47" style="115" customWidth="1"/>
    <col min="2563" max="2567" width="8.6640625" style="115"/>
    <col min="2568" max="2568" width="14.109375" style="115" customWidth="1"/>
    <col min="2569" max="2569" width="8.6640625" style="115"/>
    <col min="2570" max="2570" width="14" style="115" customWidth="1"/>
    <col min="2571" max="2817" width="8.6640625" style="115"/>
    <col min="2818" max="2818" width="47" style="115" customWidth="1"/>
    <col min="2819" max="2823" width="8.6640625" style="115"/>
    <col min="2824" max="2824" width="14.109375" style="115" customWidth="1"/>
    <col min="2825" max="2825" width="8.6640625" style="115"/>
    <col min="2826" max="2826" width="14" style="115" customWidth="1"/>
    <col min="2827" max="3073" width="8.6640625" style="115"/>
    <col min="3074" max="3074" width="47" style="115" customWidth="1"/>
    <col min="3075" max="3079" width="8.6640625" style="115"/>
    <col min="3080" max="3080" width="14.109375" style="115" customWidth="1"/>
    <col min="3081" max="3081" width="8.6640625" style="115"/>
    <col min="3082" max="3082" width="14" style="115" customWidth="1"/>
    <col min="3083" max="3329" width="8.6640625" style="115"/>
    <col min="3330" max="3330" width="47" style="115" customWidth="1"/>
    <col min="3331" max="3335" width="8.6640625" style="115"/>
    <col min="3336" max="3336" width="14.109375" style="115" customWidth="1"/>
    <col min="3337" max="3337" width="8.6640625" style="115"/>
    <col min="3338" max="3338" width="14" style="115" customWidth="1"/>
    <col min="3339" max="3585" width="8.6640625" style="115"/>
    <col min="3586" max="3586" width="47" style="115" customWidth="1"/>
    <col min="3587" max="3591" width="8.6640625" style="115"/>
    <col min="3592" max="3592" width="14.109375" style="115" customWidth="1"/>
    <col min="3593" max="3593" width="8.6640625" style="115"/>
    <col min="3594" max="3594" width="14" style="115" customWidth="1"/>
    <col min="3595" max="3841" width="8.6640625" style="115"/>
    <col min="3842" max="3842" width="47" style="115" customWidth="1"/>
    <col min="3843" max="3847" width="8.6640625" style="115"/>
    <col min="3848" max="3848" width="14.109375" style="115" customWidth="1"/>
    <col min="3849" max="3849" width="8.6640625" style="115"/>
    <col min="3850" max="3850" width="14" style="115" customWidth="1"/>
    <col min="3851" max="4097" width="8.6640625" style="115"/>
    <col min="4098" max="4098" width="47" style="115" customWidth="1"/>
    <col min="4099" max="4103" width="8.6640625" style="115"/>
    <col min="4104" max="4104" width="14.109375" style="115" customWidth="1"/>
    <col min="4105" max="4105" width="8.6640625" style="115"/>
    <col min="4106" max="4106" width="14" style="115" customWidth="1"/>
    <col min="4107" max="4353" width="8.6640625" style="115"/>
    <col min="4354" max="4354" width="47" style="115" customWidth="1"/>
    <col min="4355" max="4359" width="8.6640625" style="115"/>
    <col min="4360" max="4360" width="14.109375" style="115" customWidth="1"/>
    <col min="4361" max="4361" width="8.6640625" style="115"/>
    <col min="4362" max="4362" width="14" style="115" customWidth="1"/>
    <col min="4363" max="4609" width="8.6640625" style="115"/>
    <col min="4610" max="4610" width="47" style="115" customWidth="1"/>
    <col min="4611" max="4615" width="8.6640625" style="115"/>
    <col min="4616" max="4616" width="14.109375" style="115" customWidth="1"/>
    <col min="4617" max="4617" width="8.6640625" style="115"/>
    <col min="4618" max="4618" width="14" style="115" customWidth="1"/>
    <col min="4619" max="4865" width="8.6640625" style="115"/>
    <col min="4866" max="4866" width="47" style="115" customWidth="1"/>
    <col min="4867" max="4871" width="8.6640625" style="115"/>
    <col min="4872" max="4872" width="14.109375" style="115" customWidth="1"/>
    <col min="4873" max="4873" width="8.6640625" style="115"/>
    <col min="4874" max="4874" width="14" style="115" customWidth="1"/>
    <col min="4875" max="5121" width="8.6640625" style="115"/>
    <col min="5122" max="5122" width="47" style="115" customWidth="1"/>
    <col min="5123" max="5127" width="8.6640625" style="115"/>
    <col min="5128" max="5128" width="14.109375" style="115" customWidth="1"/>
    <col min="5129" max="5129" width="8.6640625" style="115"/>
    <col min="5130" max="5130" width="14" style="115" customWidth="1"/>
    <col min="5131" max="5377" width="8.6640625" style="115"/>
    <col min="5378" max="5378" width="47" style="115" customWidth="1"/>
    <col min="5379" max="5383" width="8.6640625" style="115"/>
    <col min="5384" max="5384" width="14.109375" style="115" customWidth="1"/>
    <col min="5385" max="5385" width="8.6640625" style="115"/>
    <col min="5386" max="5386" width="14" style="115" customWidth="1"/>
    <col min="5387" max="5633" width="8.6640625" style="115"/>
    <col min="5634" max="5634" width="47" style="115" customWidth="1"/>
    <col min="5635" max="5639" width="8.6640625" style="115"/>
    <col min="5640" max="5640" width="14.109375" style="115" customWidth="1"/>
    <col min="5641" max="5641" width="8.6640625" style="115"/>
    <col min="5642" max="5642" width="14" style="115" customWidth="1"/>
    <col min="5643" max="5889" width="8.6640625" style="115"/>
    <col min="5890" max="5890" width="47" style="115" customWidth="1"/>
    <col min="5891" max="5895" width="8.6640625" style="115"/>
    <col min="5896" max="5896" width="14.109375" style="115" customWidth="1"/>
    <col min="5897" max="5897" width="8.6640625" style="115"/>
    <col min="5898" max="5898" width="14" style="115" customWidth="1"/>
    <col min="5899" max="6145" width="8.6640625" style="115"/>
    <col min="6146" max="6146" width="47" style="115" customWidth="1"/>
    <col min="6147" max="6151" width="8.6640625" style="115"/>
    <col min="6152" max="6152" width="14.109375" style="115" customWidth="1"/>
    <col min="6153" max="6153" width="8.6640625" style="115"/>
    <col min="6154" max="6154" width="14" style="115" customWidth="1"/>
    <col min="6155" max="6401" width="8.6640625" style="115"/>
    <col min="6402" max="6402" width="47" style="115" customWidth="1"/>
    <col min="6403" max="6407" width="8.6640625" style="115"/>
    <col min="6408" max="6408" width="14.109375" style="115" customWidth="1"/>
    <col min="6409" max="6409" width="8.6640625" style="115"/>
    <col min="6410" max="6410" width="14" style="115" customWidth="1"/>
    <col min="6411" max="6657" width="8.6640625" style="115"/>
    <col min="6658" max="6658" width="47" style="115" customWidth="1"/>
    <col min="6659" max="6663" width="8.6640625" style="115"/>
    <col min="6664" max="6664" width="14.109375" style="115" customWidth="1"/>
    <col min="6665" max="6665" width="8.6640625" style="115"/>
    <col min="6666" max="6666" width="14" style="115" customWidth="1"/>
    <col min="6667" max="6913" width="8.6640625" style="115"/>
    <col min="6914" max="6914" width="47" style="115" customWidth="1"/>
    <col min="6915" max="6919" width="8.6640625" style="115"/>
    <col min="6920" max="6920" width="14.109375" style="115" customWidth="1"/>
    <col min="6921" max="6921" width="8.6640625" style="115"/>
    <col min="6922" max="6922" width="14" style="115" customWidth="1"/>
    <col min="6923" max="7169" width="8.6640625" style="115"/>
    <col min="7170" max="7170" width="47" style="115" customWidth="1"/>
    <col min="7171" max="7175" width="8.6640625" style="115"/>
    <col min="7176" max="7176" width="14.109375" style="115" customWidth="1"/>
    <col min="7177" max="7177" width="8.6640625" style="115"/>
    <col min="7178" max="7178" width="14" style="115" customWidth="1"/>
    <col min="7179" max="7425" width="8.6640625" style="115"/>
    <col min="7426" max="7426" width="47" style="115" customWidth="1"/>
    <col min="7427" max="7431" width="8.6640625" style="115"/>
    <col min="7432" max="7432" width="14.109375" style="115" customWidth="1"/>
    <col min="7433" max="7433" width="8.6640625" style="115"/>
    <col min="7434" max="7434" width="14" style="115" customWidth="1"/>
    <col min="7435" max="7681" width="8.6640625" style="115"/>
    <col min="7682" max="7682" width="47" style="115" customWidth="1"/>
    <col min="7683" max="7687" width="8.6640625" style="115"/>
    <col min="7688" max="7688" width="14.109375" style="115" customWidth="1"/>
    <col min="7689" max="7689" width="8.6640625" style="115"/>
    <col min="7690" max="7690" width="14" style="115" customWidth="1"/>
    <col min="7691" max="7937" width="8.6640625" style="115"/>
    <col min="7938" max="7938" width="47" style="115" customWidth="1"/>
    <col min="7939" max="7943" width="8.6640625" style="115"/>
    <col min="7944" max="7944" width="14.109375" style="115" customWidth="1"/>
    <col min="7945" max="7945" width="8.6640625" style="115"/>
    <col min="7946" max="7946" width="14" style="115" customWidth="1"/>
    <col min="7947" max="8193" width="8.6640625" style="115"/>
    <col min="8194" max="8194" width="47" style="115" customWidth="1"/>
    <col min="8195" max="8199" width="8.6640625" style="115"/>
    <col min="8200" max="8200" width="14.109375" style="115" customWidth="1"/>
    <col min="8201" max="8201" width="8.6640625" style="115"/>
    <col min="8202" max="8202" width="14" style="115" customWidth="1"/>
    <col min="8203" max="8449" width="8.6640625" style="115"/>
    <col min="8450" max="8450" width="47" style="115" customWidth="1"/>
    <col min="8451" max="8455" width="8.6640625" style="115"/>
    <col min="8456" max="8456" width="14.109375" style="115" customWidth="1"/>
    <col min="8457" max="8457" width="8.6640625" style="115"/>
    <col min="8458" max="8458" width="14" style="115" customWidth="1"/>
    <col min="8459" max="8705" width="8.6640625" style="115"/>
    <col min="8706" max="8706" width="47" style="115" customWidth="1"/>
    <col min="8707" max="8711" width="8.6640625" style="115"/>
    <col min="8712" max="8712" width="14.109375" style="115" customWidth="1"/>
    <col min="8713" max="8713" width="8.6640625" style="115"/>
    <col min="8714" max="8714" width="14" style="115" customWidth="1"/>
    <col min="8715" max="8961" width="8.6640625" style="115"/>
    <col min="8962" max="8962" width="47" style="115" customWidth="1"/>
    <col min="8963" max="8967" width="8.6640625" style="115"/>
    <col min="8968" max="8968" width="14.109375" style="115" customWidth="1"/>
    <col min="8969" max="8969" width="8.6640625" style="115"/>
    <col min="8970" max="8970" width="14" style="115" customWidth="1"/>
    <col min="8971" max="9217" width="8.6640625" style="115"/>
    <col min="9218" max="9218" width="47" style="115" customWidth="1"/>
    <col min="9219" max="9223" width="8.6640625" style="115"/>
    <col min="9224" max="9224" width="14.109375" style="115" customWidth="1"/>
    <col min="9225" max="9225" width="8.6640625" style="115"/>
    <col min="9226" max="9226" width="14" style="115" customWidth="1"/>
    <col min="9227" max="9473" width="8.6640625" style="115"/>
    <col min="9474" max="9474" width="47" style="115" customWidth="1"/>
    <col min="9475" max="9479" width="8.6640625" style="115"/>
    <col min="9480" max="9480" width="14.109375" style="115" customWidth="1"/>
    <col min="9481" max="9481" width="8.6640625" style="115"/>
    <col min="9482" max="9482" width="14" style="115" customWidth="1"/>
    <col min="9483" max="9729" width="8.6640625" style="115"/>
    <col min="9730" max="9730" width="47" style="115" customWidth="1"/>
    <col min="9731" max="9735" width="8.6640625" style="115"/>
    <col min="9736" max="9736" width="14.109375" style="115" customWidth="1"/>
    <col min="9737" max="9737" width="8.6640625" style="115"/>
    <col min="9738" max="9738" width="14" style="115" customWidth="1"/>
    <col min="9739" max="9985" width="8.6640625" style="115"/>
    <col min="9986" max="9986" width="47" style="115" customWidth="1"/>
    <col min="9987" max="9991" width="8.6640625" style="115"/>
    <col min="9992" max="9992" width="14.109375" style="115" customWidth="1"/>
    <col min="9993" max="9993" width="8.6640625" style="115"/>
    <col min="9994" max="9994" width="14" style="115" customWidth="1"/>
    <col min="9995" max="10241" width="8.6640625" style="115"/>
    <col min="10242" max="10242" width="47" style="115" customWidth="1"/>
    <col min="10243" max="10247" width="8.6640625" style="115"/>
    <col min="10248" max="10248" width="14.109375" style="115" customWidth="1"/>
    <col min="10249" max="10249" width="8.6640625" style="115"/>
    <col min="10250" max="10250" width="14" style="115" customWidth="1"/>
    <col min="10251" max="10497" width="8.6640625" style="115"/>
    <col min="10498" max="10498" width="47" style="115" customWidth="1"/>
    <col min="10499" max="10503" width="8.6640625" style="115"/>
    <col min="10504" max="10504" width="14.109375" style="115" customWidth="1"/>
    <col min="10505" max="10505" width="8.6640625" style="115"/>
    <col min="10506" max="10506" width="14" style="115" customWidth="1"/>
    <col min="10507" max="10753" width="8.6640625" style="115"/>
    <col min="10754" max="10754" width="47" style="115" customWidth="1"/>
    <col min="10755" max="10759" width="8.6640625" style="115"/>
    <col min="10760" max="10760" width="14.109375" style="115" customWidth="1"/>
    <col min="10761" max="10761" width="8.6640625" style="115"/>
    <col min="10762" max="10762" width="14" style="115" customWidth="1"/>
    <col min="10763" max="11009" width="8.6640625" style="115"/>
    <col min="11010" max="11010" width="47" style="115" customWidth="1"/>
    <col min="11011" max="11015" width="8.6640625" style="115"/>
    <col min="11016" max="11016" width="14.109375" style="115" customWidth="1"/>
    <col min="11017" max="11017" width="8.6640625" style="115"/>
    <col min="11018" max="11018" width="14" style="115" customWidth="1"/>
    <col min="11019" max="11265" width="8.6640625" style="115"/>
    <col min="11266" max="11266" width="47" style="115" customWidth="1"/>
    <col min="11267" max="11271" width="8.6640625" style="115"/>
    <col min="11272" max="11272" width="14.109375" style="115" customWidth="1"/>
    <col min="11273" max="11273" width="8.6640625" style="115"/>
    <col min="11274" max="11274" width="14" style="115" customWidth="1"/>
    <col min="11275" max="11521" width="8.6640625" style="115"/>
    <col min="11522" max="11522" width="47" style="115" customWidth="1"/>
    <col min="11523" max="11527" width="8.6640625" style="115"/>
    <col min="11528" max="11528" width="14.109375" style="115" customWidth="1"/>
    <col min="11529" max="11529" width="8.6640625" style="115"/>
    <col min="11530" max="11530" width="14" style="115" customWidth="1"/>
    <col min="11531" max="11777" width="8.6640625" style="115"/>
    <col min="11778" max="11778" width="47" style="115" customWidth="1"/>
    <col min="11779" max="11783" width="8.6640625" style="115"/>
    <col min="11784" max="11784" width="14.109375" style="115" customWidth="1"/>
    <col min="11785" max="11785" width="8.6640625" style="115"/>
    <col min="11786" max="11786" width="14" style="115" customWidth="1"/>
    <col min="11787" max="12033" width="8.6640625" style="115"/>
    <col min="12034" max="12034" width="47" style="115" customWidth="1"/>
    <col min="12035" max="12039" width="8.6640625" style="115"/>
    <col min="12040" max="12040" width="14.109375" style="115" customWidth="1"/>
    <col min="12041" max="12041" width="8.6640625" style="115"/>
    <col min="12042" max="12042" width="14" style="115" customWidth="1"/>
    <col min="12043" max="12289" width="8.6640625" style="115"/>
    <col min="12290" max="12290" width="47" style="115" customWidth="1"/>
    <col min="12291" max="12295" width="8.6640625" style="115"/>
    <col min="12296" max="12296" width="14.109375" style="115" customWidth="1"/>
    <col min="12297" max="12297" width="8.6640625" style="115"/>
    <col min="12298" max="12298" width="14" style="115" customWidth="1"/>
    <col min="12299" max="12545" width="8.6640625" style="115"/>
    <col min="12546" max="12546" width="47" style="115" customWidth="1"/>
    <col min="12547" max="12551" width="8.6640625" style="115"/>
    <col min="12552" max="12552" width="14.109375" style="115" customWidth="1"/>
    <col min="12553" max="12553" width="8.6640625" style="115"/>
    <col min="12554" max="12554" width="14" style="115" customWidth="1"/>
    <col min="12555" max="12801" width="8.6640625" style="115"/>
    <col min="12802" max="12802" width="47" style="115" customWidth="1"/>
    <col min="12803" max="12807" width="8.6640625" style="115"/>
    <col min="12808" max="12808" width="14.109375" style="115" customWidth="1"/>
    <col min="12809" max="12809" width="8.6640625" style="115"/>
    <col min="12810" max="12810" width="14" style="115" customWidth="1"/>
    <col min="12811" max="13057" width="8.6640625" style="115"/>
    <col min="13058" max="13058" width="47" style="115" customWidth="1"/>
    <col min="13059" max="13063" width="8.6640625" style="115"/>
    <col min="13064" max="13064" width="14.109375" style="115" customWidth="1"/>
    <col min="13065" max="13065" width="8.6640625" style="115"/>
    <col min="13066" max="13066" width="14" style="115" customWidth="1"/>
    <col min="13067" max="13313" width="8.6640625" style="115"/>
    <col min="13314" max="13314" width="47" style="115" customWidth="1"/>
    <col min="13315" max="13319" width="8.6640625" style="115"/>
    <col min="13320" max="13320" width="14.109375" style="115" customWidth="1"/>
    <col min="13321" max="13321" width="8.6640625" style="115"/>
    <col min="13322" max="13322" width="14" style="115" customWidth="1"/>
    <col min="13323" max="13569" width="8.6640625" style="115"/>
    <col min="13570" max="13570" width="47" style="115" customWidth="1"/>
    <col min="13571" max="13575" width="8.6640625" style="115"/>
    <col min="13576" max="13576" width="14.109375" style="115" customWidth="1"/>
    <col min="13577" max="13577" width="8.6640625" style="115"/>
    <col min="13578" max="13578" width="14" style="115" customWidth="1"/>
    <col min="13579" max="13825" width="8.6640625" style="115"/>
    <col min="13826" max="13826" width="47" style="115" customWidth="1"/>
    <col min="13827" max="13831" width="8.6640625" style="115"/>
    <col min="13832" max="13832" width="14.109375" style="115" customWidth="1"/>
    <col min="13833" max="13833" width="8.6640625" style="115"/>
    <col min="13834" max="13834" width="14" style="115" customWidth="1"/>
    <col min="13835" max="14081" width="8.6640625" style="115"/>
    <col min="14082" max="14082" width="47" style="115" customWidth="1"/>
    <col min="14083" max="14087" width="8.6640625" style="115"/>
    <col min="14088" max="14088" width="14.109375" style="115" customWidth="1"/>
    <col min="14089" max="14089" width="8.6640625" style="115"/>
    <col min="14090" max="14090" width="14" style="115" customWidth="1"/>
    <col min="14091" max="14337" width="8.6640625" style="115"/>
    <col min="14338" max="14338" width="47" style="115" customWidth="1"/>
    <col min="14339" max="14343" width="8.6640625" style="115"/>
    <col min="14344" max="14344" width="14.109375" style="115" customWidth="1"/>
    <col min="14345" max="14345" width="8.6640625" style="115"/>
    <col min="14346" max="14346" width="14" style="115" customWidth="1"/>
    <col min="14347" max="14593" width="8.6640625" style="115"/>
    <col min="14594" max="14594" width="47" style="115" customWidth="1"/>
    <col min="14595" max="14599" width="8.6640625" style="115"/>
    <col min="14600" max="14600" width="14.109375" style="115" customWidth="1"/>
    <col min="14601" max="14601" width="8.6640625" style="115"/>
    <col min="14602" max="14602" width="14" style="115" customWidth="1"/>
    <col min="14603" max="14849" width="8.6640625" style="115"/>
    <col min="14850" max="14850" width="47" style="115" customWidth="1"/>
    <col min="14851" max="14855" width="8.6640625" style="115"/>
    <col min="14856" max="14856" width="14.109375" style="115" customWidth="1"/>
    <col min="14857" max="14857" width="8.6640625" style="115"/>
    <col min="14858" max="14858" width="14" style="115" customWidth="1"/>
    <col min="14859" max="15105" width="8.6640625" style="115"/>
    <col min="15106" max="15106" width="47" style="115" customWidth="1"/>
    <col min="15107" max="15111" width="8.6640625" style="115"/>
    <col min="15112" max="15112" width="14.109375" style="115" customWidth="1"/>
    <col min="15113" max="15113" width="8.6640625" style="115"/>
    <col min="15114" max="15114" width="14" style="115" customWidth="1"/>
    <col min="15115" max="15361" width="8.6640625" style="115"/>
    <col min="15362" max="15362" width="47" style="115" customWidth="1"/>
    <col min="15363" max="15367" width="8.6640625" style="115"/>
    <col min="15368" max="15368" width="14.109375" style="115" customWidth="1"/>
    <col min="15369" max="15369" width="8.6640625" style="115"/>
    <col min="15370" max="15370" width="14" style="115" customWidth="1"/>
    <col min="15371" max="15617" width="8.6640625" style="115"/>
    <col min="15618" max="15618" width="47" style="115" customWidth="1"/>
    <col min="15619" max="15623" width="8.6640625" style="115"/>
    <col min="15624" max="15624" width="14.109375" style="115" customWidth="1"/>
    <col min="15625" max="15625" width="8.6640625" style="115"/>
    <col min="15626" max="15626" width="14" style="115" customWidth="1"/>
    <col min="15627" max="15873" width="8.6640625" style="115"/>
    <col min="15874" max="15874" width="47" style="115" customWidth="1"/>
    <col min="15875" max="15879" width="8.6640625" style="115"/>
    <col min="15880" max="15880" width="14.109375" style="115" customWidth="1"/>
    <col min="15881" max="15881" width="8.6640625" style="115"/>
    <col min="15882" max="15882" width="14" style="115" customWidth="1"/>
    <col min="15883" max="16129" width="8.6640625" style="115"/>
    <col min="16130" max="16130" width="47" style="115" customWidth="1"/>
    <col min="16131" max="16135" width="8.6640625" style="115"/>
    <col min="16136" max="16136" width="14.109375" style="115" customWidth="1"/>
    <col min="16137" max="16137" width="8.6640625" style="115"/>
    <col min="16138" max="16138" width="14" style="115" customWidth="1"/>
    <col min="16139" max="16383" width="8.6640625" style="115"/>
    <col min="16384" max="16384" width="8.6640625" style="115" customWidth="1"/>
  </cols>
  <sheetData>
    <row r="1" spans="1:18">
      <c r="B1" s="143" t="s">
        <v>151</v>
      </c>
      <c r="C1" s="117"/>
      <c r="D1" s="118"/>
      <c r="E1" s="118"/>
      <c r="F1" s="118"/>
      <c r="G1" s="118"/>
      <c r="H1" s="119"/>
      <c r="L1" s="157" t="s">
        <v>150</v>
      </c>
    </row>
    <row r="2" spans="1:18" ht="33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8" ht="44.1" customHeight="1">
      <c r="A3" s="119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8" ht="16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8" ht="27" customHeight="1">
      <c r="A5" s="119"/>
      <c r="B5" s="186" t="s">
        <v>143</v>
      </c>
      <c r="C5" s="186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8" ht="20.85" customHeight="1">
      <c r="B6" s="7" t="s">
        <v>117</v>
      </c>
      <c r="C6" s="119"/>
      <c r="K6" s="209" t="s">
        <v>5</v>
      </c>
      <c r="L6" s="209"/>
      <c r="M6" s="209"/>
      <c r="N6" s="209"/>
    </row>
    <row r="7" spans="1:18" ht="118.8">
      <c r="A7" s="158" t="s">
        <v>6</v>
      </c>
      <c r="B7" s="158" t="s">
        <v>7</v>
      </c>
      <c r="C7" s="158" t="s">
        <v>9</v>
      </c>
      <c r="D7" s="158" t="s">
        <v>10</v>
      </c>
      <c r="E7" s="158" t="s">
        <v>11</v>
      </c>
      <c r="F7" s="158" t="s">
        <v>12</v>
      </c>
      <c r="G7" s="158" t="s">
        <v>13</v>
      </c>
      <c r="H7" s="158" t="s">
        <v>14</v>
      </c>
      <c r="I7" s="158" t="s">
        <v>15</v>
      </c>
      <c r="J7" s="158" t="s">
        <v>16</v>
      </c>
      <c r="K7" s="159" t="s">
        <v>17</v>
      </c>
      <c r="L7" s="159" t="s">
        <v>18</v>
      </c>
      <c r="M7" s="159" t="s">
        <v>19</v>
      </c>
      <c r="N7" s="159" t="s">
        <v>20</v>
      </c>
      <c r="R7" s="115" t="s">
        <v>152</v>
      </c>
    </row>
    <row r="8" spans="1:18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</row>
    <row r="9" spans="1:18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0" spans="1:18" ht="133.80000000000001" customHeight="1">
      <c r="A10" s="121">
        <v>1</v>
      </c>
      <c r="B10" s="148" t="s">
        <v>118</v>
      </c>
      <c r="C10" s="149" t="s">
        <v>22</v>
      </c>
      <c r="D10" s="150">
        <v>100</v>
      </c>
      <c r="E10" s="151"/>
      <c r="F10" s="152">
        <v>0.08</v>
      </c>
      <c r="G10" s="153">
        <f t="shared" ref="G10:G13" si="0">E10+(E10*F10)</f>
        <v>0</v>
      </c>
      <c r="H10" s="153">
        <f t="shared" ref="H10:H13" si="1">E10*D10</f>
        <v>0</v>
      </c>
      <c r="I10" s="153">
        <f t="shared" ref="I10:I13" si="2">J10-H10</f>
        <v>0</v>
      </c>
      <c r="J10" s="153">
        <f t="shared" ref="J10:J13" si="3">G10*D10</f>
        <v>0</v>
      </c>
      <c r="K10" s="154"/>
      <c r="L10" s="154"/>
      <c r="M10" s="154"/>
      <c r="N10" s="154"/>
      <c r="P10" s="156"/>
      <c r="Q10" s="156"/>
    </row>
    <row r="11" spans="1:18" ht="123.6" customHeight="1">
      <c r="A11" s="121">
        <v>2</v>
      </c>
      <c r="B11" s="147" t="s">
        <v>119</v>
      </c>
      <c r="C11" s="154" t="s">
        <v>22</v>
      </c>
      <c r="D11" s="150">
        <v>100</v>
      </c>
      <c r="E11" s="151"/>
      <c r="F11" s="152">
        <v>0.08</v>
      </c>
      <c r="G11" s="153">
        <f t="shared" si="0"/>
        <v>0</v>
      </c>
      <c r="H11" s="153">
        <f t="shared" si="1"/>
        <v>0</v>
      </c>
      <c r="I11" s="153">
        <f t="shared" si="2"/>
        <v>0</v>
      </c>
      <c r="J11" s="153">
        <f t="shared" si="3"/>
        <v>0</v>
      </c>
      <c r="K11" s="154"/>
      <c r="L11" s="154"/>
      <c r="M11" s="154"/>
      <c r="N11" s="154"/>
    </row>
    <row r="12" spans="1:18" ht="61.8" customHeight="1">
      <c r="A12" s="121">
        <v>3</v>
      </c>
      <c r="B12" s="147" t="s">
        <v>120</v>
      </c>
      <c r="C12" s="154" t="s">
        <v>22</v>
      </c>
      <c r="D12" s="150">
        <v>50</v>
      </c>
      <c r="E12" s="151"/>
      <c r="F12" s="152">
        <v>0.08</v>
      </c>
      <c r="G12" s="153">
        <f t="shared" si="0"/>
        <v>0</v>
      </c>
      <c r="H12" s="153">
        <f t="shared" si="1"/>
        <v>0</v>
      </c>
      <c r="I12" s="153">
        <f t="shared" si="2"/>
        <v>0</v>
      </c>
      <c r="J12" s="153">
        <f t="shared" si="3"/>
        <v>0</v>
      </c>
      <c r="K12" s="154"/>
      <c r="L12" s="154"/>
      <c r="M12" s="154"/>
      <c r="N12" s="154"/>
    </row>
    <row r="13" spans="1:18" ht="73.5" customHeight="1">
      <c r="A13" s="121">
        <v>4</v>
      </c>
      <c r="B13" s="155" t="s">
        <v>121</v>
      </c>
      <c r="C13" s="154" t="s">
        <v>22</v>
      </c>
      <c r="D13" s="150">
        <v>50</v>
      </c>
      <c r="E13" s="151"/>
      <c r="F13" s="152">
        <v>0.08</v>
      </c>
      <c r="G13" s="153">
        <f t="shared" si="0"/>
        <v>0</v>
      </c>
      <c r="H13" s="153">
        <f t="shared" si="1"/>
        <v>0</v>
      </c>
      <c r="I13" s="153">
        <f t="shared" si="2"/>
        <v>0</v>
      </c>
      <c r="J13" s="153">
        <f t="shared" si="3"/>
        <v>0</v>
      </c>
      <c r="K13" s="154"/>
      <c r="L13" s="154"/>
      <c r="M13" s="154"/>
      <c r="N13" s="154"/>
    </row>
    <row r="14" spans="1:18" ht="13.95" customHeight="1">
      <c r="A14" s="184" t="s">
        <v>41</v>
      </c>
      <c r="B14" s="184"/>
      <c r="C14" s="184"/>
      <c r="D14" s="184"/>
      <c r="E14" s="184"/>
      <c r="F14" s="184"/>
      <c r="G14" s="184"/>
      <c r="H14" s="136">
        <f>SUM(H10:H13)</f>
        <v>0</v>
      </c>
      <c r="I14" s="137" t="s">
        <v>41</v>
      </c>
      <c r="J14" s="136">
        <f>SUM(J10:J13)</f>
        <v>0</v>
      </c>
    </row>
    <row r="15" spans="1:18">
      <c r="B15" s="138"/>
      <c r="C15" s="138"/>
      <c r="D15" s="138"/>
      <c r="E15" s="138"/>
      <c r="G15" s="139"/>
    </row>
    <row r="16" spans="1:18">
      <c r="B16" s="140"/>
      <c r="C16" s="141"/>
      <c r="D16" s="117"/>
      <c r="E16" s="142"/>
      <c r="F16" s="142"/>
      <c r="G16" s="142"/>
      <c r="H16" s="142"/>
    </row>
    <row r="17" spans="2:8">
      <c r="B17" s="143" t="s">
        <v>42</v>
      </c>
      <c r="C17" s="141"/>
      <c r="D17" s="117"/>
      <c r="E17" s="144"/>
      <c r="F17" s="144" t="s">
        <v>43</v>
      </c>
      <c r="G17" s="144"/>
      <c r="H17" s="142"/>
    </row>
    <row r="18" spans="2:8">
      <c r="B18" s="116"/>
      <c r="C18" s="117"/>
      <c r="D18" s="118"/>
      <c r="E18" s="118"/>
      <c r="F18" s="118" t="s">
        <v>44</v>
      </c>
      <c r="G18" s="145"/>
      <c r="H18" s="119"/>
    </row>
  </sheetData>
  <sheetProtection selectLockedCells="1" selectUnlockedCells="1"/>
  <mergeCells count="6">
    <mergeCell ref="B2:N2"/>
    <mergeCell ref="A14:G14"/>
    <mergeCell ref="B3:N3"/>
    <mergeCell ref="B5:C5"/>
    <mergeCell ref="K6:N6"/>
    <mergeCell ref="A9:N9"/>
  </mergeCells>
  <pageMargins left="0.7" right="0.7" top="0.3" bottom="0.3" header="0.3" footer="0.3"/>
  <pageSetup paperSize="9" scale="64" firstPageNumber="0" orientation="landscape" r:id="rId1"/>
  <headerFooter alignWithMargins="0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6"/>
  <sheetViews>
    <sheetView topLeftCell="A8" zoomScaleNormal="100" workbookViewId="0">
      <selection activeCell="E10" sqref="E10:E11"/>
    </sheetView>
  </sheetViews>
  <sheetFormatPr defaultRowHeight="13.2"/>
  <cols>
    <col min="1" max="1" width="5.109375" style="115" customWidth="1"/>
    <col min="2" max="2" width="31.33203125" style="115" customWidth="1"/>
    <col min="3" max="4" width="8.88671875" style="115" bestFit="1" customWidth="1"/>
    <col min="5" max="5" width="11.33203125" style="115" bestFit="1" customWidth="1"/>
    <col min="6" max="6" width="8.88671875" style="115" bestFit="1" customWidth="1"/>
    <col min="7" max="7" width="10.5546875" style="115" customWidth="1"/>
    <col min="8" max="8" width="14.109375" style="115" customWidth="1"/>
    <col min="9" max="9" width="13.5546875" style="115" customWidth="1"/>
    <col min="10" max="10" width="14" style="115" customWidth="1"/>
    <col min="11" max="11" width="12.33203125" style="115" customWidth="1"/>
    <col min="12" max="12" width="11.6640625" style="115" customWidth="1"/>
    <col min="13" max="13" width="11.33203125" style="115" customWidth="1"/>
    <col min="14" max="14" width="11" style="115" customWidth="1"/>
    <col min="15" max="257" width="8.6640625" style="115"/>
    <col min="258" max="258" width="47" style="115" customWidth="1"/>
    <col min="259" max="263" width="8.6640625" style="115"/>
    <col min="264" max="264" width="14.109375" style="115" customWidth="1"/>
    <col min="265" max="265" width="8.6640625" style="115"/>
    <col min="266" max="266" width="14" style="115" customWidth="1"/>
    <col min="267" max="513" width="8.6640625" style="115"/>
    <col min="514" max="514" width="47" style="115" customWidth="1"/>
    <col min="515" max="519" width="8.6640625" style="115"/>
    <col min="520" max="520" width="14.109375" style="115" customWidth="1"/>
    <col min="521" max="521" width="8.6640625" style="115"/>
    <col min="522" max="522" width="14" style="115" customWidth="1"/>
    <col min="523" max="769" width="8.6640625" style="115"/>
    <col min="770" max="770" width="47" style="115" customWidth="1"/>
    <col min="771" max="775" width="8.6640625" style="115"/>
    <col min="776" max="776" width="14.109375" style="115" customWidth="1"/>
    <col min="777" max="777" width="8.6640625" style="115"/>
    <col min="778" max="778" width="14" style="115" customWidth="1"/>
    <col min="779" max="1025" width="8.6640625" style="115"/>
    <col min="1026" max="1026" width="47" style="115" customWidth="1"/>
    <col min="1027" max="1031" width="8.6640625" style="115"/>
    <col min="1032" max="1032" width="14.109375" style="115" customWidth="1"/>
    <col min="1033" max="1033" width="8.6640625" style="115"/>
    <col min="1034" max="1034" width="14" style="115" customWidth="1"/>
    <col min="1035" max="1281" width="8.6640625" style="115"/>
    <col min="1282" max="1282" width="47" style="115" customWidth="1"/>
    <col min="1283" max="1287" width="8.6640625" style="115"/>
    <col min="1288" max="1288" width="14.109375" style="115" customWidth="1"/>
    <col min="1289" max="1289" width="8.6640625" style="115"/>
    <col min="1290" max="1290" width="14" style="115" customWidth="1"/>
    <col min="1291" max="1537" width="8.6640625" style="115"/>
    <col min="1538" max="1538" width="47" style="115" customWidth="1"/>
    <col min="1539" max="1543" width="8.6640625" style="115"/>
    <col min="1544" max="1544" width="14.109375" style="115" customWidth="1"/>
    <col min="1545" max="1545" width="8.6640625" style="115"/>
    <col min="1546" max="1546" width="14" style="115" customWidth="1"/>
    <col min="1547" max="1793" width="8.6640625" style="115"/>
    <col min="1794" max="1794" width="47" style="115" customWidth="1"/>
    <col min="1795" max="1799" width="8.6640625" style="115"/>
    <col min="1800" max="1800" width="14.109375" style="115" customWidth="1"/>
    <col min="1801" max="1801" width="8.6640625" style="115"/>
    <col min="1802" max="1802" width="14" style="115" customWidth="1"/>
    <col min="1803" max="2049" width="8.6640625" style="115"/>
    <col min="2050" max="2050" width="47" style="115" customWidth="1"/>
    <col min="2051" max="2055" width="8.6640625" style="115"/>
    <col min="2056" max="2056" width="14.109375" style="115" customWidth="1"/>
    <col min="2057" max="2057" width="8.6640625" style="115"/>
    <col min="2058" max="2058" width="14" style="115" customWidth="1"/>
    <col min="2059" max="2305" width="8.6640625" style="115"/>
    <col min="2306" max="2306" width="47" style="115" customWidth="1"/>
    <col min="2307" max="2311" width="8.6640625" style="115"/>
    <col min="2312" max="2312" width="14.109375" style="115" customWidth="1"/>
    <col min="2313" max="2313" width="8.6640625" style="115"/>
    <col min="2314" max="2314" width="14" style="115" customWidth="1"/>
    <col min="2315" max="2561" width="8.6640625" style="115"/>
    <col min="2562" max="2562" width="47" style="115" customWidth="1"/>
    <col min="2563" max="2567" width="8.6640625" style="115"/>
    <col min="2568" max="2568" width="14.109375" style="115" customWidth="1"/>
    <col min="2569" max="2569" width="8.6640625" style="115"/>
    <col min="2570" max="2570" width="14" style="115" customWidth="1"/>
    <col min="2571" max="2817" width="8.6640625" style="115"/>
    <col min="2818" max="2818" width="47" style="115" customWidth="1"/>
    <col min="2819" max="2823" width="8.6640625" style="115"/>
    <col min="2824" max="2824" width="14.109375" style="115" customWidth="1"/>
    <col min="2825" max="2825" width="8.6640625" style="115"/>
    <col min="2826" max="2826" width="14" style="115" customWidth="1"/>
    <col min="2827" max="3073" width="8.6640625" style="115"/>
    <col min="3074" max="3074" width="47" style="115" customWidth="1"/>
    <col min="3075" max="3079" width="8.6640625" style="115"/>
    <col min="3080" max="3080" width="14.109375" style="115" customWidth="1"/>
    <col min="3081" max="3081" width="8.6640625" style="115"/>
    <col min="3082" max="3082" width="14" style="115" customWidth="1"/>
    <col min="3083" max="3329" width="8.6640625" style="115"/>
    <col min="3330" max="3330" width="47" style="115" customWidth="1"/>
    <col min="3331" max="3335" width="8.6640625" style="115"/>
    <col min="3336" max="3336" width="14.109375" style="115" customWidth="1"/>
    <col min="3337" max="3337" width="8.6640625" style="115"/>
    <col min="3338" max="3338" width="14" style="115" customWidth="1"/>
    <col min="3339" max="3585" width="8.6640625" style="115"/>
    <col min="3586" max="3586" width="47" style="115" customWidth="1"/>
    <col min="3587" max="3591" width="8.6640625" style="115"/>
    <col min="3592" max="3592" width="14.109375" style="115" customWidth="1"/>
    <col min="3593" max="3593" width="8.6640625" style="115"/>
    <col min="3594" max="3594" width="14" style="115" customWidth="1"/>
    <col min="3595" max="3841" width="8.6640625" style="115"/>
    <col min="3842" max="3842" width="47" style="115" customWidth="1"/>
    <col min="3843" max="3847" width="8.6640625" style="115"/>
    <col min="3848" max="3848" width="14.109375" style="115" customWidth="1"/>
    <col min="3849" max="3849" width="8.6640625" style="115"/>
    <col min="3850" max="3850" width="14" style="115" customWidth="1"/>
    <col min="3851" max="4097" width="8.6640625" style="115"/>
    <col min="4098" max="4098" width="47" style="115" customWidth="1"/>
    <col min="4099" max="4103" width="8.6640625" style="115"/>
    <col min="4104" max="4104" width="14.109375" style="115" customWidth="1"/>
    <col min="4105" max="4105" width="8.6640625" style="115"/>
    <col min="4106" max="4106" width="14" style="115" customWidth="1"/>
    <col min="4107" max="4353" width="8.6640625" style="115"/>
    <col min="4354" max="4354" width="47" style="115" customWidth="1"/>
    <col min="4355" max="4359" width="8.6640625" style="115"/>
    <col min="4360" max="4360" width="14.109375" style="115" customWidth="1"/>
    <col min="4361" max="4361" width="8.6640625" style="115"/>
    <col min="4362" max="4362" width="14" style="115" customWidth="1"/>
    <col min="4363" max="4609" width="8.6640625" style="115"/>
    <col min="4610" max="4610" width="47" style="115" customWidth="1"/>
    <col min="4611" max="4615" width="8.6640625" style="115"/>
    <col min="4616" max="4616" width="14.109375" style="115" customWidth="1"/>
    <col min="4617" max="4617" width="8.6640625" style="115"/>
    <col min="4618" max="4618" width="14" style="115" customWidth="1"/>
    <col min="4619" max="4865" width="8.6640625" style="115"/>
    <col min="4866" max="4866" width="47" style="115" customWidth="1"/>
    <col min="4867" max="4871" width="8.6640625" style="115"/>
    <col min="4872" max="4872" width="14.109375" style="115" customWidth="1"/>
    <col min="4873" max="4873" width="8.6640625" style="115"/>
    <col min="4874" max="4874" width="14" style="115" customWidth="1"/>
    <col min="4875" max="5121" width="8.6640625" style="115"/>
    <col min="5122" max="5122" width="47" style="115" customWidth="1"/>
    <col min="5123" max="5127" width="8.6640625" style="115"/>
    <col min="5128" max="5128" width="14.109375" style="115" customWidth="1"/>
    <col min="5129" max="5129" width="8.6640625" style="115"/>
    <col min="5130" max="5130" width="14" style="115" customWidth="1"/>
    <col min="5131" max="5377" width="8.6640625" style="115"/>
    <col min="5378" max="5378" width="47" style="115" customWidth="1"/>
    <col min="5379" max="5383" width="8.6640625" style="115"/>
    <col min="5384" max="5384" width="14.109375" style="115" customWidth="1"/>
    <col min="5385" max="5385" width="8.6640625" style="115"/>
    <col min="5386" max="5386" width="14" style="115" customWidth="1"/>
    <col min="5387" max="5633" width="8.6640625" style="115"/>
    <col min="5634" max="5634" width="47" style="115" customWidth="1"/>
    <col min="5635" max="5639" width="8.6640625" style="115"/>
    <col min="5640" max="5640" width="14.109375" style="115" customWidth="1"/>
    <col min="5641" max="5641" width="8.6640625" style="115"/>
    <col min="5642" max="5642" width="14" style="115" customWidth="1"/>
    <col min="5643" max="5889" width="8.6640625" style="115"/>
    <col min="5890" max="5890" width="47" style="115" customWidth="1"/>
    <col min="5891" max="5895" width="8.6640625" style="115"/>
    <col min="5896" max="5896" width="14.109375" style="115" customWidth="1"/>
    <col min="5897" max="5897" width="8.6640625" style="115"/>
    <col min="5898" max="5898" width="14" style="115" customWidth="1"/>
    <col min="5899" max="6145" width="8.6640625" style="115"/>
    <col min="6146" max="6146" width="47" style="115" customWidth="1"/>
    <col min="6147" max="6151" width="8.6640625" style="115"/>
    <col min="6152" max="6152" width="14.109375" style="115" customWidth="1"/>
    <col min="6153" max="6153" width="8.6640625" style="115"/>
    <col min="6154" max="6154" width="14" style="115" customWidth="1"/>
    <col min="6155" max="6401" width="8.6640625" style="115"/>
    <col min="6402" max="6402" width="47" style="115" customWidth="1"/>
    <col min="6403" max="6407" width="8.6640625" style="115"/>
    <col min="6408" max="6408" width="14.109375" style="115" customWidth="1"/>
    <col min="6409" max="6409" width="8.6640625" style="115"/>
    <col min="6410" max="6410" width="14" style="115" customWidth="1"/>
    <col min="6411" max="6657" width="8.6640625" style="115"/>
    <col min="6658" max="6658" width="47" style="115" customWidth="1"/>
    <col min="6659" max="6663" width="8.6640625" style="115"/>
    <col min="6664" max="6664" width="14.109375" style="115" customWidth="1"/>
    <col min="6665" max="6665" width="8.6640625" style="115"/>
    <col min="6666" max="6666" width="14" style="115" customWidth="1"/>
    <col min="6667" max="6913" width="8.6640625" style="115"/>
    <col min="6914" max="6914" width="47" style="115" customWidth="1"/>
    <col min="6915" max="6919" width="8.6640625" style="115"/>
    <col min="6920" max="6920" width="14.109375" style="115" customWidth="1"/>
    <col min="6921" max="6921" width="8.6640625" style="115"/>
    <col min="6922" max="6922" width="14" style="115" customWidth="1"/>
    <col min="6923" max="7169" width="8.6640625" style="115"/>
    <col min="7170" max="7170" width="47" style="115" customWidth="1"/>
    <col min="7171" max="7175" width="8.6640625" style="115"/>
    <col min="7176" max="7176" width="14.109375" style="115" customWidth="1"/>
    <col min="7177" max="7177" width="8.6640625" style="115"/>
    <col min="7178" max="7178" width="14" style="115" customWidth="1"/>
    <col min="7179" max="7425" width="8.6640625" style="115"/>
    <col min="7426" max="7426" width="47" style="115" customWidth="1"/>
    <col min="7427" max="7431" width="8.6640625" style="115"/>
    <col min="7432" max="7432" width="14.109375" style="115" customWidth="1"/>
    <col min="7433" max="7433" width="8.6640625" style="115"/>
    <col min="7434" max="7434" width="14" style="115" customWidth="1"/>
    <col min="7435" max="7681" width="8.6640625" style="115"/>
    <col min="7682" max="7682" width="47" style="115" customWidth="1"/>
    <col min="7683" max="7687" width="8.6640625" style="115"/>
    <col min="7688" max="7688" width="14.109375" style="115" customWidth="1"/>
    <col min="7689" max="7689" width="8.6640625" style="115"/>
    <col min="7690" max="7690" width="14" style="115" customWidth="1"/>
    <col min="7691" max="7937" width="8.6640625" style="115"/>
    <col min="7938" max="7938" width="47" style="115" customWidth="1"/>
    <col min="7939" max="7943" width="8.6640625" style="115"/>
    <col min="7944" max="7944" width="14.109375" style="115" customWidth="1"/>
    <col min="7945" max="7945" width="8.6640625" style="115"/>
    <col min="7946" max="7946" width="14" style="115" customWidth="1"/>
    <col min="7947" max="8193" width="8.6640625" style="115"/>
    <col min="8194" max="8194" width="47" style="115" customWidth="1"/>
    <col min="8195" max="8199" width="8.6640625" style="115"/>
    <col min="8200" max="8200" width="14.109375" style="115" customWidth="1"/>
    <col min="8201" max="8201" width="8.6640625" style="115"/>
    <col min="8202" max="8202" width="14" style="115" customWidth="1"/>
    <col min="8203" max="8449" width="8.6640625" style="115"/>
    <col min="8450" max="8450" width="47" style="115" customWidth="1"/>
    <col min="8451" max="8455" width="8.6640625" style="115"/>
    <col min="8456" max="8456" width="14.109375" style="115" customWidth="1"/>
    <col min="8457" max="8457" width="8.6640625" style="115"/>
    <col min="8458" max="8458" width="14" style="115" customWidth="1"/>
    <col min="8459" max="8705" width="8.6640625" style="115"/>
    <col min="8706" max="8706" width="47" style="115" customWidth="1"/>
    <col min="8707" max="8711" width="8.6640625" style="115"/>
    <col min="8712" max="8712" width="14.109375" style="115" customWidth="1"/>
    <col min="8713" max="8713" width="8.6640625" style="115"/>
    <col min="8714" max="8714" width="14" style="115" customWidth="1"/>
    <col min="8715" max="8961" width="8.6640625" style="115"/>
    <col min="8962" max="8962" width="47" style="115" customWidth="1"/>
    <col min="8963" max="8967" width="8.6640625" style="115"/>
    <col min="8968" max="8968" width="14.109375" style="115" customWidth="1"/>
    <col min="8969" max="8969" width="8.6640625" style="115"/>
    <col min="8970" max="8970" width="14" style="115" customWidth="1"/>
    <col min="8971" max="9217" width="8.6640625" style="115"/>
    <col min="9218" max="9218" width="47" style="115" customWidth="1"/>
    <col min="9219" max="9223" width="8.6640625" style="115"/>
    <col min="9224" max="9224" width="14.109375" style="115" customWidth="1"/>
    <col min="9225" max="9225" width="8.6640625" style="115"/>
    <col min="9226" max="9226" width="14" style="115" customWidth="1"/>
    <col min="9227" max="9473" width="8.6640625" style="115"/>
    <col min="9474" max="9474" width="47" style="115" customWidth="1"/>
    <col min="9475" max="9479" width="8.6640625" style="115"/>
    <col min="9480" max="9480" width="14.109375" style="115" customWidth="1"/>
    <col min="9481" max="9481" width="8.6640625" style="115"/>
    <col min="9482" max="9482" width="14" style="115" customWidth="1"/>
    <col min="9483" max="9729" width="8.6640625" style="115"/>
    <col min="9730" max="9730" width="47" style="115" customWidth="1"/>
    <col min="9731" max="9735" width="8.6640625" style="115"/>
    <col min="9736" max="9736" width="14.109375" style="115" customWidth="1"/>
    <col min="9737" max="9737" width="8.6640625" style="115"/>
    <col min="9738" max="9738" width="14" style="115" customWidth="1"/>
    <col min="9739" max="9985" width="8.6640625" style="115"/>
    <col min="9986" max="9986" width="47" style="115" customWidth="1"/>
    <col min="9987" max="9991" width="8.6640625" style="115"/>
    <col min="9992" max="9992" width="14.109375" style="115" customWidth="1"/>
    <col min="9993" max="9993" width="8.6640625" style="115"/>
    <col min="9994" max="9994" width="14" style="115" customWidth="1"/>
    <col min="9995" max="10241" width="8.6640625" style="115"/>
    <col min="10242" max="10242" width="47" style="115" customWidth="1"/>
    <col min="10243" max="10247" width="8.6640625" style="115"/>
    <col min="10248" max="10248" width="14.109375" style="115" customWidth="1"/>
    <col min="10249" max="10249" width="8.6640625" style="115"/>
    <col min="10250" max="10250" width="14" style="115" customWidth="1"/>
    <col min="10251" max="10497" width="8.6640625" style="115"/>
    <col min="10498" max="10498" width="47" style="115" customWidth="1"/>
    <col min="10499" max="10503" width="8.6640625" style="115"/>
    <col min="10504" max="10504" width="14.109375" style="115" customWidth="1"/>
    <col min="10505" max="10505" width="8.6640625" style="115"/>
    <col min="10506" max="10506" width="14" style="115" customWidth="1"/>
    <col min="10507" max="10753" width="8.6640625" style="115"/>
    <col min="10754" max="10754" width="47" style="115" customWidth="1"/>
    <col min="10755" max="10759" width="8.6640625" style="115"/>
    <col min="10760" max="10760" width="14.109375" style="115" customWidth="1"/>
    <col min="10761" max="10761" width="8.6640625" style="115"/>
    <col min="10762" max="10762" width="14" style="115" customWidth="1"/>
    <col min="10763" max="11009" width="8.6640625" style="115"/>
    <col min="11010" max="11010" width="47" style="115" customWidth="1"/>
    <col min="11011" max="11015" width="8.6640625" style="115"/>
    <col min="11016" max="11016" width="14.109375" style="115" customWidth="1"/>
    <col min="11017" max="11017" width="8.6640625" style="115"/>
    <col min="11018" max="11018" width="14" style="115" customWidth="1"/>
    <col min="11019" max="11265" width="8.6640625" style="115"/>
    <col min="11266" max="11266" width="47" style="115" customWidth="1"/>
    <col min="11267" max="11271" width="8.6640625" style="115"/>
    <col min="11272" max="11272" width="14.109375" style="115" customWidth="1"/>
    <col min="11273" max="11273" width="8.6640625" style="115"/>
    <col min="11274" max="11274" width="14" style="115" customWidth="1"/>
    <col min="11275" max="11521" width="8.6640625" style="115"/>
    <col min="11522" max="11522" width="47" style="115" customWidth="1"/>
    <col min="11523" max="11527" width="8.6640625" style="115"/>
    <col min="11528" max="11528" width="14.109375" style="115" customWidth="1"/>
    <col min="11529" max="11529" width="8.6640625" style="115"/>
    <col min="11530" max="11530" width="14" style="115" customWidth="1"/>
    <col min="11531" max="11777" width="8.6640625" style="115"/>
    <col min="11778" max="11778" width="47" style="115" customWidth="1"/>
    <col min="11779" max="11783" width="8.6640625" style="115"/>
    <col min="11784" max="11784" width="14.109375" style="115" customWidth="1"/>
    <col min="11785" max="11785" width="8.6640625" style="115"/>
    <col min="11786" max="11786" width="14" style="115" customWidth="1"/>
    <col min="11787" max="12033" width="8.6640625" style="115"/>
    <col min="12034" max="12034" width="47" style="115" customWidth="1"/>
    <col min="12035" max="12039" width="8.6640625" style="115"/>
    <col min="12040" max="12040" width="14.109375" style="115" customWidth="1"/>
    <col min="12041" max="12041" width="8.6640625" style="115"/>
    <col min="12042" max="12042" width="14" style="115" customWidth="1"/>
    <col min="12043" max="12289" width="8.6640625" style="115"/>
    <col min="12290" max="12290" width="47" style="115" customWidth="1"/>
    <col min="12291" max="12295" width="8.6640625" style="115"/>
    <col min="12296" max="12296" width="14.109375" style="115" customWidth="1"/>
    <col min="12297" max="12297" width="8.6640625" style="115"/>
    <col min="12298" max="12298" width="14" style="115" customWidth="1"/>
    <col min="12299" max="12545" width="8.6640625" style="115"/>
    <col min="12546" max="12546" width="47" style="115" customWidth="1"/>
    <col min="12547" max="12551" width="8.6640625" style="115"/>
    <col min="12552" max="12552" width="14.109375" style="115" customWidth="1"/>
    <col min="12553" max="12553" width="8.6640625" style="115"/>
    <col min="12554" max="12554" width="14" style="115" customWidth="1"/>
    <col min="12555" max="12801" width="8.6640625" style="115"/>
    <col min="12802" max="12802" width="47" style="115" customWidth="1"/>
    <col min="12803" max="12807" width="8.6640625" style="115"/>
    <col min="12808" max="12808" width="14.109375" style="115" customWidth="1"/>
    <col min="12809" max="12809" width="8.6640625" style="115"/>
    <col min="12810" max="12810" width="14" style="115" customWidth="1"/>
    <col min="12811" max="13057" width="8.6640625" style="115"/>
    <col min="13058" max="13058" width="47" style="115" customWidth="1"/>
    <col min="13059" max="13063" width="8.6640625" style="115"/>
    <col min="13064" max="13064" width="14.109375" style="115" customWidth="1"/>
    <col min="13065" max="13065" width="8.6640625" style="115"/>
    <col min="13066" max="13066" width="14" style="115" customWidth="1"/>
    <col min="13067" max="13313" width="8.6640625" style="115"/>
    <col min="13314" max="13314" width="47" style="115" customWidth="1"/>
    <col min="13315" max="13319" width="8.6640625" style="115"/>
    <col min="13320" max="13320" width="14.109375" style="115" customWidth="1"/>
    <col min="13321" max="13321" width="8.6640625" style="115"/>
    <col min="13322" max="13322" width="14" style="115" customWidth="1"/>
    <col min="13323" max="13569" width="8.6640625" style="115"/>
    <col min="13570" max="13570" width="47" style="115" customWidth="1"/>
    <col min="13571" max="13575" width="8.6640625" style="115"/>
    <col min="13576" max="13576" width="14.109375" style="115" customWidth="1"/>
    <col min="13577" max="13577" width="8.6640625" style="115"/>
    <col min="13578" max="13578" width="14" style="115" customWidth="1"/>
    <col min="13579" max="13825" width="8.6640625" style="115"/>
    <col min="13826" max="13826" width="47" style="115" customWidth="1"/>
    <col min="13827" max="13831" width="8.6640625" style="115"/>
    <col min="13832" max="13832" width="14.109375" style="115" customWidth="1"/>
    <col min="13833" max="13833" width="8.6640625" style="115"/>
    <col min="13834" max="13834" width="14" style="115" customWidth="1"/>
    <col min="13835" max="14081" width="8.6640625" style="115"/>
    <col min="14082" max="14082" width="47" style="115" customWidth="1"/>
    <col min="14083" max="14087" width="8.6640625" style="115"/>
    <col min="14088" max="14088" width="14.109375" style="115" customWidth="1"/>
    <col min="14089" max="14089" width="8.6640625" style="115"/>
    <col min="14090" max="14090" width="14" style="115" customWidth="1"/>
    <col min="14091" max="14337" width="8.6640625" style="115"/>
    <col min="14338" max="14338" width="47" style="115" customWidth="1"/>
    <col min="14339" max="14343" width="8.6640625" style="115"/>
    <col min="14344" max="14344" width="14.109375" style="115" customWidth="1"/>
    <col min="14345" max="14345" width="8.6640625" style="115"/>
    <col min="14346" max="14346" width="14" style="115" customWidth="1"/>
    <col min="14347" max="14593" width="8.6640625" style="115"/>
    <col min="14594" max="14594" width="47" style="115" customWidth="1"/>
    <col min="14595" max="14599" width="8.6640625" style="115"/>
    <col min="14600" max="14600" width="14.109375" style="115" customWidth="1"/>
    <col min="14601" max="14601" width="8.6640625" style="115"/>
    <col min="14602" max="14602" width="14" style="115" customWidth="1"/>
    <col min="14603" max="14849" width="8.6640625" style="115"/>
    <col min="14850" max="14850" width="47" style="115" customWidth="1"/>
    <col min="14851" max="14855" width="8.6640625" style="115"/>
    <col min="14856" max="14856" width="14.109375" style="115" customWidth="1"/>
    <col min="14857" max="14857" width="8.6640625" style="115"/>
    <col min="14858" max="14858" width="14" style="115" customWidth="1"/>
    <col min="14859" max="15105" width="8.6640625" style="115"/>
    <col min="15106" max="15106" width="47" style="115" customWidth="1"/>
    <col min="15107" max="15111" width="8.6640625" style="115"/>
    <col min="15112" max="15112" width="14.109375" style="115" customWidth="1"/>
    <col min="15113" max="15113" width="8.6640625" style="115"/>
    <col min="15114" max="15114" width="14" style="115" customWidth="1"/>
    <col min="15115" max="15361" width="8.6640625" style="115"/>
    <col min="15362" max="15362" width="47" style="115" customWidth="1"/>
    <col min="15363" max="15367" width="8.6640625" style="115"/>
    <col min="15368" max="15368" width="14.109375" style="115" customWidth="1"/>
    <col min="15369" max="15369" width="8.6640625" style="115"/>
    <col min="15370" max="15370" width="14" style="115" customWidth="1"/>
    <col min="15371" max="15617" width="8.6640625" style="115"/>
    <col min="15618" max="15618" width="47" style="115" customWidth="1"/>
    <col min="15619" max="15623" width="8.6640625" style="115"/>
    <col min="15624" max="15624" width="14.109375" style="115" customWidth="1"/>
    <col min="15625" max="15625" width="8.6640625" style="115"/>
    <col min="15626" max="15626" width="14" style="115" customWidth="1"/>
    <col min="15627" max="15873" width="8.6640625" style="115"/>
    <col min="15874" max="15874" width="47" style="115" customWidth="1"/>
    <col min="15875" max="15879" width="8.6640625" style="115"/>
    <col min="15880" max="15880" width="14.109375" style="115" customWidth="1"/>
    <col min="15881" max="15881" width="8.6640625" style="115"/>
    <col min="15882" max="15882" width="14" style="115" customWidth="1"/>
    <col min="15883" max="16129" width="8.6640625" style="115"/>
    <col min="16130" max="16130" width="47" style="115" customWidth="1"/>
    <col min="16131" max="16135" width="8.6640625" style="115"/>
    <col min="16136" max="16136" width="14.109375" style="115" customWidth="1"/>
    <col min="16137" max="16137" width="8.6640625" style="115"/>
    <col min="16138" max="16138" width="14" style="115" customWidth="1"/>
    <col min="16139" max="16383" width="8.6640625" style="115"/>
    <col min="16384" max="16384" width="8.6640625" style="115" customWidth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L1" s="157" t="s">
        <v>150</v>
      </c>
    </row>
    <row r="2" spans="1:14" ht="18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119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6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27" customHeight="1">
      <c r="A5" s="119"/>
      <c r="B5" s="26" t="s">
        <v>144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20.85" customHeight="1">
      <c r="B6" s="7" t="s">
        <v>122</v>
      </c>
      <c r="C6" s="119"/>
      <c r="K6" s="187" t="s">
        <v>5</v>
      </c>
      <c r="L6" s="187"/>
      <c r="M6" s="187"/>
      <c r="N6" s="187"/>
    </row>
    <row r="7" spans="1:14" ht="150.75" customHeight="1">
      <c r="A7" s="158" t="s">
        <v>6</v>
      </c>
      <c r="B7" s="158" t="s">
        <v>7</v>
      </c>
      <c r="C7" s="158" t="s">
        <v>9</v>
      </c>
      <c r="D7" s="158" t="s">
        <v>10</v>
      </c>
      <c r="E7" s="158" t="s">
        <v>11</v>
      </c>
      <c r="F7" s="158" t="s">
        <v>12</v>
      </c>
      <c r="G7" s="158" t="s">
        <v>13</v>
      </c>
      <c r="H7" s="158" t="s">
        <v>14</v>
      </c>
      <c r="I7" s="158" t="s">
        <v>15</v>
      </c>
      <c r="J7" s="158" t="s">
        <v>16</v>
      </c>
      <c r="K7" s="159" t="s">
        <v>17</v>
      </c>
      <c r="L7" s="159" t="s">
        <v>18</v>
      </c>
      <c r="M7" s="159" t="s">
        <v>19</v>
      </c>
      <c r="N7" s="159" t="s">
        <v>20</v>
      </c>
    </row>
    <row r="8" spans="1:14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</row>
    <row r="9" spans="1:14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0" spans="1:14" ht="144" customHeight="1">
      <c r="A10" s="161">
        <v>1</v>
      </c>
      <c r="B10" s="146" t="s">
        <v>146</v>
      </c>
      <c r="C10" s="161" t="s">
        <v>22</v>
      </c>
      <c r="D10" s="162">
        <v>80</v>
      </c>
      <c r="E10" s="163"/>
      <c r="F10" s="164">
        <v>0.08</v>
      </c>
      <c r="G10" s="165">
        <f>E10+(E10*F10)</f>
        <v>0</v>
      </c>
      <c r="H10" s="165">
        <f t="shared" ref="H10:H11" si="0">E10*D10</f>
        <v>0</v>
      </c>
      <c r="I10" s="165">
        <f t="shared" ref="I10:I11" si="1">J10-H10</f>
        <v>0</v>
      </c>
      <c r="J10" s="165">
        <f t="shared" ref="J10:J11" si="2">G10*D10</f>
        <v>0</v>
      </c>
      <c r="K10" s="161"/>
      <c r="L10" s="166"/>
      <c r="M10" s="166"/>
      <c r="N10" s="161"/>
    </row>
    <row r="11" spans="1:14" ht="149.25" customHeight="1">
      <c r="A11" s="154">
        <v>2</v>
      </c>
      <c r="B11" s="147" t="s">
        <v>123</v>
      </c>
      <c r="C11" s="154" t="s">
        <v>22</v>
      </c>
      <c r="D11" s="150">
        <v>10</v>
      </c>
      <c r="E11" s="151"/>
      <c r="F11" s="152">
        <v>0.08</v>
      </c>
      <c r="G11" s="153">
        <f>E11+(E11*F11)</f>
        <v>0</v>
      </c>
      <c r="H11" s="153">
        <f t="shared" si="0"/>
        <v>0</v>
      </c>
      <c r="I11" s="153">
        <f t="shared" si="1"/>
        <v>0</v>
      </c>
      <c r="J11" s="153">
        <f t="shared" si="2"/>
        <v>0</v>
      </c>
      <c r="K11" s="154"/>
      <c r="L11" s="154"/>
      <c r="M11" s="154"/>
      <c r="N11" s="154"/>
    </row>
    <row r="12" spans="1:14" ht="13.95" customHeight="1">
      <c r="A12" s="184" t="s">
        <v>41</v>
      </c>
      <c r="B12" s="184"/>
      <c r="C12" s="184"/>
      <c r="D12" s="184"/>
      <c r="E12" s="184"/>
      <c r="F12" s="184"/>
      <c r="G12" s="184"/>
      <c r="H12" s="136">
        <f>SUM(H10:H11)</f>
        <v>0</v>
      </c>
      <c r="I12" s="137" t="s">
        <v>41</v>
      </c>
      <c r="J12" s="136">
        <f>SUM(J10:J11)</f>
        <v>0</v>
      </c>
    </row>
    <row r="13" spans="1:14">
      <c r="B13" s="138"/>
      <c r="C13" s="138"/>
      <c r="D13" s="138"/>
      <c r="E13" s="138"/>
      <c r="G13" s="139"/>
    </row>
    <row r="14" spans="1:14">
      <c r="B14" s="140"/>
      <c r="C14" s="141"/>
      <c r="D14" s="117"/>
      <c r="E14" s="142"/>
      <c r="F14" s="142"/>
      <c r="G14" s="142"/>
      <c r="H14" s="142"/>
    </row>
    <row r="15" spans="1:14">
      <c r="B15" s="143" t="s">
        <v>42</v>
      </c>
      <c r="C15" s="141"/>
      <c r="D15" s="117"/>
      <c r="E15" s="144"/>
      <c r="F15" s="144" t="s">
        <v>43</v>
      </c>
      <c r="G15" s="144"/>
      <c r="H15" s="142"/>
    </row>
    <row r="16" spans="1:14">
      <c r="B16" s="116"/>
      <c r="C16" s="117"/>
      <c r="D16" s="118"/>
      <c r="E16" s="118"/>
      <c r="F16" s="118" t="s">
        <v>44</v>
      </c>
      <c r="G16" s="145"/>
      <c r="H16" s="119"/>
    </row>
  </sheetData>
  <sheetProtection selectLockedCells="1" selectUnlockedCells="1"/>
  <mergeCells count="5">
    <mergeCell ref="B3:N3"/>
    <mergeCell ref="K6:N6"/>
    <mergeCell ref="A9:N9"/>
    <mergeCell ref="A12:G12"/>
    <mergeCell ref="B2:N2"/>
  </mergeCells>
  <pageMargins left="0.7" right="0.7" top="0.3" bottom="0.3" header="0.3" footer="0.3"/>
  <pageSetup paperSize="9" scale="75" firstPageNumber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9"/>
  <sheetViews>
    <sheetView tabSelected="1" topLeftCell="A8" zoomScaleNormal="100" workbookViewId="0">
      <selection activeCell="M30" sqref="M30"/>
    </sheetView>
  </sheetViews>
  <sheetFormatPr defaultRowHeight="14.4"/>
  <cols>
    <col min="1" max="1" width="4.5546875" style="1" customWidth="1"/>
    <col min="2" max="2" width="47.109375" style="1" customWidth="1"/>
    <col min="3" max="3" width="10" style="1" customWidth="1"/>
    <col min="4" max="4" width="9" style="1" customWidth="1"/>
    <col min="5" max="5" width="11.33203125" style="1" customWidth="1"/>
    <col min="6" max="6" width="8.6640625" style="1"/>
    <col min="7" max="7" width="12.109375" style="1" customWidth="1"/>
    <col min="8" max="8" width="12" style="1" customWidth="1"/>
    <col min="9" max="9" width="11.6640625" style="1" customWidth="1"/>
    <col min="10" max="10" width="12.5546875" style="1" customWidth="1"/>
    <col min="11" max="12" width="11.33203125" style="1" customWidth="1"/>
    <col min="13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2" t="s">
        <v>0</v>
      </c>
      <c r="C1" s="3"/>
      <c r="D1" s="4"/>
      <c r="E1" s="4"/>
      <c r="F1" s="4"/>
      <c r="G1" s="5" t="s">
        <v>1</v>
      </c>
      <c r="H1" s="5"/>
    </row>
    <row r="2" spans="1:14">
      <c r="B2" s="2"/>
      <c r="C2" s="3"/>
      <c r="D2" s="4"/>
      <c r="E2" s="4" t="s">
        <v>2</v>
      </c>
      <c r="F2" s="4"/>
      <c r="G2" s="5"/>
      <c r="H2" s="5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4" customHeight="1">
      <c r="A5" s="5"/>
      <c r="B5" s="26" t="s">
        <v>145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85" customHeight="1">
      <c r="B6" s="7" t="s">
        <v>124</v>
      </c>
      <c r="C6" s="5"/>
      <c r="K6" s="208" t="s">
        <v>5</v>
      </c>
      <c r="L6" s="208"/>
      <c r="M6" s="208"/>
      <c r="N6" s="208"/>
    </row>
    <row r="7" spans="1:14" ht="91.8">
      <c r="A7" s="167" t="s">
        <v>6</v>
      </c>
      <c r="B7" s="167" t="s">
        <v>7</v>
      </c>
      <c r="C7" s="167" t="s">
        <v>93</v>
      </c>
      <c r="D7" s="167" t="s">
        <v>125</v>
      </c>
      <c r="E7" s="167" t="s">
        <v>11</v>
      </c>
      <c r="F7" s="167" t="s">
        <v>12</v>
      </c>
      <c r="G7" s="167" t="s">
        <v>126</v>
      </c>
      <c r="H7" s="167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28.5" customHeight="1">
      <c r="A10" s="8">
        <v>1</v>
      </c>
      <c r="B10" s="107" t="s">
        <v>127</v>
      </c>
      <c r="C10" s="8" t="s">
        <v>22</v>
      </c>
      <c r="D10" s="28">
        <v>100000</v>
      </c>
      <c r="E10" s="11"/>
      <c r="F10" s="12">
        <v>0.08</v>
      </c>
      <c r="G10" s="13">
        <f>E10+(E10*F10)</f>
        <v>0</v>
      </c>
      <c r="H10" s="13">
        <f>E10*D10</f>
        <v>0</v>
      </c>
      <c r="I10" s="13">
        <f>J10-H10</f>
        <v>0</v>
      </c>
      <c r="J10" s="13">
        <f>G10*D10</f>
        <v>0</v>
      </c>
      <c r="K10" s="8"/>
      <c r="L10" s="8"/>
      <c r="M10" s="8"/>
      <c r="N10" s="8"/>
    </row>
    <row r="11" spans="1:14" ht="13.95" customHeight="1">
      <c r="A11" s="195" t="s">
        <v>41</v>
      </c>
      <c r="B11" s="195"/>
      <c r="C11" s="195"/>
      <c r="D11" s="195"/>
      <c r="E11" s="195"/>
      <c r="F11" s="195"/>
      <c r="G11" s="195"/>
      <c r="H11" s="15">
        <f>SUM(H10:H10)</f>
        <v>0</v>
      </c>
      <c r="I11" s="16" t="s">
        <v>41</v>
      </c>
      <c r="J11" s="15">
        <f>SUM(J10:J10)</f>
        <v>0</v>
      </c>
    </row>
    <row r="12" spans="1:14">
      <c r="A12" s="17"/>
      <c r="B12" s="18"/>
      <c r="C12" s="18"/>
      <c r="D12" s="18"/>
      <c r="E12" s="18"/>
      <c r="G12" s="19"/>
    </row>
    <row r="13" spans="1:14">
      <c r="A13" s="108" t="s">
        <v>128</v>
      </c>
      <c r="B13" s="108"/>
      <c r="C13" s="109"/>
      <c r="D13" s="110"/>
    </row>
    <row r="14" spans="1:14">
      <c r="A14" s="111" t="s">
        <v>129</v>
      </c>
      <c r="C14" s="112"/>
      <c r="D14" s="112"/>
    </row>
    <row r="15" spans="1:14">
      <c r="A15" s="111" t="s">
        <v>130</v>
      </c>
      <c r="B15" s="113"/>
      <c r="C15" s="113"/>
      <c r="D15" s="109"/>
      <c r="J15" s="114"/>
    </row>
    <row r="16" spans="1:14">
      <c r="A16" s="17"/>
      <c r="B16" s="18"/>
      <c r="C16" s="18"/>
      <c r="D16" s="18"/>
      <c r="E16" s="18"/>
      <c r="G16" s="19"/>
    </row>
    <row r="17" spans="1:10">
      <c r="A17" s="17"/>
      <c r="B17" s="20"/>
      <c r="C17" s="21"/>
      <c r="D17" s="3"/>
      <c r="E17" s="22"/>
      <c r="F17" s="22"/>
      <c r="G17" s="22"/>
      <c r="H17" s="22"/>
      <c r="J17" s="114"/>
    </row>
    <row r="18" spans="1:10">
      <c r="A18" s="17"/>
      <c r="B18" s="23" t="s">
        <v>42</v>
      </c>
      <c r="C18" s="21"/>
      <c r="D18" s="3"/>
      <c r="E18" s="24"/>
      <c r="F18" s="24" t="s">
        <v>43</v>
      </c>
      <c r="G18" s="24"/>
      <c r="H18" s="22"/>
    </row>
    <row r="19" spans="1:10">
      <c r="B19" s="2"/>
      <c r="C19" s="3"/>
      <c r="D19" s="4"/>
      <c r="E19" s="4"/>
      <c r="F19" s="4" t="s">
        <v>44</v>
      </c>
      <c r="G19" s="25"/>
      <c r="H19" s="5"/>
    </row>
  </sheetData>
  <sheetProtection selectLockedCells="1" selectUnlockedCells="1"/>
  <mergeCells count="4">
    <mergeCell ref="B3:N3"/>
    <mergeCell ref="K6:N6"/>
    <mergeCell ref="A9:N9"/>
    <mergeCell ref="A11:G11"/>
  </mergeCells>
  <pageMargins left="0.7" right="0.7" top="0.3" bottom="0.3" header="0.3" footer="0.3"/>
  <pageSetup paperSize="9" scale="7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"/>
  <sheetViews>
    <sheetView topLeftCell="A8" zoomScaleNormal="100" workbookViewId="0">
      <selection activeCell="F10" sqref="F10:F11"/>
    </sheetView>
  </sheetViews>
  <sheetFormatPr defaultRowHeight="14.4"/>
  <cols>
    <col min="1" max="1" width="5.109375" style="1" customWidth="1"/>
    <col min="2" max="2" width="56.5546875" style="1" customWidth="1"/>
    <col min="3" max="3" width="13" style="1" customWidth="1"/>
    <col min="4" max="8" width="9" style="1" bestFit="1" customWidth="1"/>
    <col min="9" max="9" width="14.109375" style="1" customWidth="1"/>
    <col min="10" max="10" width="10.6640625" style="1" bestFit="1" customWidth="1"/>
    <col min="11" max="11" width="14" style="1" customWidth="1"/>
    <col min="12" max="14" width="9" style="1" bestFit="1" customWidth="1"/>
    <col min="15" max="15" width="11" style="1" customWidth="1"/>
    <col min="16" max="258" width="8.6640625" style="1"/>
    <col min="259" max="259" width="47" style="1" customWidth="1"/>
    <col min="260" max="264" width="8.6640625" style="1"/>
    <col min="265" max="265" width="14.109375" style="1" customWidth="1"/>
    <col min="266" max="266" width="8.6640625" style="1"/>
    <col min="267" max="267" width="14" style="1" customWidth="1"/>
    <col min="268" max="514" width="8.6640625" style="1"/>
    <col min="515" max="515" width="47" style="1" customWidth="1"/>
    <col min="516" max="520" width="8.6640625" style="1"/>
    <col min="521" max="521" width="14.109375" style="1" customWidth="1"/>
    <col min="522" max="522" width="8.6640625" style="1"/>
    <col min="523" max="523" width="14" style="1" customWidth="1"/>
    <col min="524" max="770" width="8.6640625" style="1"/>
    <col min="771" max="771" width="47" style="1" customWidth="1"/>
    <col min="772" max="776" width="8.6640625" style="1"/>
    <col min="777" max="777" width="14.109375" style="1" customWidth="1"/>
    <col min="778" max="778" width="8.6640625" style="1"/>
    <col min="779" max="779" width="14" style="1" customWidth="1"/>
    <col min="780" max="1026" width="8.6640625" style="1"/>
    <col min="1027" max="1027" width="47" style="1" customWidth="1"/>
    <col min="1028" max="1032" width="8.6640625" style="1"/>
    <col min="1033" max="1033" width="14.109375" style="1" customWidth="1"/>
    <col min="1034" max="1034" width="8.6640625" style="1"/>
    <col min="1035" max="1035" width="14" style="1" customWidth="1"/>
    <col min="1036" max="1282" width="8.6640625" style="1"/>
    <col min="1283" max="1283" width="47" style="1" customWidth="1"/>
    <col min="1284" max="1288" width="8.6640625" style="1"/>
    <col min="1289" max="1289" width="14.109375" style="1" customWidth="1"/>
    <col min="1290" max="1290" width="8.6640625" style="1"/>
    <col min="1291" max="1291" width="14" style="1" customWidth="1"/>
    <col min="1292" max="1538" width="8.6640625" style="1"/>
    <col min="1539" max="1539" width="47" style="1" customWidth="1"/>
    <col min="1540" max="1544" width="8.6640625" style="1"/>
    <col min="1545" max="1545" width="14.109375" style="1" customWidth="1"/>
    <col min="1546" max="1546" width="8.6640625" style="1"/>
    <col min="1547" max="1547" width="14" style="1" customWidth="1"/>
    <col min="1548" max="1794" width="8.6640625" style="1"/>
    <col min="1795" max="1795" width="47" style="1" customWidth="1"/>
    <col min="1796" max="1800" width="8.6640625" style="1"/>
    <col min="1801" max="1801" width="14.109375" style="1" customWidth="1"/>
    <col min="1802" max="1802" width="8.6640625" style="1"/>
    <col min="1803" max="1803" width="14" style="1" customWidth="1"/>
    <col min="1804" max="2050" width="8.6640625" style="1"/>
    <col min="2051" max="2051" width="47" style="1" customWidth="1"/>
    <col min="2052" max="2056" width="8.6640625" style="1"/>
    <col min="2057" max="2057" width="14.109375" style="1" customWidth="1"/>
    <col min="2058" max="2058" width="8.6640625" style="1"/>
    <col min="2059" max="2059" width="14" style="1" customWidth="1"/>
    <col min="2060" max="2306" width="8.6640625" style="1"/>
    <col min="2307" max="2307" width="47" style="1" customWidth="1"/>
    <col min="2308" max="2312" width="8.6640625" style="1"/>
    <col min="2313" max="2313" width="14.109375" style="1" customWidth="1"/>
    <col min="2314" max="2314" width="8.6640625" style="1"/>
    <col min="2315" max="2315" width="14" style="1" customWidth="1"/>
    <col min="2316" max="2562" width="8.6640625" style="1"/>
    <col min="2563" max="2563" width="47" style="1" customWidth="1"/>
    <col min="2564" max="2568" width="8.6640625" style="1"/>
    <col min="2569" max="2569" width="14.109375" style="1" customWidth="1"/>
    <col min="2570" max="2570" width="8.6640625" style="1"/>
    <col min="2571" max="2571" width="14" style="1" customWidth="1"/>
    <col min="2572" max="2818" width="8.6640625" style="1"/>
    <col min="2819" max="2819" width="47" style="1" customWidth="1"/>
    <col min="2820" max="2824" width="8.6640625" style="1"/>
    <col min="2825" max="2825" width="14.109375" style="1" customWidth="1"/>
    <col min="2826" max="2826" width="8.6640625" style="1"/>
    <col min="2827" max="2827" width="14" style="1" customWidth="1"/>
    <col min="2828" max="3074" width="8.6640625" style="1"/>
    <col min="3075" max="3075" width="47" style="1" customWidth="1"/>
    <col min="3076" max="3080" width="8.6640625" style="1"/>
    <col min="3081" max="3081" width="14.109375" style="1" customWidth="1"/>
    <col min="3082" max="3082" width="8.6640625" style="1"/>
    <col min="3083" max="3083" width="14" style="1" customWidth="1"/>
    <col min="3084" max="3330" width="8.6640625" style="1"/>
    <col min="3331" max="3331" width="47" style="1" customWidth="1"/>
    <col min="3332" max="3336" width="8.6640625" style="1"/>
    <col min="3337" max="3337" width="14.109375" style="1" customWidth="1"/>
    <col min="3338" max="3338" width="8.6640625" style="1"/>
    <col min="3339" max="3339" width="14" style="1" customWidth="1"/>
    <col min="3340" max="3586" width="8.6640625" style="1"/>
    <col min="3587" max="3587" width="47" style="1" customWidth="1"/>
    <col min="3588" max="3592" width="8.6640625" style="1"/>
    <col min="3593" max="3593" width="14.109375" style="1" customWidth="1"/>
    <col min="3594" max="3594" width="8.6640625" style="1"/>
    <col min="3595" max="3595" width="14" style="1" customWidth="1"/>
    <col min="3596" max="3842" width="8.6640625" style="1"/>
    <col min="3843" max="3843" width="47" style="1" customWidth="1"/>
    <col min="3844" max="3848" width="8.6640625" style="1"/>
    <col min="3849" max="3849" width="14.109375" style="1" customWidth="1"/>
    <col min="3850" max="3850" width="8.6640625" style="1"/>
    <col min="3851" max="3851" width="14" style="1" customWidth="1"/>
    <col min="3852" max="4098" width="8.6640625" style="1"/>
    <col min="4099" max="4099" width="47" style="1" customWidth="1"/>
    <col min="4100" max="4104" width="8.6640625" style="1"/>
    <col min="4105" max="4105" width="14.109375" style="1" customWidth="1"/>
    <col min="4106" max="4106" width="8.6640625" style="1"/>
    <col min="4107" max="4107" width="14" style="1" customWidth="1"/>
    <col min="4108" max="4354" width="8.6640625" style="1"/>
    <col min="4355" max="4355" width="47" style="1" customWidth="1"/>
    <col min="4356" max="4360" width="8.6640625" style="1"/>
    <col min="4361" max="4361" width="14.109375" style="1" customWidth="1"/>
    <col min="4362" max="4362" width="8.6640625" style="1"/>
    <col min="4363" max="4363" width="14" style="1" customWidth="1"/>
    <col min="4364" max="4610" width="8.6640625" style="1"/>
    <col min="4611" max="4611" width="47" style="1" customWidth="1"/>
    <col min="4612" max="4616" width="8.6640625" style="1"/>
    <col min="4617" max="4617" width="14.109375" style="1" customWidth="1"/>
    <col min="4618" max="4618" width="8.6640625" style="1"/>
    <col min="4619" max="4619" width="14" style="1" customWidth="1"/>
    <col min="4620" max="4866" width="8.6640625" style="1"/>
    <col min="4867" max="4867" width="47" style="1" customWidth="1"/>
    <col min="4868" max="4872" width="8.6640625" style="1"/>
    <col min="4873" max="4873" width="14.109375" style="1" customWidth="1"/>
    <col min="4874" max="4874" width="8.6640625" style="1"/>
    <col min="4875" max="4875" width="14" style="1" customWidth="1"/>
    <col min="4876" max="5122" width="8.6640625" style="1"/>
    <col min="5123" max="5123" width="47" style="1" customWidth="1"/>
    <col min="5124" max="5128" width="8.6640625" style="1"/>
    <col min="5129" max="5129" width="14.109375" style="1" customWidth="1"/>
    <col min="5130" max="5130" width="8.6640625" style="1"/>
    <col min="5131" max="5131" width="14" style="1" customWidth="1"/>
    <col min="5132" max="5378" width="8.6640625" style="1"/>
    <col min="5379" max="5379" width="47" style="1" customWidth="1"/>
    <col min="5380" max="5384" width="8.6640625" style="1"/>
    <col min="5385" max="5385" width="14.109375" style="1" customWidth="1"/>
    <col min="5386" max="5386" width="8.6640625" style="1"/>
    <col min="5387" max="5387" width="14" style="1" customWidth="1"/>
    <col min="5388" max="5634" width="8.6640625" style="1"/>
    <col min="5635" max="5635" width="47" style="1" customWidth="1"/>
    <col min="5636" max="5640" width="8.6640625" style="1"/>
    <col min="5641" max="5641" width="14.109375" style="1" customWidth="1"/>
    <col min="5642" max="5642" width="8.6640625" style="1"/>
    <col min="5643" max="5643" width="14" style="1" customWidth="1"/>
    <col min="5644" max="5890" width="8.6640625" style="1"/>
    <col min="5891" max="5891" width="47" style="1" customWidth="1"/>
    <col min="5892" max="5896" width="8.6640625" style="1"/>
    <col min="5897" max="5897" width="14.109375" style="1" customWidth="1"/>
    <col min="5898" max="5898" width="8.6640625" style="1"/>
    <col min="5899" max="5899" width="14" style="1" customWidth="1"/>
    <col min="5900" max="6146" width="8.6640625" style="1"/>
    <col min="6147" max="6147" width="47" style="1" customWidth="1"/>
    <col min="6148" max="6152" width="8.6640625" style="1"/>
    <col min="6153" max="6153" width="14.109375" style="1" customWidth="1"/>
    <col min="6154" max="6154" width="8.6640625" style="1"/>
    <col min="6155" max="6155" width="14" style="1" customWidth="1"/>
    <col min="6156" max="6402" width="8.6640625" style="1"/>
    <col min="6403" max="6403" width="47" style="1" customWidth="1"/>
    <col min="6404" max="6408" width="8.6640625" style="1"/>
    <col min="6409" max="6409" width="14.109375" style="1" customWidth="1"/>
    <col min="6410" max="6410" width="8.6640625" style="1"/>
    <col min="6411" max="6411" width="14" style="1" customWidth="1"/>
    <col min="6412" max="6658" width="8.6640625" style="1"/>
    <col min="6659" max="6659" width="47" style="1" customWidth="1"/>
    <col min="6660" max="6664" width="8.6640625" style="1"/>
    <col min="6665" max="6665" width="14.109375" style="1" customWidth="1"/>
    <col min="6666" max="6666" width="8.6640625" style="1"/>
    <col min="6667" max="6667" width="14" style="1" customWidth="1"/>
    <col min="6668" max="6914" width="8.6640625" style="1"/>
    <col min="6915" max="6915" width="47" style="1" customWidth="1"/>
    <col min="6916" max="6920" width="8.6640625" style="1"/>
    <col min="6921" max="6921" width="14.109375" style="1" customWidth="1"/>
    <col min="6922" max="6922" width="8.6640625" style="1"/>
    <col min="6923" max="6923" width="14" style="1" customWidth="1"/>
    <col min="6924" max="7170" width="8.6640625" style="1"/>
    <col min="7171" max="7171" width="47" style="1" customWidth="1"/>
    <col min="7172" max="7176" width="8.6640625" style="1"/>
    <col min="7177" max="7177" width="14.109375" style="1" customWidth="1"/>
    <col min="7178" max="7178" width="8.6640625" style="1"/>
    <col min="7179" max="7179" width="14" style="1" customWidth="1"/>
    <col min="7180" max="7426" width="8.6640625" style="1"/>
    <col min="7427" max="7427" width="47" style="1" customWidth="1"/>
    <col min="7428" max="7432" width="8.6640625" style="1"/>
    <col min="7433" max="7433" width="14.109375" style="1" customWidth="1"/>
    <col min="7434" max="7434" width="8.6640625" style="1"/>
    <col min="7435" max="7435" width="14" style="1" customWidth="1"/>
    <col min="7436" max="7682" width="8.6640625" style="1"/>
    <col min="7683" max="7683" width="47" style="1" customWidth="1"/>
    <col min="7684" max="7688" width="8.6640625" style="1"/>
    <col min="7689" max="7689" width="14.109375" style="1" customWidth="1"/>
    <col min="7690" max="7690" width="8.6640625" style="1"/>
    <col min="7691" max="7691" width="14" style="1" customWidth="1"/>
    <col min="7692" max="7938" width="8.6640625" style="1"/>
    <col min="7939" max="7939" width="47" style="1" customWidth="1"/>
    <col min="7940" max="7944" width="8.6640625" style="1"/>
    <col min="7945" max="7945" width="14.109375" style="1" customWidth="1"/>
    <col min="7946" max="7946" width="8.6640625" style="1"/>
    <col min="7947" max="7947" width="14" style="1" customWidth="1"/>
    <col min="7948" max="8194" width="8.6640625" style="1"/>
    <col min="8195" max="8195" width="47" style="1" customWidth="1"/>
    <col min="8196" max="8200" width="8.6640625" style="1"/>
    <col min="8201" max="8201" width="14.109375" style="1" customWidth="1"/>
    <col min="8202" max="8202" width="8.6640625" style="1"/>
    <col min="8203" max="8203" width="14" style="1" customWidth="1"/>
    <col min="8204" max="8450" width="8.6640625" style="1"/>
    <col min="8451" max="8451" width="47" style="1" customWidth="1"/>
    <col min="8452" max="8456" width="8.6640625" style="1"/>
    <col min="8457" max="8457" width="14.109375" style="1" customWidth="1"/>
    <col min="8458" max="8458" width="8.6640625" style="1"/>
    <col min="8459" max="8459" width="14" style="1" customWidth="1"/>
    <col min="8460" max="8706" width="8.6640625" style="1"/>
    <col min="8707" max="8707" width="47" style="1" customWidth="1"/>
    <col min="8708" max="8712" width="8.6640625" style="1"/>
    <col min="8713" max="8713" width="14.109375" style="1" customWidth="1"/>
    <col min="8714" max="8714" width="8.6640625" style="1"/>
    <col min="8715" max="8715" width="14" style="1" customWidth="1"/>
    <col min="8716" max="8962" width="8.6640625" style="1"/>
    <col min="8963" max="8963" width="47" style="1" customWidth="1"/>
    <col min="8964" max="8968" width="8.6640625" style="1"/>
    <col min="8969" max="8969" width="14.109375" style="1" customWidth="1"/>
    <col min="8970" max="8970" width="8.6640625" style="1"/>
    <col min="8971" max="8971" width="14" style="1" customWidth="1"/>
    <col min="8972" max="9218" width="8.6640625" style="1"/>
    <col min="9219" max="9219" width="47" style="1" customWidth="1"/>
    <col min="9220" max="9224" width="8.6640625" style="1"/>
    <col min="9225" max="9225" width="14.109375" style="1" customWidth="1"/>
    <col min="9226" max="9226" width="8.6640625" style="1"/>
    <col min="9227" max="9227" width="14" style="1" customWidth="1"/>
    <col min="9228" max="9474" width="8.6640625" style="1"/>
    <col min="9475" max="9475" width="47" style="1" customWidth="1"/>
    <col min="9476" max="9480" width="8.6640625" style="1"/>
    <col min="9481" max="9481" width="14.109375" style="1" customWidth="1"/>
    <col min="9482" max="9482" width="8.6640625" style="1"/>
    <col min="9483" max="9483" width="14" style="1" customWidth="1"/>
    <col min="9484" max="9730" width="8.6640625" style="1"/>
    <col min="9731" max="9731" width="47" style="1" customWidth="1"/>
    <col min="9732" max="9736" width="8.6640625" style="1"/>
    <col min="9737" max="9737" width="14.109375" style="1" customWidth="1"/>
    <col min="9738" max="9738" width="8.6640625" style="1"/>
    <col min="9739" max="9739" width="14" style="1" customWidth="1"/>
    <col min="9740" max="9986" width="8.6640625" style="1"/>
    <col min="9987" max="9987" width="47" style="1" customWidth="1"/>
    <col min="9988" max="9992" width="8.6640625" style="1"/>
    <col min="9993" max="9993" width="14.109375" style="1" customWidth="1"/>
    <col min="9994" max="9994" width="8.6640625" style="1"/>
    <col min="9995" max="9995" width="14" style="1" customWidth="1"/>
    <col min="9996" max="10242" width="8.6640625" style="1"/>
    <col min="10243" max="10243" width="47" style="1" customWidth="1"/>
    <col min="10244" max="10248" width="8.6640625" style="1"/>
    <col min="10249" max="10249" width="14.109375" style="1" customWidth="1"/>
    <col min="10250" max="10250" width="8.6640625" style="1"/>
    <col min="10251" max="10251" width="14" style="1" customWidth="1"/>
    <col min="10252" max="10498" width="8.6640625" style="1"/>
    <col min="10499" max="10499" width="47" style="1" customWidth="1"/>
    <col min="10500" max="10504" width="8.6640625" style="1"/>
    <col min="10505" max="10505" width="14.109375" style="1" customWidth="1"/>
    <col min="10506" max="10506" width="8.6640625" style="1"/>
    <col min="10507" max="10507" width="14" style="1" customWidth="1"/>
    <col min="10508" max="10754" width="8.6640625" style="1"/>
    <col min="10755" max="10755" width="47" style="1" customWidth="1"/>
    <col min="10756" max="10760" width="8.6640625" style="1"/>
    <col min="10761" max="10761" width="14.109375" style="1" customWidth="1"/>
    <col min="10762" max="10762" width="8.6640625" style="1"/>
    <col min="10763" max="10763" width="14" style="1" customWidth="1"/>
    <col min="10764" max="11010" width="8.6640625" style="1"/>
    <col min="11011" max="11011" width="47" style="1" customWidth="1"/>
    <col min="11012" max="11016" width="8.6640625" style="1"/>
    <col min="11017" max="11017" width="14.109375" style="1" customWidth="1"/>
    <col min="11018" max="11018" width="8.6640625" style="1"/>
    <col min="11019" max="11019" width="14" style="1" customWidth="1"/>
    <col min="11020" max="11266" width="8.6640625" style="1"/>
    <col min="11267" max="11267" width="47" style="1" customWidth="1"/>
    <col min="11268" max="11272" width="8.6640625" style="1"/>
    <col min="11273" max="11273" width="14.109375" style="1" customWidth="1"/>
    <col min="11274" max="11274" width="8.6640625" style="1"/>
    <col min="11275" max="11275" width="14" style="1" customWidth="1"/>
    <col min="11276" max="11522" width="8.6640625" style="1"/>
    <col min="11523" max="11523" width="47" style="1" customWidth="1"/>
    <col min="11524" max="11528" width="8.6640625" style="1"/>
    <col min="11529" max="11529" width="14.109375" style="1" customWidth="1"/>
    <col min="11530" max="11530" width="8.6640625" style="1"/>
    <col min="11531" max="11531" width="14" style="1" customWidth="1"/>
    <col min="11532" max="11778" width="8.6640625" style="1"/>
    <col min="11779" max="11779" width="47" style="1" customWidth="1"/>
    <col min="11780" max="11784" width="8.6640625" style="1"/>
    <col min="11785" max="11785" width="14.109375" style="1" customWidth="1"/>
    <col min="11786" max="11786" width="8.6640625" style="1"/>
    <col min="11787" max="11787" width="14" style="1" customWidth="1"/>
    <col min="11788" max="12034" width="8.6640625" style="1"/>
    <col min="12035" max="12035" width="47" style="1" customWidth="1"/>
    <col min="12036" max="12040" width="8.6640625" style="1"/>
    <col min="12041" max="12041" width="14.109375" style="1" customWidth="1"/>
    <col min="12042" max="12042" width="8.6640625" style="1"/>
    <col min="12043" max="12043" width="14" style="1" customWidth="1"/>
    <col min="12044" max="12290" width="8.6640625" style="1"/>
    <col min="12291" max="12291" width="47" style="1" customWidth="1"/>
    <col min="12292" max="12296" width="8.6640625" style="1"/>
    <col min="12297" max="12297" width="14.109375" style="1" customWidth="1"/>
    <col min="12298" max="12298" width="8.6640625" style="1"/>
    <col min="12299" max="12299" width="14" style="1" customWidth="1"/>
    <col min="12300" max="12546" width="8.6640625" style="1"/>
    <col min="12547" max="12547" width="47" style="1" customWidth="1"/>
    <col min="12548" max="12552" width="8.6640625" style="1"/>
    <col min="12553" max="12553" width="14.109375" style="1" customWidth="1"/>
    <col min="12554" max="12554" width="8.6640625" style="1"/>
    <col min="12555" max="12555" width="14" style="1" customWidth="1"/>
    <col min="12556" max="12802" width="8.6640625" style="1"/>
    <col min="12803" max="12803" width="47" style="1" customWidth="1"/>
    <col min="12804" max="12808" width="8.6640625" style="1"/>
    <col min="12809" max="12809" width="14.109375" style="1" customWidth="1"/>
    <col min="12810" max="12810" width="8.6640625" style="1"/>
    <col min="12811" max="12811" width="14" style="1" customWidth="1"/>
    <col min="12812" max="13058" width="8.6640625" style="1"/>
    <col min="13059" max="13059" width="47" style="1" customWidth="1"/>
    <col min="13060" max="13064" width="8.6640625" style="1"/>
    <col min="13065" max="13065" width="14.109375" style="1" customWidth="1"/>
    <col min="13066" max="13066" width="8.6640625" style="1"/>
    <col min="13067" max="13067" width="14" style="1" customWidth="1"/>
    <col min="13068" max="13314" width="8.6640625" style="1"/>
    <col min="13315" max="13315" width="47" style="1" customWidth="1"/>
    <col min="13316" max="13320" width="8.6640625" style="1"/>
    <col min="13321" max="13321" width="14.109375" style="1" customWidth="1"/>
    <col min="13322" max="13322" width="8.6640625" style="1"/>
    <col min="13323" max="13323" width="14" style="1" customWidth="1"/>
    <col min="13324" max="13570" width="8.6640625" style="1"/>
    <col min="13571" max="13571" width="47" style="1" customWidth="1"/>
    <col min="13572" max="13576" width="8.6640625" style="1"/>
    <col min="13577" max="13577" width="14.109375" style="1" customWidth="1"/>
    <col min="13578" max="13578" width="8.6640625" style="1"/>
    <col min="13579" max="13579" width="14" style="1" customWidth="1"/>
    <col min="13580" max="13826" width="8.6640625" style="1"/>
    <col min="13827" max="13827" width="47" style="1" customWidth="1"/>
    <col min="13828" max="13832" width="8.6640625" style="1"/>
    <col min="13833" max="13833" width="14.109375" style="1" customWidth="1"/>
    <col min="13834" max="13834" width="8.6640625" style="1"/>
    <col min="13835" max="13835" width="14" style="1" customWidth="1"/>
    <col min="13836" max="14082" width="8.6640625" style="1"/>
    <col min="14083" max="14083" width="47" style="1" customWidth="1"/>
    <col min="14084" max="14088" width="8.6640625" style="1"/>
    <col min="14089" max="14089" width="14.109375" style="1" customWidth="1"/>
    <col min="14090" max="14090" width="8.6640625" style="1"/>
    <col min="14091" max="14091" width="14" style="1" customWidth="1"/>
    <col min="14092" max="14338" width="8.6640625" style="1"/>
    <col min="14339" max="14339" width="47" style="1" customWidth="1"/>
    <col min="14340" max="14344" width="8.6640625" style="1"/>
    <col min="14345" max="14345" width="14.109375" style="1" customWidth="1"/>
    <col min="14346" max="14346" width="8.6640625" style="1"/>
    <col min="14347" max="14347" width="14" style="1" customWidth="1"/>
    <col min="14348" max="14594" width="8.6640625" style="1"/>
    <col min="14595" max="14595" width="47" style="1" customWidth="1"/>
    <col min="14596" max="14600" width="8.6640625" style="1"/>
    <col min="14601" max="14601" width="14.109375" style="1" customWidth="1"/>
    <col min="14602" max="14602" width="8.6640625" style="1"/>
    <col min="14603" max="14603" width="14" style="1" customWidth="1"/>
    <col min="14604" max="14850" width="8.6640625" style="1"/>
    <col min="14851" max="14851" width="47" style="1" customWidth="1"/>
    <col min="14852" max="14856" width="8.6640625" style="1"/>
    <col min="14857" max="14857" width="14.109375" style="1" customWidth="1"/>
    <col min="14858" max="14858" width="8.6640625" style="1"/>
    <col min="14859" max="14859" width="14" style="1" customWidth="1"/>
    <col min="14860" max="15106" width="8.6640625" style="1"/>
    <col min="15107" max="15107" width="47" style="1" customWidth="1"/>
    <col min="15108" max="15112" width="8.6640625" style="1"/>
    <col min="15113" max="15113" width="14.109375" style="1" customWidth="1"/>
    <col min="15114" max="15114" width="8.6640625" style="1"/>
    <col min="15115" max="15115" width="14" style="1" customWidth="1"/>
    <col min="15116" max="15362" width="8.6640625" style="1"/>
    <col min="15363" max="15363" width="47" style="1" customWidth="1"/>
    <col min="15364" max="15368" width="8.6640625" style="1"/>
    <col min="15369" max="15369" width="14.109375" style="1" customWidth="1"/>
    <col min="15370" max="15370" width="8.6640625" style="1"/>
    <col min="15371" max="15371" width="14" style="1" customWidth="1"/>
    <col min="15372" max="15618" width="8.6640625" style="1"/>
    <col min="15619" max="15619" width="47" style="1" customWidth="1"/>
    <col min="15620" max="15624" width="8.6640625" style="1"/>
    <col min="15625" max="15625" width="14.109375" style="1" customWidth="1"/>
    <col min="15626" max="15626" width="8.6640625" style="1"/>
    <col min="15627" max="15627" width="14" style="1" customWidth="1"/>
    <col min="15628" max="15874" width="8.6640625" style="1"/>
    <col min="15875" max="15875" width="47" style="1" customWidth="1"/>
    <col min="15876" max="15880" width="8.6640625" style="1"/>
    <col min="15881" max="15881" width="14.109375" style="1" customWidth="1"/>
    <col min="15882" max="15882" width="8.6640625" style="1"/>
    <col min="15883" max="15883" width="14" style="1" customWidth="1"/>
    <col min="15884" max="16130" width="8.6640625" style="1"/>
    <col min="16131" max="16131" width="47" style="1" customWidth="1"/>
    <col min="16132" max="16136" width="8.6640625" style="1"/>
    <col min="16137" max="16137" width="14.109375" style="1" customWidth="1"/>
    <col min="16138" max="16138" width="8.6640625" style="1"/>
    <col min="16139" max="16139" width="14" style="1" customWidth="1"/>
    <col min="16140" max="16384" width="8.6640625" style="1"/>
  </cols>
  <sheetData>
    <row r="1" spans="1:15">
      <c r="A1" s="115"/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  <c r="O1" s="115"/>
    </row>
    <row r="2" spans="1:15">
      <c r="A2" s="115"/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15"/>
    </row>
    <row r="3" spans="1:15" ht="44.1" customHeight="1">
      <c r="A3" s="119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6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4.25" customHeight="1">
      <c r="A5" s="119"/>
      <c r="B5" s="26" t="s">
        <v>132</v>
      </c>
      <c r="C5" s="26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0.85" customHeight="1">
      <c r="A6" s="115"/>
      <c r="B6" s="7" t="s">
        <v>4</v>
      </c>
      <c r="C6" s="7"/>
      <c r="D6" s="119"/>
      <c r="E6" s="115"/>
      <c r="F6" s="115"/>
      <c r="G6" s="115"/>
      <c r="H6" s="115"/>
      <c r="I6" s="115"/>
      <c r="J6" s="115"/>
      <c r="K6" s="115"/>
      <c r="L6" s="187" t="s">
        <v>5</v>
      </c>
      <c r="M6" s="187"/>
      <c r="N6" s="187"/>
      <c r="O6" s="187"/>
    </row>
    <row r="7" spans="1:15" ht="184.8">
      <c r="A7" s="158" t="s">
        <v>6</v>
      </c>
      <c r="B7" s="158" t="s">
        <v>7</v>
      </c>
      <c r="C7" s="158" t="s">
        <v>8</v>
      </c>
      <c r="D7" s="158" t="s">
        <v>9</v>
      </c>
      <c r="E7" s="158" t="s">
        <v>10</v>
      </c>
      <c r="F7" s="158" t="s">
        <v>11</v>
      </c>
      <c r="G7" s="158" t="s">
        <v>12</v>
      </c>
      <c r="H7" s="158" t="s">
        <v>13</v>
      </c>
      <c r="I7" s="158" t="s">
        <v>14</v>
      </c>
      <c r="J7" s="158" t="s">
        <v>15</v>
      </c>
      <c r="K7" s="158" t="s">
        <v>16</v>
      </c>
      <c r="L7" s="159" t="s">
        <v>17</v>
      </c>
      <c r="M7" s="159" t="s">
        <v>18</v>
      </c>
      <c r="N7" s="159" t="s">
        <v>19</v>
      </c>
      <c r="O7" s="159" t="s">
        <v>20</v>
      </c>
    </row>
    <row r="8" spans="1:1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</row>
    <row r="9" spans="1: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68.25" customHeight="1">
      <c r="A10" s="154">
        <v>1</v>
      </c>
      <c r="B10" s="178" t="s">
        <v>45</v>
      </c>
      <c r="C10" s="172" t="s">
        <v>46</v>
      </c>
      <c r="D10" s="154" t="s">
        <v>22</v>
      </c>
      <c r="E10" s="179">
        <v>1200</v>
      </c>
      <c r="F10" s="151"/>
      <c r="G10" s="152">
        <v>0.08</v>
      </c>
      <c r="H10" s="153">
        <f t="shared" ref="H10:H11" si="0">F10+(F10*G10)</f>
        <v>0</v>
      </c>
      <c r="I10" s="153">
        <f t="shared" ref="I10:I11" si="1">F10*E10</f>
        <v>0</v>
      </c>
      <c r="J10" s="153">
        <f t="shared" ref="J10:J11" si="2">K10-I10</f>
        <v>0</v>
      </c>
      <c r="K10" s="153">
        <f t="shared" ref="K10:K11" si="3">H10*E10</f>
        <v>0</v>
      </c>
      <c r="L10" s="154"/>
      <c r="M10" s="154"/>
      <c r="N10" s="154"/>
      <c r="O10" s="154"/>
    </row>
    <row r="11" spans="1:15" ht="234" customHeight="1">
      <c r="A11" s="154">
        <v>2</v>
      </c>
      <c r="B11" s="180" t="s">
        <v>153</v>
      </c>
      <c r="C11" s="173" t="s">
        <v>27</v>
      </c>
      <c r="D11" s="154" t="s">
        <v>22</v>
      </c>
      <c r="E11" s="150">
        <v>500</v>
      </c>
      <c r="F11" s="151"/>
      <c r="G11" s="152">
        <v>0.08</v>
      </c>
      <c r="H11" s="153">
        <f t="shared" si="0"/>
        <v>0</v>
      </c>
      <c r="I11" s="153">
        <f t="shared" si="1"/>
        <v>0</v>
      </c>
      <c r="J11" s="153">
        <f t="shared" si="2"/>
        <v>0</v>
      </c>
      <c r="K11" s="153">
        <f t="shared" si="3"/>
        <v>0</v>
      </c>
      <c r="L11" s="154"/>
      <c r="M11" s="154"/>
      <c r="N11" s="154"/>
      <c r="O11" s="154"/>
    </row>
    <row r="12" spans="1:15" ht="13.95" customHeight="1">
      <c r="A12" s="184" t="s">
        <v>41</v>
      </c>
      <c r="B12" s="184"/>
      <c r="C12" s="184"/>
      <c r="D12" s="184"/>
      <c r="E12" s="184"/>
      <c r="F12" s="184"/>
      <c r="G12" s="184"/>
      <c r="H12" s="184"/>
      <c r="I12" s="136">
        <f>SUM(I10:I11)</f>
        <v>0</v>
      </c>
      <c r="J12" s="137" t="s">
        <v>41</v>
      </c>
      <c r="K12" s="136">
        <f>SUM(K10:K11)</f>
        <v>0</v>
      </c>
      <c r="L12" s="115"/>
      <c r="M12" s="115"/>
      <c r="N12" s="115"/>
      <c r="O12" s="115"/>
    </row>
    <row r="13" spans="1:15">
      <c r="A13" s="115"/>
      <c r="B13" s="138"/>
      <c r="C13" s="138"/>
      <c r="D13" s="138"/>
      <c r="E13" s="138"/>
      <c r="F13" s="138"/>
      <c r="G13" s="115"/>
      <c r="H13" s="139"/>
      <c r="I13" s="115"/>
      <c r="J13" s="115"/>
      <c r="K13" s="115"/>
      <c r="L13" s="115"/>
      <c r="M13" s="115"/>
      <c r="N13" s="115"/>
      <c r="O13" s="115"/>
    </row>
    <row r="14" spans="1:15">
      <c r="A14" s="115"/>
      <c r="B14" s="140"/>
      <c r="C14" s="140"/>
      <c r="D14" s="141"/>
      <c r="E14" s="117"/>
      <c r="F14" s="142"/>
      <c r="G14" s="142"/>
      <c r="H14" s="142"/>
      <c r="I14" s="142"/>
      <c r="J14" s="115"/>
      <c r="K14" s="115"/>
      <c r="L14" s="115"/>
      <c r="M14" s="115"/>
      <c r="N14" s="115"/>
      <c r="O14" s="115"/>
    </row>
    <row r="15" spans="1:15">
      <c r="A15" s="115"/>
      <c r="B15" s="143" t="s">
        <v>42</v>
      </c>
      <c r="C15" s="143"/>
      <c r="D15" s="141"/>
      <c r="E15" s="117"/>
      <c r="F15" s="144"/>
      <c r="G15" s="144" t="s">
        <v>43</v>
      </c>
      <c r="H15" s="144"/>
      <c r="I15" s="142"/>
      <c r="J15" s="115"/>
      <c r="K15" s="115"/>
      <c r="L15" s="115"/>
      <c r="M15" s="115"/>
      <c r="N15" s="115"/>
      <c r="O15" s="115"/>
    </row>
    <row r="16" spans="1:15">
      <c r="A16" s="115"/>
      <c r="B16" s="116"/>
      <c r="C16" s="116"/>
      <c r="D16" s="117"/>
      <c r="E16" s="118"/>
      <c r="F16" s="118"/>
      <c r="G16" s="118" t="s">
        <v>44</v>
      </c>
      <c r="H16" s="145"/>
      <c r="I16" s="119"/>
      <c r="J16" s="115"/>
      <c r="K16" s="115"/>
      <c r="L16" s="115"/>
      <c r="M16" s="115"/>
      <c r="N16" s="115"/>
      <c r="O16" s="115"/>
    </row>
  </sheetData>
  <sheetProtection selectLockedCells="1" selectUnlockedCells="1"/>
  <mergeCells count="5">
    <mergeCell ref="B3:O3"/>
    <mergeCell ref="L6:O6"/>
    <mergeCell ref="A9:O9"/>
    <mergeCell ref="A12:H12"/>
    <mergeCell ref="B2:N2"/>
  </mergeCells>
  <pageMargins left="0.7" right="0.7" top="0.3" bottom="0.3" header="0.3" footer="0.3"/>
  <pageSetup paperSize="9" scale="66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topLeftCell="A4" zoomScaleNormal="100" workbookViewId="0">
      <selection activeCell="E10" sqref="E10:E11"/>
    </sheetView>
  </sheetViews>
  <sheetFormatPr defaultRowHeight="14.4"/>
  <cols>
    <col min="1" max="1" width="4" style="1" customWidth="1"/>
    <col min="2" max="2" width="40.109375" style="1" customWidth="1"/>
    <col min="3" max="3" width="8.6640625" style="1"/>
    <col min="4" max="4" width="8.88671875" style="1" bestFit="1" customWidth="1"/>
    <col min="5" max="5" width="9.33203125" style="1" bestFit="1" customWidth="1"/>
    <col min="6" max="7" width="8.88671875" style="1" bestFit="1" customWidth="1"/>
    <col min="8" max="8" width="14.109375" style="1" customWidth="1"/>
    <col min="9" max="9" width="13.44140625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6.5" customHeight="1">
      <c r="A4" s="5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36.9" customHeight="1">
      <c r="A5" s="5"/>
      <c r="B5" s="26" t="s">
        <v>133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20.85" customHeight="1">
      <c r="B6" s="7" t="s">
        <v>47</v>
      </c>
      <c r="C6" s="119"/>
      <c r="D6" s="115"/>
      <c r="E6" s="115"/>
      <c r="F6" s="115"/>
      <c r="G6" s="115"/>
      <c r="H6" s="115"/>
      <c r="I6" s="115"/>
      <c r="J6" s="115"/>
      <c r="K6" s="187" t="s">
        <v>5</v>
      </c>
      <c r="L6" s="187"/>
      <c r="M6" s="187"/>
      <c r="N6" s="187"/>
    </row>
    <row r="7" spans="1:14" ht="112.2">
      <c r="A7" s="167" t="s">
        <v>6</v>
      </c>
      <c r="B7" s="167" t="s">
        <v>7</v>
      </c>
      <c r="C7" s="167" t="s">
        <v>9</v>
      </c>
      <c r="D7" s="167" t="s">
        <v>10</v>
      </c>
      <c r="E7" s="167" t="s">
        <v>11</v>
      </c>
      <c r="F7" s="167" t="s">
        <v>12</v>
      </c>
      <c r="G7" s="167" t="s">
        <v>13</v>
      </c>
      <c r="H7" s="167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 ht="13.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152.25" customHeight="1">
      <c r="A10" s="154">
        <v>1</v>
      </c>
      <c r="B10" s="172" t="s">
        <v>48</v>
      </c>
      <c r="C10" s="154" t="s">
        <v>22</v>
      </c>
      <c r="D10" s="150">
        <v>300</v>
      </c>
      <c r="E10" s="151"/>
      <c r="F10" s="152">
        <v>0.08</v>
      </c>
      <c r="G10" s="153">
        <f>E10+(E10*F10)</f>
        <v>0</v>
      </c>
      <c r="H10" s="153">
        <f>E10*D10</f>
        <v>0</v>
      </c>
      <c r="I10" s="153">
        <f>J10-H10</f>
        <v>0</v>
      </c>
      <c r="J10" s="153">
        <f>G10*D10</f>
        <v>0</v>
      </c>
      <c r="K10" s="8"/>
      <c r="L10" s="8"/>
      <c r="M10" s="8"/>
      <c r="N10" s="8"/>
    </row>
    <row r="11" spans="1:14" ht="36" customHeight="1">
      <c r="A11" s="154">
        <v>2</v>
      </c>
      <c r="B11" s="172" t="s">
        <v>49</v>
      </c>
      <c r="C11" s="154" t="s">
        <v>22</v>
      </c>
      <c r="D11" s="150">
        <v>300</v>
      </c>
      <c r="E11" s="151"/>
      <c r="F11" s="152">
        <v>0.08</v>
      </c>
      <c r="G11" s="153">
        <f>E11+(E11*F11)</f>
        <v>0</v>
      </c>
      <c r="H11" s="153">
        <f>E11*D11</f>
        <v>0</v>
      </c>
      <c r="I11" s="153">
        <f>J11-H11</f>
        <v>0</v>
      </c>
      <c r="J11" s="153">
        <f>G11*D11</f>
        <v>0</v>
      </c>
      <c r="K11" s="8"/>
      <c r="L11" s="8"/>
      <c r="M11" s="8"/>
      <c r="N11" s="8"/>
    </row>
    <row r="12" spans="1:14" ht="13.95" customHeight="1">
      <c r="A12" s="191" t="s">
        <v>41</v>
      </c>
      <c r="B12" s="191"/>
      <c r="C12" s="191"/>
      <c r="D12" s="191"/>
      <c r="E12" s="191"/>
      <c r="F12" s="191"/>
      <c r="G12" s="191"/>
      <c r="H12" s="181">
        <f>SUM(H10:H11)</f>
        <v>0</v>
      </c>
      <c r="I12" s="182" t="s">
        <v>41</v>
      </c>
      <c r="J12" s="181">
        <f>SUM(J10:J11)</f>
        <v>0</v>
      </c>
    </row>
    <row r="13" spans="1:14">
      <c r="A13" s="17"/>
      <c r="B13" s="18"/>
      <c r="C13" s="18"/>
      <c r="D13" s="18"/>
      <c r="E13" s="18"/>
      <c r="G13" s="19"/>
    </row>
    <row r="14" spans="1:14">
      <c r="A14" s="17"/>
      <c r="B14" s="20"/>
      <c r="C14" s="21"/>
      <c r="D14" s="3"/>
      <c r="E14" s="22"/>
      <c r="F14" s="22"/>
      <c r="G14" s="22"/>
      <c r="H14" s="22"/>
    </row>
    <row r="15" spans="1:14">
      <c r="A15" s="17"/>
      <c r="B15" s="23" t="s">
        <v>42</v>
      </c>
      <c r="C15" s="21"/>
      <c r="D15" s="3"/>
      <c r="E15" s="24"/>
      <c r="F15" s="24" t="s">
        <v>43</v>
      </c>
      <c r="G15" s="24"/>
      <c r="H15" s="22"/>
    </row>
    <row r="16" spans="1:14">
      <c r="B16" s="2"/>
      <c r="C16" s="3"/>
      <c r="D16" s="4"/>
      <c r="E16" s="4"/>
      <c r="F16" s="4" t="s">
        <v>44</v>
      </c>
      <c r="G16" s="25"/>
      <c r="H16" s="5"/>
    </row>
  </sheetData>
  <sheetProtection selectLockedCells="1" selectUnlockedCells="1"/>
  <mergeCells count="5">
    <mergeCell ref="B3:N3"/>
    <mergeCell ref="K6:N6"/>
    <mergeCell ref="A9:N9"/>
    <mergeCell ref="A12:G12"/>
    <mergeCell ref="B2:N2"/>
  </mergeCells>
  <pageMargins left="0.7" right="0.7" top="0.3" bottom="0.3" header="0.3" footer="0.3"/>
  <pageSetup paperSize="9" scale="78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topLeftCell="A10" zoomScaleNormal="100" workbookViewId="0">
      <selection activeCell="E10" sqref="E10:E13"/>
    </sheetView>
  </sheetViews>
  <sheetFormatPr defaultRowHeight="14.4"/>
  <cols>
    <col min="1" max="1" width="4" style="1" customWidth="1"/>
    <col min="2" max="2" width="45.109375" style="1" customWidth="1"/>
    <col min="3" max="7" width="8.6640625" style="1"/>
    <col min="8" max="8" width="14.109375" style="1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 ht="18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9" customHeight="1">
      <c r="A5" s="5"/>
      <c r="B5" s="26" t="s">
        <v>134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85" customHeight="1">
      <c r="B6" s="7" t="s">
        <v>50</v>
      </c>
      <c r="C6" s="5"/>
      <c r="K6" s="193" t="s">
        <v>5</v>
      </c>
      <c r="L6" s="193"/>
      <c r="M6" s="193"/>
      <c r="N6" s="193"/>
    </row>
    <row r="7" spans="1:14" ht="148.19999999999999">
      <c r="A7" s="175" t="s">
        <v>6</v>
      </c>
      <c r="B7" s="175" t="s">
        <v>7</v>
      </c>
      <c r="C7" s="175" t="s">
        <v>9</v>
      </c>
      <c r="D7" s="175" t="s">
        <v>10</v>
      </c>
      <c r="E7" s="175" t="s">
        <v>11</v>
      </c>
      <c r="F7" s="175" t="s">
        <v>12</v>
      </c>
      <c r="G7" s="175" t="s">
        <v>13</v>
      </c>
      <c r="H7" s="175" t="s">
        <v>14</v>
      </c>
      <c r="I7" s="175" t="s">
        <v>15</v>
      </c>
      <c r="J7" s="175" t="s">
        <v>16</v>
      </c>
      <c r="K7" s="176" t="s">
        <v>17</v>
      </c>
      <c r="L7" s="176" t="s">
        <v>18</v>
      </c>
      <c r="M7" s="176" t="s">
        <v>19</v>
      </c>
      <c r="N7" s="176" t="s">
        <v>20</v>
      </c>
    </row>
    <row r="8" spans="1:14">
      <c r="A8" s="177">
        <v>1</v>
      </c>
      <c r="B8" s="177">
        <v>2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7">
        <v>12</v>
      </c>
      <c r="M8" s="177">
        <v>13</v>
      </c>
      <c r="N8" s="177">
        <v>14</v>
      </c>
    </row>
    <row r="9" spans="1:1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</row>
    <row r="10" spans="1:14" ht="137.4" customHeight="1">
      <c r="A10" s="8">
        <v>1</v>
      </c>
      <c r="B10" s="14" t="s">
        <v>51</v>
      </c>
      <c r="C10" s="8" t="s">
        <v>22</v>
      </c>
      <c r="D10" s="10">
        <v>500</v>
      </c>
      <c r="E10" s="11"/>
      <c r="F10" s="12">
        <v>0.08</v>
      </c>
      <c r="G10" s="13">
        <f>E10+(E10*F10)</f>
        <v>0</v>
      </c>
      <c r="H10" s="13">
        <f>E10*D10</f>
        <v>0</v>
      </c>
      <c r="I10" s="13">
        <f>J10-H10</f>
        <v>0</v>
      </c>
      <c r="J10" s="13">
        <f>G10*D10</f>
        <v>0</v>
      </c>
      <c r="K10" s="8"/>
      <c r="L10" s="8"/>
      <c r="M10" s="8"/>
      <c r="N10" s="8"/>
    </row>
    <row r="11" spans="1:14" ht="161.25" customHeight="1">
      <c r="A11" s="8">
        <v>2</v>
      </c>
      <c r="B11" s="14" t="s">
        <v>52</v>
      </c>
      <c r="C11" s="8" t="s">
        <v>22</v>
      </c>
      <c r="D11" s="28">
        <v>2000</v>
      </c>
      <c r="E11" s="11"/>
      <c r="F11" s="12">
        <v>0.08</v>
      </c>
      <c r="G11" s="13">
        <f t="shared" ref="G11:G13" si="0">E11+(E11*F11)</f>
        <v>0</v>
      </c>
      <c r="H11" s="13">
        <f t="shared" ref="H11:H13" si="1">E11*D11</f>
        <v>0</v>
      </c>
      <c r="I11" s="13">
        <f t="shared" ref="I11:I13" si="2">J11-H11</f>
        <v>0</v>
      </c>
      <c r="J11" s="13">
        <f t="shared" ref="J11:J13" si="3">G11*D11</f>
        <v>0</v>
      </c>
      <c r="K11" s="8"/>
      <c r="L11" s="8"/>
      <c r="M11" s="8"/>
      <c r="N11" s="8"/>
    </row>
    <row r="12" spans="1:14" ht="88.5" customHeight="1">
      <c r="A12" s="8">
        <v>3</v>
      </c>
      <c r="B12" s="14" t="s">
        <v>53</v>
      </c>
      <c r="C12" s="8" t="s">
        <v>22</v>
      </c>
      <c r="D12" s="28">
        <v>3000</v>
      </c>
      <c r="E12" s="11"/>
      <c r="F12" s="12">
        <v>0.08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8"/>
      <c r="L12" s="8"/>
      <c r="M12" s="8"/>
      <c r="N12" s="8"/>
    </row>
    <row r="13" spans="1:14" ht="91.5" customHeight="1">
      <c r="A13" s="8">
        <v>4</v>
      </c>
      <c r="B13" s="14" t="s">
        <v>54</v>
      </c>
      <c r="C13" s="8" t="s">
        <v>22</v>
      </c>
      <c r="D13" s="28">
        <v>1750</v>
      </c>
      <c r="E13" s="11"/>
      <c r="F13" s="12">
        <v>0.08</v>
      </c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8"/>
      <c r="L13" s="8"/>
      <c r="M13" s="8"/>
      <c r="N13" s="8"/>
    </row>
    <row r="14" spans="1:14" ht="13.95" customHeight="1">
      <c r="A14" s="195" t="s">
        <v>41</v>
      </c>
      <c r="B14" s="195"/>
      <c r="C14" s="195"/>
      <c r="D14" s="195"/>
      <c r="E14" s="195"/>
      <c r="F14" s="195"/>
      <c r="G14" s="195"/>
      <c r="H14" s="15">
        <f>SUM(H10:H13)</f>
        <v>0</v>
      </c>
      <c r="I14" s="16" t="s">
        <v>41</v>
      </c>
      <c r="J14" s="15">
        <f>SUM(J10:J13)</f>
        <v>0</v>
      </c>
    </row>
    <row r="15" spans="1:14">
      <c r="A15" s="17"/>
      <c r="B15" s="18"/>
      <c r="C15" s="18"/>
      <c r="D15" s="18"/>
      <c r="E15" s="18"/>
      <c r="G15" s="19"/>
    </row>
    <row r="16" spans="1:14">
      <c r="A16" s="17"/>
      <c r="B16" s="20"/>
      <c r="C16" s="21"/>
      <c r="D16" s="3"/>
      <c r="E16" s="22"/>
      <c r="F16" s="22"/>
      <c r="G16" s="22"/>
      <c r="H16" s="22"/>
    </row>
    <row r="17" spans="1:8">
      <c r="A17" s="17"/>
      <c r="B17" s="23" t="s">
        <v>42</v>
      </c>
      <c r="C17" s="21"/>
      <c r="D17" s="3"/>
      <c r="E17" s="24"/>
      <c r="F17" s="24" t="s">
        <v>43</v>
      </c>
      <c r="G17" s="24"/>
      <c r="H17" s="22"/>
    </row>
    <row r="18" spans="1:8">
      <c r="B18" s="2"/>
      <c r="C18" s="3"/>
      <c r="D18" s="4"/>
      <c r="E18" s="4"/>
      <c r="F18" s="4" t="s">
        <v>44</v>
      </c>
      <c r="G18" s="25"/>
      <c r="H18" s="5"/>
    </row>
  </sheetData>
  <sheetProtection selectLockedCells="1" selectUnlockedCells="1"/>
  <mergeCells count="5">
    <mergeCell ref="B3:N3"/>
    <mergeCell ref="K6:N6"/>
    <mergeCell ref="A9:N9"/>
    <mergeCell ref="A14:G14"/>
    <mergeCell ref="B2:N2"/>
  </mergeCells>
  <pageMargins left="0.7" right="0.7" top="0.3" bottom="0.3" header="0.3" footer="0.3"/>
  <pageSetup paperSize="9" scale="78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topLeftCell="A8" zoomScaleNormal="100" workbookViewId="0">
      <selection activeCell="E10" sqref="E10:E14"/>
    </sheetView>
  </sheetViews>
  <sheetFormatPr defaultRowHeight="14.4"/>
  <cols>
    <col min="1" max="1" width="4" style="1" customWidth="1"/>
    <col min="2" max="2" width="45.109375" style="1" customWidth="1"/>
    <col min="3" max="4" width="8.6640625" style="1"/>
    <col min="5" max="5" width="9.88671875" style="1" bestFit="1" customWidth="1"/>
    <col min="6" max="6" width="8.6640625" style="1"/>
    <col min="7" max="7" width="12.109375" style="1" customWidth="1"/>
    <col min="8" max="8" width="14.109375" style="32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6.5" customHeight="1">
      <c r="A4" s="5"/>
      <c r="B4" s="6"/>
      <c r="C4" s="6"/>
      <c r="D4" s="6"/>
      <c r="E4" s="6"/>
      <c r="F4" s="6"/>
      <c r="G4" s="6"/>
      <c r="H4" s="31"/>
      <c r="I4" s="6"/>
      <c r="J4" s="6"/>
      <c r="K4" s="6"/>
      <c r="L4" s="6"/>
      <c r="M4" s="6"/>
      <c r="N4" s="6"/>
    </row>
    <row r="5" spans="1:14" ht="36.9" customHeight="1">
      <c r="A5" s="5"/>
      <c r="B5" s="186" t="s">
        <v>135</v>
      </c>
      <c r="C5" s="186"/>
      <c r="D5" s="186"/>
      <c r="E5" s="6"/>
      <c r="F5" s="6"/>
      <c r="G5" s="6"/>
      <c r="H5" s="31"/>
      <c r="I5" s="6"/>
      <c r="J5" s="6"/>
      <c r="K5" s="6"/>
      <c r="L5" s="6"/>
      <c r="M5" s="6"/>
      <c r="N5" s="6"/>
    </row>
    <row r="6" spans="1:14" ht="20.85" customHeight="1">
      <c r="B6" s="7" t="s">
        <v>55</v>
      </c>
      <c r="C6" s="5"/>
      <c r="K6" s="193" t="s">
        <v>5</v>
      </c>
      <c r="L6" s="193"/>
      <c r="M6" s="193"/>
      <c r="N6" s="193"/>
    </row>
    <row r="7" spans="1:14" ht="112.2">
      <c r="A7" s="167" t="s">
        <v>6</v>
      </c>
      <c r="B7" s="167" t="s">
        <v>7</v>
      </c>
      <c r="C7" s="167" t="s">
        <v>9</v>
      </c>
      <c r="D7" s="167" t="s">
        <v>10</v>
      </c>
      <c r="E7" s="167" t="s">
        <v>11</v>
      </c>
      <c r="F7" s="167" t="s">
        <v>12</v>
      </c>
      <c r="G7" s="167" t="s">
        <v>13</v>
      </c>
      <c r="H7" s="170" t="s">
        <v>14</v>
      </c>
      <c r="I7" s="167" t="s">
        <v>15</v>
      </c>
      <c r="J7" s="167" t="s">
        <v>16</v>
      </c>
      <c r="K7" s="168" t="s">
        <v>17</v>
      </c>
      <c r="L7" s="168" t="s">
        <v>18</v>
      </c>
      <c r="M7" s="168" t="s">
        <v>19</v>
      </c>
      <c r="N7" s="168" t="s">
        <v>20</v>
      </c>
    </row>
    <row r="8" spans="1:14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71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</row>
    <row r="9" spans="1:14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96" customHeight="1">
      <c r="A10" s="8">
        <v>1</v>
      </c>
      <c r="B10" s="33" t="s">
        <v>56</v>
      </c>
      <c r="C10" s="8" t="s">
        <v>22</v>
      </c>
      <c r="D10" s="10">
        <v>75</v>
      </c>
      <c r="E10" s="34"/>
      <c r="F10" s="12">
        <v>0.08</v>
      </c>
      <c r="G10" s="35">
        <f>E10+(E10*F10)</f>
        <v>0</v>
      </c>
      <c r="H10" s="36">
        <f>D10*E10</f>
        <v>0</v>
      </c>
      <c r="I10" s="35">
        <f>J10-H10</f>
        <v>0</v>
      </c>
      <c r="J10" s="35">
        <f>D10*G10</f>
        <v>0</v>
      </c>
      <c r="K10" s="8"/>
      <c r="L10" s="8"/>
      <c r="M10" s="8"/>
      <c r="N10" s="8"/>
    </row>
    <row r="11" spans="1:14" ht="96" customHeight="1">
      <c r="A11" s="8">
        <v>2</v>
      </c>
      <c r="B11" s="37" t="s">
        <v>57</v>
      </c>
      <c r="C11" s="8" t="s">
        <v>22</v>
      </c>
      <c r="D11" s="10">
        <v>80</v>
      </c>
      <c r="E11" s="38"/>
      <c r="F11" s="12">
        <v>0.08</v>
      </c>
      <c r="G11" s="35">
        <f t="shared" ref="G11:G14" si="0">E11+(E11*F11)</f>
        <v>0</v>
      </c>
      <c r="H11" s="36">
        <f t="shared" ref="H11:H14" si="1">D11*E11</f>
        <v>0</v>
      </c>
      <c r="I11" s="35">
        <f t="shared" ref="I11:I14" si="2">J11-H11</f>
        <v>0</v>
      </c>
      <c r="J11" s="35">
        <f t="shared" ref="J11:J14" si="3">D11*G11</f>
        <v>0</v>
      </c>
      <c r="K11" s="8"/>
      <c r="L11" s="8"/>
      <c r="M11" s="8"/>
      <c r="N11" s="8"/>
    </row>
    <row r="12" spans="1:14" ht="96" customHeight="1">
      <c r="A12" s="8">
        <v>3</v>
      </c>
      <c r="B12" s="37" t="s">
        <v>58</v>
      </c>
      <c r="C12" s="8" t="s">
        <v>22</v>
      </c>
      <c r="D12" s="10">
        <v>5</v>
      </c>
      <c r="E12" s="11"/>
      <c r="F12" s="12">
        <v>0.08</v>
      </c>
      <c r="G12" s="35">
        <f t="shared" si="0"/>
        <v>0</v>
      </c>
      <c r="H12" s="36">
        <f t="shared" si="1"/>
        <v>0</v>
      </c>
      <c r="I12" s="35">
        <f t="shared" si="2"/>
        <v>0</v>
      </c>
      <c r="J12" s="35">
        <f t="shared" si="3"/>
        <v>0</v>
      </c>
      <c r="K12" s="8"/>
      <c r="L12" s="8"/>
      <c r="M12" s="8"/>
      <c r="N12" s="8"/>
    </row>
    <row r="13" spans="1:14" ht="42" customHeight="1">
      <c r="A13" s="8">
        <v>4</v>
      </c>
      <c r="B13" s="27" t="s">
        <v>59</v>
      </c>
      <c r="C13" s="8" t="s">
        <v>22</v>
      </c>
      <c r="D13" s="10">
        <v>10</v>
      </c>
      <c r="E13" s="11"/>
      <c r="F13" s="12">
        <v>0.08</v>
      </c>
      <c r="G13" s="35">
        <f t="shared" si="0"/>
        <v>0</v>
      </c>
      <c r="H13" s="36">
        <f t="shared" si="1"/>
        <v>0</v>
      </c>
      <c r="I13" s="35">
        <f t="shared" si="2"/>
        <v>0</v>
      </c>
      <c r="J13" s="35">
        <f t="shared" si="3"/>
        <v>0</v>
      </c>
      <c r="K13" s="8"/>
      <c r="L13" s="8"/>
      <c r="M13" s="8"/>
      <c r="N13" s="8"/>
    </row>
    <row r="14" spans="1:14" ht="32.1" customHeight="1">
      <c r="A14" s="8">
        <v>5</v>
      </c>
      <c r="B14" s="27" t="s">
        <v>60</v>
      </c>
      <c r="C14" s="8" t="s">
        <v>22</v>
      </c>
      <c r="D14" s="10">
        <v>150</v>
      </c>
      <c r="E14" s="11"/>
      <c r="F14" s="12">
        <v>0.08</v>
      </c>
      <c r="G14" s="35">
        <f t="shared" si="0"/>
        <v>0</v>
      </c>
      <c r="H14" s="36">
        <f t="shared" si="1"/>
        <v>0</v>
      </c>
      <c r="I14" s="35">
        <f t="shared" si="2"/>
        <v>0</v>
      </c>
      <c r="J14" s="35">
        <f t="shared" si="3"/>
        <v>0</v>
      </c>
      <c r="K14" s="8"/>
      <c r="L14" s="8"/>
      <c r="M14" s="8"/>
      <c r="N14" s="8"/>
    </row>
    <row r="15" spans="1:14" ht="13.95" customHeight="1">
      <c r="A15" s="195" t="s">
        <v>41</v>
      </c>
      <c r="B15" s="197"/>
      <c r="C15" s="195"/>
      <c r="D15" s="195"/>
      <c r="E15" s="195"/>
      <c r="F15" s="195"/>
      <c r="G15" s="195"/>
      <c r="H15" s="39">
        <f>SUM(H10:H14)</f>
        <v>0</v>
      </c>
      <c r="I15" s="16" t="s">
        <v>41</v>
      </c>
      <c r="J15" s="15">
        <f>SUM(J10:J14)</f>
        <v>0</v>
      </c>
    </row>
    <row r="16" spans="1:14">
      <c r="A16" s="40"/>
      <c r="B16" s="40"/>
      <c r="C16" s="40"/>
      <c r="D16" s="18"/>
      <c r="E16" s="18"/>
      <c r="G16" s="19"/>
    </row>
    <row r="17" spans="1:8" ht="21" customHeight="1">
      <c r="A17" s="17"/>
      <c r="B17" s="196" t="s">
        <v>61</v>
      </c>
      <c r="C17" s="196"/>
      <c r="D17" s="196"/>
      <c r="E17" s="196"/>
      <c r="F17" s="196"/>
      <c r="G17" s="196"/>
    </row>
    <row r="18" spans="1:8">
      <c r="A18" s="17"/>
      <c r="B18" s="41"/>
      <c r="C18" s="18"/>
      <c r="D18" s="18"/>
      <c r="E18" s="18"/>
      <c r="G18" s="19"/>
    </row>
    <row r="19" spans="1:8">
      <c r="A19" s="17"/>
      <c r="B19" s="20"/>
      <c r="C19" s="21"/>
      <c r="D19" s="3"/>
      <c r="E19" s="22"/>
      <c r="F19" s="22"/>
      <c r="G19" s="22"/>
      <c r="H19" s="42"/>
    </row>
    <row r="20" spans="1:8">
      <c r="A20" s="17"/>
      <c r="B20" s="23" t="s">
        <v>42</v>
      </c>
      <c r="C20" s="21"/>
      <c r="D20" s="3"/>
      <c r="E20" s="24"/>
      <c r="F20" s="24" t="s">
        <v>43</v>
      </c>
      <c r="G20" s="24"/>
      <c r="H20" s="42"/>
    </row>
    <row r="21" spans="1:8">
      <c r="B21" s="2"/>
      <c r="C21" s="3"/>
      <c r="D21" s="4"/>
      <c r="E21" s="4"/>
      <c r="F21" s="4" t="s">
        <v>44</v>
      </c>
      <c r="G21" s="25"/>
      <c r="H21" s="30"/>
    </row>
  </sheetData>
  <sheetProtection selectLockedCells="1" selectUnlockedCells="1"/>
  <mergeCells count="7">
    <mergeCell ref="B2:N2"/>
    <mergeCell ref="B17:G17"/>
    <mergeCell ref="B3:N3"/>
    <mergeCell ref="B5:D5"/>
    <mergeCell ref="K6:N6"/>
    <mergeCell ref="A9:N9"/>
    <mergeCell ref="A15:G15"/>
  </mergeCells>
  <pageMargins left="0.7" right="0.7" top="0.3" bottom="0.3" header="0.3" footer="0.3"/>
  <pageSetup paperSize="9" scale="72" firstPageNumber="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topLeftCell="A13" zoomScaleNormal="100" workbookViewId="0">
      <selection activeCell="F10" sqref="F10"/>
    </sheetView>
  </sheetViews>
  <sheetFormatPr defaultRowHeight="13.2"/>
  <cols>
    <col min="1" max="1" width="5.109375" style="115" customWidth="1"/>
    <col min="2" max="2" width="69.109375" style="115" customWidth="1"/>
    <col min="3" max="3" width="10.88671875" style="115" customWidth="1"/>
    <col min="4" max="4" width="10.6640625" style="115" customWidth="1"/>
    <col min="5" max="8" width="8.6640625" style="115"/>
    <col min="9" max="9" width="14.109375" style="115" customWidth="1"/>
    <col min="10" max="10" width="12.44140625" style="115" customWidth="1"/>
    <col min="11" max="11" width="14" style="115" customWidth="1"/>
    <col min="12" max="14" width="8.6640625" style="115"/>
    <col min="15" max="15" width="11" style="115" customWidth="1"/>
    <col min="16" max="258" width="8.6640625" style="115"/>
    <col min="259" max="259" width="47" style="115" customWidth="1"/>
    <col min="260" max="264" width="8.6640625" style="115"/>
    <col min="265" max="265" width="14.109375" style="115" customWidth="1"/>
    <col min="266" max="266" width="8.6640625" style="115"/>
    <col min="267" max="267" width="14" style="115" customWidth="1"/>
    <col min="268" max="514" width="8.6640625" style="115"/>
    <col min="515" max="515" width="47" style="115" customWidth="1"/>
    <col min="516" max="520" width="8.6640625" style="115"/>
    <col min="521" max="521" width="14.109375" style="115" customWidth="1"/>
    <col min="522" max="522" width="8.6640625" style="115"/>
    <col min="523" max="523" width="14" style="115" customWidth="1"/>
    <col min="524" max="770" width="8.6640625" style="115"/>
    <col min="771" max="771" width="47" style="115" customWidth="1"/>
    <col min="772" max="776" width="8.6640625" style="115"/>
    <col min="777" max="777" width="14.109375" style="115" customWidth="1"/>
    <col min="778" max="778" width="8.6640625" style="115"/>
    <col min="779" max="779" width="14" style="115" customWidth="1"/>
    <col min="780" max="1026" width="8.6640625" style="115"/>
    <col min="1027" max="1027" width="47" style="115" customWidth="1"/>
    <col min="1028" max="1032" width="8.6640625" style="115"/>
    <col min="1033" max="1033" width="14.109375" style="115" customWidth="1"/>
    <col min="1034" max="1034" width="8.6640625" style="115"/>
    <col min="1035" max="1035" width="14" style="115" customWidth="1"/>
    <col min="1036" max="1282" width="8.6640625" style="115"/>
    <col min="1283" max="1283" width="47" style="115" customWidth="1"/>
    <col min="1284" max="1288" width="8.6640625" style="115"/>
    <col min="1289" max="1289" width="14.109375" style="115" customWidth="1"/>
    <col min="1290" max="1290" width="8.6640625" style="115"/>
    <col min="1291" max="1291" width="14" style="115" customWidth="1"/>
    <col min="1292" max="1538" width="8.6640625" style="115"/>
    <col min="1539" max="1539" width="47" style="115" customWidth="1"/>
    <col min="1540" max="1544" width="8.6640625" style="115"/>
    <col min="1545" max="1545" width="14.109375" style="115" customWidth="1"/>
    <col min="1546" max="1546" width="8.6640625" style="115"/>
    <col min="1547" max="1547" width="14" style="115" customWidth="1"/>
    <col min="1548" max="1794" width="8.6640625" style="115"/>
    <col min="1795" max="1795" width="47" style="115" customWidth="1"/>
    <col min="1796" max="1800" width="8.6640625" style="115"/>
    <col min="1801" max="1801" width="14.109375" style="115" customWidth="1"/>
    <col min="1802" max="1802" width="8.6640625" style="115"/>
    <col min="1803" max="1803" width="14" style="115" customWidth="1"/>
    <col min="1804" max="2050" width="8.6640625" style="115"/>
    <col min="2051" max="2051" width="47" style="115" customWidth="1"/>
    <col min="2052" max="2056" width="8.6640625" style="115"/>
    <col min="2057" max="2057" width="14.109375" style="115" customWidth="1"/>
    <col min="2058" max="2058" width="8.6640625" style="115"/>
    <col min="2059" max="2059" width="14" style="115" customWidth="1"/>
    <col min="2060" max="2306" width="8.6640625" style="115"/>
    <col min="2307" max="2307" width="47" style="115" customWidth="1"/>
    <col min="2308" max="2312" width="8.6640625" style="115"/>
    <col min="2313" max="2313" width="14.109375" style="115" customWidth="1"/>
    <col min="2314" max="2314" width="8.6640625" style="115"/>
    <col min="2315" max="2315" width="14" style="115" customWidth="1"/>
    <col min="2316" max="2562" width="8.6640625" style="115"/>
    <col min="2563" max="2563" width="47" style="115" customWidth="1"/>
    <col min="2564" max="2568" width="8.6640625" style="115"/>
    <col min="2569" max="2569" width="14.109375" style="115" customWidth="1"/>
    <col min="2570" max="2570" width="8.6640625" style="115"/>
    <col min="2571" max="2571" width="14" style="115" customWidth="1"/>
    <col min="2572" max="2818" width="8.6640625" style="115"/>
    <col min="2819" max="2819" width="47" style="115" customWidth="1"/>
    <col min="2820" max="2824" width="8.6640625" style="115"/>
    <col min="2825" max="2825" width="14.109375" style="115" customWidth="1"/>
    <col min="2826" max="2826" width="8.6640625" style="115"/>
    <col min="2827" max="2827" width="14" style="115" customWidth="1"/>
    <col min="2828" max="3074" width="8.6640625" style="115"/>
    <col min="3075" max="3075" width="47" style="115" customWidth="1"/>
    <col min="3076" max="3080" width="8.6640625" style="115"/>
    <col min="3081" max="3081" width="14.109375" style="115" customWidth="1"/>
    <col min="3082" max="3082" width="8.6640625" style="115"/>
    <col min="3083" max="3083" width="14" style="115" customWidth="1"/>
    <col min="3084" max="3330" width="8.6640625" style="115"/>
    <col min="3331" max="3331" width="47" style="115" customWidth="1"/>
    <col min="3332" max="3336" width="8.6640625" style="115"/>
    <col min="3337" max="3337" width="14.109375" style="115" customWidth="1"/>
    <col min="3338" max="3338" width="8.6640625" style="115"/>
    <col min="3339" max="3339" width="14" style="115" customWidth="1"/>
    <col min="3340" max="3586" width="8.6640625" style="115"/>
    <col min="3587" max="3587" width="47" style="115" customWidth="1"/>
    <col min="3588" max="3592" width="8.6640625" style="115"/>
    <col min="3593" max="3593" width="14.109375" style="115" customWidth="1"/>
    <col min="3594" max="3594" width="8.6640625" style="115"/>
    <col min="3595" max="3595" width="14" style="115" customWidth="1"/>
    <col min="3596" max="3842" width="8.6640625" style="115"/>
    <col min="3843" max="3843" width="47" style="115" customWidth="1"/>
    <col min="3844" max="3848" width="8.6640625" style="115"/>
    <col min="3849" max="3849" width="14.109375" style="115" customWidth="1"/>
    <col min="3850" max="3850" width="8.6640625" style="115"/>
    <col min="3851" max="3851" width="14" style="115" customWidth="1"/>
    <col min="3852" max="4098" width="8.6640625" style="115"/>
    <col min="4099" max="4099" width="47" style="115" customWidth="1"/>
    <col min="4100" max="4104" width="8.6640625" style="115"/>
    <col min="4105" max="4105" width="14.109375" style="115" customWidth="1"/>
    <col min="4106" max="4106" width="8.6640625" style="115"/>
    <col min="4107" max="4107" width="14" style="115" customWidth="1"/>
    <col min="4108" max="4354" width="8.6640625" style="115"/>
    <col min="4355" max="4355" width="47" style="115" customWidth="1"/>
    <col min="4356" max="4360" width="8.6640625" style="115"/>
    <col min="4361" max="4361" width="14.109375" style="115" customWidth="1"/>
    <col min="4362" max="4362" width="8.6640625" style="115"/>
    <col min="4363" max="4363" width="14" style="115" customWidth="1"/>
    <col min="4364" max="4610" width="8.6640625" style="115"/>
    <col min="4611" max="4611" width="47" style="115" customWidth="1"/>
    <col min="4612" max="4616" width="8.6640625" style="115"/>
    <col min="4617" max="4617" width="14.109375" style="115" customWidth="1"/>
    <col min="4618" max="4618" width="8.6640625" style="115"/>
    <col min="4619" max="4619" width="14" style="115" customWidth="1"/>
    <col min="4620" max="4866" width="8.6640625" style="115"/>
    <col min="4867" max="4867" width="47" style="115" customWidth="1"/>
    <col min="4868" max="4872" width="8.6640625" style="115"/>
    <col min="4873" max="4873" width="14.109375" style="115" customWidth="1"/>
    <col min="4874" max="4874" width="8.6640625" style="115"/>
    <col min="4875" max="4875" width="14" style="115" customWidth="1"/>
    <col min="4876" max="5122" width="8.6640625" style="115"/>
    <col min="5123" max="5123" width="47" style="115" customWidth="1"/>
    <col min="5124" max="5128" width="8.6640625" style="115"/>
    <col min="5129" max="5129" width="14.109375" style="115" customWidth="1"/>
    <col min="5130" max="5130" width="8.6640625" style="115"/>
    <col min="5131" max="5131" width="14" style="115" customWidth="1"/>
    <col min="5132" max="5378" width="8.6640625" style="115"/>
    <col min="5379" max="5379" width="47" style="115" customWidth="1"/>
    <col min="5380" max="5384" width="8.6640625" style="115"/>
    <col min="5385" max="5385" width="14.109375" style="115" customWidth="1"/>
    <col min="5386" max="5386" width="8.6640625" style="115"/>
    <col min="5387" max="5387" width="14" style="115" customWidth="1"/>
    <col min="5388" max="5634" width="8.6640625" style="115"/>
    <col min="5635" max="5635" width="47" style="115" customWidth="1"/>
    <col min="5636" max="5640" width="8.6640625" style="115"/>
    <col min="5641" max="5641" width="14.109375" style="115" customWidth="1"/>
    <col min="5642" max="5642" width="8.6640625" style="115"/>
    <col min="5643" max="5643" width="14" style="115" customWidth="1"/>
    <col min="5644" max="5890" width="8.6640625" style="115"/>
    <col min="5891" max="5891" width="47" style="115" customWidth="1"/>
    <col min="5892" max="5896" width="8.6640625" style="115"/>
    <col min="5897" max="5897" width="14.109375" style="115" customWidth="1"/>
    <col min="5898" max="5898" width="8.6640625" style="115"/>
    <col min="5899" max="5899" width="14" style="115" customWidth="1"/>
    <col min="5900" max="6146" width="8.6640625" style="115"/>
    <col min="6147" max="6147" width="47" style="115" customWidth="1"/>
    <col min="6148" max="6152" width="8.6640625" style="115"/>
    <col min="6153" max="6153" width="14.109375" style="115" customWidth="1"/>
    <col min="6154" max="6154" width="8.6640625" style="115"/>
    <col min="6155" max="6155" width="14" style="115" customWidth="1"/>
    <col min="6156" max="6402" width="8.6640625" style="115"/>
    <col min="6403" max="6403" width="47" style="115" customWidth="1"/>
    <col min="6404" max="6408" width="8.6640625" style="115"/>
    <col min="6409" max="6409" width="14.109375" style="115" customWidth="1"/>
    <col min="6410" max="6410" width="8.6640625" style="115"/>
    <col min="6411" max="6411" width="14" style="115" customWidth="1"/>
    <col min="6412" max="6658" width="8.6640625" style="115"/>
    <col min="6659" max="6659" width="47" style="115" customWidth="1"/>
    <col min="6660" max="6664" width="8.6640625" style="115"/>
    <col min="6665" max="6665" width="14.109375" style="115" customWidth="1"/>
    <col min="6666" max="6666" width="8.6640625" style="115"/>
    <col min="6667" max="6667" width="14" style="115" customWidth="1"/>
    <col min="6668" max="6914" width="8.6640625" style="115"/>
    <col min="6915" max="6915" width="47" style="115" customWidth="1"/>
    <col min="6916" max="6920" width="8.6640625" style="115"/>
    <col min="6921" max="6921" width="14.109375" style="115" customWidth="1"/>
    <col min="6922" max="6922" width="8.6640625" style="115"/>
    <col min="6923" max="6923" width="14" style="115" customWidth="1"/>
    <col min="6924" max="7170" width="8.6640625" style="115"/>
    <col min="7171" max="7171" width="47" style="115" customWidth="1"/>
    <col min="7172" max="7176" width="8.6640625" style="115"/>
    <col min="7177" max="7177" width="14.109375" style="115" customWidth="1"/>
    <col min="7178" max="7178" width="8.6640625" style="115"/>
    <col min="7179" max="7179" width="14" style="115" customWidth="1"/>
    <col min="7180" max="7426" width="8.6640625" style="115"/>
    <col min="7427" max="7427" width="47" style="115" customWidth="1"/>
    <col min="7428" max="7432" width="8.6640625" style="115"/>
    <col min="7433" max="7433" width="14.109375" style="115" customWidth="1"/>
    <col min="7434" max="7434" width="8.6640625" style="115"/>
    <col min="7435" max="7435" width="14" style="115" customWidth="1"/>
    <col min="7436" max="7682" width="8.6640625" style="115"/>
    <col min="7683" max="7683" width="47" style="115" customWidth="1"/>
    <col min="7684" max="7688" width="8.6640625" style="115"/>
    <col min="7689" max="7689" width="14.109375" style="115" customWidth="1"/>
    <col min="7690" max="7690" width="8.6640625" style="115"/>
    <col min="7691" max="7691" width="14" style="115" customWidth="1"/>
    <col min="7692" max="7938" width="8.6640625" style="115"/>
    <col min="7939" max="7939" width="47" style="115" customWidth="1"/>
    <col min="7940" max="7944" width="8.6640625" style="115"/>
    <col min="7945" max="7945" width="14.109375" style="115" customWidth="1"/>
    <col min="7946" max="7946" width="8.6640625" style="115"/>
    <col min="7947" max="7947" width="14" style="115" customWidth="1"/>
    <col min="7948" max="8194" width="8.6640625" style="115"/>
    <col min="8195" max="8195" width="47" style="115" customWidth="1"/>
    <col min="8196" max="8200" width="8.6640625" style="115"/>
    <col min="8201" max="8201" width="14.109375" style="115" customWidth="1"/>
    <col min="8202" max="8202" width="8.6640625" style="115"/>
    <col min="8203" max="8203" width="14" style="115" customWidth="1"/>
    <col min="8204" max="8450" width="8.6640625" style="115"/>
    <col min="8451" max="8451" width="47" style="115" customWidth="1"/>
    <col min="8452" max="8456" width="8.6640625" style="115"/>
    <col min="8457" max="8457" width="14.109375" style="115" customWidth="1"/>
    <col min="8458" max="8458" width="8.6640625" style="115"/>
    <col min="8459" max="8459" width="14" style="115" customWidth="1"/>
    <col min="8460" max="8706" width="8.6640625" style="115"/>
    <col min="8707" max="8707" width="47" style="115" customWidth="1"/>
    <col min="8708" max="8712" width="8.6640625" style="115"/>
    <col min="8713" max="8713" width="14.109375" style="115" customWidth="1"/>
    <col min="8714" max="8714" width="8.6640625" style="115"/>
    <col min="8715" max="8715" width="14" style="115" customWidth="1"/>
    <col min="8716" max="8962" width="8.6640625" style="115"/>
    <col min="8963" max="8963" width="47" style="115" customWidth="1"/>
    <col min="8964" max="8968" width="8.6640625" style="115"/>
    <col min="8969" max="8969" width="14.109375" style="115" customWidth="1"/>
    <col min="8970" max="8970" width="8.6640625" style="115"/>
    <col min="8971" max="8971" width="14" style="115" customWidth="1"/>
    <col min="8972" max="9218" width="8.6640625" style="115"/>
    <col min="9219" max="9219" width="47" style="115" customWidth="1"/>
    <col min="9220" max="9224" width="8.6640625" style="115"/>
    <col min="9225" max="9225" width="14.109375" style="115" customWidth="1"/>
    <col min="9226" max="9226" width="8.6640625" style="115"/>
    <col min="9227" max="9227" width="14" style="115" customWidth="1"/>
    <col min="9228" max="9474" width="8.6640625" style="115"/>
    <col min="9475" max="9475" width="47" style="115" customWidth="1"/>
    <col min="9476" max="9480" width="8.6640625" style="115"/>
    <col min="9481" max="9481" width="14.109375" style="115" customWidth="1"/>
    <col min="9482" max="9482" width="8.6640625" style="115"/>
    <col min="9483" max="9483" width="14" style="115" customWidth="1"/>
    <col min="9484" max="9730" width="8.6640625" style="115"/>
    <col min="9731" max="9731" width="47" style="115" customWidth="1"/>
    <col min="9732" max="9736" width="8.6640625" style="115"/>
    <col min="9737" max="9737" width="14.109375" style="115" customWidth="1"/>
    <col min="9738" max="9738" width="8.6640625" style="115"/>
    <col min="9739" max="9739" width="14" style="115" customWidth="1"/>
    <col min="9740" max="9986" width="8.6640625" style="115"/>
    <col min="9987" max="9987" width="47" style="115" customWidth="1"/>
    <col min="9988" max="9992" width="8.6640625" style="115"/>
    <col min="9993" max="9993" width="14.109375" style="115" customWidth="1"/>
    <col min="9994" max="9994" width="8.6640625" style="115"/>
    <col min="9995" max="9995" width="14" style="115" customWidth="1"/>
    <col min="9996" max="10242" width="8.6640625" style="115"/>
    <col min="10243" max="10243" width="47" style="115" customWidth="1"/>
    <col min="10244" max="10248" width="8.6640625" style="115"/>
    <col min="10249" max="10249" width="14.109375" style="115" customWidth="1"/>
    <col min="10250" max="10250" width="8.6640625" style="115"/>
    <col min="10251" max="10251" width="14" style="115" customWidth="1"/>
    <col min="10252" max="10498" width="8.6640625" style="115"/>
    <col min="10499" max="10499" width="47" style="115" customWidth="1"/>
    <col min="10500" max="10504" width="8.6640625" style="115"/>
    <col min="10505" max="10505" width="14.109375" style="115" customWidth="1"/>
    <col min="10506" max="10506" width="8.6640625" style="115"/>
    <col min="10507" max="10507" width="14" style="115" customWidth="1"/>
    <col min="10508" max="10754" width="8.6640625" style="115"/>
    <col min="10755" max="10755" width="47" style="115" customWidth="1"/>
    <col min="10756" max="10760" width="8.6640625" style="115"/>
    <col min="10761" max="10761" width="14.109375" style="115" customWidth="1"/>
    <col min="10762" max="10762" width="8.6640625" style="115"/>
    <col min="10763" max="10763" width="14" style="115" customWidth="1"/>
    <col min="10764" max="11010" width="8.6640625" style="115"/>
    <col min="11011" max="11011" width="47" style="115" customWidth="1"/>
    <col min="11012" max="11016" width="8.6640625" style="115"/>
    <col min="11017" max="11017" width="14.109375" style="115" customWidth="1"/>
    <col min="11018" max="11018" width="8.6640625" style="115"/>
    <col min="11019" max="11019" width="14" style="115" customWidth="1"/>
    <col min="11020" max="11266" width="8.6640625" style="115"/>
    <col min="11267" max="11267" width="47" style="115" customWidth="1"/>
    <col min="11268" max="11272" width="8.6640625" style="115"/>
    <col min="11273" max="11273" width="14.109375" style="115" customWidth="1"/>
    <col min="11274" max="11274" width="8.6640625" style="115"/>
    <col min="11275" max="11275" width="14" style="115" customWidth="1"/>
    <col min="11276" max="11522" width="8.6640625" style="115"/>
    <col min="11523" max="11523" width="47" style="115" customWidth="1"/>
    <col min="11524" max="11528" width="8.6640625" style="115"/>
    <col min="11529" max="11529" width="14.109375" style="115" customWidth="1"/>
    <col min="11530" max="11530" width="8.6640625" style="115"/>
    <col min="11531" max="11531" width="14" style="115" customWidth="1"/>
    <col min="11532" max="11778" width="8.6640625" style="115"/>
    <col min="11779" max="11779" width="47" style="115" customWidth="1"/>
    <col min="11780" max="11784" width="8.6640625" style="115"/>
    <col min="11785" max="11785" width="14.109375" style="115" customWidth="1"/>
    <col min="11786" max="11786" width="8.6640625" style="115"/>
    <col min="11787" max="11787" width="14" style="115" customWidth="1"/>
    <col min="11788" max="12034" width="8.6640625" style="115"/>
    <col min="12035" max="12035" width="47" style="115" customWidth="1"/>
    <col min="12036" max="12040" width="8.6640625" style="115"/>
    <col min="12041" max="12041" width="14.109375" style="115" customWidth="1"/>
    <col min="12042" max="12042" width="8.6640625" style="115"/>
    <col min="12043" max="12043" width="14" style="115" customWidth="1"/>
    <col min="12044" max="12290" width="8.6640625" style="115"/>
    <col min="12291" max="12291" width="47" style="115" customWidth="1"/>
    <col min="12292" max="12296" width="8.6640625" style="115"/>
    <col min="12297" max="12297" width="14.109375" style="115" customWidth="1"/>
    <col min="12298" max="12298" width="8.6640625" style="115"/>
    <col min="12299" max="12299" width="14" style="115" customWidth="1"/>
    <col min="12300" max="12546" width="8.6640625" style="115"/>
    <col min="12547" max="12547" width="47" style="115" customWidth="1"/>
    <col min="12548" max="12552" width="8.6640625" style="115"/>
    <col min="12553" max="12553" width="14.109375" style="115" customWidth="1"/>
    <col min="12554" max="12554" width="8.6640625" style="115"/>
    <col min="12555" max="12555" width="14" style="115" customWidth="1"/>
    <col min="12556" max="12802" width="8.6640625" style="115"/>
    <col min="12803" max="12803" width="47" style="115" customWidth="1"/>
    <col min="12804" max="12808" width="8.6640625" style="115"/>
    <col min="12809" max="12809" width="14.109375" style="115" customWidth="1"/>
    <col min="12810" max="12810" width="8.6640625" style="115"/>
    <col min="12811" max="12811" width="14" style="115" customWidth="1"/>
    <col min="12812" max="13058" width="8.6640625" style="115"/>
    <col min="13059" max="13059" width="47" style="115" customWidth="1"/>
    <col min="13060" max="13064" width="8.6640625" style="115"/>
    <col min="13065" max="13065" width="14.109375" style="115" customWidth="1"/>
    <col min="13066" max="13066" width="8.6640625" style="115"/>
    <col min="13067" max="13067" width="14" style="115" customWidth="1"/>
    <col min="13068" max="13314" width="8.6640625" style="115"/>
    <col min="13315" max="13315" width="47" style="115" customWidth="1"/>
    <col min="13316" max="13320" width="8.6640625" style="115"/>
    <col min="13321" max="13321" width="14.109375" style="115" customWidth="1"/>
    <col min="13322" max="13322" width="8.6640625" style="115"/>
    <col min="13323" max="13323" width="14" style="115" customWidth="1"/>
    <col min="13324" max="13570" width="8.6640625" style="115"/>
    <col min="13571" max="13571" width="47" style="115" customWidth="1"/>
    <col min="13572" max="13576" width="8.6640625" style="115"/>
    <col min="13577" max="13577" width="14.109375" style="115" customWidth="1"/>
    <col min="13578" max="13578" width="8.6640625" style="115"/>
    <col min="13579" max="13579" width="14" style="115" customWidth="1"/>
    <col min="13580" max="13826" width="8.6640625" style="115"/>
    <col min="13827" max="13827" width="47" style="115" customWidth="1"/>
    <col min="13828" max="13832" width="8.6640625" style="115"/>
    <col min="13833" max="13833" width="14.109375" style="115" customWidth="1"/>
    <col min="13834" max="13834" width="8.6640625" style="115"/>
    <col min="13835" max="13835" width="14" style="115" customWidth="1"/>
    <col min="13836" max="14082" width="8.6640625" style="115"/>
    <col min="14083" max="14083" width="47" style="115" customWidth="1"/>
    <col min="14084" max="14088" width="8.6640625" style="115"/>
    <col min="14089" max="14089" width="14.109375" style="115" customWidth="1"/>
    <col min="14090" max="14090" width="8.6640625" style="115"/>
    <col min="14091" max="14091" width="14" style="115" customWidth="1"/>
    <col min="14092" max="14338" width="8.6640625" style="115"/>
    <col min="14339" max="14339" width="47" style="115" customWidth="1"/>
    <col min="14340" max="14344" width="8.6640625" style="115"/>
    <col min="14345" max="14345" width="14.109375" style="115" customWidth="1"/>
    <col min="14346" max="14346" width="8.6640625" style="115"/>
    <col min="14347" max="14347" width="14" style="115" customWidth="1"/>
    <col min="14348" max="14594" width="8.6640625" style="115"/>
    <col min="14595" max="14595" width="47" style="115" customWidth="1"/>
    <col min="14596" max="14600" width="8.6640625" style="115"/>
    <col min="14601" max="14601" width="14.109375" style="115" customWidth="1"/>
    <col min="14602" max="14602" width="8.6640625" style="115"/>
    <col min="14603" max="14603" width="14" style="115" customWidth="1"/>
    <col min="14604" max="14850" width="8.6640625" style="115"/>
    <col min="14851" max="14851" width="47" style="115" customWidth="1"/>
    <col min="14852" max="14856" width="8.6640625" style="115"/>
    <col min="14857" max="14857" width="14.109375" style="115" customWidth="1"/>
    <col min="14858" max="14858" width="8.6640625" style="115"/>
    <col min="14859" max="14859" width="14" style="115" customWidth="1"/>
    <col min="14860" max="15106" width="8.6640625" style="115"/>
    <col min="15107" max="15107" width="47" style="115" customWidth="1"/>
    <col min="15108" max="15112" width="8.6640625" style="115"/>
    <col min="15113" max="15113" width="14.109375" style="115" customWidth="1"/>
    <col min="15114" max="15114" width="8.6640625" style="115"/>
    <col min="15115" max="15115" width="14" style="115" customWidth="1"/>
    <col min="15116" max="15362" width="8.6640625" style="115"/>
    <col min="15363" max="15363" width="47" style="115" customWidth="1"/>
    <col min="15364" max="15368" width="8.6640625" style="115"/>
    <col min="15369" max="15369" width="14.109375" style="115" customWidth="1"/>
    <col min="15370" max="15370" width="8.6640625" style="115"/>
    <col min="15371" max="15371" width="14" style="115" customWidth="1"/>
    <col min="15372" max="15618" width="8.6640625" style="115"/>
    <col min="15619" max="15619" width="47" style="115" customWidth="1"/>
    <col min="15620" max="15624" width="8.6640625" style="115"/>
    <col min="15625" max="15625" width="14.109375" style="115" customWidth="1"/>
    <col min="15626" max="15626" width="8.6640625" style="115"/>
    <col min="15627" max="15627" width="14" style="115" customWidth="1"/>
    <col min="15628" max="15874" width="8.6640625" style="115"/>
    <col min="15875" max="15875" width="47" style="115" customWidth="1"/>
    <col min="15876" max="15880" width="8.6640625" style="115"/>
    <col min="15881" max="15881" width="14.109375" style="115" customWidth="1"/>
    <col min="15882" max="15882" width="8.6640625" style="115"/>
    <col min="15883" max="15883" width="14" style="115" customWidth="1"/>
    <col min="15884" max="16130" width="8.6640625" style="115"/>
    <col min="16131" max="16131" width="47" style="115" customWidth="1"/>
    <col min="16132" max="16136" width="8.6640625" style="115"/>
    <col min="16137" max="16137" width="14.109375" style="115" customWidth="1"/>
    <col min="16138" max="16138" width="8.6640625" style="115"/>
    <col min="16139" max="16139" width="14" style="115" customWidth="1"/>
    <col min="16140" max="16384" width="8.6640625" style="115"/>
  </cols>
  <sheetData>
    <row r="1" spans="1:15">
      <c r="B1" s="143" t="s">
        <v>151</v>
      </c>
      <c r="C1" s="117"/>
      <c r="D1" s="118"/>
      <c r="E1" s="118"/>
      <c r="F1" s="118"/>
      <c r="G1" s="118"/>
      <c r="H1" s="119"/>
      <c r="L1" s="157" t="s">
        <v>150</v>
      </c>
    </row>
    <row r="2" spans="1:15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44.1" customHeight="1">
      <c r="A3" s="119"/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6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4.4" customHeight="1">
      <c r="A5" s="119"/>
      <c r="B5" s="26" t="s">
        <v>136</v>
      </c>
      <c r="C5" s="26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0.85" customHeight="1">
      <c r="B6" s="7" t="s">
        <v>62</v>
      </c>
      <c r="C6" s="7"/>
      <c r="D6" s="119"/>
      <c r="L6" s="187" t="s">
        <v>5</v>
      </c>
      <c r="M6" s="187"/>
      <c r="N6" s="187"/>
      <c r="O6" s="187"/>
    </row>
    <row r="7" spans="1:15" ht="184.8">
      <c r="A7" s="158" t="s">
        <v>6</v>
      </c>
      <c r="B7" s="158" t="s">
        <v>7</v>
      </c>
      <c r="C7" s="158" t="s">
        <v>8</v>
      </c>
      <c r="D7" s="158" t="s">
        <v>9</v>
      </c>
      <c r="E7" s="158" t="s">
        <v>10</v>
      </c>
      <c r="F7" s="158" t="s">
        <v>11</v>
      </c>
      <c r="G7" s="158" t="s">
        <v>12</v>
      </c>
      <c r="H7" s="158" t="s">
        <v>13</v>
      </c>
      <c r="I7" s="158" t="s">
        <v>14</v>
      </c>
      <c r="J7" s="158" t="s">
        <v>15</v>
      </c>
      <c r="K7" s="158" t="s">
        <v>16</v>
      </c>
      <c r="L7" s="159" t="s">
        <v>17</v>
      </c>
      <c r="M7" s="159" t="s">
        <v>18</v>
      </c>
      <c r="N7" s="159" t="s">
        <v>19</v>
      </c>
      <c r="O7" s="159" t="s">
        <v>20</v>
      </c>
    </row>
    <row r="8" spans="1:1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</row>
    <row r="9" spans="1: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75" customHeight="1">
      <c r="A10" s="121">
        <v>1</v>
      </c>
      <c r="B10" s="122" t="s">
        <v>63</v>
      </c>
      <c r="C10" s="123" t="s">
        <v>64</v>
      </c>
      <c r="D10" s="121" t="s">
        <v>22</v>
      </c>
      <c r="E10" s="124">
        <v>120000</v>
      </c>
      <c r="F10" s="125"/>
      <c r="G10" s="126">
        <v>0.08</v>
      </c>
      <c r="H10" s="127">
        <f>F10+(F10*G10)</f>
        <v>0</v>
      </c>
      <c r="I10" s="127">
        <f>F10*E10</f>
        <v>0</v>
      </c>
      <c r="J10" s="127">
        <f>K10-I10</f>
        <v>0</v>
      </c>
      <c r="K10" s="127">
        <f>H10*E10</f>
        <v>0</v>
      </c>
      <c r="L10" s="121"/>
      <c r="M10" s="121"/>
      <c r="N10" s="121"/>
      <c r="O10" s="121"/>
    </row>
    <row r="11" spans="1:15" ht="51.75" customHeight="1">
      <c r="A11" s="121">
        <v>2</v>
      </c>
      <c r="B11" s="122" t="s">
        <v>65</v>
      </c>
      <c r="C11" s="123" t="s">
        <v>66</v>
      </c>
      <c r="D11" s="121" t="s">
        <v>22</v>
      </c>
      <c r="E11" s="124">
        <v>150000</v>
      </c>
      <c r="F11" s="125"/>
      <c r="G11" s="126">
        <v>0.08</v>
      </c>
      <c r="H11" s="127">
        <f t="shared" ref="H11:H23" si="0">F11+(F11*G11)</f>
        <v>0</v>
      </c>
      <c r="I11" s="127">
        <f t="shared" ref="I11:I23" si="1">F11*E11</f>
        <v>0</v>
      </c>
      <c r="J11" s="127">
        <f t="shared" ref="J11:J23" si="2">K11-I11</f>
        <v>0</v>
      </c>
      <c r="K11" s="127">
        <f t="shared" ref="K11:K23" si="3">H11*E11</f>
        <v>0</v>
      </c>
      <c r="L11" s="121"/>
      <c r="M11" s="121"/>
      <c r="N11" s="121"/>
      <c r="O11" s="121"/>
    </row>
    <row r="12" spans="1:15" ht="81" customHeight="1">
      <c r="A12" s="121">
        <v>3</v>
      </c>
      <c r="B12" s="122" t="s">
        <v>67</v>
      </c>
      <c r="C12" s="123" t="s">
        <v>68</v>
      </c>
      <c r="D12" s="121" t="s">
        <v>22</v>
      </c>
      <c r="E12" s="124">
        <v>120000</v>
      </c>
      <c r="F12" s="125"/>
      <c r="G12" s="126">
        <v>0.08</v>
      </c>
      <c r="H12" s="127">
        <f t="shared" si="0"/>
        <v>0</v>
      </c>
      <c r="I12" s="127">
        <f t="shared" si="1"/>
        <v>0</v>
      </c>
      <c r="J12" s="127">
        <f t="shared" si="2"/>
        <v>0</v>
      </c>
      <c r="K12" s="127">
        <f t="shared" si="3"/>
        <v>0</v>
      </c>
      <c r="L12" s="121"/>
      <c r="M12" s="121"/>
      <c r="N12" s="121"/>
      <c r="O12" s="121"/>
    </row>
    <row r="13" spans="1:15" ht="52.5" customHeight="1">
      <c r="A13" s="121">
        <v>4</v>
      </c>
      <c r="B13" s="122" t="s">
        <v>69</v>
      </c>
      <c r="C13" s="123" t="s">
        <v>70</v>
      </c>
      <c r="D13" s="121" t="s">
        <v>22</v>
      </c>
      <c r="E13" s="124">
        <v>160000</v>
      </c>
      <c r="F13" s="125"/>
      <c r="G13" s="126">
        <v>0.08</v>
      </c>
      <c r="H13" s="127">
        <f t="shared" si="0"/>
        <v>0</v>
      </c>
      <c r="I13" s="127">
        <f t="shared" si="1"/>
        <v>0</v>
      </c>
      <c r="J13" s="127">
        <f t="shared" si="2"/>
        <v>0</v>
      </c>
      <c r="K13" s="127">
        <f t="shared" si="3"/>
        <v>0</v>
      </c>
      <c r="L13" s="121"/>
      <c r="M13" s="121"/>
      <c r="N13" s="121"/>
      <c r="O13" s="121"/>
    </row>
    <row r="14" spans="1:15" ht="164.25" customHeight="1">
      <c r="A14" s="121">
        <v>5</v>
      </c>
      <c r="B14" s="128" t="s">
        <v>148</v>
      </c>
      <c r="C14" s="123" t="s">
        <v>71</v>
      </c>
      <c r="D14" s="121" t="s">
        <v>22</v>
      </c>
      <c r="E14" s="124">
        <v>12000</v>
      </c>
      <c r="F14" s="125"/>
      <c r="G14" s="126">
        <v>0.08</v>
      </c>
      <c r="H14" s="127">
        <f t="shared" si="0"/>
        <v>0</v>
      </c>
      <c r="I14" s="127">
        <f t="shared" si="1"/>
        <v>0</v>
      </c>
      <c r="J14" s="127">
        <f t="shared" si="2"/>
        <v>0</v>
      </c>
      <c r="K14" s="127">
        <f t="shared" si="3"/>
        <v>0</v>
      </c>
      <c r="L14" s="121"/>
      <c r="M14" s="121"/>
      <c r="N14" s="121"/>
      <c r="O14" s="121"/>
    </row>
    <row r="15" spans="1:15" ht="184.5" customHeight="1">
      <c r="A15" s="121">
        <v>6</v>
      </c>
      <c r="B15" s="128" t="s">
        <v>149</v>
      </c>
      <c r="C15" s="123" t="s">
        <v>71</v>
      </c>
      <c r="D15" s="121" t="s">
        <v>22</v>
      </c>
      <c r="E15" s="124">
        <v>10000</v>
      </c>
      <c r="F15" s="125"/>
      <c r="G15" s="126">
        <v>0.08</v>
      </c>
      <c r="H15" s="127">
        <f t="shared" si="0"/>
        <v>0</v>
      </c>
      <c r="I15" s="127">
        <f t="shared" si="1"/>
        <v>0</v>
      </c>
      <c r="J15" s="127">
        <f t="shared" si="2"/>
        <v>0</v>
      </c>
      <c r="K15" s="127">
        <f t="shared" si="3"/>
        <v>0</v>
      </c>
      <c r="L15" s="121"/>
      <c r="M15" s="121"/>
      <c r="N15" s="121"/>
      <c r="O15" s="121"/>
    </row>
    <row r="16" spans="1:15" s="133" customFormat="1" ht="80.25" customHeight="1">
      <c r="A16" s="129">
        <v>7</v>
      </c>
      <c r="B16" s="122" t="s">
        <v>72</v>
      </c>
      <c r="C16" s="130" t="s">
        <v>73</v>
      </c>
      <c r="D16" s="129" t="s">
        <v>22</v>
      </c>
      <c r="E16" s="131">
        <v>200</v>
      </c>
      <c r="F16" s="132"/>
      <c r="G16" s="126">
        <v>0.08</v>
      </c>
      <c r="H16" s="127">
        <f t="shared" si="0"/>
        <v>0</v>
      </c>
      <c r="I16" s="127">
        <f t="shared" si="1"/>
        <v>0</v>
      </c>
      <c r="J16" s="127">
        <f t="shared" si="2"/>
        <v>0</v>
      </c>
      <c r="K16" s="127">
        <f t="shared" si="3"/>
        <v>0</v>
      </c>
      <c r="L16" s="129"/>
      <c r="M16" s="129"/>
      <c r="N16" s="129"/>
      <c r="O16" s="129"/>
    </row>
    <row r="17" spans="1:15" ht="79.5" customHeight="1">
      <c r="A17" s="121">
        <v>8</v>
      </c>
      <c r="B17" s="122" t="s">
        <v>74</v>
      </c>
      <c r="C17" s="123" t="s">
        <v>66</v>
      </c>
      <c r="D17" s="121" t="s">
        <v>22</v>
      </c>
      <c r="E17" s="134">
        <v>250</v>
      </c>
      <c r="F17" s="125"/>
      <c r="G17" s="126">
        <v>0.08</v>
      </c>
      <c r="H17" s="127">
        <f t="shared" si="0"/>
        <v>0</v>
      </c>
      <c r="I17" s="127">
        <f t="shared" si="1"/>
        <v>0</v>
      </c>
      <c r="J17" s="127">
        <f t="shared" si="2"/>
        <v>0</v>
      </c>
      <c r="K17" s="127">
        <f t="shared" si="3"/>
        <v>0</v>
      </c>
      <c r="L17" s="121"/>
      <c r="M17" s="121"/>
      <c r="N17" s="121"/>
      <c r="O17" s="121"/>
    </row>
    <row r="18" spans="1:15" ht="118.5" customHeight="1">
      <c r="A18" s="121">
        <v>9</v>
      </c>
      <c r="B18" s="122" t="s">
        <v>75</v>
      </c>
      <c r="C18" s="123" t="s">
        <v>27</v>
      </c>
      <c r="D18" s="121" t="s">
        <v>22</v>
      </c>
      <c r="E18" s="124">
        <v>2500</v>
      </c>
      <c r="F18" s="125"/>
      <c r="G18" s="126">
        <v>0.08</v>
      </c>
      <c r="H18" s="127">
        <f t="shared" si="0"/>
        <v>0</v>
      </c>
      <c r="I18" s="127">
        <f t="shared" si="1"/>
        <v>0</v>
      </c>
      <c r="J18" s="127">
        <f t="shared" si="2"/>
        <v>0</v>
      </c>
      <c r="K18" s="127">
        <f t="shared" si="3"/>
        <v>0</v>
      </c>
      <c r="L18" s="121"/>
      <c r="M18" s="121"/>
      <c r="N18" s="121"/>
      <c r="O18" s="121"/>
    </row>
    <row r="19" spans="1:15" ht="64.5" customHeight="1">
      <c r="A19" s="121">
        <v>10</v>
      </c>
      <c r="B19" s="122" t="s">
        <v>76</v>
      </c>
      <c r="C19" s="123" t="s">
        <v>27</v>
      </c>
      <c r="D19" s="121" t="s">
        <v>22</v>
      </c>
      <c r="E19" s="134">
        <v>600</v>
      </c>
      <c r="F19" s="125"/>
      <c r="G19" s="126">
        <v>0.08</v>
      </c>
      <c r="H19" s="127">
        <f t="shared" si="0"/>
        <v>0</v>
      </c>
      <c r="I19" s="127">
        <f t="shared" si="1"/>
        <v>0</v>
      </c>
      <c r="J19" s="127">
        <f t="shared" si="2"/>
        <v>0</v>
      </c>
      <c r="K19" s="127">
        <f t="shared" si="3"/>
        <v>0</v>
      </c>
      <c r="L19" s="121"/>
      <c r="M19" s="121"/>
      <c r="N19" s="121"/>
      <c r="O19" s="121"/>
    </row>
    <row r="20" spans="1:15" ht="66" customHeight="1">
      <c r="A20" s="121">
        <v>11</v>
      </c>
      <c r="B20" s="122" t="s">
        <v>77</v>
      </c>
      <c r="C20" s="123" t="s">
        <v>27</v>
      </c>
      <c r="D20" s="121" t="s">
        <v>22</v>
      </c>
      <c r="E20" s="134">
        <v>400</v>
      </c>
      <c r="F20" s="125"/>
      <c r="G20" s="126">
        <v>0.08</v>
      </c>
      <c r="H20" s="127">
        <f t="shared" si="0"/>
        <v>0</v>
      </c>
      <c r="I20" s="127">
        <f t="shared" si="1"/>
        <v>0</v>
      </c>
      <c r="J20" s="127">
        <f t="shared" si="2"/>
        <v>0</v>
      </c>
      <c r="K20" s="127">
        <f t="shared" si="3"/>
        <v>0</v>
      </c>
      <c r="L20" s="121"/>
      <c r="M20" s="121"/>
      <c r="N20" s="121"/>
      <c r="O20" s="121"/>
    </row>
    <row r="21" spans="1:15" ht="20.25" customHeight="1">
      <c r="A21" s="121">
        <v>12</v>
      </c>
      <c r="B21" s="122" t="s">
        <v>78</v>
      </c>
      <c r="C21" s="123" t="s">
        <v>27</v>
      </c>
      <c r="D21" s="121" t="s">
        <v>22</v>
      </c>
      <c r="E21" s="124">
        <v>1000</v>
      </c>
      <c r="F21" s="125"/>
      <c r="G21" s="126">
        <v>0.08</v>
      </c>
      <c r="H21" s="127">
        <f t="shared" si="0"/>
        <v>0</v>
      </c>
      <c r="I21" s="127">
        <f t="shared" si="1"/>
        <v>0</v>
      </c>
      <c r="J21" s="127">
        <f t="shared" si="2"/>
        <v>0</v>
      </c>
      <c r="K21" s="127">
        <f t="shared" si="3"/>
        <v>0</v>
      </c>
      <c r="L21" s="121"/>
      <c r="M21" s="121"/>
      <c r="N21" s="121"/>
      <c r="O21" s="121"/>
    </row>
    <row r="22" spans="1:15" ht="24.75" customHeight="1">
      <c r="A22" s="121">
        <v>13</v>
      </c>
      <c r="B22" s="122" t="s">
        <v>79</v>
      </c>
      <c r="C22" s="123" t="s">
        <v>27</v>
      </c>
      <c r="D22" s="121" t="s">
        <v>22</v>
      </c>
      <c r="E22" s="124">
        <v>2000</v>
      </c>
      <c r="F22" s="125"/>
      <c r="G22" s="126">
        <v>0.08</v>
      </c>
      <c r="H22" s="127">
        <f t="shared" si="0"/>
        <v>0</v>
      </c>
      <c r="I22" s="127">
        <f t="shared" si="1"/>
        <v>0</v>
      </c>
      <c r="J22" s="127">
        <f t="shared" si="2"/>
        <v>0</v>
      </c>
      <c r="K22" s="127">
        <f t="shared" si="3"/>
        <v>0</v>
      </c>
      <c r="L22" s="121"/>
      <c r="M22" s="121"/>
      <c r="N22" s="121"/>
      <c r="O22" s="121"/>
    </row>
    <row r="23" spans="1:15" ht="51.75" customHeight="1">
      <c r="A23" s="121">
        <v>14</v>
      </c>
      <c r="B23" s="122" t="s">
        <v>80</v>
      </c>
      <c r="C23" s="123" t="s">
        <v>27</v>
      </c>
      <c r="D23" s="121" t="s">
        <v>22</v>
      </c>
      <c r="E23" s="135">
        <v>500</v>
      </c>
      <c r="F23" s="125"/>
      <c r="G23" s="126">
        <v>0.08</v>
      </c>
      <c r="H23" s="127">
        <f t="shared" si="0"/>
        <v>0</v>
      </c>
      <c r="I23" s="127">
        <f t="shared" si="1"/>
        <v>0</v>
      </c>
      <c r="J23" s="127">
        <f t="shared" si="2"/>
        <v>0</v>
      </c>
      <c r="K23" s="127">
        <f t="shared" si="3"/>
        <v>0</v>
      </c>
      <c r="L23" s="121"/>
      <c r="M23" s="121"/>
      <c r="N23" s="121"/>
      <c r="O23" s="121"/>
    </row>
    <row r="24" spans="1:15" ht="13.95" customHeight="1">
      <c r="A24" s="184" t="s">
        <v>41</v>
      </c>
      <c r="B24" s="184"/>
      <c r="C24" s="184"/>
      <c r="D24" s="184"/>
      <c r="E24" s="184"/>
      <c r="F24" s="184"/>
      <c r="G24" s="184"/>
      <c r="H24" s="184"/>
      <c r="I24" s="136">
        <f>SUM(I10:I23)</f>
        <v>0</v>
      </c>
      <c r="J24" s="137" t="s">
        <v>41</v>
      </c>
      <c r="K24" s="136">
        <f>SUM(K10:K23)</f>
        <v>0</v>
      </c>
    </row>
    <row r="25" spans="1:15">
      <c r="B25" s="138"/>
      <c r="C25" s="138"/>
      <c r="D25" s="138"/>
      <c r="E25" s="138"/>
      <c r="F25" s="138"/>
      <c r="H25" s="139"/>
    </row>
    <row r="26" spans="1:15">
      <c r="B26" s="140"/>
      <c r="C26" s="140"/>
      <c r="D26" s="141"/>
      <c r="E26" s="117"/>
      <c r="F26" s="142"/>
      <c r="G26" s="142"/>
      <c r="H26" s="142"/>
      <c r="I26" s="142"/>
    </row>
    <row r="27" spans="1:15">
      <c r="B27" s="143" t="s">
        <v>42</v>
      </c>
      <c r="C27" s="143"/>
      <c r="D27" s="141"/>
      <c r="E27" s="117"/>
      <c r="F27" s="144"/>
      <c r="G27" s="144" t="s">
        <v>43</v>
      </c>
      <c r="H27" s="144"/>
      <c r="I27" s="142"/>
    </row>
    <row r="28" spans="1:15">
      <c r="B28" s="116"/>
      <c r="C28" s="116"/>
      <c r="D28" s="117"/>
      <c r="E28" s="118"/>
      <c r="F28" s="118"/>
      <c r="G28" s="118" t="s">
        <v>44</v>
      </c>
      <c r="H28" s="145"/>
      <c r="I28" s="119"/>
    </row>
  </sheetData>
  <sheetProtection selectLockedCells="1" selectUnlockedCells="1"/>
  <mergeCells count="5">
    <mergeCell ref="B3:O3"/>
    <mergeCell ref="L6:O6"/>
    <mergeCell ref="A9:O9"/>
    <mergeCell ref="A24:H24"/>
    <mergeCell ref="B2:N2"/>
  </mergeCells>
  <pageMargins left="0.7" right="0.7" top="0.3" bottom="0.3" header="0.3" footer="0.3"/>
  <pageSetup paperSize="9" scale="62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6"/>
  <sheetViews>
    <sheetView zoomScaleNormal="100" workbookViewId="0">
      <selection activeCell="F10" sqref="F10:F11"/>
    </sheetView>
  </sheetViews>
  <sheetFormatPr defaultRowHeight="14.4"/>
  <cols>
    <col min="1" max="1" width="5.109375" style="1" customWidth="1"/>
    <col min="2" max="2" width="40.109375" style="1" customWidth="1"/>
    <col min="3" max="3" width="13" style="1" customWidth="1"/>
    <col min="4" max="5" width="8.6640625" style="1"/>
    <col min="6" max="6" width="11" style="1" customWidth="1"/>
    <col min="7" max="8" width="8.6640625" style="1"/>
    <col min="9" max="9" width="14.109375" style="1" customWidth="1"/>
    <col min="10" max="10" width="13.109375" style="1" customWidth="1"/>
    <col min="11" max="11" width="14" style="1" customWidth="1"/>
    <col min="12" max="14" width="8.6640625" style="1"/>
    <col min="15" max="15" width="11" style="1" customWidth="1"/>
    <col min="16" max="258" width="8.6640625" style="1"/>
    <col min="259" max="259" width="47" style="1" customWidth="1"/>
    <col min="260" max="264" width="8.6640625" style="1"/>
    <col min="265" max="265" width="14.109375" style="1" customWidth="1"/>
    <col min="266" max="266" width="8.6640625" style="1"/>
    <col min="267" max="267" width="14" style="1" customWidth="1"/>
    <col min="268" max="514" width="8.6640625" style="1"/>
    <col min="515" max="515" width="47" style="1" customWidth="1"/>
    <col min="516" max="520" width="8.6640625" style="1"/>
    <col min="521" max="521" width="14.109375" style="1" customWidth="1"/>
    <col min="522" max="522" width="8.6640625" style="1"/>
    <col min="523" max="523" width="14" style="1" customWidth="1"/>
    <col min="524" max="770" width="8.6640625" style="1"/>
    <col min="771" max="771" width="47" style="1" customWidth="1"/>
    <col min="772" max="776" width="8.6640625" style="1"/>
    <col min="777" max="777" width="14.109375" style="1" customWidth="1"/>
    <col min="778" max="778" width="8.6640625" style="1"/>
    <col min="779" max="779" width="14" style="1" customWidth="1"/>
    <col min="780" max="1026" width="8.6640625" style="1"/>
    <col min="1027" max="1027" width="47" style="1" customWidth="1"/>
    <col min="1028" max="1032" width="8.6640625" style="1"/>
    <col min="1033" max="1033" width="14.109375" style="1" customWidth="1"/>
    <col min="1034" max="1034" width="8.6640625" style="1"/>
    <col min="1035" max="1035" width="14" style="1" customWidth="1"/>
    <col min="1036" max="1282" width="8.6640625" style="1"/>
    <col min="1283" max="1283" width="47" style="1" customWidth="1"/>
    <col min="1284" max="1288" width="8.6640625" style="1"/>
    <col min="1289" max="1289" width="14.109375" style="1" customWidth="1"/>
    <col min="1290" max="1290" width="8.6640625" style="1"/>
    <col min="1291" max="1291" width="14" style="1" customWidth="1"/>
    <col min="1292" max="1538" width="8.6640625" style="1"/>
    <col min="1539" max="1539" width="47" style="1" customWidth="1"/>
    <col min="1540" max="1544" width="8.6640625" style="1"/>
    <col min="1545" max="1545" width="14.109375" style="1" customWidth="1"/>
    <col min="1546" max="1546" width="8.6640625" style="1"/>
    <col min="1547" max="1547" width="14" style="1" customWidth="1"/>
    <col min="1548" max="1794" width="8.6640625" style="1"/>
    <col min="1795" max="1795" width="47" style="1" customWidth="1"/>
    <col min="1796" max="1800" width="8.6640625" style="1"/>
    <col min="1801" max="1801" width="14.109375" style="1" customWidth="1"/>
    <col min="1802" max="1802" width="8.6640625" style="1"/>
    <col min="1803" max="1803" width="14" style="1" customWidth="1"/>
    <col min="1804" max="2050" width="8.6640625" style="1"/>
    <col min="2051" max="2051" width="47" style="1" customWidth="1"/>
    <col min="2052" max="2056" width="8.6640625" style="1"/>
    <col min="2057" max="2057" width="14.109375" style="1" customWidth="1"/>
    <col min="2058" max="2058" width="8.6640625" style="1"/>
    <col min="2059" max="2059" width="14" style="1" customWidth="1"/>
    <col min="2060" max="2306" width="8.6640625" style="1"/>
    <col min="2307" max="2307" width="47" style="1" customWidth="1"/>
    <col min="2308" max="2312" width="8.6640625" style="1"/>
    <col min="2313" max="2313" width="14.109375" style="1" customWidth="1"/>
    <col min="2314" max="2314" width="8.6640625" style="1"/>
    <col min="2315" max="2315" width="14" style="1" customWidth="1"/>
    <col min="2316" max="2562" width="8.6640625" style="1"/>
    <col min="2563" max="2563" width="47" style="1" customWidth="1"/>
    <col min="2564" max="2568" width="8.6640625" style="1"/>
    <col min="2569" max="2569" width="14.109375" style="1" customWidth="1"/>
    <col min="2570" max="2570" width="8.6640625" style="1"/>
    <col min="2571" max="2571" width="14" style="1" customWidth="1"/>
    <col min="2572" max="2818" width="8.6640625" style="1"/>
    <col min="2819" max="2819" width="47" style="1" customWidth="1"/>
    <col min="2820" max="2824" width="8.6640625" style="1"/>
    <col min="2825" max="2825" width="14.109375" style="1" customWidth="1"/>
    <col min="2826" max="2826" width="8.6640625" style="1"/>
    <col min="2827" max="2827" width="14" style="1" customWidth="1"/>
    <col min="2828" max="3074" width="8.6640625" style="1"/>
    <col min="3075" max="3075" width="47" style="1" customWidth="1"/>
    <col min="3076" max="3080" width="8.6640625" style="1"/>
    <col min="3081" max="3081" width="14.109375" style="1" customWidth="1"/>
    <col min="3082" max="3082" width="8.6640625" style="1"/>
    <col min="3083" max="3083" width="14" style="1" customWidth="1"/>
    <col min="3084" max="3330" width="8.6640625" style="1"/>
    <col min="3331" max="3331" width="47" style="1" customWidth="1"/>
    <col min="3332" max="3336" width="8.6640625" style="1"/>
    <col min="3337" max="3337" width="14.109375" style="1" customWidth="1"/>
    <col min="3338" max="3338" width="8.6640625" style="1"/>
    <col min="3339" max="3339" width="14" style="1" customWidth="1"/>
    <col min="3340" max="3586" width="8.6640625" style="1"/>
    <col min="3587" max="3587" width="47" style="1" customWidth="1"/>
    <col min="3588" max="3592" width="8.6640625" style="1"/>
    <col min="3593" max="3593" width="14.109375" style="1" customWidth="1"/>
    <col min="3594" max="3594" width="8.6640625" style="1"/>
    <col min="3595" max="3595" width="14" style="1" customWidth="1"/>
    <col min="3596" max="3842" width="8.6640625" style="1"/>
    <col min="3843" max="3843" width="47" style="1" customWidth="1"/>
    <col min="3844" max="3848" width="8.6640625" style="1"/>
    <col min="3849" max="3849" width="14.109375" style="1" customWidth="1"/>
    <col min="3850" max="3850" width="8.6640625" style="1"/>
    <col min="3851" max="3851" width="14" style="1" customWidth="1"/>
    <col min="3852" max="4098" width="8.6640625" style="1"/>
    <col min="4099" max="4099" width="47" style="1" customWidth="1"/>
    <col min="4100" max="4104" width="8.6640625" style="1"/>
    <col min="4105" max="4105" width="14.109375" style="1" customWidth="1"/>
    <col min="4106" max="4106" width="8.6640625" style="1"/>
    <col min="4107" max="4107" width="14" style="1" customWidth="1"/>
    <col min="4108" max="4354" width="8.6640625" style="1"/>
    <col min="4355" max="4355" width="47" style="1" customWidth="1"/>
    <col min="4356" max="4360" width="8.6640625" style="1"/>
    <col min="4361" max="4361" width="14.109375" style="1" customWidth="1"/>
    <col min="4362" max="4362" width="8.6640625" style="1"/>
    <col min="4363" max="4363" width="14" style="1" customWidth="1"/>
    <col min="4364" max="4610" width="8.6640625" style="1"/>
    <col min="4611" max="4611" width="47" style="1" customWidth="1"/>
    <col min="4612" max="4616" width="8.6640625" style="1"/>
    <col min="4617" max="4617" width="14.109375" style="1" customWidth="1"/>
    <col min="4618" max="4618" width="8.6640625" style="1"/>
    <col min="4619" max="4619" width="14" style="1" customWidth="1"/>
    <col min="4620" max="4866" width="8.6640625" style="1"/>
    <col min="4867" max="4867" width="47" style="1" customWidth="1"/>
    <col min="4868" max="4872" width="8.6640625" style="1"/>
    <col min="4873" max="4873" width="14.109375" style="1" customWidth="1"/>
    <col min="4874" max="4874" width="8.6640625" style="1"/>
    <col min="4875" max="4875" width="14" style="1" customWidth="1"/>
    <col min="4876" max="5122" width="8.6640625" style="1"/>
    <col min="5123" max="5123" width="47" style="1" customWidth="1"/>
    <col min="5124" max="5128" width="8.6640625" style="1"/>
    <col min="5129" max="5129" width="14.109375" style="1" customWidth="1"/>
    <col min="5130" max="5130" width="8.6640625" style="1"/>
    <col min="5131" max="5131" width="14" style="1" customWidth="1"/>
    <col min="5132" max="5378" width="8.6640625" style="1"/>
    <col min="5379" max="5379" width="47" style="1" customWidth="1"/>
    <col min="5380" max="5384" width="8.6640625" style="1"/>
    <col min="5385" max="5385" width="14.109375" style="1" customWidth="1"/>
    <col min="5386" max="5386" width="8.6640625" style="1"/>
    <col min="5387" max="5387" width="14" style="1" customWidth="1"/>
    <col min="5388" max="5634" width="8.6640625" style="1"/>
    <col min="5635" max="5635" width="47" style="1" customWidth="1"/>
    <col min="5636" max="5640" width="8.6640625" style="1"/>
    <col min="5641" max="5641" width="14.109375" style="1" customWidth="1"/>
    <col min="5642" max="5642" width="8.6640625" style="1"/>
    <col min="5643" max="5643" width="14" style="1" customWidth="1"/>
    <col min="5644" max="5890" width="8.6640625" style="1"/>
    <col min="5891" max="5891" width="47" style="1" customWidth="1"/>
    <col min="5892" max="5896" width="8.6640625" style="1"/>
    <col min="5897" max="5897" width="14.109375" style="1" customWidth="1"/>
    <col min="5898" max="5898" width="8.6640625" style="1"/>
    <col min="5899" max="5899" width="14" style="1" customWidth="1"/>
    <col min="5900" max="6146" width="8.6640625" style="1"/>
    <col min="6147" max="6147" width="47" style="1" customWidth="1"/>
    <col min="6148" max="6152" width="8.6640625" style="1"/>
    <col min="6153" max="6153" width="14.109375" style="1" customWidth="1"/>
    <col min="6154" max="6154" width="8.6640625" style="1"/>
    <col min="6155" max="6155" width="14" style="1" customWidth="1"/>
    <col min="6156" max="6402" width="8.6640625" style="1"/>
    <col min="6403" max="6403" width="47" style="1" customWidth="1"/>
    <col min="6404" max="6408" width="8.6640625" style="1"/>
    <col min="6409" max="6409" width="14.109375" style="1" customWidth="1"/>
    <col min="6410" max="6410" width="8.6640625" style="1"/>
    <col min="6411" max="6411" width="14" style="1" customWidth="1"/>
    <col min="6412" max="6658" width="8.6640625" style="1"/>
    <col min="6659" max="6659" width="47" style="1" customWidth="1"/>
    <col min="6660" max="6664" width="8.6640625" style="1"/>
    <col min="6665" max="6665" width="14.109375" style="1" customWidth="1"/>
    <col min="6666" max="6666" width="8.6640625" style="1"/>
    <col min="6667" max="6667" width="14" style="1" customWidth="1"/>
    <col min="6668" max="6914" width="8.6640625" style="1"/>
    <col min="6915" max="6915" width="47" style="1" customWidth="1"/>
    <col min="6916" max="6920" width="8.6640625" style="1"/>
    <col min="6921" max="6921" width="14.109375" style="1" customWidth="1"/>
    <col min="6922" max="6922" width="8.6640625" style="1"/>
    <col min="6923" max="6923" width="14" style="1" customWidth="1"/>
    <col min="6924" max="7170" width="8.6640625" style="1"/>
    <col min="7171" max="7171" width="47" style="1" customWidth="1"/>
    <col min="7172" max="7176" width="8.6640625" style="1"/>
    <col min="7177" max="7177" width="14.109375" style="1" customWidth="1"/>
    <col min="7178" max="7178" width="8.6640625" style="1"/>
    <col min="7179" max="7179" width="14" style="1" customWidth="1"/>
    <col min="7180" max="7426" width="8.6640625" style="1"/>
    <col min="7427" max="7427" width="47" style="1" customWidth="1"/>
    <col min="7428" max="7432" width="8.6640625" style="1"/>
    <col min="7433" max="7433" width="14.109375" style="1" customWidth="1"/>
    <col min="7434" max="7434" width="8.6640625" style="1"/>
    <col min="7435" max="7435" width="14" style="1" customWidth="1"/>
    <col min="7436" max="7682" width="8.6640625" style="1"/>
    <col min="7683" max="7683" width="47" style="1" customWidth="1"/>
    <col min="7684" max="7688" width="8.6640625" style="1"/>
    <col min="7689" max="7689" width="14.109375" style="1" customWidth="1"/>
    <col min="7690" max="7690" width="8.6640625" style="1"/>
    <col min="7691" max="7691" width="14" style="1" customWidth="1"/>
    <col min="7692" max="7938" width="8.6640625" style="1"/>
    <col min="7939" max="7939" width="47" style="1" customWidth="1"/>
    <col min="7940" max="7944" width="8.6640625" style="1"/>
    <col min="7945" max="7945" width="14.109375" style="1" customWidth="1"/>
    <col min="7946" max="7946" width="8.6640625" style="1"/>
    <col min="7947" max="7947" width="14" style="1" customWidth="1"/>
    <col min="7948" max="8194" width="8.6640625" style="1"/>
    <col min="8195" max="8195" width="47" style="1" customWidth="1"/>
    <col min="8196" max="8200" width="8.6640625" style="1"/>
    <col min="8201" max="8201" width="14.109375" style="1" customWidth="1"/>
    <col min="8202" max="8202" width="8.6640625" style="1"/>
    <col min="8203" max="8203" width="14" style="1" customWidth="1"/>
    <col min="8204" max="8450" width="8.6640625" style="1"/>
    <col min="8451" max="8451" width="47" style="1" customWidth="1"/>
    <col min="8452" max="8456" width="8.6640625" style="1"/>
    <col min="8457" max="8457" width="14.109375" style="1" customWidth="1"/>
    <col min="8458" max="8458" width="8.6640625" style="1"/>
    <col min="8459" max="8459" width="14" style="1" customWidth="1"/>
    <col min="8460" max="8706" width="8.6640625" style="1"/>
    <col min="8707" max="8707" width="47" style="1" customWidth="1"/>
    <col min="8708" max="8712" width="8.6640625" style="1"/>
    <col min="8713" max="8713" width="14.109375" style="1" customWidth="1"/>
    <col min="8714" max="8714" width="8.6640625" style="1"/>
    <col min="8715" max="8715" width="14" style="1" customWidth="1"/>
    <col min="8716" max="8962" width="8.6640625" style="1"/>
    <col min="8963" max="8963" width="47" style="1" customWidth="1"/>
    <col min="8964" max="8968" width="8.6640625" style="1"/>
    <col min="8969" max="8969" width="14.109375" style="1" customWidth="1"/>
    <col min="8970" max="8970" width="8.6640625" style="1"/>
    <col min="8971" max="8971" width="14" style="1" customWidth="1"/>
    <col min="8972" max="9218" width="8.6640625" style="1"/>
    <col min="9219" max="9219" width="47" style="1" customWidth="1"/>
    <col min="9220" max="9224" width="8.6640625" style="1"/>
    <col min="9225" max="9225" width="14.109375" style="1" customWidth="1"/>
    <col min="9226" max="9226" width="8.6640625" style="1"/>
    <col min="9227" max="9227" width="14" style="1" customWidth="1"/>
    <col min="9228" max="9474" width="8.6640625" style="1"/>
    <col min="9475" max="9475" width="47" style="1" customWidth="1"/>
    <col min="9476" max="9480" width="8.6640625" style="1"/>
    <col min="9481" max="9481" width="14.109375" style="1" customWidth="1"/>
    <col min="9482" max="9482" width="8.6640625" style="1"/>
    <col min="9483" max="9483" width="14" style="1" customWidth="1"/>
    <col min="9484" max="9730" width="8.6640625" style="1"/>
    <col min="9731" max="9731" width="47" style="1" customWidth="1"/>
    <col min="9732" max="9736" width="8.6640625" style="1"/>
    <col min="9737" max="9737" width="14.109375" style="1" customWidth="1"/>
    <col min="9738" max="9738" width="8.6640625" style="1"/>
    <col min="9739" max="9739" width="14" style="1" customWidth="1"/>
    <col min="9740" max="9986" width="8.6640625" style="1"/>
    <col min="9987" max="9987" width="47" style="1" customWidth="1"/>
    <col min="9988" max="9992" width="8.6640625" style="1"/>
    <col min="9993" max="9993" width="14.109375" style="1" customWidth="1"/>
    <col min="9994" max="9994" width="8.6640625" style="1"/>
    <col min="9995" max="9995" width="14" style="1" customWidth="1"/>
    <col min="9996" max="10242" width="8.6640625" style="1"/>
    <col min="10243" max="10243" width="47" style="1" customWidth="1"/>
    <col min="10244" max="10248" width="8.6640625" style="1"/>
    <col min="10249" max="10249" width="14.109375" style="1" customWidth="1"/>
    <col min="10250" max="10250" width="8.6640625" style="1"/>
    <col min="10251" max="10251" width="14" style="1" customWidth="1"/>
    <col min="10252" max="10498" width="8.6640625" style="1"/>
    <col min="10499" max="10499" width="47" style="1" customWidth="1"/>
    <col min="10500" max="10504" width="8.6640625" style="1"/>
    <col min="10505" max="10505" width="14.109375" style="1" customWidth="1"/>
    <col min="10506" max="10506" width="8.6640625" style="1"/>
    <col min="10507" max="10507" width="14" style="1" customWidth="1"/>
    <col min="10508" max="10754" width="8.6640625" style="1"/>
    <col min="10755" max="10755" width="47" style="1" customWidth="1"/>
    <col min="10756" max="10760" width="8.6640625" style="1"/>
    <col min="10761" max="10761" width="14.109375" style="1" customWidth="1"/>
    <col min="10762" max="10762" width="8.6640625" style="1"/>
    <col min="10763" max="10763" width="14" style="1" customWidth="1"/>
    <col min="10764" max="11010" width="8.6640625" style="1"/>
    <col min="11011" max="11011" width="47" style="1" customWidth="1"/>
    <col min="11012" max="11016" width="8.6640625" style="1"/>
    <col min="11017" max="11017" width="14.109375" style="1" customWidth="1"/>
    <col min="11018" max="11018" width="8.6640625" style="1"/>
    <col min="11019" max="11019" width="14" style="1" customWidth="1"/>
    <col min="11020" max="11266" width="8.6640625" style="1"/>
    <col min="11267" max="11267" width="47" style="1" customWidth="1"/>
    <col min="11268" max="11272" width="8.6640625" style="1"/>
    <col min="11273" max="11273" width="14.109375" style="1" customWidth="1"/>
    <col min="11274" max="11274" width="8.6640625" style="1"/>
    <col min="11275" max="11275" width="14" style="1" customWidth="1"/>
    <col min="11276" max="11522" width="8.6640625" style="1"/>
    <col min="11523" max="11523" width="47" style="1" customWidth="1"/>
    <col min="11524" max="11528" width="8.6640625" style="1"/>
    <col min="11529" max="11529" width="14.109375" style="1" customWidth="1"/>
    <col min="11530" max="11530" width="8.6640625" style="1"/>
    <col min="11531" max="11531" width="14" style="1" customWidth="1"/>
    <col min="11532" max="11778" width="8.6640625" style="1"/>
    <col min="11779" max="11779" width="47" style="1" customWidth="1"/>
    <col min="11780" max="11784" width="8.6640625" style="1"/>
    <col min="11785" max="11785" width="14.109375" style="1" customWidth="1"/>
    <col min="11786" max="11786" width="8.6640625" style="1"/>
    <col min="11787" max="11787" width="14" style="1" customWidth="1"/>
    <col min="11788" max="12034" width="8.6640625" style="1"/>
    <col min="12035" max="12035" width="47" style="1" customWidth="1"/>
    <col min="12036" max="12040" width="8.6640625" style="1"/>
    <col min="12041" max="12041" width="14.109375" style="1" customWidth="1"/>
    <col min="12042" max="12042" width="8.6640625" style="1"/>
    <col min="12043" max="12043" width="14" style="1" customWidth="1"/>
    <col min="12044" max="12290" width="8.6640625" style="1"/>
    <col min="12291" max="12291" width="47" style="1" customWidth="1"/>
    <col min="12292" max="12296" width="8.6640625" style="1"/>
    <col min="12297" max="12297" width="14.109375" style="1" customWidth="1"/>
    <col min="12298" max="12298" width="8.6640625" style="1"/>
    <col min="12299" max="12299" width="14" style="1" customWidth="1"/>
    <col min="12300" max="12546" width="8.6640625" style="1"/>
    <col min="12547" max="12547" width="47" style="1" customWidth="1"/>
    <col min="12548" max="12552" width="8.6640625" style="1"/>
    <col min="12553" max="12553" width="14.109375" style="1" customWidth="1"/>
    <col min="12554" max="12554" width="8.6640625" style="1"/>
    <col min="12555" max="12555" width="14" style="1" customWidth="1"/>
    <col min="12556" max="12802" width="8.6640625" style="1"/>
    <col min="12803" max="12803" width="47" style="1" customWidth="1"/>
    <col min="12804" max="12808" width="8.6640625" style="1"/>
    <col min="12809" max="12809" width="14.109375" style="1" customWidth="1"/>
    <col min="12810" max="12810" width="8.6640625" style="1"/>
    <col min="12811" max="12811" width="14" style="1" customWidth="1"/>
    <col min="12812" max="13058" width="8.6640625" style="1"/>
    <col min="13059" max="13059" width="47" style="1" customWidth="1"/>
    <col min="13060" max="13064" width="8.6640625" style="1"/>
    <col min="13065" max="13065" width="14.109375" style="1" customWidth="1"/>
    <col min="13066" max="13066" width="8.6640625" style="1"/>
    <col min="13067" max="13067" width="14" style="1" customWidth="1"/>
    <col min="13068" max="13314" width="8.6640625" style="1"/>
    <col min="13315" max="13315" width="47" style="1" customWidth="1"/>
    <col min="13316" max="13320" width="8.6640625" style="1"/>
    <col min="13321" max="13321" width="14.109375" style="1" customWidth="1"/>
    <col min="13322" max="13322" width="8.6640625" style="1"/>
    <col min="13323" max="13323" width="14" style="1" customWidth="1"/>
    <col min="13324" max="13570" width="8.6640625" style="1"/>
    <col min="13571" max="13571" width="47" style="1" customWidth="1"/>
    <col min="13572" max="13576" width="8.6640625" style="1"/>
    <col min="13577" max="13577" width="14.109375" style="1" customWidth="1"/>
    <col min="13578" max="13578" width="8.6640625" style="1"/>
    <col min="13579" max="13579" width="14" style="1" customWidth="1"/>
    <col min="13580" max="13826" width="8.6640625" style="1"/>
    <col min="13827" max="13827" width="47" style="1" customWidth="1"/>
    <col min="13828" max="13832" width="8.6640625" style="1"/>
    <col min="13833" max="13833" width="14.109375" style="1" customWidth="1"/>
    <col min="13834" max="13834" width="8.6640625" style="1"/>
    <col min="13835" max="13835" width="14" style="1" customWidth="1"/>
    <col min="13836" max="14082" width="8.6640625" style="1"/>
    <col min="14083" max="14083" width="47" style="1" customWidth="1"/>
    <col min="14084" max="14088" width="8.6640625" style="1"/>
    <col min="14089" max="14089" width="14.109375" style="1" customWidth="1"/>
    <col min="14090" max="14090" width="8.6640625" style="1"/>
    <col min="14091" max="14091" width="14" style="1" customWidth="1"/>
    <col min="14092" max="14338" width="8.6640625" style="1"/>
    <col min="14339" max="14339" width="47" style="1" customWidth="1"/>
    <col min="14340" max="14344" width="8.6640625" style="1"/>
    <col min="14345" max="14345" width="14.109375" style="1" customWidth="1"/>
    <col min="14346" max="14346" width="8.6640625" style="1"/>
    <col min="14347" max="14347" width="14" style="1" customWidth="1"/>
    <col min="14348" max="14594" width="8.6640625" style="1"/>
    <col min="14595" max="14595" width="47" style="1" customWidth="1"/>
    <col min="14596" max="14600" width="8.6640625" style="1"/>
    <col min="14601" max="14601" width="14.109375" style="1" customWidth="1"/>
    <col min="14602" max="14602" width="8.6640625" style="1"/>
    <col min="14603" max="14603" width="14" style="1" customWidth="1"/>
    <col min="14604" max="14850" width="8.6640625" style="1"/>
    <col min="14851" max="14851" width="47" style="1" customWidth="1"/>
    <col min="14852" max="14856" width="8.6640625" style="1"/>
    <col min="14857" max="14857" width="14.109375" style="1" customWidth="1"/>
    <col min="14858" max="14858" width="8.6640625" style="1"/>
    <col min="14859" max="14859" width="14" style="1" customWidth="1"/>
    <col min="14860" max="15106" width="8.6640625" style="1"/>
    <col min="15107" max="15107" width="47" style="1" customWidth="1"/>
    <col min="15108" max="15112" width="8.6640625" style="1"/>
    <col min="15113" max="15113" width="14.109375" style="1" customWidth="1"/>
    <col min="15114" max="15114" width="8.6640625" style="1"/>
    <col min="15115" max="15115" width="14" style="1" customWidth="1"/>
    <col min="15116" max="15362" width="8.6640625" style="1"/>
    <col min="15363" max="15363" width="47" style="1" customWidth="1"/>
    <col min="15364" max="15368" width="8.6640625" style="1"/>
    <col min="15369" max="15369" width="14.109375" style="1" customWidth="1"/>
    <col min="15370" max="15370" width="8.6640625" style="1"/>
    <col min="15371" max="15371" width="14" style="1" customWidth="1"/>
    <col min="15372" max="15618" width="8.6640625" style="1"/>
    <col min="15619" max="15619" width="47" style="1" customWidth="1"/>
    <col min="15620" max="15624" width="8.6640625" style="1"/>
    <col min="15625" max="15625" width="14.109375" style="1" customWidth="1"/>
    <col min="15626" max="15626" width="8.6640625" style="1"/>
    <col min="15627" max="15627" width="14" style="1" customWidth="1"/>
    <col min="15628" max="15874" width="8.6640625" style="1"/>
    <col min="15875" max="15875" width="47" style="1" customWidth="1"/>
    <col min="15876" max="15880" width="8.6640625" style="1"/>
    <col min="15881" max="15881" width="14.109375" style="1" customWidth="1"/>
    <col min="15882" max="15882" width="8.6640625" style="1"/>
    <col min="15883" max="15883" width="14" style="1" customWidth="1"/>
    <col min="15884" max="16130" width="8.6640625" style="1"/>
    <col min="16131" max="16131" width="47" style="1" customWidth="1"/>
    <col min="16132" max="16136" width="8.6640625" style="1"/>
    <col min="16137" max="16137" width="14.109375" style="1" customWidth="1"/>
    <col min="16138" max="16138" width="8.6640625" style="1"/>
    <col min="16139" max="16139" width="14" style="1" customWidth="1"/>
    <col min="16140" max="16384" width="8.6640625" style="1"/>
  </cols>
  <sheetData>
    <row r="1" spans="1:15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5" ht="15" customHeight="1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4.4" customHeight="1" thickBot="1">
      <c r="A5" s="5"/>
      <c r="B5" s="186" t="s">
        <v>137</v>
      </c>
      <c r="C5" s="186"/>
      <c r="D5" s="186"/>
      <c r="E5" s="6"/>
      <c r="F5" s="44"/>
      <c r="G5" s="6"/>
      <c r="H5" s="6"/>
      <c r="I5" s="6"/>
      <c r="J5" s="6"/>
      <c r="K5" s="6"/>
      <c r="L5" s="6"/>
      <c r="M5" s="6"/>
      <c r="N5" s="6"/>
      <c r="O5" s="6"/>
    </row>
    <row r="6" spans="1:15" ht="20.399999999999999" customHeight="1">
      <c r="B6" s="198" t="s">
        <v>81</v>
      </c>
      <c r="C6" s="198"/>
      <c r="D6" s="5"/>
      <c r="L6" s="193" t="s">
        <v>5</v>
      </c>
      <c r="M6" s="193"/>
      <c r="N6" s="193"/>
      <c r="O6" s="193"/>
    </row>
    <row r="7" spans="1:15" ht="112.2">
      <c r="A7" s="167" t="s">
        <v>6</v>
      </c>
      <c r="B7" s="167" t="s">
        <v>7</v>
      </c>
      <c r="C7" s="167" t="s">
        <v>8</v>
      </c>
      <c r="D7" s="167" t="s">
        <v>9</v>
      </c>
      <c r="E7" s="167" t="s">
        <v>10</v>
      </c>
      <c r="F7" s="167" t="s">
        <v>11</v>
      </c>
      <c r="G7" s="167" t="s">
        <v>12</v>
      </c>
      <c r="H7" s="167" t="s">
        <v>13</v>
      </c>
      <c r="I7" s="167" t="s">
        <v>14</v>
      </c>
      <c r="J7" s="167" t="s">
        <v>15</v>
      </c>
      <c r="K7" s="167" t="s">
        <v>16</v>
      </c>
      <c r="L7" s="168" t="s">
        <v>17</v>
      </c>
      <c r="M7" s="168" t="s">
        <v>18</v>
      </c>
      <c r="N7" s="168" t="s">
        <v>19</v>
      </c>
      <c r="O7" s="168" t="s">
        <v>20</v>
      </c>
    </row>
    <row r="8" spans="1:1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  <c r="O8" s="169">
        <v>15</v>
      </c>
    </row>
    <row r="9" spans="1: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47.4" customHeight="1">
      <c r="A10" s="8">
        <v>1</v>
      </c>
      <c r="B10" s="14" t="s">
        <v>82</v>
      </c>
      <c r="C10" s="14" t="s">
        <v>83</v>
      </c>
      <c r="D10" s="8" t="s">
        <v>22</v>
      </c>
      <c r="E10" s="28">
        <v>60000</v>
      </c>
      <c r="F10" s="11"/>
      <c r="G10" s="12">
        <v>0.08</v>
      </c>
      <c r="H10" s="13">
        <f>F10+(F10*G10)</f>
        <v>0</v>
      </c>
      <c r="I10" s="13">
        <f>F10*E10</f>
        <v>0</v>
      </c>
      <c r="J10" s="13">
        <f>K10-I10</f>
        <v>0</v>
      </c>
      <c r="K10" s="13">
        <f>H10*E10</f>
        <v>0</v>
      </c>
      <c r="L10" s="8"/>
      <c r="M10" s="8"/>
      <c r="N10" s="8"/>
      <c r="O10" s="8"/>
    </row>
    <row r="11" spans="1:15" ht="54.9" customHeight="1">
      <c r="A11" s="8">
        <v>2</v>
      </c>
      <c r="B11" s="14" t="s">
        <v>82</v>
      </c>
      <c r="C11" s="14" t="s">
        <v>84</v>
      </c>
      <c r="D11" s="8" t="s">
        <v>22</v>
      </c>
      <c r="E11" s="28">
        <v>30000</v>
      </c>
      <c r="F11" s="11"/>
      <c r="G11" s="12">
        <v>0.08</v>
      </c>
      <c r="H11" s="13">
        <f>F11+(F11*G11)</f>
        <v>0</v>
      </c>
      <c r="I11" s="13">
        <f>F11*E11</f>
        <v>0</v>
      </c>
      <c r="J11" s="13">
        <f>K11-I11</f>
        <v>0</v>
      </c>
      <c r="K11" s="13">
        <f>H11*E11</f>
        <v>0</v>
      </c>
      <c r="L11" s="8"/>
      <c r="M11" s="8"/>
      <c r="N11" s="8"/>
      <c r="O11" s="8"/>
    </row>
    <row r="12" spans="1:15" ht="13.95" customHeight="1">
      <c r="A12" s="195" t="s">
        <v>41</v>
      </c>
      <c r="B12" s="195"/>
      <c r="C12" s="195"/>
      <c r="D12" s="195"/>
      <c r="E12" s="195"/>
      <c r="F12" s="195"/>
      <c r="G12" s="195"/>
      <c r="H12" s="195"/>
      <c r="I12" s="15">
        <f>SUM(I10:I11)</f>
        <v>0</v>
      </c>
      <c r="J12" s="16" t="s">
        <v>41</v>
      </c>
      <c r="K12" s="15">
        <f>SUM(K10:K11)</f>
        <v>0</v>
      </c>
    </row>
    <row r="13" spans="1:15">
      <c r="A13" s="17"/>
      <c r="B13" s="18"/>
      <c r="C13" s="18"/>
      <c r="D13" s="18"/>
      <c r="E13" s="18"/>
      <c r="F13" s="18"/>
      <c r="H13" s="19"/>
    </row>
    <row r="14" spans="1:15">
      <c r="A14" s="17"/>
      <c r="B14" s="20"/>
      <c r="C14" s="20"/>
      <c r="D14" s="21"/>
      <c r="E14" s="3"/>
      <c r="F14" s="22"/>
      <c r="G14" s="22"/>
      <c r="H14" s="22"/>
      <c r="I14" s="22"/>
    </row>
    <row r="15" spans="1:15">
      <c r="A15" s="17"/>
      <c r="B15" s="23" t="s">
        <v>42</v>
      </c>
      <c r="C15" s="23"/>
      <c r="D15" s="21"/>
      <c r="E15" s="3"/>
      <c r="F15" s="24"/>
      <c r="G15" s="24" t="s">
        <v>43</v>
      </c>
      <c r="H15" s="24"/>
      <c r="I15" s="22"/>
    </row>
    <row r="16" spans="1:15">
      <c r="B16" s="2"/>
      <c r="C16" s="2"/>
      <c r="D16" s="3"/>
      <c r="E16" s="4"/>
      <c r="F16" s="4"/>
      <c r="G16" s="4" t="s">
        <v>44</v>
      </c>
      <c r="H16" s="25"/>
      <c r="I16" s="5"/>
    </row>
  </sheetData>
  <sheetProtection selectLockedCells="1" selectUnlockedCells="1"/>
  <mergeCells count="7">
    <mergeCell ref="B2:N2"/>
    <mergeCell ref="A12:H12"/>
    <mergeCell ref="B3:O3"/>
    <mergeCell ref="B5:D5"/>
    <mergeCell ref="B6:C6"/>
    <mergeCell ref="L6:O6"/>
    <mergeCell ref="A9:O9"/>
  </mergeCells>
  <pageMargins left="0.7" right="0.7" top="0.3" bottom="0.3" header="0.3" footer="0.3"/>
  <pageSetup paperSize="9" scale="72"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8"/>
  <sheetViews>
    <sheetView zoomScaleNormal="100" workbookViewId="0">
      <selection activeCell="A4" sqref="A4:XFD4"/>
    </sheetView>
  </sheetViews>
  <sheetFormatPr defaultRowHeight="14.4"/>
  <cols>
    <col min="1" max="1" width="4" style="1" customWidth="1"/>
    <col min="2" max="2" width="40.109375" style="1" customWidth="1"/>
    <col min="3" max="7" width="8.6640625" style="1"/>
    <col min="8" max="8" width="14.109375" style="1" customWidth="1"/>
    <col min="9" max="9" width="10" style="1" customWidth="1"/>
    <col min="10" max="10" width="14" style="1" customWidth="1"/>
    <col min="11" max="13" width="8.6640625" style="1"/>
    <col min="14" max="14" width="11" style="1" customWidth="1"/>
    <col min="15" max="257" width="8.6640625" style="1"/>
    <col min="258" max="258" width="47" style="1" customWidth="1"/>
    <col min="259" max="263" width="8.6640625" style="1"/>
    <col min="264" max="264" width="14.109375" style="1" customWidth="1"/>
    <col min="265" max="265" width="8.6640625" style="1"/>
    <col min="266" max="266" width="14" style="1" customWidth="1"/>
    <col min="267" max="513" width="8.6640625" style="1"/>
    <col min="514" max="514" width="47" style="1" customWidth="1"/>
    <col min="515" max="519" width="8.6640625" style="1"/>
    <col min="520" max="520" width="14.109375" style="1" customWidth="1"/>
    <col min="521" max="521" width="8.6640625" style="1"/>
    <col min="522" max="522" width="14" style="1" customWidth="1"/>
    <col min="523" max="769" width="8.6640625" style="1"/>
    <col min="770" max="770" width="47" style="1" customWidth="1"/>
    <col min="771" max="775" width="8.6640625" style="1"/>
    <col min="776" max="776" width="14.109375" style="1" customWidth="1"/>
    <col min="777" max="777" width="8.6640625" style="1"/>
    <col min="778" max="778" width="14" style="1" customWidth="1"/>
    <col min="779" max="1025" width="8.6640625" style="1"/>
    <col min="1026" max="1026" width="47" style="1" customWidth="1"/>
    <col min="1027" max="1031" width="8.6640625" style="1"/>
    <col min="1032" max="1032" width="14.109375" style="1" customWidth="1"/>
    <col min="1033" max="1033" width="8.6640625" style="1"/>
    <col min="1034" max="1034" width="14" style="1" customWidth="1"/>
    <col min="1035" max="1281" width="8.6640625" style="1"/>
    <col min="1282" max="1282" width="47" style="1" customWidth="1"/>
    <col min="1283" max="1287" width="8.6640625" style="1"/>
    <col min="1288" max="1288" width="14.109375" style="1" customWidth="1"/>
    <col min="1289" max="1289" width="8.6640625" style="1"/>
    <col min="1290" max="1290" width="14" style="1" customWidth="1"/>
    <col min="1291" max="1537" width="8.6640625" style="1"/>
    <col min="1538" max="1538" width="47" style="1" customWidth="1"/>
    <col min="1539" max="1543" width="8.6640625" style="1"/>
    <col min="1544" max="1544" width="14.109375" style="1" customWidth="1"/>
    <col min="1545" max="1545" width="8.6640625" style="1"/>
    <col min="1546" max="1546" width="14" style="1" customWidth="1"/>
    <col min="1547" max="1793" width="8.6640625" style="1"/>
    <col min="1794" max="1794" width="47" style="1" customWidth="1"/>
    <col min="1795" max="1799" width="8.6640625" style="1"/>
    <col min="1800" max="1800" width="14.109375" style="1" customWidth="1"/>
    <col min="1801" max="1801" width="8.6640625" style="1"/>
    <col min="1802" max="1802" width="14" style="1" customWidth="1"/>
    <col min="1803" max="2049" width="8.6640625" style="1"/>
    <col min="2050" max="2050" width="47" style="1" customWidth="1"/>
    <col min="2051" max="2055" width="8.6640625" style="1"/>
    <col min="2056" max="2056" width="14.109375" style="1" customWidth="1"/>
    <col min="2057" max="2057" width="8.6640625" style="1"/>
    <col min="2058" max="2058" width="14" style="1" customWidth="1"/>
    <col min="2059" max="2305" width="8.6640625" style="1"/>
    <col min="2306" max="2306" width="47" style="1" customWidth="1"/>
    <col min="2307" max="2311" width="8.6640625" style="1"/>
    <col min="2312" max="2312" width="14.109375" style="1" customWidth="1"/>
    <col min="2313" max="2313" width="8.6640625" style="1"/>
    <col min="2314" max="2314" width="14" style="1" customWidth="1"/>
    <col min="2315" max="2561" width="8.6640625" style="1"/>
    <col min="2562" max="2562" width="47" style="1" customWidth="1"/>
    <col min="2563" max="2567" width="8.6640625" style="1"/>
    <col min="2568" max="2568" width="14.109375" style="1" customWidth="1"/>
    <col min="2569" max="2569" width="8.6640625" style="1"/>
    <col min="2570" max="2570" width="14" style="1" customWidth="1"/>
    <col min="2571" max="2817" width="8.6640625" style="1"/>
    <col min="2818" max="2818" width="47" style="1" customWidth="1"/>
    <col min="2819" max="2823" width="8.6640625" style="1"/>
    <col min="2824" max="2824" width="14.109375" style="1" customWidth="1"/>
    <col min="2825" max="2825" width="8.6640625" style="1"/>
    <col min="2826" max="2826" width="14" style="1" customWidth="1"/>
    <col min="2827" max="3073" width="8.6640625" style="1"/>
    <col min="3074" max="3074" width="47" style="1" customWidth="1"/>
    <col min="3075" max="3079" width="8.6640625" style="1"/>
    <col min="3080" max="3080" width="14.109375" style="1" customWidth="1"/>
    <col min="3081" max="3081" width="8.6640625" style="1"/>
    <col min="3082" max="3082" width="14" style="1" customWidth="1"/>
    <col min="3083" max="3329" width="8.6640625" style="1"/>
    <col min="3330" max="3330" width="47" style="1" customWidth="1"/>
    <col min="3331" max="3335" width="8.6640625" style="1"/>
    <col min="3336" max="3336" width="14.109375" style="1" customWidth="1"/>
    <col min="3337" max="3337" width="8.6640625" style="1"/>
    <col min="3338" max="3338" width="14" style="1" customWidth="1"/>
    <col min="3339" max="3585" width="8.6640625" style="1"/>
    <col min="3586" max="3586" width="47" style="1" customWidth="1"/>
    <col min="3587" max="3591" width="8.6640625" style="1"/>
    <col min="3592" max="3592" width="14.109375" style="1" customWidth="1"/>
    <col min="3593" max="3593" width="8.6640625" style="1"/>
    <col min="3594" max="3594" width="14" style="1" customWidth="1"/>
    <col min="3595" max="3841" width="8.6640625" style="1"/>
    <col min="3842" max="3842" width="47" style="1" customWidth="1"/>
    <col min="3843" max="3847" width="8.6640625" style="1"/>
    <col min="3848" max="3848" width="14.109375" style="1" customWidth="1"/>
    <col min="3849" max="3849" width="8.6640625" style="1"/>
    <col min="3850" max="3850" width="14" style="1" customWidth="1"/>
    <col min="3851" max="4097" width="8.6640625" style="1"/>
    <col min="4098" max="4098" width="47" style="1" customWidth="1"/>
    <col min="4099" max="4103" width="8.6640625" style="1"/>
    <col min="4104" max="4104" width="14.109375" style="1" customWidth="1"/>
    <col min="4105" max="4105" width="8.6640625" style="1"/>
    <col min="4106" max="4106" width="14" style="1" customWidth="1"/>
    <col min="4107" max="4353" width="8.6640625" style="1"/>
    <col min="4354" max="4354" width="47" style="1" customWidth="1"/>
    <col min="4355" max="4359" width="8.6640625" style="1"/>
    <col min="4360" max="4360" width="14.109375" style="1" customWidth="1"/>
    <col min="4361" max="4361" width="8.6640625" style="1"/>
    <col min="4362" max="4362" width="14" style="1" customWidth="1"/>
    <col min="4363" max="4609" width="8.6640625" style="1"/>
    <col min="4610" max="4610" width="47" style="1" customWidth="1"/>
    <col min="4611" max="4615" width="8.6640625" style="1"/>
    <col min="4616" max="4616" width="14.109375" style="1" customWidth="1"/>
    <col min="4617" max="4617" width="8.6640625" style="1"/>
    <col min="4618" max="4618" width="14" style="1" customWidth="1"/>
    <col min="4619" max="4865" width="8.6640625" style="1"/>
    <col min="4866" max="4866" width="47" style="1" customWidth="1"/>
    <col min="4867" max="4871" width="8.6640625" style="1"/>
    <col min="4872" max="4872" width="14.109375" style="1" customWidth="1"/>
    <col min="4873" max="4873" width="8.6640625" style="1"/>
    <col min="4874" max="4874" width="14" style="1" customWidth="1"/>
    <col min="4875" max="5121" width="8.6640625" style="1"/>
    <col min="5122" max="5122" width="47" style="1" customWidth="1"/>
    <col min="5123" max="5127" width="8.6640625" style="1"/>
    <col min="5128" max="5128" width="14.109375" style="1" customWidth="1"/>
    <col min="5129" max="5129" width="8.6640625" style="1"/>
    <col min="5130" max="5130" width="14" style="1" customWidth="1"/>
    <col min="5131" max="5377" width="8.6640625" style="1"/>
    <col min="5378" max="5378" width="47" style="1" customWidth="1"/>
    <col min="5379" max="5383" width="8.6640625" style="1"/>
    <col min="5384" max="5384" width="14.109375" style="1" customWidth="1"/>
    <col min="5385" max="5385" width="8.6640625" style="1"/>
    <col min="5386" max="5386" width="14" style="1" customWidth="1"/>
    <col min="5387" max="5633" width="8.6640625" style="1"/>
    <col min="5634" max="5634" width="47" style="1" customWidth="1"/>
    <col min="5635" max="5639" width="8.6640625" style="1"/>
    <col min="5640" max="5640" width="14.109375" style="1" customWidth="1"/>
    <col min="5641" max="5641" width="8.6640625" style="1"/>
    <col min="5642" max="5642" width="14" style="1" customWidth="1"/>
    <col min="5643" max="5889" width="8.6640625" style="1"/>
    <col min="5890" max="5890" width="47" style="1" customWidth="1"/>
    <col min="5891" max="5895" width="8.6640625" style="1"/>
    <col min="5896" max="5896" width="14.109375" style="1" customWidth="1"/>
    <col min="5897" max="5897" width="8.6640625" style="1"/>
    <col min="5898" max="5898" width="14" style="1" customWidth="1"/>
    <col min="5899" max="6145" width="8.6640625" style="1"/>
    <col min="6146" max="6146" width="47" style="1" customWidth="1"/>
    <col min="6147" max="6151" width="8.6640625" style="1"/>
    <col min="6152" max="6152" width="14.109375" style="1" customWidth="1"/>
    <col min="6153" max="6153" width="8.6640625" style="1"/>
    <col min="6154" max="6154" width="14" style="1" customWidth="1"/>
    <col min="6155" max="6401" width="8.6640625" style="1"/>
    <col min="6402" max="6402" width="47" style="1" customWidth="1"/>
    <col min="6403" max="6407" width="8.6640625" style="1"/>
    <col min="6408" max="6408" width="14.109375" style="1" customWidth="1"/>
    <col min="6409" max="6409" width="8.6640625" style="1"/>
    <col min="6410" max="6410" width="14" style="1" customWidth="1"/>
    <col min="6411" max="6657" width="8.6640625" style="1"/>
    <col min="6658" max="6658" width="47" style="1" customWidth="1"/>
    <col min="6659" max="6663" width="8.6640625" style="1"/>
    <col min="6664" max="6664" width="14.109375" style="1" customWidth="1"/>
    <col min="6665" max="6665" width="8.6640625" style="1"/>
    <col min="6666" max="6666" width="14" style="1" customWidth="1"/>
    <col min="6667" max="6913" width="8.6640625" style="1"/>
    <col min="6914" max="6914" width="47" style="1" customWidth="1"/>
    <col min="6915" max="6919" width="8.6640625" style="1"/>
    <col min="6920" max="6920" width="14.109375" style="1" customWidth="1"/>
    <col min="6921" max="6921" width="8.6640625" style="1"/>
    <col min="6922" max="6922" width="14" style="1" customWidth="1"/>
    <col min="6923" max="7169" width="8.6640625" style="1"/>
    <col min="7170" max="7170" width="47" style="1" customWidth="1"/>
    <col min="7171" max="7175" width="8.6640625" style="1"/>
    <col min="7176" max="7176" width="14.109375" style="1" customWidth="1"/>
    <col min="7177" max="7177" width="8.6640625" style="1"/>
    <col min="7178" max="7178" width="14" style="1" customWidth="1"/>
    <col min="7179" max="7425" width="8.6640625" style="1"/>
    <col min="7426" max="7426" width="47" style="1" customWidth="1"/>
    <col min="7427" max="7431" width="8.6640625" style="1"/>
    <col min="7432" max="7432" width="14.109375" style="1" customWidth="1"/>
    <col min="7433" max="7433" width="8.6640625" style="1"/>
    <col min="7434" max="7434" width="14" style="1" customWidth="1"/>
    <col min="7435" max="7681" width="8.6640625" style="1"/>
    <col min="7682" max="7682" width="47" style="1" customWidth="1"/>
    <col min="7683" max="7687" width="8.6640625" style="1"/>
    <col min="7688" max="7688" width="14.109375" style="1" customWidth="1"/>
    <col min="7689" max="7689" width="8.6640625" style="1"/>
    <col min="7690" max="7690" width="14" style="1" customWidth="1"/>
    <col min="7691" max="7937" width="8.6640625" style="1"/>
    <col min="7938" max="7938" width="47" style="1" customWidth="1"/>
    <col min="7939" max="7943" width="8.6640625" style="1"/>
    <col min="7944" max="7944" width="14.109375" style="1" customWidth="1"/>
    <col min="7945" max="7945" width="8.6640625" style="1"/>
    <col min="7946" max="7946" width="14" style="1" customWidth="1"/>
    <col min="7947" max="8193" width="8.6640625" style="1"/>
    <col min="8194" max="8194" width="47" style="1" customWidth="1"/>
    <col min="8195" max="8199" width="8.6640625" style="1"/>
    <col min="8200" max="8200" width="14.109375" style="1" customWidth="1"/>
    <col min="8201" max="8201" width="8.6640625" style="1"/>
    <col min="8202" max="8202" width="14" style="1" customWidth="1"/>
    <col min="8203" max="8449" width="8.6640625" style="1"/>
    <col min="8450" max="8450" width="47" style="1" customWidth="1"/>
    <col min="8451" max="8455" width="8.6640625" style="1"/>
    <col min="8456" max="8456" width="14.109375" style="1" customWidth="1"/>
    <col min="8457" max="8457" width="8.6640625" style="1"/>
    <col min="8458" max="8458" width="14" style="1" customWidth="1"/>
    <col min="8459" max="8705" width="8.6640625" style="1"/>
    <col min="8706" max="8706" width="47" style="1" customWidth="1"/>
    <col min="8707" max="8711" width="8.6640625" style="1"/>
    <col min="8712" max="8712" width="14.109375" style="1" customWidth="1"/>
    <col min="8713" max="8713" width="8.6640625" style="1"/>
    <col min="8714" max="8714" width="14" style="1" customWidth="1"/>
    <col min="8715" max="8961" width="8.6640625" style="1"/>
    <col min="8962" max="8962" width="47" style="1" customWidth="1"/>
    <col min="8963" max="8967" width="8.6640625" style="1"/>
    <col min="8968" max="8968" width="14.109375" style="1" customWidth="1"/>
    <col min="8969" max="8969" width="8.6640625" style="1"/>
    <col min="8970" max="8970" width="14" style="1" customWidth="1"/>
    <col min="8971" max="9217" width="8.6640625" style="1"/>
    <col min="9218" max="9218" width="47" style="1" customWidth="1"/>
    <col min="9219" max="9223" width="8.6640625" style="1"/>
    <col min="9224" max="9224" width="14.109375" style="1" customWidth="1"/>
    <col min="9225" max="9225" width="8.6640625" style="1"/>
    <col min="9226" max="9226" width="14" style="1" customWidth="1"/>
    <col min="9227" max="9473" width="8.6640625" style="1"/>
    <col min="9474" max="9474" width="47" style="1" customWidth="1"/>
    <col min="9475" max="9479" width="8.6640625" style="1"/>
    <col min="9480" max="9480" width="14.109375" style="1" customWidth="1"/>
    <col min="9481" max="9481" width="8.6640625" style="1"/>
    <col min="9482" max="9482" width="14" style="1" customWidth="1"/>
    <col min="9483" max="9729" width="8.6640625" style="1"/>
    <col min="9730" max="9730" width="47" style="1" customWidth="1"/>
    <col min="9731" max="9735" width="8.6640625" style="1"/>
    <col min="9736" max="9736" width="14.109375" style="1" customWidth="1"/>
    <col min="9737" max="9737" width="8.6640625" style="1"/>
    <col min="9738" max="9738" width="14" style="1" customWidth="1"/>
    <col min="9739" max="9985" width="8.6640625" style="1"/>
    <col min="9986" max="9986" width="47" style="1" customWidth="1"/>
    <col min="9987" max="9991" width="8.6640625" style="1"/>
    <col min="9992" max="9992" width="14.109375" style="1" customWidth="1"/>
    <col min="9993" max="9993" width="8.6640625" style="1"/>
    <col min="9994" max="9994" width="14" style="1" customWidth="1"/>
    <col min="9995" max="10241" width="8.6640625" style="1"/>
    <col min="10242" max="10242" width="47" style="1" customWidth="1"/>
    <col min="10243" max="10247" width="8.6640625" style="1"/>
    <col min="10248" max="10248" width="14.109375" style="1" customWidth="1"/>
    <col min="10249" max="10249" width="8.6640625" style="1"/>
    <col min="10250" max="10250" width="14" style="1" customWidth="1"/>
    <col min="10251" max="10497" width="8.6640625" style="1"/>
    <col min="10498" max="10498" width="47" style="1" customWidth="1"/>
    <col min="10499" max="10503" width="8.6640625" style="1"/>
    <col min="10504" max="10504" width="14.109375" style="1" customWidth="1"/>
    <col min="10505" max="10505" width="8.6640625" style="1"/>
    <col min="10506" max="10506" width="14" style="1" customWidth="1"/>
    <col min="10507" max="10753" width="8.6640625" style="1"/>
    <col min="10754" max="10754" width="47" style="1" customWidth="1"/>
    <col min="10755" max="10759" width="8.6640625" style="1"/>
    <col min="10760" max="10760" width="14.109375" style="1" customWidth="1"/>
    <col min="10761" max="10761" width="8.6640625" style="1"/>
    <col min="10762" max="10762" width="14" style="1" customWidth="1"/>
    <col min="10763" max="11009" width="8.6640625" style="1"/>
    <col min="11010" max="11010" width="47" style="1" customWidth="1"/>
    <col min="11011" max="11015" width="8.6640625" style="1"/>
    <col min="11016" max="11016" width="14.109375" style="1" customWidth="1"/>
    <col min="11017" max="11017" width="8.6640625" style="1"/>
    <col min="11018" max="11018" width="14" style="1" customWidth="1"/>
    <col min="11019" max="11265" width="8.6640625" style="1"/>
    <col min="11266" max="11266" width="47" style="1" customWidth="1"/>
    <col min="11267" max="11271" width="8.6640625" style="1"/>
    <col min="11272" max="11272" width="14.109375" style="1" customWidth="1"/>
    <col min="11273" max="11273" width="8.6640625" style="1"/>
    <col min="11274" max="11274" width="14" style="1" customWidth="1"/>
    <col min="11275" max="11521" width="8.6640625" style="1"/>
    <col min="11522" max="11522" width="47" style="1" customWidth="1"/>
    <col min="11523" max="11527" width="8.6640625" style="1"/>
    <col min="11528" max="11528" width="14.109375" style="1" customWidth="1"/>
    <col min="11529" max="11529" width="8.6640625" style="1"/>
    <col min="11530" max="11530" width="14" style="1" customWidth="1"/>
    <col min="11531" max="11777" width="8.6640625" style="1"/>
    <col min="11778" max="11778" width="47" style="1" customWidth="1"/>
    <col min="11779" max="11783" width="8.6640625" style="1"/>
    <col min="11784" max="11784" width="14.109375" style="1" customWidth="1"/>
    <col min="11785" max="11785" width="8.6640625" style="1"/>
    <col min="11786" max="11786" width="14" style="1" customWidth="1"/>
    <col min="11787" max="12033" width="8.6640625" style="1"/>
    <col min="12034" max="12034" width="47" style="1" customWidth="1"/>
    <col min="12035" max="12039" width="8.6640625" style="1"/>
    <col min="12040" max="12040" width="14.109375" style="1" customWidth="1"/>
    <col min="12041" max="12041" width="8.6640625" style="1"/>
    <col min="12042" max="12042" width="14" style="1" customWidth="1"/>
    <col min="12043" max="12289" width="8.6640625" style="1"/>
    <col min="12290" max="12290" width="47" style="1" customWidth="1"/>
    <col min="12291" max="12295" width="8.6640625" style="1"/>
    <col min="12296" max="12296" width="14.109375" style="1" customWidth="1"/>
    <col min="12297" max="12297" width="8.6640625" style="1"/>
    <col min="12298" max="12298" width="14" style="1" customWidth="1"/>
    <col min="12299" max="12545" width="8.6640625" style="1"/>
    <col min="12546" max="12546" width="47" style="1" customWidth="1"/>
    <col min="12547" max="12551" width="8.6640625" style="1"/>
    <col min="12552" max="12552" width="14.109375" style="1" customWidth="1"/>
    <col min="12553" max="12553" width="8.6640625" style="1"/>
    <col min="12554" max="12554" width="14" style="1" customWidth="1"/>
    <col min="12555" max="12801" width="8.6640625" style="1"/>
    <col min="12802" max="12802" width="47" style="1" customWidth="1"/>
    <col min="12803" max="12807" width="8.6640625" style="1"/>
    <col min="12808" max="12808" width="14.109375" style="1" customWidth="1"/>
    <col min="12809" max="12809" width="8.6640625" style="1"/>
    <col min="12810" max="12810" width="14" style="1" customWidth="1"/>
    <col min="12811" max="13057" width="8.6640625" style="1"/>
    <col min="13058" max="13058" width="47" style="1" customWidth="1"/>
    <col min="13059" max="13063" width="8.6640625" style="1"/>
    <col min="13064" max="13064" width="14.109375" style="1" customWidth="1"/>
    <col min="13065" max="13065" width="8.6640625" style="1"/>
    <col min="13066" max="13066" width="14" style="1" customWidth="1"/>
    <col min="13067" max="13313" width="8.6640625" style="1"/>
    <col min="13314" max="13314" width="47" style="1" customWidth="1"/>
    <col min="13315" max="13319" width="8.6640625" style="1"/>
    <col min="13320" max="13320" width="14.109375" style="1" customWidth="1"/>
    <col min="13321" max="13321" width="8.6640625" style="1"/>
    <col min="13322" max="13322" width="14" style="1" customWidth="1"/>
    <col min="13323" max="13569" width="8.6640625" style="1"/>
    <col min="13570" max="13570" width="47" style="1" customWidth="1"/>
    <col min="13571" max="13575" width="8.6640625" style="1"/>
    <col min="13576" max="13576" width="14.109375" style="1" customWidth="1"/>
    <col min="13577" max="13577" width="8.6640625" style="1"/>
    <col min="13578" max="13578" width="14" style="1" customWidth="1"/>
    <col min="13579" max="13825" width="8.6640625" style="1"/>
    <col min="13826" max="13826" width="47" style="1" customWidth="1"/>
    <col min="13827" max="13831" width="8.6640625" style="1"/>
    <col min="13832" max="13832" width="14.109375" style="1" customWidth="1"/>
    <col min="13833" max="13833" width="8.6640625" style="1"/>
    <col min="13834" max="13834" width="14" style="1" customWidth="1"/>
    <col min="13835" max="14081" width="8.6640625" style="1"/>
    <col min="14082" max="14082" width="47" style="1" customWidth="1"/>
    <col min="14083" max="14087" width="8.6640625" style="1"/>
    <col min="14088" max="14088" width="14.109375" style="1" customWidth="1"/>
    <col min="14089" max="14089" width="8.6640625" style="1"/>
    <col min="14090" max="14090" width="14" style="1" customWidth="1"/>
    <col min="14091" max="14337" width="8.6640625" style="1"/>
    <col min="14338" max="14338" width="47" style="1" customWidth="1"/>
    <col min="14339" max="14343" width="8.6640625" style="1"/>
    <col min="14344" max="14344" width="14.109375" style="1" customWidth="1"/>
    <col min="14345" max="14345" width="8.6640625" style="1"/>
    <col min="14346" max="14346" width="14" style="1" customWidth="1"/>
    <col min="14347" max="14593" width="8.6640625" style="1"/>
    <col min="14594" max="14594" width="47" style="1" customWidth="1"/>
    <col min="14595" max="14599" width="8.6640625" style="1"/>
    <col min="14600" max="14600" width="14.109375" style="1" customWidth="1"/>
    <col min="14601" max="14601" width="8.6640625" style="1"/>
    <col min="14602" max="14602" width="14" style="1" customWidth="1"/>
    <col min="14603" max="14849" width="8.6640625" style="1"/>
    <col min="14850" max="14850" width="47" style="1" customWidth="1"/>
    <col min="14851" max="14855" width="8.6640625" style="1"/>
    <col min="14856" max="14856" width="14.109375" style="1" customWidth="1"/>
    <col min="14857" max="14857" width="8.6640625" style="1"/>
    <col min="14858" max="14858" width="14" style="1" customWidth="1"/>
    <col min="14859" max="15105" width="8.6640625" style="1"/>
    <col min="15106" max="15106" width="47" style="1" customWidth="1"/>
    <col min="15107" max="15111" width="8.6640625" style="1"/>
    <col min="15112" max="15112" width="14.109375" style="1" customWidth="1"/>
    <col min="15113" max="15113" width="8.6640625" style="1"/>
    <col min="15114" max="15114" width="14" style="1" customWidth="1"/>
    <col min="15115" max="15361" width="8.6640625" style="1"/>
    <col min="15362" max="15362" width="47" style="1" customWidth="1"/>
    <col min="15363" max="15367" width="8.6640625" style="1"/>
    <col min="15368" max="15368" width="14.109375" style="1" customWidth="1"/>
    <col min="15369" max="15369" width="8.6640625" style="1"/>
    <col min="15370" max="15370" width="14" style="1" customWidth="1"/>
    <col min="15371" max="15617" width="8.6640625" style="1"/>
    <col min="15618" max="15618" width="47" style="1" customWidth="1"/>
    <col min="15619" max="15623" width="8.6640625" style="1"/>
    <col min="15624" max="15624" width="14.109375" style="1" customWidth="1"/>
    <col min="15625" max="15625" width="8.6640625" style="1"/>
    <col min="15626" max="15626" width="14" style="1" customWidth="1"/>
    <col min="15627" max="15873" width="8.6640625" style="1"/>
    <col min="15874" max="15874" width="47" style="1" customWidth="1"/>
    <col min="15875" max="15879" width="8.6640625" style="1"/>
    <col min="15880" max="15880" width="14.109375" style="1" customWidth="1"/>
    <col min="15881" max="15881" width="8.6640625" style="1"/>
    <col min="15882" max="15882" width="14" style="1" customWidth="1"/>
    <col min="15883" max="16129" width="8.6640625" style="1"/>
    <col min="16130" max="16130" width="47" style="1" customWidth="1"/>
    <col min="16131" max="16135" width="8.6640625" style="1"/>
    <col min="16136" max="16136" width="14.109375" style="1" customWidth="1"/>
    <col min="16137" max="16137" width="8.6640625" style="1"/>
    <col min="16138" max="16138" width="14" style="1" customWidth="1"/>
    <col min="16139" max="16384" width="8.6640625" style="1"/>
  </cols>
  <sheetData>
    <row r="1" spans="1:14">
      <c r="B1" s="143" t="s">
        <v>151</v>
      </c>
      <c r="C1" s="117"/>
      <c r="D1" s="118"/>
      <c r="E1" s="118"/>
      <c r="F1" s="118"/>
      <c r="G1" s="118"/>
      <c r="H1" s="119"/>
      <c r="I1" s="115"/>
      <c r="J1" s="115"/>
      <c r="K1" s="115"/>
      <c r="L1" s="157" t="s">
        <v>150</v>
      </c>
      <c r="M1" s="115"/>
      <c r="N1" s="115"/>
    </row>
    <row r="2" spans="1:14">
      <c r="B2" s="183" t="s">
        <v>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44.1" customHeight="1">
      <c r="A3" s="5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36.9" customHeight="1">
      <c r="A4" s="5"/>
      <c r="B4" s="26" t="s">
        <v>138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0.85" customHeight="1">
      <c r="B5" s="7" t="s">
        <v>85</v>
      </c>
      <c r="C5" s="5"/>
      <c r="K5" s="193" t="s">
        <v>5</v>
      </c>
      <c r="L5" s="193"/>
      <c r="M5" s="193"/>
      <c r="N5" s="193"/>
    </row>
    <row r="6" spans="1:14" ht="112.2">
      <c r="A6" s="167" t="s">
        <v>6</v>
      </c>
      <c r="B6" s="167" t="s">
        <v>7</v>
      </c>
      <c r="C6" s="167" t="s">
        <v>9</v>
      </c>
      <c r="D6" s="167" t="s">
        <v>10</v>
      </c>
      <c r="E6" s="167" t="s">
        <v>11</v>
      </c>
      <c r="F6" s="167" t="s">
        <v>12</v>
      </c>
      <c r="G6" s="167" t="s">
        <v>13</v>
      </c>
      <c r="H6" s="167" t="s">
        <v>14</v>
      </c>
      <c r="I6" s="167" t="s">
        <v>15</v>
      </c>
      <c r="J6" s="167" t="s">
        <v>16</v>
      </c>
      <c r="K6" s="168" t="s">
        <v>17</v>
      </c>
      <c r="L6" s="168" t="s">
        <v>18</v>
      </c>
      <c r="M6" s="168" t="s">
        <v>19</v>
      </c>
      <c r="N6" s="168" t="s">
        <v>20</v>
      </c>
    </row>
    <row r="7" spans="1:14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</row>
    <row r="8" spans="1:14" ht="13.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ht="72.75" customHeight="1">
      <c r="A9" s="8">
        <v>1</v>
      </c>
      <c r="B9" s="9" t="s">
        <v>86</v>
      </c>
      <c r="C9" s="8" t="s">
        <v>22</v>
      </c>
      <c r="D9" s="10">
        <v>100</v>
      </c>
      <c r="E9" s="11"/>
      <c r="F9" s="12">
        <v>0.08</v>
      </c>
      <c r="G9" s="13">
        <f>E9+(E9*F9)</f>
        <v>0</v>
      </c>
      <c r="H9" s="13">
        <f>E9*D9</f>
        <v>0</v>
      </c>
      <c r="I9" s="13">
        <f>J9-H9</f>
        <v>0</v>
      </c>
      <c r="J9" s="13">
        <f>G9*D9</f>
        <v>0</v>
      </c>
      <c r="K9" s="8"/>
      <c r="L9" s="8"/>
      <c r="M9" s="8"/>
      <c r="N9" s="8"/>
    </row>
    <row r="10" spans="1:14" ht="66.75" customHeight="1">
      <c r="A10" s="8">
        <v>2</v>
      </c>
      <c r="B10" s="9" t="s">
        <v>87</v>
      </c>
      <c r="C10" s="8" t="s">
        <v>22</v>
      </c>
      <c r="D10" s="28">
        <v>300</v>
      </c>
      <c r="E10" s="11"/>
      <c r="F10" s="12">
        <v>0.08</v>
      </c>
      <c r="G10" s="13">
        <f t="shared" ref="G10:G13" si="0">E10+(E10*F10)</f>
        <v>0</v>
      </c>
      <c r="H10" s="13">
        <f t="shared" ref="H10:H13" si="1">E10*D10</f>
        <v>0</v>
      </c>
      <c r="I10" s="13">
        <f t="shared" ref="I10:I13" si="2">J10-H10</f>
        <v>0</v>
      </c>
      <c r="J10" s="13">
        <f t="shared" ref="J10:J13" si="3">G10*D10</f>
        <v>0</v>
      </c>
      <c r="K10" s="8"/>
      <c r="L10" s="8"/>
      <c r="M10" s="8"/>
      <c r="N10" s="8"/>
    </row>
    <row r="11" spans="1:14" ht="66.75" customHeight="1">
      <c r="A11" s="8">
        <v>3</v>
      </c>
      <c r="B11" s="9" t="s">
        <v>88</v>
      </c>
      <c r="C11" s="8" t="s">
        <v>22</v>
      </c>
      <c r="D11" s="28">
        <v>200</v>
      </c>
      <c r="E11" s="11"/>
      <c r="F11" s="12">
        <v>0.08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8"/>
      <c r="L11" s="8"/>
      <c r="M11" s="8"/>
      <c r="N11" s="8"/>
    </row>
    <row r="12" spans="1:14" ht="76.5" customHeight="1">
      <c r="A12" s="8">
        <v>4</v>
      </c>
      <c r="B12" s="9" t="s">
        <v>89</v>
      </c>
      <c r="C12" s="8" t="s">
        <v>22</v>
      </c>
      <c r="D12" s="10">
        <v>100</v>
      </c>
      <c r="E12" s="11"/>
      <c r="F12" s="12">
        <v>0.08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8"/>
      <c r="L12" s="8"/>
      <c r="M12" s="8"/>
      <c r="N12" s="8"/>
    </row>
    <row r="13" spans="1:14" ht="72" customHeight="1">
      <c r="A13" s="8">
        <v>5</v>
      </c>
      <c r="B13" s="9" t="s">
        <v>90</v>
      </c>
      <c r="C13" s="8" t="s">
        <v>22</v>
      </c>
      <c r="D13" s="10">
        <v>200</v>
      </c>
      <c r="E13" s="11"/>
      <c r="F13" s="12">
        <v>0.08</v>
      </c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8"/>
      <c r="L13" s="8"/>
      <c r="M13" s="8"/>
      <c r="N13" s="8"/>
    </row>
    <row r="14" spans="1:14" ht="13.95" customHeight="1">
      <c r="A14" s="195" t="s">
        <v>41</v>
      </c>
      <c r="B14" s="195"/>
      <c r="C14" s="195"/>
      <c r="D14" s="195"/>
      <c r="E14" s="195"/>
      <c r="F14" s="195"/>
      <c r="G14" s="195"/>
      <c r="H14" s="15">
        <f>SUM(H9:H13)</f>
        <v>0</v>
      </c>
      <c r="I14" s="16" t="s">
        <v>41</v>
      </c>
      <c r="J14" s="15">
        <f>SUM(J9:J13)</f>
        <v>0</v>
      </c>
    </row>
    <row r="15" spans="1:14">
      <c r="A15" s="17"/>
      <c r="B15" s="23" t="s">
        <v>42</v>
      </c>
      <c r="C15" s="21"/>
      <c r="D15" s="3"/>
      <c r="E15" s="24"/>
      <c r="F15" s="24" t="s">
        <v>43</v>
      </c>
      <c r="G15" s="24"/>
    </row>
    <row r="16" spans="1:14">
      <c r="A16" s="17"/>
      <c r="B16" s="2"/>
      <c r="C16" s="3"/>
      <c r="D16" s="4"/>
      <c r="E16" s="4"/>
      <c r="F16" s="4" t="s">
        <v>44</v>
      </c>
      <c r="G16" s="25"/>
      <c r="H16" s="22"/>
    </row>
    <row r="17" spans="1:8">
      <c r="A17" s="17"/>
      <c r="H17" s="22"/>
    </row>
    <row r="18" spans="1:8">
      <c r="H18" s="5"/>
    </row>
  </sheetData>
  <sheetProtection selectLockedCells="1" selectUnlockedCells="1"/>
  <mergeCells count="5">
    <mergeCell ref="B3:N3"/>
    <mergeCell ref="K5:N5"/>
    <mergeCell ref="A8:N8"/>
    <mergeCell ref="A14:G14"/>
    <mergeCell ref="B2:N2"/>
  </mergeCells>
  <pageMargins left="0.7" right="0.7" top="0.3" bottom="0.3" header="0.3" footer="0.3"/>
  <pageSetup paperSize="9" scale="80" firstPageNumber="0" fitToHeight="0" orientation="landscape" r:id="rId1"/>
  <headerFooter alignWithMargins="0"/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0"/>
  <sheetViews>
    <sheetView zoomScaleNormal="100" workbookViewId="0">
      <selection activeCell="E10" sqref="E10"/>
    </sheetView>
  </sheetViews>
  <sheetFormatPr defaultColWidth="9.109375" defaultRowHeight="14.4"/>
  <cols>
    <col min="1" max="1" width="9.109375" style="1"/>
    <col min="2" max="2" width="61.44140625" style="1" customWidth="1"/>
    <col min="3" max="7" width="9.109375" style="1"/>
    <col min="8" max="8" width="22.33203125" style="1" customWidth="1"/>
    <col min="9" max="9" width="10.88671875" style="1" customWidth="1"/>
    <col min="10" max="10" width="21.33203125" style="1" customWidth="1"/>
    <col min="11" max="16384" width="9.109375" style="1"/>
  </cols>
  <sheetData>
    <row r="1" spans="1:15">
      <c r="A1" s="143" t="s">
        <v>151</v>
      </c>
      <c r="B1" s="117"/>
      <c r="C1" s="118"/>
      <c r="D1" s="118"/>
      <c r="E1" s="118"/>
      <c r="F1" s="118"/>
      <c r="G1" s="119"/>
      <c r="H1" s="115"/>
      <c r="I1" s="115"/>
      <c r="J1" s="115"/>
      <c r="K1" s="157" t="s">
        <v>150</v>
      </c>
      <c r="L1" s="115"/>
      <c r="M1" s="115"/>
      <c r="N1" s="46"/>
      <c r="O1" s="46"/>
    </row>
    <row r="2" spans="1:15" ht="1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46"/>
      <c r="O2" s="47"/>
    </row>
    <row r="3" spans="1:15" ht="42.75" customHeight="1">
      <c r="A3" s="48"/>
      <c r="B3" s="192" t="s">
        <v>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46"/>
      <c r="O3" s="46"/>
    </row>
    <row r="4" spans="1:15">
      <c r="A4" s="49"/>
      <c r="B4" s="50"/>
      <c r="C4" s="51"/>
      <c r="D4" s="51"/>
      <c r="E4" s="51"/>
      <c r="F4" s="51"/>
      <c r="G4" s="51"/>
      <c r="H4" s="46"/>
      <c r="I4" s="46"/>
      <c r="J4" s="46"/>
      <c r="K4" s="46"/>
      <c r="L4" s="46"/>
      <c r="M4" s="46"/>
      <c r="N4" s="46"/>
      <c r="O4" s="46"/>
    </row>
    <row r="5" spans="1:15" ht="45.75" customHeight="1" thickBot="1">
      <c r="A5" s="49"/>
      <c r="B5" s="52" t="s">
        <v>139</v>
      </c>
      <c r="C5" s="51"/>
      <c r="D5" s="51"/>
      <c r="E5" s="51"/>
      <c r="F5" s="51"/>
      <c r="G5" s="51"/>
      <c r="H5" s="51"/>
      <c r="I5" s="46"/>
      <c r="J5" s="46"/>
      <c r="K5" s="46"/>
      <c r="L5" s="46"/>
      <c r="M5" s="46"/>
      <c r="N5" s="46"/>
      <c r="O5" s="46"/>
    </row>
    <row r="6" spans="1:15" ht="15" thickBot="1">
      <c r="A6" s="53"/>
      <c r="B6" s="54" t="s">
        <v>91</v>
      </c>
      <c r="C6" s="55"/>
      <c r="D6" s="55"/>
      <c r="E6" s="55"/>
      <c r="F6" s="56"/>
      <c r="G6" s="57"/>
      <c r="H6" s="58"/>
      <c r="I6" s="58"/>
      <c r="J6" s="58"/>
      <c r="K6" s="200" t="s">
        <v>5</v>
      </c>
      <c r="L6" s="201"/>
      <c r="M6" s="201"/>
      <c r="N6" s="201"/>
      <c r="O6" s="202"/>
    </row>
    <row r="7" spans="1:15" ht="92.4" thickBot="1">
      <c r="A7" s="59" t="s">
        <v>92</v>
      </c>
      <c r="B7" s="60" t="s">
        <v>7</v>
      </c>
      <c r="C7" s="60" t="s">
        <v>93</v>
      </c>
      <c r="D7" s="61" t="s">
        <v>94</v>
      </c>
      <c r="E7" s="61" t="s">
        <v>11</v>
      </c>
      <c r="F7" s="61" t="s">
        <v>12</v>
      </c>
      <c r="G7" s="61" t="s">
        <v>95</v>
      </c>
      <c r="H7" s="61" t="s">
        <v>96</v>
      </c>
      <c r="I7" s="61" t="s">
        <v>15</v>
      </c>
      <c r="J7" s="62" t="s">
        <v>97</v>
      </c>
      <c r="K7" s="203" t="s">
        <v>98</v>
      </c>
      <c r="L7" s="204"/>
      <c r="M7" s="63" t="s">
        <v>18</v>
      </c>
      <c r="N7" s="63" t="s">
        <v>19</v>
      </c>
      <c r="O7" s="64" t="s">
        <v>20</v>
      </c>
    </row>
    <row r="8" spans="1:15" ht="15" thickBot="1">
      <c r="A8" s="65">
        <v>1</v>
      </c>
      <c r="B8" s="66">
        <v>2</v>
      </c>
      <c r="C8" s="66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8">
        <v>11</v>
      </c>
      <c r="L8" s="68">
        <v>12</v>
      </c>
      <c r="M8" s="68">
        <v>13</v>
      </c>
      <c r="N8" s="68">
        <v>14</v>
      </c>
      <c r="O8" s="69">
        <v>15</v>
      </c>
    </row>
    <row r="9" spans="1:15" ht="15" thickBo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</row>
    <row r="10" spans="1:15" ht="90" customHeight="1" thickBot="1">
      <c r="A10" s="70" t="s">
        <v>99</v>
      </c>
      <c r="B10" s="71" t="s">
        <v>100</v>
      </c>
      <c r="C10" s="72" t="s">
        <v>22</v>
      </c>
      <c r="D10" s="73">
        <v>204</v>
      </c>
      <c r="E10" s="74"/>
      <c r="F10" s="75">
        <v>0.08</v>
      </c>
      <c r="G10" s="76">
        <f>E10*1.08</f>
        <v>0</v>
      </c>
      <c r="H10" s="76">
        <f>E10*D10</f>
        <v>0</v>
      </c>
      <c r="I10" s="76">
        <f>J10-H10</f>
        <v>0</v>
      </c>
      <c r="J10" s="76">
        <f>G10*D10</f>
        <v>0</v>
      </c>
      <c r="K10" s="77"/>
      <c r="L10" s="78"/>
      <c r="M10" s="78"/>
      <c r="N10" s="78"/>
      <c r="O10" s="78"/>
    </row>
    <row r="11" spans="1:15" ht="15" thickBot="1">
      <c r="A11" s="79"/>
      <c r="B11" s="80"/>
      <c r="C11" s="80"/>
      <c r="D11" s="81"/>
      <c r="E11" s="80"/>
      <c r="F11" s="80"/>
      <c r="G11" s="82" t="s">
        <v>101</v>
      </c>
      <c r="H11" s="83">
        <f>SUM(H10)</f>
        <v>0</v>
      </c>
      <c r="I11" s="84"/>
      <c r="J11" s="85">
        <f>SUM(J10)</f>
        <v>0</v>
      </c>
      <c r="K11" s="86"/>
      <c r="L11" s="87"/>
      <c r="M11" s="87"/>
      <c r="N11" s="87"/>
      <c r="O11" s="88"/>
    </row>
    <row r="12" spans="1:15">
      <c r="A12" s="89"/>
      <c r="B12" s="90"/>
      <c r="C12" s="91"/>
      <c r="D12" s="91"/>
      <c r="E12" s="92"/>
      <c r="F12" s="93"/>
      <c r="G12" s="93"/>
      <c r="H12" s="93"/>
      <c r="I12" s="93"/>
      <c r="J12" s="94"/>
      <c r="K12" s="89"/>
      <c r="L12" s="89"/>
      <c r="M12" s="89"/>
      <c r="N12" s="89"/>
      <c r="O12" s="89"/>
    </row>
    <row r="14" spans="1:1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>
      <c r="A16" s="45"/>
      <c r="B16" s="95" t="s">
        <v>102</v>
      </c>
      <c r="C16" s="96"/>
      <c r="D16" s="97"/>
      <c r="E16" s="98"/>
      <c r="F16" s="199" t="s">
        <v>43</v>
      </c>
      <c r="G16" s="199"/>
      <c r="H16" s="199"/>
      <c r="I16" s="46"/>
      <c r="J16" s="46"/>
      <c r="K16" s="46"/>
      <c r="L16" s="46"/>
      <c r="M16" s="46"/>
      <c r="N16" s="46"/>
      <c r="O16" s="46"/>
    </row>
    <row r="17" spans="1:15">
      <c r="A17" s="45"/>
      <c r="B17" s="95"/>
      <c r="C17" s="96"/>
      <c r="D17" s="97"/>
      <c r="E17" s="98"/>
      <c r="F17" s="199" t="s">
        <v>44</v>
      </c>
      <c r="G17" s="199"/>
      <c r="H17" s="199"/>
      <c r="I17" s="46"/>
      <c r="J17" s="46"/>
      <c r="K17" s="46"/>
      <c r="L17" s="46"/>
      <c r="M17" s="46"/>
      <c r="N17" s="46"/>
      <c r="O17" s="46"/>
    </row>
    <row r="18" spans="1: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</sheetData>
  <mergeCells count="7">
    <mergeCell ref="A2:M2"/>
    <mergeCell ref="F17:H17"/>
    <mergeCell ref="B3:M3"/>
    <mergeCell ref="K6:O6"/>
    <mergeCell ref="K7:L7"/>
    <mergeCell ref="A9:O9"/>
    <mergeCell ref="F16:H1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</vt:i4>
      </vt:variant>
    </vt:vector>
  </HeadingPairs>
  <TitlesOfParts>
    <vt:vector size="16" baseType="lpstr">
      <vt:lpstr>Pakiet_nr_1.</vt:lpstr>
      <vt:lpstr>Pakiet_nr_2</vt:lpstr>
      <vt:lpstr>Pakiet_nr_3</vt:lpstr>
      <vt:lpstr>Pakiet_nr_4</vt:lpstr>
      <vt:lpstr>Pakiet_nr 5</vt:lpstr>
      <vt:lpstr>Pakiet_nr_6</vt:lpstr>
      <vt:lpstr>Pakiet_nr_7</vt:lpstr>
      <vt:lpstr>Pakiet_nr_8</vt:lpstr>
      <vt:lpstr>Pakiet_nr_9</vt:lpstr>
      <vt:lpstr>Pakiet_nr_10</vt:lpstr>
      <vt:lpstr>Pakiet_nr_11</vt:lpstr>
      <vt:lpstr>Pakiet_nr_12</vt:lpstr>
      <vt:lpstr>Pakiet nr 13</vt:lpstr>
      <vt:lpstr>Pakiet_nr_14</vt:lpstr>
      <vt:lpstr>Pakiet_nr_15</vt:lpstr>
      <vt:lpstr>'Pakiet nr 13'!Obszar_wydruku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Mswia Szczecin</cp:lastModifiedBy>
  <cp:lastPrinted>2024-01-23T09:36:50Z</cp:lastPrinted>
  <dcterms:created xsi:type="dcterms:W3CDTF">2015-06-05T18:19:34Z</dcterms:created>
  <dcterms:modified xsi:type="dcterms:W3CDTF">2024-01-25T13:34:49Z</dcterms:modified>
</cp:coreProperties>
</file>