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rudzień 2021" sheetId="1" r:id="rId1"/>
    <sheet name="marzec 2022" sheetId="2" r:id="rId2"/>
  </sheets>
  <definedNames>
    <definedName name="_xlnm.Print_Area" localSheetId="0">'grudzień 2021'!$A$1:$C$18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8" i="2"/>
  <c r="B7" i="2"/>
  <c r="B6" i="2"/>
  <c r="B5" i="2"/>
  <c r="B14" i="2"/>
  <c r="B4" i="2" l="1"/>
  <c r="B4" i="1"/>
  <c r="B8" i="1"/>
  <c r="B7" i="1"/>
  <c r="B6" i="1"/>
  <c r="B5" i="1"/>
  <c r="B14" i="1" l="1"/>
</calcChain>
</file>

<file path=xl/sharedStrings.xml><?xml version="1.0" encoding="utf-8"?>
<sst xmlns="http://schemas.openxmlformats.org/spreadsheetml/2006/main" count="28" uniqueCount="11">
  <si>
    <t>do 30 dni</t>
  </si>
  <si>
    <t>z tego przeterminowane:</t>
  </si>
  <si>
    <t>Ogółem należności od pozostałych jednostek z tyt. dostaw i usług (netto)</t>
  </si>
  <si>
    <t>Struktura należności wg stanu na dzień 31 grudnia 2021 roku</t>
  </si>
  <si>
    <t>31 - 60 dni</t>
  </si>
  <si>
    <t>61 - 90 dni</t>
  </si>
  <si>
    <r>
      <t>˃</t>
    </r>
    <r>
      <rPr>
        <sz val="11"/>
        <color theme="1"/>
        <rFont val="Calibri"/>
        <family val="2"/>
      </rPr>
      <t xml:space="preserve"> 90 dni</t>
    </r>
  </si>
  <si>
    <t>Ogółem zobowiązania krótkoterminowe z tyt. dostaw i usług</t>
  </si>
  <si>
    <t>Struktura zobowiązań wg stanu na dzień 31 grudnia 2021 roku</t>
  </si>
  <si>
    <t>Struktura należności wg stanu na dzień 31 marca 2022 roku</t>
  </si>
  <si>
    <t>Struktura zobowiązań wg stanu na dzień 31 marca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</si>
</sst>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" fontId="0" fillId="0" borderId="0" xfId="0" applyNumberFormat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zoomScaleNormal="100" workbookViewId="0">
      <selection activeCell="B3" sqref="B3"/>
    </sheetView>
  </sheetViews>
  <sheetFormatPr defaultRowHeight="15" x14ac:dyDescent="0.25"/>
  <cols>
    <col min="1" max="2" width="51.5703125" style="1" customWidth="1"/>
    <col min="3" max="3" width="113.5703125" style="1" customWidth="1"/>
    <col min="4" max="16384" width="9.140625" style="1"/>
  </cols>
  <sheetData>
    <row r="1" spans="1:3" ht="30" customHeight="1" x14ac:dyDescent="0.25">
      <c r="A1" s="12" t="s">
        <v>3</v>
      </c>
      <c r="B1" s="12"/>
    </row>
    <row r="2" spans="1:3" ht="30" customHeight="1" x14ac:dyDescent="0.25">
      <c r="A2" s="6"/>
      <c r="B2" s="7"/>
    </row>
    <row r="3" spans="1:3" ht="30" customHeight="1" x14ac:dyDescent="0.25">
      <c r="A3" s="3" t="s">
        <v>2</v>
      </c>
      <c r="B3" s="11">
        <v>136693650.36000001</v>
      </c>
    </row>
    <row r="4" spans="1:3" ht="30" customHeight="1" x14ac:dyDescent="0.25">
      <c r="A4" s="4" t="s">
        <v>1</v>
      </c>
      <c r="B4" s="9">
        <f>B5+B6+B7+B8</f>
        <v>129689942.78999999</v>
      </c>
    </row>
    <row r="5" spans="1:3" ht="30" customHeight="1" x14ac:dyDescent="0.25">
      <c r="A5" s="4" t="s">
        <v>0</v>
      </c>
      <c r="B5" s="10">
        <f>751315.44+40801285.89</f>
        <v>41552601.329999998</v>
      </c>
    </row>
    <row r="6" spans="1:3" ht="30" customHeight="1" x14ac:dyDescent="0.25">
      <c r="A6" s="4" t="s">
        <v>4</v>
      </c>
      <c r="B6" s="10">
        <f>108324.74+47297320.68</f>
        <v>47405645.420000002</v>
      </c>
    </row>
    <row r="7" spans="1:3" ht="30" customHeight="1" x14ac:dyDescent="0.25">
      <c r="A7" s="4" t="s">
        <v>5</v>
      </c>
      <c r="B7" s="10">
        <f>59369.41+40423705.33</f>
        <v>40483074.739999995</v>
      </c>
    </row>
    <row r="8" spans="1:3" ht="30" customHeight="1" x14ac:dyDescent="0.25">
      <c r="A8" s="5" t="s">
        <v>6</v>
      </c>
      <c r="B8" s="10">
        <f>16091.5+232529.8</f>
        <v>248621.3</v>
      </c>
      <c r="C8" s="8"/>
    </row>
    <row r="9" spans="1:3" x14ac:dyDescent="0.25">
      <c r="A9" s="2"/>
    </row>
    <row r="10" spans="1:3" x14ac:dyDescent="0.25">
      <c r="A10" s="2"/>
      <c r="B10" s="8"/>
    </row>
    <row r="11" spans="1:3" x14ac:dyDescent="0.25">
      <c r="A11" s="12" t="s">
        <v>8</v>
      </c>
      <c r="B11" s="12"/>
    </row>
    <row r="12" spans="1:3" x14ac:dyDescent="0.25">
      <c r="A12" s="6"/>
      <c r="B12" s="7"/>
    </row>
    <row r="13" spans="1:3" ht="30.75" customHeight="1" x14ac:dyDescent="0.25">
      <c r="A13" s="3" t="s">
        <v>7</v>
      </c>
      <c r="B13" s="11">
        <v>30553228.550000001</v>
      </c>
    </row>
    <row r="14" spans="1:3" ht="30.75" customHeight="1" x14ac:dyDescent="0.25">
      <c r="A14" s="4" t="s">
        <v>1</v>
      </c>
      <c r="B14" s="9">
        <f>B15+B16+B17+B18</f>
        <v>26159.63</v>
      </c>
    </row>
    <row r="15" spans="1:3" ht="30.75" customHeight="1" x14ac:dyDescent="0.25">
      <c r="A15" s="4" t="s">
        <v>0</v>
      </c>
      <c r="B15" s="10">
        <v>26111.59</v>
      </c>
    </row>
    <row r="16" spans="1:3" ht="30.75" customHeight="1" x14ac:dyDescent="0.25">
      <c r="A16" s="4" t="s">
        <v>4</v>
      </c>
      <c r="B16" s="10">
        <v>48.04</v>
      </c>
      <c r="C16" s="8"/>
    </row>
    <row r="17" spans="1:3" ht="30.75" customHeight="1" x14ac:dyDescent="0.25">
      <c r="A17" s="4" t="s">
        <v>5</v>
      </c>
      <c r="B17" s="10">
        <v>0</v>
      </c>
      <c r="C17" s="2"/>
    </row>
    <row r="18" spans="1:3" ht="30.75" customHeight="1" x14ac:dyDescent="0.25">
      <c r="A18" s="5" t="s">
        <v>6</v>
      </c>
      <c r="B18" s="10">
        <v>0</v>
      </c>
    </row>
  </sheetData>
  <mergeCells count="2">
    <mergeCell ref="A1:B1"/>
    <mergeCell ref="A11:B11"/>
  </mergeCells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2" sqref="C12"/>
    </sheetView>
  </sheetViews>
  <sheetFormatPr defaultColWidth="43.85546875" defaultRowHeight="30" customHeight="1" x14ac:dyDescent="0.25"/>
  <cols>
    <col min="1" max="2" width="51.5703125" customWidth="1"/>
    <col min="3" max="3" width="116.28515625" bestFit="1" customWidth="1"/>
  </cols>
  <sheetData>
    <row r="1" spans="1:3" ht="30" customHeight="1" x14ac:dyDescent="0.25">
      <c r="A1" s="12" t="s">
        <v>9</v>
      </c>
      <c r="B1" s="12"/>
    </row>
    <row r="2" spans="1:3" ht="30" customHeight="1" x14ac:dyDescent="0.25">
      <c r="A2" s="6"/>
      <c r="B2" s="7"/>
    </row>
    <row r="3" spans="1:3" ht="30" customHeight="1" x14ac:dyDescent="0.25">
      <c r="A3" s="3" t="s">
        <v>2</v>
      </c>
      <c r="B3" s="9">
        <v>145405699.44</v>
      </c>
      <c r="C3" s="1"/>
    </row>
    <row r="4" spans="1:3" ht="30" customHeight="1" x14ac:dyDescent="0.25">
      <c r="A4" s="4" t="s">
        <v>1</v>
      </c>
      <c r="B4" s="9">
        <f>B5+B6+B7+B8</f>
        <v>132832543.22000001</v>
      </c>
      <c r="C4" s="1"/>
    </row>
    <row r="5" spans="1:3" ht="30" customHeight="1" x14ac:dyDescent="0.25">
      <c r="A5" s="4" t="s">
        <v>0</v>
      </c>
      <c r="B5" s="10">
        <f>487213.19+52998418.09</f>
        <v>53485631.280000001</v>
      </c>
      <c r="C5" s="1"/>
    </row>
    <row r="6" spans="1:3" ht="30" customHeight="1" x14ac:dyDescent="0.25">
      <c r="A6" s="4" t="s">
        <v>4</v>
      </c>
      <c r="B6" s="10">
        <f>535780.15+52744171.85</f>
        <v>53279952</v>
      </c>
      <c r="C6" s="1"/>
    </row>
    <row r="7" spans="1:3" ht="30" customHeight="1" x14ac:dyDescent="0.25">
      <c r="A7" s="4" t="s">
        <v>5</v>
      </c>
      <c r="B7" s="10">
        <f>2835.73+25910459.67</f>
        <v>25913295.400000002</v>
      </c>
      <c r="C7" s="1"/>
    </row>
    <row r="8" spans="1:3" ht="30" customHeight="1" x14ac:dyDescent="0.25">
      <c r="A8" s="5" t="s">
        <v>6</v>
      </c>
      <c r="B8" s="10">
        <f>153664.54</f>
        <v>153664.54</v>
      </c>
      <c r="C8" s="8"/>
    </row>
    <row r="9" spans="1:3" ht="30" customHeight="1" x14ac:dyDescent="0.25">
      <c r="A9" s="2"/>
      <c r="B9" s="1"/>
      <c r="C9" s="1"/>
    </row>
    <row r="10" spans="1:3" ht="30" customHeight="1" x14ac:dyDescent="0.25">
      <c r="A10" s="2"/>
      <c r="B10" s="8"/>
      <c r="C10" s="1"/>
    </row>
    <row r="11" spans="1:3" ht="30" customHeight="1" x14ac:dyDescent="0.25">
      <c r="A11" s="12" t="s">
        <v>10</v>
      </c>
      <c r="B11" s="12"/>
      <c r="C11" s="1"/>
    </row>
    <row r="12" spans="1:3" ht="30" customHeight="1" x14ac:dyDescent="0.25">
      <c r="A12" s="6"/>
      <c r="B12" s="7"/>
      <c r="C12" s="1"/>
    </row>
    <row r="13" spans="1:3" ht="30" customHeight="1" x14ac:dyDescent="0.25">
      <c r="A13" s="3" t="s">
        <v>7</v>
      </c>
      <c r="B13" s="9">
        <v>48078091.130000003</v>
      </c>
      <c r="C13" s="1"/>
    </row>
    <row r="14" spans="1:3" ht="30" customHeight="1" x14ac:dyDescent="0.25">
      <c r="A14" s="4" t="s">
        <v>1</v>
      </c>
      <c r="B14" s="9">
        <f>B15+B16+B17+B18</f>
        <v>111445.28</v>
      </c>
      <c r="C14" s="1"/>
    </row>
    <row r="15" spans="1:3" ht="30" customHeight="1" x14ac:dyDescent="0.25">
      <c r="A15" s="4" t="s">
        <v>0</v>
      </c>
      <c r="B15" s="10">
        <f>106078.71</f>
        <v>106078.71</v>
      </c>
      <c r="C15" s="8"/>
    </row>
    <row r="16" spans="1:3" ht="30" customHeight="1" x14ac:dyDescent="0.25">
      <c r="A16" s="4" t="s">
        <v>4</v>
      </c>
      <c r="B16" s="10">
        <v>5366.57</v>
      </c>
      <c r="C16" s="8"/>
    </row>
    <row r="17" spans="1:3" ht="30" customHeight="1" x14ac:dyDescent="0.25">
      <c r="A17" s="4" t="s">
        <v>5</v>
      </c>
      <c r="B17" s="10">
        <v>0</v>
      </c>
      <c r="C17" s="2"/>
    </row>
    <row r="18" spans="1:3" ht="30" customHeight="1" x14ac:dyDescent="0.25">
      <c r="A18" s="5" t="s">
        <v>6</v>
      </c>
      <c r="B18" s="10">
        <v>0</v>
      </c>
      <c r="C18" s="2"/>
    </row>
  </sheetData>
  <mergeCells count="2">
    <mergeCell ref="A1:B1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grudzień 2021</vt:lpstr>
      <vt:lpstr>marzec 2022</vt:lpstr>
      <vt:lpstr>'grudzień 2021'!Obszar_wydruku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2022-04-25T09:46:37Z</dcterms:modified>
</cp:coreProperties>
</file>