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D:\PRZETARGI\27\2022\Sorty bhp i mundur\Prztarg\"/>
    </mc:Choice>
  </mc:AlternateContent>
  <xr:revisionPtr revIDLastSave="0" documentId="13_ncr:1_{362B040E-289E-40BA-AAC9-2D46DE68CEA1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" i="1" l="1"/>
  <c r="H71" i="1" s="1"/>
  <c r="G71" i="1" s="1"/>
  <c r="F43" i="1"/>
  <c r="F96" i="1"/>
  <c r="H96" i="1" s="1"/>
  <c r="G96" i="1" s="1"/>
  <c r="F95" i="1"/>
  <c r="H95" i="1" s="1"/>
  <c r="G95" i="1" s="1"/>
  <c r="F94" i="1"/>
  <c r="H94" i="1" s="1"/>
  <c r="G94" i="1" s="1"/>
  <c r="F93" i="1"/>
  <c r="H93" i="1" s="1"/>
  <c r="G93" i="1" s="1"/>
  <c r="F92" i="1"/>
  <c r="H92" i="1" s="1"/>
  <c r="G92" i="1" s="1"/>
  <c r="F91" i="1"/>
  <c r="H91" i="1" s="1"/>
  <c r="G91" i="1" s="1"/>
  <c r="F90" i="1"/>
  <c r="H90" i="1" s="1"/>
  <c r="G90" i="1" s="1"/>
  <c r="F89" i="1"/>
  <c r="H89" i="1" s="1"/>
  <c r="G89" i="1" s="1"/>
  <c r="F88" i="1"/>
  <c r="H88" i="1" s="1"/>
  <c r="G88" i="1" s="1"/>
  <c r="F87" i="1"/>
  <c r="H87" i="1" s="1"/>
  <c r="G87" i="1" s="1"/>
  <c r="H86" i="1"/>
  <c r="G86" i="1" s="1"/>
  <c r="F86" i="1"/>
  <c r="F85" i="1"/>
  <c r="H85" i="1" s="1"/>
  <c r="G85" i="1" s="1"/>
  <c r="F84" i="1"/>
  <c r="H84" i="1" s="1"/>
  <c r="G84" i="1" s="1"/>
  <c r="F83" i="1"/>
  <c r="H83" i="1" s="1"/>
  <c r="G83" i="1" s="1"/>
  <c r="F82" i="1"/>
  <c r="H82" i="1" s="1"/>
  <c r="G82" i="1" s="1"/>
  <c r="H81" i="1"/>
  <c r="G81" i="1" s="1"/>
  <c r="F81" i="1"/>
  <c r="F80" i="1"/>
  <c r="H80" i="1" s="1"/>
  <c r="G80" i="1" s="1"/>
  <c r="F79" i="1"/>
  <c r="H79" i="1" s="1"/>
  <c r="G79" i="1" s="1"/>
  <c r="F78" i="1"/>
  <c r="H78" i="1" s="1"/>
  <c r="G78" i="1" s="1"/>
  <c r="F77" i="1"/>
  <c r="H77" i="1" s="1"/>
  <c r="G77" i="1" s="1"/>
  <c r="F76" i="1"/>
  <c r="H76" i="1" s="1"/>
  <c r="G76" i="1" s="1"/>
  <c r="F75" i="1"/>
  <c r="H75" i="1" s="1"/>
  <c r="G75" i="1" s="1"/>
  <c r="F74" i="1"/>
  <c r="H74" i="1" s="1"/>
  <c r="G74" i="1" s="1"/>
  <c r="F73" i="1"/>
  <c r="H73" i="1" s="1"/>
  <c r="G73" i="1" s="1"/>
  <c r="F72" i="1"/>
  <c r="H72" i="1" s="1"/>
  <c r="G72" i="1" s="1"/>
  <c r="F70" i="1"/>
  <c r="H70" i="1" s="1"/>
  <c r="G70" i="1" s="1"/>
  <c r="F69" i="1"/>
  <c r="H69" i="1" s="1"/>
  <c r="G69" i="1" s="1"/>
  <c r="F68" i="1"/>
  <c r="H68" i="1" s="1"/>
  <c r="G68" i="1" s="1"/>
  <c r="F67" i="1"/>
  <c r="H67" i="1" s="1"/>
  <c r="G67" i="1" s="1"/>
  <c r="F66" i="1"/>
  <c r="F65" i="1"/>
  <c r="H65" i="1" s="1"/>
  <c r="G65" i="1" s="1"/>
  <c r="F97" i="1" l="1"/>
  <c r="H66" i="1"/>
  <c r="G66" i="1" s="1"/>
  <c r="F62" i="1"/>
  <c r="F50" i="1"/>
  <c r="F51" i="1"/>
  <c r="F52" i="1"/>
  <c r="F53" i="1"/>
  <c r="F54" i="1"/>
  <c r="F55" i="1"/>
  <c r="F56" i="1"/>
  <c r="F57" i="1"/>
  <c r="F58" i="1"/>
  <c r="F59" i="1"/>
  <c r="F60" i="1"/>
  <c r="F49" i="1"/>
  <c r="F34" i="1"/>
  <c r="F35" i="1"/>
  <c r="F36" i="1"/>
  <c r="F37" i="1"/>
  <c r="F38" i="1"/>
  <c r="F39" i="1"/>
  <c r="F40" i="1"/>
  <c r="F41" i="1"/>
  <c r="F42" i="1"/>
  <c r="F44" i="1"/>
  <c r="F45" i="1"/>
  <c r="F46" i="1"/>
  <c r="F47" i="1"/>
  <c r="F33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5" i="1"/>
  <c r="H5" i="1" s="1"/>
  <c r="H97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G97" i="1" l="1"/>
  <c r="F63" i="1"/>
  <c r="F98" i="1" s="1"/>
  <c r="G5" i="1"/>
  <c r="H62" i="1"/>
  <c r="G62" i="1" s="1"/>
  <c r="H60" i="1"/>
  <c r="G60" i="1" s="1"/>
  <c r="H59" i="1"/>
  <c r="G59" i="1" s="1"/>
  <c r="H58" i="1"/>
  <c r="G58" i="1" s="1"/>
  <c r="H57" i="1"/>
  <c r="G57" i="1" s="1"/>
  <c r="H56" i="1"/>
  <c r="G56" i="1" s="1"/>
  <c r="H55" i="1"/>
  <c r="G55" i="1" s="1"/>
  <c r="H54" i="1"/>
  <c r="G54" i="1" s="1"/>
  <c r="H53" i="1"/>
  <c r="G53" i="1" s="1"/>
  <c r="H52" i="1"/>
  <c r="G52" i="1" s="1"/>
  <c r="H51" i="1"/>
  <c r="G51" i="1" s="1"/>
  <c r="H50" i="1"/>
  <c r="G50" i="1" s="1"/>
  <c r="H49" i="1"/>
  <c r="G49" i="1" s="1"/>
  <c r="H47" i="1"/>
  <c r="G47" i="1" s="1"/>
  <c r="H46" i="1"/>
  <c r="G46" i="1" s="1"/>
  <c r="H45" i="1"/>
  <c r="G45" i="1" s="1"/>
  <c r="H44" i="1"/>
  <c r="G44" i="1" s="1"/>
  <c r="H43" i="1"/>
  <c r="G43" i="1" s="1"/>
  <c r="H42" i="1"/>
  <c r="G42" i="1" s="1"/>
  <c r="H41" i="1"/>
  <c r="G41" i="1" s="1"/>
  <c r="H40" i="1"/>
  <c r="G40" i="1" s="1"/>
  <c r="H39" i="1"/>
  <c r="G39" i="1" s="1"/>
  <c r="H38" i="1"/>
  <c r="G38" i="1" s="1"/>
  <c r="H37" i="1"/>
  <c r="G37" i="1" s="1"/>
  <c r="H36" i="1"/>
  <c r="G36" i="1" s="1"/>
  <c r="H35" i="1"/>
  <c r="G35" i="1" s="1"/>
  <c r="H34" i="1"/>
  <c r="G34" i="1" s="1"/>
  <c r="H33" i="1"/>
  <c r="G33" i="1" s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H63" i="1" l="1"/>
  <c r="H98" i="1" s="1"/>
  <c r="G63" i="1" l="1"/>
  <c r="G98" i="1" s="1"/>
</calcChain>
</file>

<file path=xl/sharedStrings.xml><?xml version="1.0" encoding="utf-8"?>
<sst xmlns="http://schemas.openxmlformats.org/spreadsheetml/2006/main" count="153" uniqueCount="121">
  <si>
    <t>LP</t>
  </si>
  <si>
    <t>MUNDURY LEŚNIKA</t>
  </si>
  <si>
    <t>pkt</t>
  </si>
  <si>
    <t>Ilość</t>
  </si>
  <si>
    <t>Wartość brutto (zł)</t>
  </si>
  <si>
    <t>I</t>
  </si>
  <si>
    <t>Mundur wyjściowy leśnika</t>
  </si>
  <si>
    <t>Marynarka męska - gabardyna lub tropik</t>
  </si>
  <si>
    <t>Marynarka damska - gabardyna lub tropik</t>
  </si>
  <si>
    <t>Spodnie męskie - gabardyna lub tropik</t>
  </si>
  <si>
    <t>Spodnie damskie - gabardyna lub tropik</t>
  </si>
  <si>
    <t>Marynarka męska - gabardyna z wykończeniem oleofobowym</t>
  </si>
  <si>
    <t>Marynarka damska - gabardyna z wykończeniem oleofobowym</t>
  </si>
  <si>
    <t>Spodnie męskie - gabardyna z wykończeniem oleofobowym</t>
  </si>
  <si>
    <t>Spodnie damskie - gabardyna z wykończeniem oleofobowym</t>
  </si>
  <si>
    <t>Spódnica - gabardyna lub tropik</t>
  </si>
  <si>
    <t>Koszula męska</t>
  </si>
  <si>
    <t>Koszula męska - bawełna 100%</t>
  </si>
  <si>
    <t>Bluzka damska -bawełna 100%</t>
  </si>
  <si>
    <t>Krawat</t>
  </si>
  <si>
    <t>Czapka</t>
  </si>
  <si>
    <t>Płaszcz męski</t>
  </si>
  <si>
    <t>Płaszcz damski</t>
  </si>
  <si>
    <t>Kapelusz męski</t>
  </si>
  <si>
    <t>Kurtka męska</t>
  </si>
  <si>
    <t>Kurtka damska</t>
  </si>
  <si>
    <t>Szalik</t>
  </si>
  <si>
    <t>Rękawice męskie</t>
  </si>
  <si>
    <t>Rękawice damskie</t>
  </si>
  <si>
    <t>Skarpety letnie termoaktywne</t>
  </si>
  <si>
    <t>Skarpety przejściowe termoaktywne</t>
  </si>
  <si>
    <t>Skarpety zimowe termoaktywne</t>
  </si>
  <si>
    <t>Półbuty męskie</t>
  </si>
  <si>
    <t>Półbuty damskie</t>
  </si>
  <si>
    <t xml:space="preserve">II </t>
  </si>
  <si>
    <t>Mundur codzienny leśnika</t>
  </si>
  <si>
    <t>Koszula męska z długim rękawem</t>
  </si>
  <si>
    <t>Koszula męska z krótkim rękawem</t>
  </si>
  <si>
    <t>Bluzka damska z długim rękawem</t>
  </si>
  <si>
    <t>Koszula męska z długim rękawem - bawełna 100%</t>
  </si>
  <si>
    <t>Koszula męska z krótkim rękawem - bawełna 100%</t>
  </si>
  <si>
    <t>Bluzka damska z długim rękawe - bawełna 100%</t>
  </si>
  <si>
    <t>Bluzka damska z krótkim rękawe - bawełna 100%</t>
  </si>
  <si>
    <t>Sweter</t>
  </si>
  <si>
    <t>Kamizelka</t>
  </si>
  <si>
    <t>Bluza z polaru typu windstoper</t>
  </si>
  <si>
    <t>Kurtka wierzchnia</t>
  </si>
  <si>
    <t>Czapka zimowa</t>
  </si>
  <si>
    <t>Peleryna</t>
  </si>
  <si>
    <t>Półbuty typu "Sympatex"</t>
  </si>
  <si>
    <t>Półbuty typu "Gore-tex"</t>
  </si>
  <si>
    <t>III</t>
  </si>
  <si>
    <t>Mundur terenowy leśnika</t>
  </si>
  <si>
    <t>Bluza z kamizelką letnią</t>
  </si>
  <si>
    <t>Spodnie letnie</t>
  </si>
  <si>
    <t>Czapka letnia</t>
  </si>
  <si>
    <t>Kurtka zimowa</t>
  </si>
  <si>
    <t>Spodnie zimowe</t>
  </si>
  <si>
    <t>Trzewiki typu "Sympatex"</t>
  </si>
  <si>
    <t>Trzewiki typu "Gore-tex" niskie</t>
  </si>
  <si>
    <t>Trzewiki typu "Gore-tex" wysokie</t>
  </si>
  <si>
    <t>Trzewiki typu "Sympatex" z ociepleniem typu "Thinsulate"</t>
  </si>
  <si>
    <t>Trzewiki typu "Gore-tex" niskie z ociepleniem typu "Thinsulate"</t>
  </si>
  <si>
    <t>Trzewiki typu "Gore-tex" wysokie z ociepleniem typu "Thinsulate"</t>
  </si>
  <si>
    <t>IV</t>
  </si>
  <si>
    <t>Oznaki uzupełniające</t>
  </si>
  <si>
    <t>Oznaki służbowe wyhaftowane bajorkiem</t>
  </si>
  <si>
    <t>Załącznik nr 2 do SWZ</t>
  </si>
  <si>
    <t>Lp.</t>
  </si>
  <si>
    <t>Nazwa środka ochrony indywidualnej lub odzieży roboczej i obuwia roboczego</t>
  </si>
  <si>
    <t>J.m.</t>
  </si>
  <si>
    <t>Ubranie letnie (2 pary spodni)</t>
  </si>
  <si>
    <t>kpl.</t>
  </si>
  <si>
    <t>Ubranie ocieplane z membraną</t>
  </si>
  <si>
    <t>Kurtka i spodnie przeciwdeszczowe</t>
  </si>
  <si>
    <t>Ubranie całoroczne, tkanina z membraną oddychającą</t>
  </si>
  <si>
    <t>Koszula robocza, długi rękaw</t>
  </si>
  <si>
    <t>szt.</t>
  </si>
  <si>
    <t>Koszulka krótki rękaw / t-shirt</t>
  </si>
  <si>
    <t>Koszulka termoaktywna, krótki rękaw</t>
  </si>
  <si>
    <t>Koszulka termoaktywna, długi rękaw</t>
  </si>
  <si>
    <t>Kalesony męskie termoaktywne</t>
  </si>
  <si>
    <t>Leginsy damskie termoaktywne</t>
  </si>
  <si>
    <t>Buty terenowe, wodochronne, z membraną oddychającą (goretex)</t>
  </si>
  <si>
    <t>para</t>
  </si>
  <si>
    <t>Buty (gumowe) wodoodporne i ciepłochronne</t>
  </si>
  <si>
    <t>Ochraniacze na buty (stuptuty)</t>
  </si>
  <si>
    <t xml:space="preserve">Skarpety letnie, termoaktywne </t>
  </si>
  <si>
    <t xml:space="preserve">Skarpety zimowe, termoaktywne </t>
  </si>
  <si>
    <t>Czapka ocieplana</t>
  </si>
  <si>
    <t>Czepek pod hełm ochronny</t>
  </si>
  <si>
    <t>Okulary przeciwsłoneczne /polaryzacyjne/</t>
  </si>
  <si>
    <t>Kamizelka ostrzegawcza</t>
  </si>
  <si>
    <t>Maska przeciwpyłowa</t>
  </si>
  <si>
    <t>Rękawice robocze</t>
  </si>
  <si>
    <t>Rękawice ocieplane</t>
  </si>
  <si>
    <t>Fartuch ochronny/roboczy</t>
  </si>
  <si>
    <t>Rękawice ochronne</t>
  </si>
  <si>
    <t>Hełm</t>
  </si>
  <si>
    <t>Okulary ochronne</t>
  </si>
  <si>
    <t>Ochronniki słuchu</t>
  </si>
  <si>
    <t>Buty gumowofilcowe</t>
  </si>
  <si>
    <t>kpl</t>
  </si>
  <si>
    <t>Trzewiki robocze</t>
  </si>
  <si>
    <t>Kamizelka ciepłochronna</t>
  </si>
  <si>
    <t>Płaszcz przecideszczowy</t>
  </si>
  <si>
    <t>Cena jedn. netto [zł]</t>
  </si>
  <si>
    <t>Wartość brutto [zł]</t>
  </si>
  <si>
    <t>Wartość  podatku VAT [zł]</t>
  </si>
  <si>
    <t>Wartość netto [zł]</t>
  </si>
  <si>
    <t>cena jedn.netto [zł]</t>
  </si>
  <si>
    <t xml:space="preserve">Wartość  podatku VAT </t>
  </si>
  <si>
    <t>Razem BHP</t>
  </si>
  <si>
    <t xml:space="preserve">                                                                                               Razem Sorty Mundurowe</t>
  </si>
  <si>
    <t>OGÓŁEM Sorty Mundurowe i BHP</t>
  </si>
  <si>
    <t>Wzór Kosztorysu Ofertowego</t>
  </si>
  <si>
    <t xml:space="preserve"> dnia </t>
  </si>
  <si>
    <t>podpis osoby uprawnionej do składania oświadczeń woli w imieniu Wykonawcy</t>
  </si>
  <si>
    <t xml:space="preserve">Dokument musi być podpisany </t>
  </si>
  <si>
    <t xml:space="preserve">kwalifikowanym podpisem elektronicznym </t>
  </si>
  <si>
    <t>lub podpisem zaufanym lub elektronicznym podpisem osobistym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</si>
</sst>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_ ;\-#,##0.00\ "/>
  </numFmts>
  <fonts count="16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perscript"/>
      <sz val="12"/>
      <color theme="1"/>
      <name val="Calibri"/>
      <family val="2"/>
      <charset val="238"/>
    </font>
    <font>
      <i/>
      <sz val="11"/>
      <color theme="1"/>
      <name val="Cambria"/>
      <family val="1"/>
      <charset val="238"/>
    </font>
    <font>
      <b/>
      <sz val="2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E7F3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1E8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right"/>
    </xf>
    <xf numFmtId="44" fontId="0" fillId="0" borderId="0" xfId="0" applyNumberFormat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/>
    <xf numFmtId="0" fontId="4" fillId="2" borderId="1" xfId="0" applyFont="1" applyFill="1" applyBorder="1" applyAlignment="1">
      <alignment horizontal="center"/>
    </xf>
    <xf numFmtId="4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44" fontId="5" fillId="3" borderId="2" xfId="0" applyNumberFormat="1" applyFont="1" applyFill="1" applyBorder="1"/>
    <xf numFmtId="4" fontId="6" fillId="3" borderId="1" xfId="0" applyNumberFormat="1" applyFont="1" applyFill="1" applyBorder="1"/>
    <xf numFmtId="0" fontId="4" fillId="0" borderId="2" xfId="0" applyFont="1" applyBorder="1"/>
    <xf numFmtId="0" fontId="1" fillId="2" borderId="1" xfId="0" applyFont="1" applyFill="1" applyBorder="1" applyAlignment="1">
      <alignment horizontal="center" vertical="center"/>
    </xf>
    <xf numFmtId="4" fontId="6" fillId="0" borderId="1" xfId="0" applyNumberFormat="1" applyFont="1" applyBorder="1"/>
    <xf numFmtId="0" fontId="1" fillId="3" borderId="1" xfId="0" applyFont="1" applyFill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4" fontId="6" fillId="0" borderId="3" xfId="0" applyNumberFormat="1" applyFont="1" applyBorder="1"/>
    <xf numFmtId="4" fontId="7" fillId="4" borderId="1" xfId="0" applyNumberFormat="1" applyFont="1" applyFill="1" applyBorder="1"/>
    <xf numFmtId="0" fontId="7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44" fontId="10" fillId="0" borderId="1" xfId="0" applyNumberFormat="1" applyFont="1" applyBorder="1"/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44" fontId="10" fillId="3" borderId="1" xfId="0" applyNumberFormat="1" applyFont="1" applyFill="1" applyBorder="1"/>
    <xf numFmtId="0" fontId="1" fillId="5" borderId="1" xfId="0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vertical="center"/>
    </xf>
    <xf numFmtId="164" fontId="6" fillId="3" borderId="1" xfId="0" applyNumberFormat="1" applyFont="1" applyFill="1" applyBorder="1" applyAlignment="1">
      <alignment horizontal="right" vertical="center"/>
    </xf>
    <xf numFmtId="164" fontId="6" fillId="3" borderId="1" xfId="0" applyNumberFormat="1" applyFont="1" applyFill="1" applyBorder="1" applyAlignment="1">
      <alignment vertical="center"/>
    </xf>
    <xf numFmtId="164" fontId="6" fillId="0" borderId="3" xfId="0" applyNumberFormat="1" applyFont="1" applyBorder="1" applyAlignment="1">
      <alignment horizontal="right" vertical="center"/>
    </xf>
    <xf numFmtId="164" fontId="6" fillId="3" borderId="3" xfId="0" applyNumberFormat="1" applyFont="1" applyFill="1" applyBorder="1" applyAlignment="1">
      <alignment horizontal="right" vertical="center"/>
    </xf>
    <xf numFmtId="164" fontId="6" fillId="3" borderId="3" xfId="0" applyNumberFormat="1" applyFont="1" applyFill="1" applyBorder="1" applyAlignment="1">
      <alignment vertical="center"/>
    </xf>
    <xf numFmtId="0" fontId="0" fillId="6" borderId="1" xfId="0" applyFill="1" applyBorder="1"/>
    <xf numFmtId="0" fontId="7" fillId="6" borderId="1" xfId="0" applyFont="1" applyFill="1" applyBorder="1" applyAlignment="1">
      <alignment horizontal="center" vertical="center" wrapText="1"/>
    </xf>
    <xf numFmtId="164" fontId="0" fillId="6" borderId="1" xfId="0" applyNumberFormat="1" applyFill="1" applyBorder="1"/>
    <xf numFmtId="0" fontId="11" fillId="0" borderId="0" xfId="0" applyFont="1" applyAlignment="1">
      <alignment horizontal="center"/>
    </xf>
    <xf numFmtId="0" fontId="4" fillId="0" borderId="3" xfId="0" applyFont="1" applyBorder="1" applyAlignment="1">
      <alignment horizontal="right"/>
    </xf>
    <xf numFmtId="0" fontId="6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8" fillId="3" borderId="7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 vertical="center" wrapText="1"/>
    </xf>
    <xf numFmtId="44" fontId="9" fillId="0" borderId="8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6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" fontId="1" fillId="4" borderId="1" xfId="0" applyNumberFormat="1" applyFont="1" applyFill="1" applyBorder="1"/>
    <xf numFmtId="4" fontId="4" fillId="4" borderId="1" xfId="0" applyNumberFormat="1" applyFont="1" applyFill="1" applyBorder="1"/>
    <xf numFmtId="0" fontId="4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44" fontId="10" fillId="3" borderId="3" xfId="0" applyNumberFormat="1" applyFont="1" applyFill="1" applyBorder="1"/>
    <xf numFmtId="44" fontId="4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center" vertical="center"/>
    </xf>
    <xf numFmtId="164" fontId="1" fillId="5" borderId="1" xfId="0" applyNumberFormat="1" applyFont="1" applyFill="1" applyBorder="1"/>
    <xf numFmtId="164" fontId="1" fillId="5" borderId="1" xfId="0" applyNumberFormat="1" applyFont="1" applyFill="1" applyBorder="1" applyAlignment="1"/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64" fontId="0" fillId="6" borderId="1" xfId="0" applyNumberForma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8"/>
  <sheetViews>
    <sheetView tabSelected="1" workbookViewId="0">
      <selection activeCell="F98" sqref="F98"/>
    </sheetView>
  </sheetViews>
  <sheetFormatPr defaultRowHeight="15" x14ac:dyDescent="0.25"/>
  <cols>
    <col min="1" max="1" width="5.140625" customWidth="1"/>
    <col min="2" max="2" width="72" customWidth="1"/>
    <col min="3" max="3" width="6.7109375" customWidth="1"/>
    <col min="4" max="4" width="11.28515625" customWidth="1"/>
    <col min="5" max="5" width="6.42578125" customWidth="1"/>
    <col min="6" max="6" width="13.85546875" customWidth="1"/>
    <col min="7" max="7" width="11.42578125" bestFit="1" customWidth="1"/>
    <col min="8" max="8" width="14.42578125" customWidth="1"/>
    <col min="11" max="11" width="17.5703125" customWidth="1"/>
  </cols>
  <sheetData>
    <row r="1" spans="1:8" ht="30" customHeight="1" x14ac:dyDescent="0.35">
      <c r="A1" s="76" t="s">
        <v>115</v>
      </c>
      <c r="B1" s="76"/>
      <c r="C1" s="76"/>
      <c r="D1" s="76"/>
      <c r="E1" s="76"/>
      <c r="F1" s="76"/>
      <c r="G1" s="50" t="s">
        <v>67</v>
      </c>
      <c r="H1" s="50"/>
    </row>
    <row r="2" spans="1:8" x14ac:dyDescent="0.25">
      <c r="A2" s="1"/>
      <c r="D2" s="2"/>
      <c r="E2" s="3"/>
    </row>
    <row r="3" spans="1:8" ht="38.25" x14ac:dyDescent="0.25">
      <c r="A3" s="4" t="s">
        <v>0</v>
      </c>
      <c r="B3" s="5" t="s">
        <v>1</v>
      </c>
      <c r="C3" s="6" t="s">
        <v>2</v>
      </c>
      <c r="D3" s="7" t="s">
        <v>106</v>
      </c>
      <c r="E3" s="8" t="s">
        <v>3</v>
      </c>
      <c r="F3" s="9" t="s">
        <v>109</v>
      </c>
      <c r="G3" s="9" t="s">
        <v>108</v>
      </c>
      <c r="H3" s="9" t="s">
        <v>107</v>
      </c>
    </row>
    <row r="4" spans="1:8" ht="15.75" x14ac:dyDescent="0.25">
      <c r="A4" s="10" t="s">
        <v>5</v>
      </c>
      <c r="B4" s="11" t="s">
        <v>6</v>
      </c>
      <c r="C4" s="12"/>
      <c r="D4" s="13"/>
      <c r="E4" s="14"/>
      <c r="F4" s="12"/>
      <c r="G4" s="12"/>
      <c r="H4" s="12"/>
    </row>
    <row r="5" spans="1:8" ht="15.75" x14ac:dyDescent="0.25">
      <c r="A5" s="15">
        <v>1</v>
      </c>
      <c r="B5" s="16" t="s">
        <v>7</v>
      </c>
      <c r="C5" s="17">
        <v>25</v>
      </c>
      <c r="D5" s="18"/>
      <c r="E5" s="4">
        <v>4</v>
      </c>
      <c r="F5" s="19">
        <f>ROUND((D5*E5),2)</f>
        <v>0</v>
      </c>
      <c r="G5" s="19">
        <f>H5-F5</f>
        <v>0</v>
      </c>
      <c r="H5" s="19">
        <f>ROUND((F5*1.23),2)</f>
        <v>0</v>
      </c>
    </row>
    <row r="6" spans="1:8" ht="15.75" x14ac:dyDescent="0.25">
      <c r="A6" s="15">
        <v>2</v>
      </c>
      <c r="B6" s="20" t="s">
        <v>8</v>
      </c>
      <c r="C6" s="17">
        <v>25</v>
      </c>
      <c r="D6" s="18"/>
      <c r="E6" s="4">
        <v>3</v>
      </c>
      <c r="F6" s="19">
        <f t="shared" ref="F6:F31" si="0">ROUND((D6*E6),2)</f>
        <v>0</v>
      </c>
      <c r="G6" s="19">
        <f t="shared" ref="G6:G62" si="1">H6-F6</f>
        <v>0</v>
      </c>
      <c r="H6" s="19">
        <f t="shared" ref="H6:H31" si="2">ROUND((F6*1.23),2)</f>
        <v>0</v>
      </c>
    </row>
    <row r="7" spans="1:8" ht="15.75" x14ac:dyDescent="0.25">
      <c r="A7" s="15">
        <v>3</v>
      </c>
      <c r="B7" s="20" t="s">
        <v>9</v>
      </c>
      <c r="C7" s="17">
        <v>15</v>
      </c>
      <c r="D7" s="18"/>
      <c r="E7" s="4">
        <v>5</v>
      </c>
      <c r="F7" s="19">
        <f t="shared" si="0"/>
        <v>0</v>
      </c>
      <c r="G7" s="19">
        <f t="shared" si="1"/>
        <v>0</v>
      </c>
      <c r="H7" s="19">
        <f t="shared" si="2"/>
        <v>0</v>
      </c>
    </row>
    <row r="8" spans="1:8" ht="15.75" x14ac:dyDescent="0.25">
      <c r="A8" s="15">
        <v>4</v>
      </c>
      <c r="B8" s="20" t="s">
        <v>10</v>
      </c>
      <c r="C8" s="17">
        <v>15</v>
      </c>
      <c r="D8" s="18"/>
      <c r="E8" s="4">
        <v>4</v>
      </c>
      <c r="F8" s="19">
        <f t="shared" si="0"/>
        <v>0</v>
      </c>
      <c r="G8" s="19">
        <f t="shared" si="1"/>
        <v>0</v>
      </c>
      <c r="H8" s="19">
        <f t="shared" si="2"/>
        <v>0</v>
      </c>
    </row>
    <row r="9" spans="1:8" ht="15.75" x14ac:dyDescent="0.25">
      <c r="A9" s="15">
        <v>5</v>
      </c>
      <c r="B9" s="20" t="s">
        <v>11</v>
      </c>
      <c r="C9" s="17">
        <v>26</v>
      </c>
      <c r="D9" s="18"/>
      <c r="E9" s="4">
        <v>1</v>
      </c>
      <c r="F9" s="19">
        <f t="shared" si="0"/>
        <v>0</v>
      </c>
      <c r="G9" s="19">
        <f t="shared" si="1"/>
        <v>0</v>
      </c>
      <c r="H9" s="19">
        <f t="shared" si="2"/>
        <v>0</v>
      </c>
    </row>
    <row r="10" spans="1:8" ht="15.75" x14ac:dyDescent="0.25">
      <c r="A10" s="15">
        <v>6</v>
      </c>
      <c r="B10" s="20" t="s">
        <v>12</v>
      </c>
      <c r="C10" s="17">
        <v>26</v>
      </c>
      <c r="D10" s="18"/>
      <c r="E10" s="4">
        <v>1</v>
      </c>
      <c r="F10" s="19">
        <f t="shared" si="0"/>
        <v>0</v>
      </c>
      <c r="G10" s="19">
        <f t="shared" si="1"/>
        <v>0</v>
      </c>
      <c r="H10" s="19">
        <f t="shared" si="2"/>
        <v>0</v>
      </c>
    </row>
    <row r="11" spans="1:8" ht="15.75" x14ac:dyDescent="0.25">
      <c r="A11" s="15">
        <v>7</v>
      </c>
      <c r="B11" s="20" t="s">
        <v>13</v>
      </c>
      <c r="C11" s="17">
        <v>15</v>
      </c>
      <c r="D11" s="18"/>
      <c r="E11" s="4">
        <v>2</v>
      </c>
      <c r="F11" s="19">
        <f t="shared" si="0"/>
        <v>0</v>
      </c>
      <c r="G11" s="19">
        <f t="shared" si="1"/>
        <v>0</v>
      </c>
      <c r="H11" s="19">
        <f t="shared" si="2"/>
        <v>0</v>
      </c>
    </row>
    <row r="12" spans="1:8" ht="15.75" x14ac:dyDescent="0.25">
      <c r="A12" s="15">
        <v>8</v>
      </c>
      <c r="B12" s="20" t="s">
        <v>14</v>
      </c>
      <c r="C12" s="17">
        <v>15</v>
      </c>
      <c r="D12" s="18"/>
      <c r="E12" s="4">
        <v>2</v>
      </c>
      <c r="F12" s="19">
        <f t="shared" si="0"/>
        <v>0</v>
      </c>
      <c r="G12" s="19">
        <f t="shared" si="1"/>
        <v>0</v>
      </c>
      <c r="H12" s="19">
        <f t="shared" si="2"/>
        <v>0</v>
      </c>
    </row>
    <row r="13" spans="1:8" ht="15.75" x14ac:dyDescent="0.25">
      <c r="A13" s="15">
        <v>9</v>
      </c>
      <c r="B13" s="20" t="s">
        <v>15</v>
      </c>
      <c r="C13" s="17">
        <v>15</v>
      </c>
      <c r="D13" s="18"/>
      <c r="E13" s="4">
        <v>2</v>
      </c>
      <c r="F13" s="19">
        <f t="shared" si="0"/>
        <v>0</v>
      </c>
      <c r="G13" s="19">
        <f>H13-F13</f>
        <v>0</v>
      </c>
      <c r="H13" s="19">
        <f t="shared" si="2"/>
        <v>0</v>
      </c>
    </row>
    <row r="14" spans="1:8" ht="15.75" x14ac:dyDescent="0.25">
      <c r="A14" s="15">
        <v>10</v>
      </c>
      <c r="B14" s="20" t="s">
        <v>16</v>
      </c>
      <c r="C14" s="17">
        <v>6</v>
      </c>
      <c r="D14" s="18"/>
      <c r="E14" s="4">
        <v>5</v>
      </c>
      <c r="F14" s="19">
        <f t="shared" si="0"/>
        <v>0</v>
      </c>
      <c r="G14" s="19">
        <f t="shared" si="1"/>
        <v>0</v>
      </c>
      <c r="H14" s="19">
        <f t="shared" si="2"/>
        <v>0</v>
      </c>
    </row>
    <row r="15" spans="1:8" ht="15.75" x14ac:dyDescent="0.25">
      <c r="A15" s="15">
        <v>11</v>
      </c>
      <c r="B15" s="20" t="s">
        <v>17</v>
      </c>
      <c r="C15" s="17">
        <v>7</v>
      </c>
      <c r="D15" s="18"/>
      <c r="E15" s="4">
        <v>12</v>
      </c>
      <c r="F15" s="19">
        <f t="shared" si="0"/>
        <v>0</v>
      </c>
      <c r="G15" s="19">
        <f t="shared" si="1"/>
        <v>0</v>
      </c>
      <c r="H15" s="19">
        <f t="shared" si="2"/>
        <v>0</v>
      </c>
    </row>
    <row r="16" spans="1:8" ht="15.75" x14ac:dyDescent="0.25">
      <c r="A16" s="15">
        <v>12</v>
      </c>
      <c r="B16" s="20" t="s">
        <v>18</v>
      </c>
      <c r="C16" s="17">
        <v>7</v>
      </c>
      <c r="D16" s="18"/>
      <c r="E16" s="4">
        <v>8</v>
      </c>
      <c r="F16" s="19">
        <f t="shared" si="0"/>
        <v>0</v>
      </c>
      <c r="G16" s="19">
        <f t="shared" si="1"/>
        <v>0</v>
      </c>
      <c r="H16" s="19">
        <f t="shared" si="2"/>
        <v>0</v>
      </c>
    </row>
    <row r="17" spans="1:8" ht="15.75" x14ac:dyDescent="0.25">
      <c r="A17" s="15">
        <v>13</v>
      </c>
      <c r="B17" s="20" t="s">
        <v>19</v>
      </c>
      <c r="C17" s="17">
        <v>3</v>
      </c>
      <c r="D17" s="18"/>
      <c r="E17" s="4">
        <v>7</v>
      </c>
      <c r="F17" s="19">
        <f t="shared" si="0"/>
        <v>0</v>
      </c>
      <c r="G17" s="19">
        <f t="shared" si="1"/>
        <v>0</v>
      </c>
      <c r="H17" s="19">
        <f t="shared" si="2"/>
        <v>0</v>
      </c>
    </row>
    <row r="18" spans="1:8" ht="15.75" x14ac:dyDescent="0.25">
      <c r="A18" s="15">
        <v>14</v>
      </c>
      <c r="B18" s="20" t="s">
        <v>20</v>
      </c>
      <c r="C18" s="17">
        <v>7</v>
      </c>
      <c r="D18" s="18"/>
      <c r="E18" s="4">
        <v>7</v>
      </c>
      <c r="F18" s="19">
        <f t="shared" si="0"/>
        <v>0</v>
      </c>
      <c r="G18" s="19">
        <f t="shared" si="1"/>
        <v>0</v>
      </c>
      <c r="H18" s="19">
        <f t="shared" si="2"/>
        <v>0</v>
      </c>
    </row>
    <row r="19" spans="1:8" ht="15.75" x14ac:dyDescent="0.25">
      <c r="A19" s="15">
        <v>15</v>
      </c>
      <c r="B19" s="20" t="s">
        <v>21</v>
      </c>
      <c r="C19" s="17">
        <v>45</v>
      </c>
      <c r="D19" s="18"/>
      <c r="E19" s="4">
        <v>4</v>
      </c>
      <c r="F19" s="19">
        <f t="shared" si="0"/>
        <v>0</v>
      </c>
      <c r="G19" s="19">
        <f t="shared" si="1"/>
        <v>0</v>
      </c>
      <c r="H19" s="19">
        <f t="shared" si="2"/>
        <v>0</v>
      </c>
    </row>
    <row r="20" spans="1:8" ht="15.75" x14ac:dyDescent="0.25">
      <c r="A20" s="15">
        <v>16</v>
      </c>
      <c r="B20" s="20" t="s">
        <v>22</v>
      </c>
      <c r="C20" s="17">
        <v>45</v>
      </c>
      <c r="D20" s="18"/>
      <c r="E20" s="4">
        <v>1</v>
      </c>
      <c r="F20" s="19">
        <f t="shared" si="0"/>
        <v>0</v>
      </c>
      <c r="G20" s="19">
        <f t="shared" si="1"/>
        <v>0</v>
      </c>
      <c r="H20" s="19">
        <f t="shared" si="2"/>
        <v>0</v>
      </c>
    </row>
    <row r="21" spans="1:8" ht="15.75" x14ac:dyDescent="0.25">
      <c r="A21" s="15">
        <v>17</v>
      </c>
      <c r="B21" s="20" t="s">
        <v>23</v>
      </c>
      <c r="C21" s="17">
        <v>9</v>
      </c>
      <c r="D21" s="18"/>
      <c r="E21" s="4">
        <v>1</v>
      </c>
      <c r="F21" s="19">
        <f t="shared" si="0"/>
        <v>0</v>
      </c>
      <c r="G21" s="19">
        <f t="shared" si="1"/>
        <v>0</v>
      </c>
      <c r="H21" s="19">
        <f t="shared" si="2"/>
        <v>0</v>
      </c>
    </row>
    <row r="22" spans="1:8" ht="15.75" x14ac:dyDescent="0.25">
      <c r="A22" s="15">
        <v>18</v>
      </c>
      <c r="B22" s="20" t="s">
        <v>24</v>
      </c>
      <c r="C22" s="17">
        <v>40</v>
      </c>
      <c r="D22" s="18"/>
      <c r="E22" s="4">
        <v>3</v>
      </c>
      <c r="F22" s="19">
        <f t="shared" si="0"/>
        <v>0</v>
      </c>
      <c r="G22" s="19">
        <f t="shared" si="1"/>
        <v>0</v>
      </c>
      <c r="H22" s="19">
        <f t="shared" si="2"/>
        <v>0</v>
      </c>
    </row>
    <row r="23" spans="1:8" ht="15.75" x14ac:dyDescent="0.25">
      <c r="A23" s="15">
        <v>19</v>
      </c>
      <c r="B23" s="20" t="s">
        <v>25</v>
      </c>
      <c r="C23" s="17">
        <v>40</v>
      </c>
      <c r="D23" s="18"/>
      <c r="E23" s="4">
        <v>8</v>
      </c>
      <c r="F23" s="19">
        <f t="shared" si="0"/>
        <v>0</v>
      </c>
      <c r="G23" s="19">
        <f t="shared" si="1"/>
        <v>0</v>
      </c>
      <c r="H23" s="19">
        <f t="shared" si="2"/>
        <v>0</v>
      </c>
    </row>
    <row r="24" spans="1:8" ht="15.75" x14ac:dyDescent="0.25">
      <c r="A24" s="15">
        <v>20</v>
      </c>
      <c r="B24" s="20" t="s">
        <v>26</v>
      </c>
      <c r="C24" s="17">
        <v>2</v>
      </c>
      <c r="D24" s="18"/>
      <c r="E24" s="4">
        <v>7</v>
      </c>
      <c r="F24" s="19">
        <f t="shared" si="0"/>
        <v>0</v>
      </c>
      <c r="G24" s="19">
        <f t="shared" si="1"/>
        <v>0</v>
      </c>
      <c r="H24" s="19">
        <f t="shared" si="2"/>
        <v>0</v>
      </c>
    </row>
    <row r="25" spans="1:8" ht="15.75" x14ac:dyDescent="0.25">
      <c r="A25" s="15">
        <v>21</v>
      </c>
      <c r="B25" s="20" t="s">
        <v>27</v>
      </c>
      <c r="C25" s="17">
        <v>6</v>
      </c>
      <c r="D25" s="18"/>
      <c r="E25" s="4">
        <v>4</v>
      </c>
      <c r="F25" s="19">
        <f t="shared" si="0"/>
        <v>0</v>
      </c>
      <c r="G25" s="19">
        <f t="shared" si="1"/>
        <v>0</v>
      </c>
      <c r="H25" s="19">
        <f t="shared" si="2"/>
        <v>0</v>
      </c>
    </row>
    <row r="26" spans="1:8" ht="15.75" x14ac:dyDescent="0.25">
      <c r="A26" s="15">
        <v>22</v>
      </c>
      <c r="B26" s="20" t="s">
        <v>28</v>
      </c>
      <c r="C26" s="17">
        <v>6</v>
      </c>
      <c r="D26" s="18"/>
      <c r="E26" s="4">
        <v>1</v>
      </c>
      <c r="F26" s="19">
        <f t="shared" si="0"/>
        <v>0</v>
      </c>
      <c r="G26" s="19">
        <f t="shared" si="1"/>
        <v>0</v>
      </c>
      <c r="H26" s="19">
        <f t="shared" si="2"/>
        <v>0</v>
      </c>
    </row>
    <row r="27" spans="1:8" ht="15.75" x14ac:dyDescent="0.25">
      <c r="A27" s="15">
        <v>23</v>
      </c>
      <c r="B27" s="20" t="s">
        <v>29</v>
      </c>
      <c r="C27" s="17">
        <v>2</v>
      </c>
      <c r="D27" s="18"/>
      <c r="E27" s="4">
        <v>24</v>
      </c>
      <c r="F27" s="19">
        <f t="shared" si="0"/>
        <v>0</v>
      </c>
      <c r="G27" s="19">
        <f t="shared" si="1"/>
        <v>0</v>
      </c>
      <c r="H27" s="19">
        <f t="shared" si="2"/>
        <v>0</v>
      </c>
    </row>
    <row r="28" spans="1:8" ht="15.75" x14ac:dyDescent="0.25">
      <c r="A28" s="15">
        <v>24</v>
      </c>
      <c r="B28" s="20" t="s">
        <v>30</v>
      </c>
      <c r="C28" s="17">
        <v>2</v>
      </c>
      <c r="D28" s="18"/>
      <c r="E28" s="4">
        <v>24</v>
      </c>
      <c r="F28" s="19">
        <f t="shared" si="0"/>
        <v>0</v>
      </c>
      <c r="G28" s="19">
        <f t="shared" si="1"/>
        <v>0</v>
      </c>
      <c r="H28" s="19">
        <f t="shared" si="2"/>
        <v>0</v>
      </c>
    </row>
    <row r="29" spans="1:8" ht="15.75" x14ac:dyDescent="0.25">
      <c r="A29" s="15">
        <v>25</v>
      </c>
      <c r="B29" s="20" t="s">
        <v>31</v>
      </c>
      <c r="C29" s="17">
        <v>2</v>
      </c>
      <c r="D29" s="18"/>
      <c r="E29" s="4">
        <v>15</v>
      </c>
      <c r="F29" s="19">
        <f t="shared" si="0"/>
        <v>0</v>
      </c>
      <c r="G29" s="19">
        <f t="shared" si="1"/>
        <v>0</v>
      </c>
      <c r="H29" s="19">
        <f t="shared" si="2"/>
        <v>0</v>
      </c>
    </row>
    <row r="30" spans="1:8" ht="15.75" x14ac:dyDescent="0.25">
      <c r="A30" s="15">
        <v>26</v>
      </c>
      <c r="B30" s="20" t="s">
        <v>32</v>
      </c>
      <c r="C30" s="17">
        <v>12</v>
      </c>
      <c r="D30" s="18"/>
      <c r="E30" s="4">
        <v>11</v>
      </c>
      <c r="F30" s="19">
        <f t="shared" si="0"/>
        <v>0</v>
      </c>
      <c r="G30" s="19">
        <f t="shared" si="1"/>
        <v>0</v>
      </c>
      <c r="H30" s="19">
        <f t="shared" si="2"/>
        <v>0</v>
      </c>
    </row>
    <row r="31" spans="1:8" ht="15.75" x14ac:dyDescent="0.25">
      <c r="A31" s="15">
        <v>27</v>
      </c>
      <c r="B31" s="20" t="s">
        <v>33</v>
      </c>
      <c r="C31" s="17">
        <v>12</v>
      </c>
      <c r="D31" s="18"/>
      <c r="E31" s="4">
        <v>6</v>
      </c>
      <c r="F31" s="19">
        <f t="shared" si="0"/>
        <v>0</v>
      </c>
      <c r="G31" s="19">
        <f t="shared" si="1"/>
        <v>0</v>
      </c>
      <c r="H31" s="19">
        <f t="shared" si="2"/>
        <v>0</v>
      </c>
    </row>
    <row r="32" spans="1:8" ht="15.75" x14ac:dyDescent="0.25">
      <c r="A32" s="10" t="s">
        <v>34</v>
      </c>
      <c r="B32" s="11" t="s">
        <v>35</v>
      </c>
      <c r="C32" s="12"/>
      <c r="D32" s="13"/>
      <c r="E32" s="21"/>
      <c r="F32" s="12"/>
      <c r="G32" s="12"/>
      <c r="H32" s="12"/>
    </row>
    <row r="33" spans="1:8" ht="15.75" x14ac:dyDescent="0.25">
      <c r="A33" s="15">
        <v>28</v>
      </c>
      <c r="B33" s="20" t="s">
        <v>36</v>
      </c>
      <c r="C33" s="17">
        <v>6</v>
      </c>
      <c r="D33" s="18"/>
      <c r="E33" s="4">
        <v>19</v>
      </c>
      <c r="F33" s="22">
        <f>ROUND((D33*E33),2)</f>
        <v>0</v>
      </c>
      <c r="G33" s="22">
        <f t="shared" si="1"/>
        <v>0</v>
      </c>
      <c r="H33" s="22">
        <f t="shared" ref="H33:H62" si="3">ROUND((F33*1.23),2)</f>
        <v>0</v>
      </c>
    </row>
    <row r="34" spans="1:8" ht="15.75" x14ac:dyDescent="0.25">
      <c r="A34" s="15">
        <v>29</v>
      </c>
      <c r="B34" s="20" t="s">
        <v>37</v>
      </c>
      <c r="C34" s="17">
        <v>6</v>
      </c>
      <c r="D34" s="18"/>
      <c r="E34" s="4">
        <v>5</v>
      </c>
      <c r="F34" s="22">
        <f t="shared" ref="F34:F47" si="4">ROUND((D34*E34),2)</f>
        <v>0</v>
      </c>
      <c r="G34" s="22">
        <f t="shared" si="1"/>
        <v>0</v>
      </c>
      <c r="H34" s="22">
        <f t="shared" si="3"/>
        <v>0</v>
      </c>
    </row>
    <row r="35" spans="1:8" ht="15.75" x14ac:dyDescent="0.25">
      <c r="A35" s="15">
        <v>30</v>
      </c>
      <c r="B35" s="20" t="s">
        <v>38</v>
      </c>
      <c r="C35" s="17">
        <v>6</v>
      </c>
      <c r="D35" s="18"/>
      <c r="E35" s="4">
        <v>1</v>
      </c>
      <c r="F35" s="22">
        <f t="shared" si="4"/>
        <v>0</v>
      </c>
      <c r="G35" s="22">
        <f t="shared" si="1"/>
        <v>0</v>
      </c>
      <c r="H35" s="22">
        <f t="shared" si="3"/>
        <v>0</v>
      </c>
    </row>
    <row r="36" spans="1:8" ht="15.75" x14ac:dyDescent="0.25">
      <c r="A36" s="15">
        <v>31</v>
      </c>
      <c r="B36" s="20" t="s">
        <v>39</v>
      </c>
      <c r="C36" s="17">
        <v>7</v>
      </c>
      <c r="D36" s="18"/>
      <c r="E36" s="4">
        <v>17</v>
      </c>
      <c r="F36" s="22">
        <f t="shared" si="4"/>
        <v>0</v>
      </c>
      <c r="G36" s="22">
        <f t="shared" si="1"/>
        <v>0</v>
      </c>
      <c r="H36" s="22">
        <f t="shared" si="3"/>
        <v>0</v>
      </c>
    </row>
    <row r="37" spans="1:8" ht="15.75" x14ac:dyDescent="0.25">
      <c r="A37" s="15">
        <v>32</v>
      </c>
      <c r="B37" s="20" t="s">
        <v>40</v>
      </c>
      <c r="C37" s="17">
        <v>7</v>
      </c>
      <c r="D37" s="18"/>
      <c r="E37" s="4">
        <v>8</v>
      </c>
      <c r="F37" s="22">
        <f t="shared" si="4"/>
        <v>0</v>
      </c>
      <c r="G37" s="22">
        <f t="shared" si="1"/>
        <v>0</v>
      </c>
      <c r="H37" s="22">
        <f t="shared" si="3"/>
        <v>0</v>
      </c>
    </row>
    <row r="38" spans="1:8" ht="15.75" x14ac:dyDescent="0.25">
      <c r="A38" s="15">
        <v>33</v>
      </c>
      <c r="B38" s="20" t="s">
        <v>41</v>
      </c>
      <c r="C38" s="17">
        <v>7</v>
      </c>
      <c r="D38" s="18"/>
      <c r="E38" s="4">
        <v>1</v>
      </c>
      <c r="F38" s="22">
        <f t="shared" si="4"/>
        <v>0</v>
      </c>
      <c r="G38" s="22">
        <f t="shared" si="1"/>
        <v>0</v>
      </c>
      <c r="H38" s="22">
        <f t="shared" si="3"/>
        <v>0</v>
      </c>
    </row>
    <row r="39" spans="1:8" ht="15.75" x14ac:dyDescent="0.25">
      <c r="A39" s="15">
        <v>34</v>
      </c>
      <c r="B39" s="20" t="s">
        <v>42</v>
      </c>
      <c r="C39" s="17">
        <v>7</v>
      </c>
      <c r="D39" s="18"/>
      <c r="E39" s="23">
        <v>1</v>
      </c>
      <c r="F39" s="22">
        <f t="shared" si="4"/>
        <v>0</v>
      </c>
      <c r="G39" s="22">
        <f t="shared" si="1"/>
        <v>0</v>
      </c>
      <c r="H39" s="22">
        <f t="shared" si="3"/>
        <v>0</v>
      </c>
    </row>
    <row r="40" spans="1:8" ht="15.75" x14ac:dyDescent="0.25">
      <c r="A40" s="15">
        <v>35</v>
      </c>
      <c r="B40" s="20" t="s">
        <v>43</v>
      </c>
      <c r="C40" s="17">
        <v>12</v>
      </c>
      <c r="D40" s="18"/>
      <c r="E40" s="4">
        <v>12</v>
      </c>
      <c r="F40" s="22">
        <f t="shared" si="4"/>
        <v>0</v>
      </c>
      <c r="G40" s="22">
        <f t="shared" si="1"/>
        <v>0</v>
      </c>
      <c r="H40" s="22">
        <f t="shared" si="3"/>
        <v>0</v>
      </c>
    </row>
    <row r="41" spans="1:8" ht="15.75" x14ac:dyDescent="0.25">
      <c r="A41" s="15">
        <v>36</v>
      </c>
      <c r="B41" s="20" t="s">
        <v>44</v>
      </c>
      <c r="C41" s="17">
        <v>12</v>
      </c>
      <c r="D41" s="18"/>
      <c r="E41" s="4">
        <v>11</v>
      </c>
      <c r="F41" s="22">
        <f t="shared" si="4"/>
        <v>0</v>
      </c>
      <c r="G41" s="22">
        <f t="shared" si="1"/>
        <v>0</v>
      </c>
      <c r="H41" s="22">
        <f t="shared" si="3"/>
        <v>0</v>
      </c>
    </row>
    <row r="42" spans="1:8" ht="15.75" x14ac:dyDescent="0.25">
      <c r="A42" s="15">
        <v>37</v>
      </c>
      <c r="B42" s="20" t="s">
        <v>45</v>
      </c>
      <c r="C42" s="17">
        <v>22</v>
      </c>
      <c r="D42" s="18"/>
      <c r="E42" s="4">
        <v>22</v>
      </c>
      <c r="F42" s="22">
        <f t="shared" si="4"/>
        <v>0</v>
      </c>
      <c r="G42" s="22">
        <f t="shared" si="1"/>
        <v>0</v>
      </c>
      <c r="H42" s="22">
        <f t="shared" si="3"/>
        <v>0</v>
      </c>
    </row>
    <row r="43" spans="1:8" ht="15.75" x14ac:dyDescent="0.25">
      <c r="A43" s="15">
        <v>38</v>
      </c>
      <c r="B43" s="20" t="s">
        <v>46</v>
      </c>
      <c r="C43" s="17">
        <v>35</v>
      </c>
      <c r="D43" s="18"/>
      <c r="E43" s="4">
        <v>6</v>
      </c>
      <c r="F43" s="22">
        <f t="shared" si="4"/>
        <v>0</v>
      </c>
      <c r="G43" s="22">
        <f t="shared" si="1"/>
        <v>0</v>
      </c>
      <c r="H43" s="22">
        <f t="shared" si="3"/>
        <v>0</v>
      </c>
    </row>
    <row r="44" spans="1:8" ht="15.75" x14ac:dyDescent="0.25">
      <c r="A44" s="15">
        <v>39</v>
      </c>
      <c r="B44" s="20" t="s">
        <v>47</v>
      </c>
      <c r="C44" s="17">
        <v>5</v>
      </c>
      <c r="D44" s="18"/>
      <c r="E44" s="4">
        <v>5</v>
      </c>
      <c r="F44" s="22">
        <f t="shared" si="4"/>
        <v>0</v>
      </c>
      <c r="G44" s="22">
        <f t="shared" si="1"/>
        <v>0</v>
      </c>
      <c r="H44" s="22">
        <f t="shared" si="3"/>
        <v>0</v>
      </c>
    </row>
    <row r="45" spans="1:8" ht="15.75" x14ac:dyDescent="0.25">
      <c r="A45" s="15">
        <v>40</v>
      </c>
      <c r="B45" s="20" t="s">
        <v>48</v>
      </c>
      <c r="C45" s="17">
        <v>18</v>
      </c>
      <c r="D45" s="18"/>
      <c r="E45" s="4">
        <v>3</v>
      </c>
      <c r="F45" s="22">
        <f t="shared" si="4"/>
        <v>0</v>
      </c>
      <c r="G45" s="22">
        <f t="shared" si="1"/>
        <v>0</v>
      </c>
      <c r="H45" s="22">
        <f t="shared" si="3"/>
        <v>0</v>
      </c>
    </row>
    <row r="46" spans="1:8" ht="15.75" x14ac:dyDescent="0.25">
      <c r="A46" s="15">
        <v>41</v>
      </c>
      <c r="B46" s="20" t="s">
        <v>49</v>
      </c>
      <c r="C46" s="17">
        <v>15</v>
      </c>
      <c r="D46" s="18"/>
      <c r="E46" s="4">
        <v>13</v>
      </c>
      <c r="F46" s="22">
        <f t="shared" si="4"/>
        <v>0</v>
      </c>
      <c r="G46" s="22">
        <f t="shared" si="1"/>
        <v>0</v>
      </c>
      <c r="H46" s="22">
        <f t="shared" si="3"/>
        <v>0</v>
      </c>
    </row>
    <row r="47" spans="1:8" ht="15.75" x14ac:dyDescent="0.25">
      <c r="A47" s="15">
        <v>42</v>
      </c>
      <c r="B47" s="20" t="s">
        <v>50</v>
      </c>
      <c r="C47" s="17">
        <v>30</v>
      </c>
      <c r="D47" s="18"/>
      <c r="E47" s="4">
        <v>15</v>
      </c>
      <c r="F47" s="22">
        <f t="shared" si="4"/>
        <v>0</v>
      </c>
      <c r="G47" s="22">
        <f t="shared" si="1"/>
        <v>0</v>
      </c>
      <c r="H47" s="22">
        <f t="shared" si="3"/>
        <v>0</v>
      </c>
    </row>
    <row r="48" spans="1:8" ht="15.75" x14ac:dyDescent="0.25">
      <c r="A48" s="10" t="s">
        <v>51</v>
      </c>
      <c r="B48" s="11" t="s">
        <v>52</v>
      </c>
      <c r="C48" s="12"/>
      <c r="D48" s="13"/>
      <c r="E48" s="21"/>
      <c r="F48" s="12"/>
      <c r="G48" s="12"/>
      <c r="H48" s="12"/>
    </row>
    <row r="49" spans="1:8" ht="15.75" x14ac:dyDescent="0.25">
      <c r="A49" s="15">
        <v>43</v>
      </c>
      <c r="B49" s="20" t="s">
        <v>53</v>
      </c>
      <c r="C49" s="17">
        <v>22</v>
      </c>
      <c r="D49" s="18"/>
      <c r="E49" s="4">
        <v>8</v>
      </c>
      <c r="F49" s="22">
        <f>ROUND((D49*E49),2)</f>
        <v>0</v>
      </c>
      <c r="G49" s="22">
        <f t="shared" si="1"/>
        <v>0</v>
      </c>
      <c r="H49" s="22">
        <f t="shared" si="3"/>
        <v>0</v>
      </c>
    </row>
    <row r="50" spans="1:8" ht="15.75" x14ac:dyDescent="0.25">
      <c r="A50" s="15">
        <v>44</v>
      </c>
      <c r="B50" s="20" t="s">
        <v>54</v>
      </c>
      <c r="C50" s="17">
        <v>15</v>
      </c>
      <c r="D50" s="18"/>
      <c r="E50" s="4">
        <v>35</v>
      </c>
      <c r="F50" s="22">
        <f t="shared" ref="F50:F60" si="5">ROUND((D50*E50),2)</f>
        <v>0</v>
      </c>
      <c r="G50" s="22">
        <f t="shared" si="1"/>
        <v>0</v>
      </c>
      <c r="H50" s="22">
        <f t="shared" si="3"/>
        <v>0</v>
      </c>
    </row>
    <row r="51" spans="1:8" ht="15.75" x14ac:dyDescent="0.25">
      <c r="A51" s="15">
        <v>45</v>
      </c>
      <c r="B51" s="20" t="s">
        <v>55</v>
      </c>
      <c r="C51" s="17">
        <v>2</v>
      </c>
      <c r="D51" s="18"/>
      <c r="E51" s="4">
        <v>8</v>
      </c>
      <c r="F51" s="22">
        <f t="shared" si="5"/>
        <v>0</v>
      </c>
      <c r="G51" s="22">
        <f t="shared" si="1"/>
        <v>0</v>
      </c>
      <c r="H51" s="22">
        <f t="shared" si="3"/>
        <v>0</v>
      </c>
    </row>
    <row r="52" spans="1:8" ht="15.75" x14ac:dyDescent="0.25">
      <c r="A52" s="15">
        <v>46</v>
      </c>
      <c r="B52" s="20" t="s">
        <v>56</v>
      </c>
      <c r="C52" s="17">
        <v>30</v>
      </c>
      <c r="D52" s="18"/>
      <c r="E52" s="4">
        <v>5</v>
      </c>
      <c r="F52" s="22">
        <f t="shared" si="5"/>
        <v>0</v>
      </c>
      <c r="G52" s="22">
        <f t="shared" si="1"/>
        <v>0</v>
      </c>
      <c r="H52" s="22">
        <f t="shared" si="3"/>
        <v>0</v>
      </c>
    </row>
    <row r="53" spans="1:8" ht="15.75" x14ac:dyDescent="0.25">
      <c r="A53" s="15">
        <v>47</v>
      </c>
      <c r="B53" s="20" t="s">
        <v>57</v>
      </c>
      <c r="C53" s="17">
        <v>15</v>
      </c>
      <c r="D53" s="18"/>
      <c r="E53" s="4">
        <v>14</v>
      </c>
      <c r="F53" s="22">
        <f t="shared" si="5"/>
        <v>0</v>
      </c>
      <c r="G53" s="22">
        <f t="shared" si="1"/>
        <v>0</v>
      </c>
      <c r="H53" s="22">
        <f t="shared" si="3"/>
        <v>0</v>
      </c>
    </row>
    <row r="54" spans="1:8" ht="15.75" x14ac:dyDescent="0.25">
      <c r="A54" s="15">
        <v>48</v>
      </c>
      <c r="B54" s="20" t="s">
        <v>47</v>
      </c>
      <c r="C54" s="17">
        <v>5</v>
      </c>
      <c r="D54" s="18"/>
      <c r="E54" s="4">
        <v>6</v>
      </c>
      <c r="F54" s="22">
        <f t="shared" si="5"/>
        <v>0</v>
      </c>
      <c r="G54" s="22">
        <f t="shared" si="1"/>
        <v>0</v>
      </c>
      <c r="H54" s="22">
        <f t="shared" si="3"/>
        <v>0</v>
      </c>
    </row>
    <row r="55" spans="1:8" ht="15.75" x14ac:dyDescent="0.25">
      <c r="A55" s="15">
        <v>49</v>
      </c>
      <c r="B55" s="20" t="s">
        <v>58</v>
      </c>
      <c r="C55" s="17">
        <v>25</v>
      </c>
      <c r="D55" s="18"/>
      <c r="E55" s="4">
        <v>6</v>
      </c>
      <c r="F55" s="22">
        <f t="shared" si="5"/>
        <v>0</v>
      </c>
      <c r="G55" s="22">
        <f t="shared" si="1"/>
        <v>0</v>
      </c>
      <c r="H55" s="22">
        <f t="shared" si="3"/>
        <v>0</v>
      </c>
    </row>
    <row r="56" spans="1:8" ht="15.75" x14ac:dyDescent="0.25">
      <c r="A56" s="15">
        <v>50</v>
      </c>
      <c r="B56" s="20" t="s">
        <v>59</v>
      </c>
      <c r="C56" s="17">
        <v>40</v>
      </c>
      <c r="D56" s="18"/>
      <c r="E56" s="4">
        <v>7</v>
      </c>
      <c r="F56" s="22">
        <f t="shared" si="5"/>
        <v>0</v>
      </c>
      <c r="G56" s="22">
        <f t="shared" si="1"/>
        <v>0</v>
      </c>
      <c r="H56" s="22">
        <f t="shared" si="3"/>
        <v>0</v>
      </c>
    </row>
    <row r="57" spans="1:8" ht="15.75" x14ac:dyDescent="0.25">
      <c r="A57" s="15">
        <v>51</v>
      </c>
      <c r="B57" s="20" t="s">
        <v>60</v>
      </c>
      <c r="C57" s="17">
        <v>45</v>
      </c>
      <c r="D57" s="18"/>
      <c r="E57" s="4">
        <v>13</v>
      </c>
      <c r="F57" s="22">
        <f t="shared" si="5"/>
        <v>0</v>
      </c>
      <c r="G57" s="22">
        <f t="shared" si="1"/>
        <v>0</v>
      </c>
      <c r="H57" s="22">
        <f t="shared" si="3"/>
        <v>0</v>
      </c>
    </row>
    <row r="58" spans="1:8" ht="15.75" x14ac:dyDescent="0.25">
      <c r="A58" s="15">
        <v>52</v>
      </c>
      <c r="B58" s="20" t="s">
        <v>61</v>
      </c>
      <c r="C58" s="17">
        <v>28</v>
      </c>
      <c r="D58" s="18"/>
      <c r="E58" s="4">
        <v>3</v>
      </c>
      <c r="F58" s="22">
        <f t="shared" si="5"/>
        <v>0</v>
      </c>
      <c r="G58" s="22">
        <f t="shared" si="1"/>
        <v>0</v>
      </c>
      <c r="H58" s="22">
        <f t="shared" si="3"/>
        <v>0</v>
      </c>
    </row>
    <row r="59" spans="1:8" ht="15.75" x14ac:dyDescent="0.25">
      <c r="A59" s="15">
        <v>53</v>
      </c>
      <c r="B59" s="20" t="s">
        <v>62</v>
      </c>
      <c r="C59" s="17">
        <v>42</v>
      </c>
      <c r="D59" s="18"/>
      <c r="E59" s="4">
        <v>5</v>
      </c>
      <c r="F59" s="22">
        <f t="shared" si="5"/>
        <v>0</v>
      </c>
      <c r="G59" s="22">
        <f t="shared" si="1"/>
        <v>0</v>
      </c>
      <c r="H59" s="22">
        <f t="shared" si="3"/>
        <v>0</v>
      </c>
    </row>
    <row r="60" spans="1:8" ht="15.75" x14ac:dyDescent="0.25">
      <c r="A60" s="15">
        <v>54</v>
      </c>
      <c r="B60" s="20" t="s">
        <v>63</v>
      </c>
      <c r="C60" s="17">
        <v>46</v>
      </c>
      <c r="D60" s="18"/>
      <c r="E60" s="4">
        <v>9</v>
      </c>
      <c r="F60" s="22">
        <f t="shared" si="5"/>
        <v>0</v>
      </c>
      <c r="G60" s="22">
        <f t="shared" si="1"/>
        <v>0</v>
      </c>
      <c r="H60" s="22">
        <f t="shared" si="3"/>
        <v>0</v>
      </c>
    </row>
    <row r="61" spans="1:8" ht="15.75" x14ac:dyDescent="0.25">
      <c r="A61" s="10" t="s">
        <v>64</v>
      </c>
      <c r="B61" s="11" t="s">
        <v>65</v>
      </c>
      <c r="C61" s="12"/>
      <c r="D61" s="13"/>
      <c r="E61" s="21"/>
      <c r="F61" s="12"/>
      <c r="G61" s="12"/>
      <c r="H61" s="12"/>
    </row>
    <row r="62" spans="1:8" ht="15.75" x14ac:dyDescent="0.25">
      <c r="A62" s="51">
        <v>55</v>
      </c>
      <c r="B62" s="52" t="s">
        <v>66</v>
      </c>
      <c r="C62" s="53">
        <v>5</v>
      </c>
      <c r="D62" s="24"/>
      <c r="E62" s="25">
        <v>4</v>
      </c>
      <c r="F62" s="26">
        <f>ROUND((D62*E62),2)</f>
        <v>0</v>
      </c>
      <c r="G62" s="26">
        <f t="shared" si="1"/>
        <v>0</v>
      </c>
      <c r="H62" s="26">
        <f t="shared" si="3"/>
        <v>0</v>
      </c>
    </row>
    <row r="63" spans="1:8" ht="15.75" x14ac:dyDescent="0.25">
      <c r="A63" s="28" t="s">
        <v>113</v>
      </c>
      <c r="B63" s="28"/>
      <c r="C63" s="28"/>
      <c r="D63" s="60"/>
      <c r="E63" s="61"/>
      <c r="F63" s="62">
        <f>SUM(F5:F62)</f>
        <v>0</v>
      </c>
      <c r="G63" s="63">
        <f>H63-F63</f>
        <v>0</v>
      </c>
      <c r="H63" s="27">
        <f>SUM(H5:H62)</f>
        <v>0</v>
      </c>
    </row>
    <row r="64" spans="1:8" ht="25.5" x14ac:dyDescent="0.25">
      <c r="A64" s="54" t="s">
        <v>68</v>
      </c>
      <c r="B64" s="55" t="s">
        <v>69</v>
      </c>
      <c r="C64" s="56" t="s">
        <v>70</v>
      </c>
      <c r="D64" s="57" t="s">
        <v>110</v>
      </c>
      <c r="E64" s="58" t="s">
        <v>3</v>
      </c>
      <c r="F64" s="59" t="s">
        <v>109</v>
      </c>
      <c r="G64" s="59" t="s">
        <v>111</v>
      </c>
      <c r="H64" s="59" t="s">
        <v>4</v>
      </c>
    </row>
    <row r="65" spans="1:8" ht="15.75" x14ac:dyDescent="0.25">
      <c r="A65" s="29">
        <v>1</v>
      </c>
      <c r="B65" s="30" t="s">
        <v>71</v>
      </c>
      <c r="C65" s="31" t="s">
        <v>72</v>
      </c>
      <c r="D65" s="32"/>
      <c r="E65" s="4">
        <v>3</v>
      </c>
      <c r="F65" s="40">
        <f>ROUND((D65*E65),2)</f>
        <v>0</v>
      </c>
      <c r="G65" s="40">
        <f>H65-F65</f>
        <v>0</v>
      </c>
      <c r="H65" s="41">
        <f>ROUND((F65*1.23),2)</f>
        <v>0</v>
      </c>
    </row>
    <row r="66" spans="1:8" ht="15.75" x14ac:dyDescent="0.25">
      <c r="A66" s="29">
        <v>2</v>
      </c>
      <c r="B66" s="30" t="s">
        <v>73</v>
      </c>
      <c r="C66" s="31" t="s">
        <v>72</v>
      </c>
      <c r="D66" s="32"/>
      <c r="E66" s="4">
        <v>4</v>
      </c>
      <c r="F66" s="40">
        <f t="shared" ref="F66:F96" si="6">ROUND((D66*E66),2)</f>
        <v>0</v>
      </c>
      <c r="G66" s="40">
        <f t="shared" ref="G66:G96" si="7">H66-F66</f>
        <v>0</v>
      </c>
      <c r="H66" s="41">
        <f t="shared" ref="H66:H96" si="8">ROUND((F66*1.23),2)</f>
        <v>0</v>
      </c>
    </row>
    <row r="67" spans="1:8" ht="15.75" x14ac:dyDescent="0.25">
      <c r="A67" s="29">
        <v>3</v>
      </c>
      <c r="B67" s="33" t="s">
        <v>74</v>
      </c>
      <c r="C67" s="31" t="s">
        <v>72</v>
      </c>
      <c r="D67" s="32"/>
      <c r="E67" s="4">
        <v>5</v>
      </c>
      <c r="F67" s="40">
        <f t="shared" si="6"/>
        <v>0</v>
      </c>
      <c r="G67" s="40">
        <f t="shared" si="7"/>
        <v>0</v>
      </c>
      <c r="H67" s="41">
        <f t="shared" si="8"/>
        <v>0</v>
      </c>
    </row>
    <row r="68" spans="1:8" ht="15.75" x14ac:dyDescent="0.25">
      <c r="A68" s="29">
        <v>4</v>
      </c>
      <c r="B68" s="33" t="s">
        <v>75</v>
      </c>
      <c r="C68" s="31" t="s">
        <v>72</v>
      </c>
      <c r="D68" s="32"/>
      <c r="E68" s="4">
        <v>5</v>
      </c>
      <c r="F68" s="40">
        <f t="shared" si="6"/>
        <v>0</v>
      </c>
      <c r="G68" s="40">
        <f t="shared" si="7"/>
        <v>0</v>
      </c>
      <c r="H68" s="41">
        <f t="shared" si="8"/>
        <v>0</v>
      </c>
    </row>
    <row r="69" spans="1:8" ht="15.75" x14ac:dyDescent="0.25">
      <c r="A69" s="29">
        <v>5</v>
      </c>
      <c r="B69" s="33" t="s">
        <v>76</v>
      </c>
      <c r="C69" s="31" t="s">
        <v>77</v>
      </c>
      <c r="D69" s="32"/>
      <c r="E69" s="4">
        <v>32</v>
      </c>
      <c r="F69" s="40">
        <f t="shared" si="6"/>
        <v>0</v>
      </c>
      <c r="G69" s="40">
        <f t="shared" si="7"/>
        <v>0</v>
      </c>
      <c r="H69" s="41">
        <f t="shared" si="8"/>
        <v>0</v>
      </c>
    </row>
    <row r="70" spans="1:8" ht="15.75" x14ac:dyDescent="0.25">
      <c r="A70" s="29">
        <v>6</v>
      </c>
      <c r="B70" s="33" t="s">
        <v>78</v>
      </c>
      <c r="C70" s="31" t="s">
        <v>77</v>
      </c>
      <c r="D70" s="32"/>
      <c r="E70" s="4">
        <v>28</v>
      </c>
      <c r="F70" s="40">
        <f t="shared" si="6"/>
        <v>0</v>
      </c>
      <c r="G70" s="40">
        <f t="shared" si="7"/>
        <v>0</v>
      </c>
      <c r="H70" s="41">
        <f t="shared" si="8"/>
        <v>0</v>
      </c>
    </row>
    <row r="71" spans="1:8" ht="15.75" x14ac:dyDescent="0.25">
      <c r="A71" s="29">
        <v>7</v>
      </c>
      <c r="B71" s="33" t="s">
        <v>79</v>
      </c>
      <c r="C71" s="31" t="s">
        <v>77</v>
      </c>
      <c r="D71" s="32"/>
      <c r="E71" s="4">
        <v>30</v>
      </c>
      <c r="F71" s="40">
        <f t="shared" si="6"/>
        <v>0</v>
      </c>
      <c r="G71" s="40">
        <f t="shared" si="7"/>
        <v>0</v>
      </c>
      <c r="H71" s="41">
        <f t="shared" si="8"/>
        <v>0</v>
      </c>
    </row>
    <row r="72" spans="1:8" ht="15.75" x14ac:dyDescent="0.25">
      <c r="A72" s="29">
        <v>8</v>
      </c>
      <c r="B72" s="33" t="s">
        <v>80</v>
      </c>
      <c r="C72" s="31" t="s">
        <v>77</v>
      </c>
      <c r="D72" s="32"/>
      <c r="E72" s="4">
        <v>30</v>
      </c>
      <c r="F72" s="40">
        <f t="shared" si="6"/>
        <v>0</v>
      </c>
      <c r="G72" s="40">
        <f t="shared" si="7"/>
        <v>0</v>
      </c>
      <c r="H72" s="41">
        <f t="shared" si="8"/>
        <v>0</v>
      </c>
    </row>
    <row r="73" spans="1:8" ht="15.75" x14ac:dyDescent="0.25">
      <c r="A73" s="34">
        <v>9</v>
      </c>
      <c r="B73" s="33" t="s">
        <v>81</v>
      </c>
      <c r="C73" s="31" t="s">
        <v>77</v>
      </c>
      <c r="D73" s="32"/>
      <c r="E73" s="4">
        <v>27</v>
      </c>
      <c r="F73" s="40">
        <f t="shared" si="6"/>
        <v>0</v>
      </c>
      <c r="G73" s="40">
        <f t="shared" si="7"/>
        <v>0</v>
      </c>
      <c r="H73" s="41">
        <f t="shared" si="8"/>
        <v>0</v>
      </c>
    </row>
    <row r="74" spans="1:8" ht="15.75" x14ac:dyDescent="0.25">
      <c r="A74" s="34"/>
      <c r="B74" s="33" t="s">
        <v>82</v>
      </c>
      <c r="C74" s="31" t="s">
        <v>77</v>
      </c>
      <c r="D74" s="32"/>
      <c r="E74" s="4">
        <v>3</v>
      </c>
      <c r="F74" s="40">
        <f t="shared" si="6"/>
        <v>0</v>
      </c>
      <c r="G74" s="40">
        <f t="shared" si="7"/>
        <v>0</v>
      </c>
      <c r="H74" s="41">
        <f t="shared" si="8"/>
        <v>0</v>
      </c>
    </row>
    <row r="75" spans="1:8" ht="15.75" x14ac:dyDescent="0.25">
      <c r="A75" s="35">
        <v>10</v>
      </c>
      <c r="B75" s="33" t="s">
        <v>83</v>
      </c>
      <c r="C75" s="31" t="s">
        <v>84</v>
      </c>
      <c r="D75" s="32"/>
      <c r="E75" s="4">
        <v>12</v>
      </c>
      <c r="F75" s="40">
        <f t="shared" si="6"/>
        <v>0</v>
      </c>
      <c r="G75" s="40">
        <f t="shared" si="7"/>
        <v>0</v>
      </c>
      <c r="H75" s="41">
        <f t="shared" si="8"/>
        <v>0</v>
      </c>
    </row>
    <row r="76" spans="1:8" ht="15.75" x14ac:dyDescent="0.25">
      <c r="A76" s="29">
        <v>11</v>
      </c>
      <c r="B76" s="33" t="s">
        <v>85</v>
      </c>
      <c r="C76" s="31" t="s">
        <v>84</v>
      </c>
      <c r="D76" s="32"/>
      <c r="E76" s="4">
        <v>3</v>
      </c>
      <c r="F76" s="40">
        <f t="shared" si="6"/>
        <v>0</v>
      </c>
      <c r="G76" s="40">
        <f t="shared" si="7"/>
        <v>0</v>
      </c>
      <c r="H76" s="41">
        <f t="shared" si="8"/>
        <v>0</v>
      </c>
    </row>
    <row r="77" spans="1:8" ht="15.75" x14ac:dyDescent="0.25">
      <c r="A77" s="29">
        <v>12</v>
      </c>
      <c r="B77" s="33" t="s">
        <v>86</v>
      </c>
      <c r="C77" s="31" t="s">
        <v>84</v>
      </c>
      <c r="D77" s="32"/>
      <c r="E77" s="4">
        <v>43</v>
      </c>
      <c r="F77" s="40">
        <f t="shared" si="6"/>
        <v>0</v>
      </c>
      <c r="G77" s="40">
        <f t="shared" si="7"/>
        <v>0</v>
      </c>
      <c r="H77" s="41">
        <f t="shared" si="8"/>
        <v>0</v>
      </c>
    </row>
    <row r="78" spans="1:8" ht="15.75" x14ac:dyDescent="0.25">
      <c r="A78" s="29">
        <v>13</v>
      </c>
      <c r="B78" s="33" t="s">
        <v>87</v>
      </c>
      <c r="C78" s="31" t="s">
        <v>84</v>
      </c>
      <c r="D78" s="32"/>
      <c r="E78" s="4">
        <v>64</v>
      </c>
      <c r="F78" s="40">
        <f t="shared" si="6"/>
        <v>0</v>
      </c>
      <c r="G78" s="40">
        <f t="shared" si="7"/>
        <v>0</v>
      </c>
      <c r="H78" s="41">
        <f t="shared" si="8"/>
        <v>0</v>
      </c>
    </row>
    <row r="79" spans="1:8" ht="15.75" x14ac:dyDescent="0.25">
      <c r="A79" s="29">
        <v>14</v>
      </c>
      <c r="B79" s="33" t="s">
        <v>88</v>
      </c>
      <c r="C79" s="31" t="s">
        <v>84</v>
      </c>
      <c r="D79" s="32"/>
      <c r="E79" s="4">
        <v>64</v>
      </c>
      <c r="F79" s="40">
        <f t="shared" si="6"/>
        <v>0</v>
      </c>
      <c r="G79" s="40">
        <f t="shared" si="7"/>
        <v>0</v>
      </c>
      <c r="H79" s="41">
        <f t="shared" si="8"/>
        <v>0</v>
      </c>
    </row>
    <row r="80" spans="1:8" ht="15.75" x14ac:dyDescent="0.25">
      <c r="A80" s="29">
        <v>15</v>
      </c>
      <c r="B80" s="33" t="s">
        <v>55</v>
      </c>
      <c r="C80" s="31" t="s">
        <v>77</v>
      </c>
      <c r="D80" s="32"/>
      <c r="E80" s="4">
        <v>12</v>
      </c>
      <c r="F80" s="40">
        <f t="shared" si="6"/>
        <v>0</v>
      </c>
      <c r="G80" s="40">
        <f t="shared" si="7"/>
        <v>0</v>
      </c>
      <c r="H80" s="41">
        <f t="shared" si="8"/>
        <v>0</v>
      </c>
    </row>
    <row r="81" spans="1:8" ht="15.75" x14ac:dyDescent="0.25">
      <c r="A81" s="29">
        <v>16</v>
      </c>
      <c r="B81" s="33" t="s">
        <v>89</v>
      </c>
      <c r="C81" s="31" t="s">
        <v>77</v>
      </c>
      <c r="D81" s="32"/>
      <c r="E81" s="4">
        <v>5</v>
      </c>
      <c r="F81" s="40">
        <f t="shared" si="6"/>
        <v>0</v>
      </c>
      <c r="G81" s="40">
        <f t="shared" si="7"/>
        <v>0</v>
      </c>
      <c r="H81" s="41">
        <f t="shared" si="8"/>
        <v>0</v>
      </c>
    </row>
    <row r="82" spans="1:8" ht="15.75" x14ac:dyDescent="0.25">
      <c r="A82" s="29">
        <v>17</v>
      </c>
      <c r="B82" s="33" t="s">
        <v>90</v>
      </c>
      <c r="C82" s="31" t="s">
        <v>77</v>
      </c>
      <c r="D82" s="32"/>
      <c r="E82" s="4">
        <v>43</v>
      </c>
      <c r="F82" s="40">
        <f t="shared" si="6"/>
        <v>0</v>
      </c>
      <c r="G82" s="40">
        <f t="shared" si="7"/>
        <v>0</v>
      </c>
      <c r="H82" s="41">
        <f t="shared" si="8"/>
        <v>0</v>
      </c>
    </row>
    <row r="83" spans="1:8" ht="15.75" x14ac:dyDescent="0.25">
      <c r="A83" s="29">
        <v>18</v>
      </c>
      <c r="B83" s="33" t="s">
        <v>91</v>
      </c>
      <c r="C83" s="31" t="s">
        <v>77</v>
      </c>
      <c r="D83" s="32"/>
      <c r="E83" s="4">
        <v>46</v>
      </c>
      <c r="F83" s="40">
        <f t="shared" si="6"/>
        <v>0</v>
      </c>
      <c r="G83" s="40">
        <f t="shared" si="7"/>
        <v>0</v>
      </c>
      <c r="H83" s="41">
        <f t="shared" si="8"/>
        <v>0</v>
      </c>
    </row>
    <row r="84" spans="1:8" ht="15.75" x14ac:dyDescent="0.25">
      <c r="A84" s="29">
        <v>19</v>
      </c>
      <c r="B84" s="33" t="s">
        <v>92</v>
      </c>
      <c r="C84" s="31" t="s">
        <v>77</v>
      </c>
      <c r="D84" s="32"/>
      <c r="E84" s="4">
        <v>43</v>
      </c>
      <c r="F84" s="40">
        <f t="shared" si="6"/>
        <v>0</v>
      </c>
      <c r="G84" s="40">
        <f t="shared" si="7"/>
        <v>0</v>
      </c>
      <c r="H84" s="41">
        <f t="shared" si="8"/>
        <v>0</v>
      </c>
    </row>
    <row r="85" spans="1:8" ht="15.75" x14ac:dyDescent="0.25">
      <c r="A85" s="29">
        <v>20</v>
      </c>
      <c r="B85" s="33" t="s">
        <v>93</v>
      </c>
      <c r="C85" s="31" t="s">
        <v>77</v>
      </c>
      <c r="D85" s="32"/>
      <c r="E85" s="4">
        <v>170</v>
      </c>
      <c r="F85" s="40">
        <f t="shared" si="6"/>
        <v>0</v>
      </c>
      <c r="G85" s="40">
        <f t="shared" si="7"/>
        <v>0</v>
      </c>
      <c r="H85" s="41">
        <f t="shared" si="8"/>
        <v>0</v>
      </c>
    </row>
    <row r="86" spans="1:8" ht="15.75" x14ac:dyDescent="0.25">
      <c r="A86" s="29">
        <v>21</v>
      </c>
      <c r="B86" s="33" t="s">
        <v>94</v>
      </c>
      <c r="C86" s="31" t="s">
        <v>84</v>
      </c>
      <c r="D86" s="32"/>
      <c r="E86" s="4">
        <v>72</v>
      </c>
      <c r="F86" s="40">
        <f t="shared" si="6"/>
        <v>0</v>
      </c>
      <c r="G86" s="40">
        <f t="shared" si="7"/>
        <v>0</v>
      </c>
      <c r="H86" s="41">
        <f t="shared" si="8"/>
        <v>0</v>
      </c>
    </row>
    <row r="87" spans="1:8" ht="15.75" x14ac:dyDescent="0.25">
      <c r="A87" s="29">
        <v>22</v>
      </c>
      <c r="B87" s="33" t="s">
        <v>95</v>
      </c>
      <c r="C87" s="31" t="s">
        <v>84</v>
      </c>
      <c r="D87" s="32"/>
      <c r="E87" s="4">
        <v>43</v>
      </c>
      <c r="F87" s="40">
        <f t="shared" si="6"/>
        <v>0</v>
      </c>
      <c r="G87" s="40">
        <f t="shared" si="7"/>
        <v>0</v>
      </c>
      <c r="H87" s="41">
        <f t="shared" si="8"/>
        <v>0</v>
      </c>
    </row>
    <row r="88" spans="1:8" ht="15.75" x14ac:dyDescent="0.25">
      <c r="A88" s="29">
        <v>23</v>
      </c>
      <c r="B88" s="36" t="s">
        <v>96</v>
      </c>
      <c r="C88" s="37" t="s">
        <v>77</v>
      </c>
      <c r="D88" s="32"/>
      <c r="E88" s="4">
        <v>2</v>
      </c>
      <c r="F88" s="40">
        <f t="shared" si="6"/>
        <v>0</v>
      </c>
      <c r="G88" s="40">
        <f t="shared" si="7"/>
        <v>0</v>
      </c>
      <c r="H88" s="41">
        <f t="shared" si="8"/>
        <v>0</v>
      </c>
    </row>
    <row r="89" spans="1:8" ht="15.75" x14ac:dyDescent="0.25">
      <c r="A89" s="29">
        <v>24</v>
      </c>
      <c r="B89" s="36" t="s">
        <v>97</v>
      </c>
      <c r="C89" s="37" t="s">
        <v>84</v>
      </c>
      <c r="D89" s="38"/>
      <c r="E89" s="4">
        <v>6</v>
      </c>
      <c r="F89" s="40">
        <f t="shared" si="6"/>
        <v>0</v>
      </c>
      <c r="G89" s="40">
        <f t="shared" si="7"/>
        <v>0</v>
      </c>
      <c r="H89" s="41">
        <f t="shared" si="8"/>
        <v>0</v>
      </c>
    </row>
    <row r="90" spans="1:8" ht="15.75" x14ac:dyDescent="0.25">
      <c r="A90" s="29">
        <v>25</v>
      </c>
      <c r="B90" s="36" t="s">
        <v>98</v>
      </c>
      <c r="C90" s="37" t="s">
        <v>77</v>
      </c>
      <c r="D90" s="32"/>
      <c r="E90" s="4">
        <v>20</v>
      </c>
      <c r="F90" s="40">
        <f t="shared" si="6"/>
        <v>0</v>
      </c>
      <c r="G90" s="40">
        <f t="shared" si="7"/>
        <v>0</v>
      </c>
      <c r="H90" s="41">
        <f t="shared" si="8"/>
        <v>0</v>
      </c>
    </row>
    <row r="91" spans="1:8" ht="15.75" x14ac:dyDescent="0.25">
      <c r="A91" s="29">
        <v>26</v>
      </c>
      <c r="B91" s="36" t="s">
        <v>99</v>
      </c>
      <c r="C91" s="37" t="s">
        <v>77</v>
      </c>
      <c r="D91" s="32"/>
      <c r="E91" s="4">
        <v>33</v>
      </c>
      <c r="F91" s="40">
        <f t="shared" si="6"/>
        <v>0</v>
      </c>
      <c r="G91" s="40">
        <f t="shared" si="7"/>
        <v>0</v>
      </c>
      <c r="H91" s="41">
        <f t="shared" si="8"/>
        <v>0</v>
      </c>
    </row>
    <row r="92" spans="1:8" ht="15.75" x14ac:dyDescent="0.25">
      <c r="A92" s="29">
        <v>27</v>
      </c>
      <c r="B92" s="36" t="s">
        <v>100</v>
      </c>
      <c r="C92" s="37" t="s">
        <v>77</v>
      </c>
      <c r="D92" s="32"/>
      <c r="E92" s="23">
        <v>17</v>
      </c>
      <c r="F92" s="40">
        <f t="shared" si="6"/>
        <v>0</v>
      </c>
      <c r="G92" s="42">
        <f t="shared" si="7"/>
        <v>0</v>
      </c>
      <c r="H92" s="43">
        <f t="shared" si="8"/>
        <v>0</v>
      </c>
    </row>
    <row r="93" spans="1:8" ht="15.75" x14ac:dyDescent="0.25">
      <c r="A93" s="29">
        <v>28</v>
      </c>
      <c r="B93" s="36" t="s">
        <v>101</v>
      </c>
      <c r="C93" s="37" t="s">
        <v>102</v>
      </c>
      <c r="D93" s="32"/>
      <c r="E93" s="4">
        <v>2</v>
      </c>
      <c r="F93" s="40">
        <f t="shared" si="6"/>
        <v>0</v>
      </c>
      <c r="G93" s="42">
        <f t="shared" si="7"/>
        <v>0</v>
      </c>
      <c r="H93" s="43">
        <f t="shared" si="8"/>
        <v>0</v>
      </c>
    </row>
    <row r="94" spans="1:8" ht="15.75" x14ac:dyDescent="0.25">
      <c r="A94" s="29">
        <v>29</v>
      </c>
      <c r="B94" s="36" t="s">
        <v>103</v>
      </c>
      <c r="C94" s="37" t="s">
        <v>102</v>
      </c>
      <c r="D94" s="32"/>
      <c r="E94" s="4">
        <v>2</v>
      </c>
      <c r="F94" s="40">
        <f t="shared" si="6"/>
        <v>0</v>
      </c>
      <c r="G94" s="42">
        <f t="shared" si="7"/>
        <v>0</v>
      </c>
      <c r="H94" s="43">
        <f t="shared" si="8"/>
        <v>0</v>
      </c>
    </row>
    <row r="95" spans="1:8" ht="15.75" x14ac:dyDescent="0.25">
      <c r="A95" s="29">
        <v>30</v>
      </c>
      <c r="B95" s="36" t="s">
        <v>104</v>
      </c>
      <c r="C95" s="37" t="s">
        <v>77</v>
      </c>
      <c r="D95" s="32"/>
      <c r="E95" s="4">
        <v>1</v>
      </c>
      <c r="F95" s="40">
        <f t="shared" si="6"/>
        <v>0</v>
      </c>
      <c r="G95" s="42">
        <f t="shared" si="7"/>
        <v>0</v>
      </c>
      <c r="H95" s="43">
        <f t="shared" si="8"/>
        <v>0</v>
      </c>
    </row>
    <row r="96" spans="1:8" ht="15.75" x14ac:dyDescent="0.25">
      <c r="A96" s="64">
        <v>31</v>
      </c>
      <c r="B96" s="65" t="s">
        <v>105</v>
      </c>
      <c r="C96" s="66" t="s">
        <v>77</v>
      </c>
      <c r="D96" s="67"/>
      <c r="E96" s="25">
        <v>2</v>
      </c>
      <c r="F96" s="44">
        <f t="shared" si="6"/>
        <v>0</v>
      </c>
      <c r="G96" s="45">
        <f t="shared" si="7"/>
        <v>0</v>
      </c>
      <c r="H96" s="46">
        <f t="shared" si="8"/>
        <v>0</v>
      </c>
    </row>
    <row r="97" spans="1:8" ht="15.75" x14ac:dyDescent="0.25">
      <c r="A97" s="39" t="s">
        <v>112</v>
      </c>
      <c r="B97" s="39"/>
      <c r="C97" s="39"/>
      <c r="D97" s="68"/>
      <c r="E97" s="69"/>
      <c r="F97" s="70">
        <f>SUM(F65:F96)</f>
        <v>0</v>
      </c>
      <c r="G97" s="70">
        <f>H97-F97</f>
        <v>0</v>
      </c>
      <c r="H97" s="71">
        <f>ROUND((F97*1.23),2)</f>
        <v>0</v>
      </c>
    </row>
    <row r="98" spans="1:8" ht="15.75" x14ac:dyDescent="0.25">
      <c r="A98" s="47"/>
      <c r="B98" s="48" t="s">
        <v>114</v>
      </c>
      <c r="C98" s="47"/>
      <c r="D98" s="47"/>
      <c r="E98" s="47"/>
      <c r="F98" s="77">
        <f>F97+F63</f>
        <v>0</v>
      </c>
      <c r="G98" s="49">
        <f>G97+G63</f>
        <v>0</v>
      </c>
      <c r="H98" s="49">
        <f>H97+H63</f>
        <v>0</v>
      </c>
    </row>
    <row r="101" spans="1:8" x14ac:dyDescent="0.25">
      <c r="B101" s="72"/>
    </row>
    <row r="102" spans="1:8" ht="18" x14ac:dyDescent="0.25">
      <c r="B102" s="75" t="s">
        <v>116</v>
      </c>
      <c r="F102" s="73" t="s">
        <v>117</v>
      </c>
    </row>
    <row r="104" spans="1:8" ht="18" x14ac:dyDescent="0.25">
      <c r="B104" s="73"/>
    </row>
    <row r="105" spans="1:8" ht="18" x14ac:dyDescent="0.25">
      <c r="B105" s="73"/>
    </row>
    <row r="106" spans="1:8" x14ac:dyDescent="0.25">
      <c r="B106" s="74" t="s">
        <v>118</v>
      </c>
    </row>
    <row r="107" spans="1:8" x14ac:dyDescent="0.25">
      <c r="B107" s="74" t="s">
        <v>119</v>
      </c>
    </row>
    <row r="108" spans="1:8" x14ac:dyDescent="0.25">
      <c r="B108" s="74" t="s">
        <v>120</v>
      </c>
    </row>
  </sheetData>
  <mergeCells count="5">
    <mergeCell ref="A73:A74"/>
    <mergeCell ref="A97:C97"/>
    <mergeCell ref="A63:C63"/>
    <mergeCell ref="A1:F1"/>
    <mergeCell ref="G1:H1"/>
  </mergeCells>
  <pageMargins left="0.7" right="0.7" top="0.75" bottom="0.75" header="0.3" footer="0.3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Skiba - Nadleśnictwo Jarosław</dc:creator>
  <cp:lastModifiedBy>Damian Rębacz - Nadleśnictwo Jarosław</cp:lastModifiedBy>
  <cp:lastPrinted>2022-04-19T11:20:09Z</cp:lastPrinted>
  <dcterms:created xsi:type="dcterms:W3CDTF">2022-03-31T06:09:07Z</dcterms:created>
  <dcterms:modified xsi:type="dcterms:W3CDTF">2022-04-20T11:08:10Z</dcterms:modified>
</cp:coreProperties>
</file>