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riola.plochocka\Documents\MP\ZP MP 2024\ZP U MP 1 2024 - Kominy ZDS Akademiki\Platforma Zakupowa\"/>
    </mc:Choice>
  </mc:AlternateContent>
  <xr:revisionPtr revIDLastSave="0" documentId="13_ncr:1_{DD13CF28-32E0-45CD-A7BD-D622713F3EAD}" xr6:coauthVersionLast="44" xr6:coauthVersionMax="44" xr10:uidLastSave="{00000000-0000-0000-0000-000000000000}"/>
  <bookViews>
    <workbookView xWindow="-120" yWindow="-120" windowWidth="29040" windowHeight="15720" xr2:uid="{042E511C-71D6-4AF1-B367-5B68C1E8FC05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31" i="1" l="1"/>
  <c r="H31" i="1" s="1"/>
  <c r="F28" i="1"/>
  <c r="H28" i="1" s="1"/>
  <c r="F25" i="1"/>
  <c r="H25" i="1" s="1"/>
  <c r="F22" i="1"/>
  <c r="H22" i="1" s="1"/>
  <c r="F19" i="1"/>
  <c r="H19" i="1" s="1"/>
  <c r="F16" i="1"/>
  <c r="H16" i="1" s="1"/>
  <c r="F13" i="1"/>
  <c r="H13" i="1" s="1"/>
  <c r="F10" i="1"/>
  <c r="H10" i="1" s="1"/>
  <c r="F7" i="1"/>
  <c r="H7" i="1" s="1"/>
  <c r="H34" i="1" l="1"/>
  <c r="F9" i="1"/>
  <c r="F12" i="1"/>
  <c r="F15" i="1"/>
  <c r="F18" i="1"/>
  <c r="F21" i="1"/>
  <c r="F24" i="1"/>
  <c r="F27" i="1"/>
  <c r="F30" i="1"/>
  <c r="F33" i="1"/>
  <c r="F6" i="1"/>
  <c r="F8" i="1" s="1"/>
  <c r="F29" i="1" l="1"/>
  <c r="H29" i="1" s="1"/>
  <c r="H27" i="1"/>
  <c r="H24" i="1"/>
  <c r="F26" i="1"/>
  <c r="H26" i="1" s="1"/>
  <c r="F23" i="1"/>
  <c r="H23" i="1" s="1"/>
  <c r="H21" i="1"/>
  <c r="H6" i="1"/>
  <c r="H8" i="1"/>
  <c r="F20" i="1"/>
  <c r="H20" i="1" s="1"/>
  <c r="H18" i="1"/>
  <c r="F11" i="1"/>
  <c r="H9" i="1"/>
  <c r="H33" i="1"/>
  <c r="F35" i="1"/>
  <c r="H35" i="1" s="1"/>
  <c r="H15" i="1"/>
  <c r="F17" i="1"/>
  <c r="H17" i="1" s="1"/>
  <c r="H30" i="1"/>
  <c r="F32" i="1"/>
  <c r="H32" i="1" s="1"/>
  <c r="H12" i="1"/>
  <c r="F14" i="1"/>
  <c r="H14" i="1" s="1"/>
  <c r="H11" i="1" l="1"/>
  <c r="F36" i="1"/>
  <c r="H36" i="1" s="1"/>
</calcChain>
</file>

<file path=xl/sharedStrings.xml><?xml version="1.0" encoding="utf-8"?>
<sst xmlns="http://schemas.openxmlformats.org/spreadsheetml/2006/main" count="126" uniqueCount="53">
  <si>
    <t>NIE</t>
  </si>
  <si>
    <t>TAK</t>
  </si>
  <si>
    <t>Kuchnie w pokojach</t>
  </si>
  <si>
    <t xml:space="preserve">Wentylacja mechaniczna </t>
  </si>
  <si>
    <t>Ilość pokoi</t>
  </si>
  <si>
    <t>Rodzaj przeglądu</t>
  </si>
  <si>
    <t>Półroczny</t>
  </si>
  <si>
    <t>Roczny</t>
  </si>
  <si>
    <t>Liczba przewodów kominowych</t>
  </si>
  <si>
    <t xml:space="preserve">Liczba głowic kominowych ponad dachem </t>
  </si>
  <si>
    <t>Liczba pionów kominowych</t>
  </si>
  <si>
    <t>4/nieużywane</t>
  </si>
  <si>
    <t>bd</t>
  </si>
  <si>
    <t>Informacje dodatkowe na temat bydynków potrzebne do wyceny:</t>
  </si>
  <si>
    <t>Ilość 
(ilośc przeglądów / wpisów w trakcie trwania całej umowy)</t>
  </si>
  <si>
    <t>Cena jednostkowa netto (zł)</t>
  </si>
  <si>
    <t>Wartość netto (zł)</t>
  </si>
  <si>
    <t>VAT 
(%)</t>
  </si>
  <si>
    <t>Wartość brutto 
(zł)</t>
  </si>
  <si>
    <t>Instalacja gazowa</t>
  </si>
  <si>
    <t>Pomieszczenia kuchenne (część wspólna)</t>
  </si>
  <si>
    <t>Dom Studencki "Akademik"</t>
  </si>
  <si>
    <t>Dom Studencki "Bratniak"</t>
  </si>
  <si>
    <t>Dom Studencki "Muszelka"</t>
  </si>
  <si>
    <t>Dom Studencki "Tulipan"</t>
  </si>
  <si>
    <t>Dom Studencki "Tatrzańska"</t>
  </si>
  <si>
    <t>Dom Studencki "Babilon"</t>
  </si>
  <si>
    <t>Dom Studencki "Rivera"</t>
  </si>
  <si>
    <t>Dom Studencki "Mikrus"</t>
  </si>
  <si>
    <t>Dom Studencki "Żaczek"</t>
  </si>
  <si>
    <t>Dom Studencki "Ustronie"</t>
  </si>
  <si>
    <t>Pierwsza rejestracja budynku w CEEB</t>
  </si>
  <si>
    <t>Miejsce przeglądu</t>
  </si>
  <si>
    <t>Nazwa usługi</t>
  </si>
  <si>
    <t>RAZEM</t>
  </si>
  <si>
    <t>przegląd roczny (w tym aktualizacja danych w CEEB)</t>
  </si>
  <si>
    <r>
      <t xml:space="preserve">Dom Studencki </t>
    </r>
    <r>
      <rPr>
        <b/>
        <sz val="11"/>
        <color theme="1"/>
        <rFont val="Times New Roman"/>
        <family val="1"/>
        <charset val="238"/>
      </rPr>
      <t>"Akademik"</t>
    </r>
  </si>
  <si>
    <r>
      <t xml:space="preserve">Dom Studencki </t>
    </r>
    <r>
      <rPr>
        <b/>
        <sz val="11"/>
        <color theme="1"/>
        <rFont val="Times New Roman"/>
        <family val="1"/>
        <charset val="238"/>
      </rPr>
      <t>"Bratniak"</t>
    </r>
  </si>
  <si>
    <r>
      <t xml:space="preserve">Dom Studencki </t>
    </r>
    <r>
      <rPr>
        <b/>
        <sz val="11"/>
        <color theme="1"/>
        <rFont val="Times New Roman"/>
        <family val="1"/>
        <charset val="238"/>
      </rPr>
      <t>"Muszelka"</t>
    </r>
  </si>
  <si>
    <r>
      <t xml:space="preserve">Dom Studencki </t>
    </r>
    <r>
      <rPr>
        <b/>
        <sz val="11"/>
        <color theme="1"/>
        <rFont val="Times New Roman"/>
        <family val="1"/>
        <charset val="238"/>
      </rPr>
      <t>"Tulipan"</t>
    </r>
  </si>
  <si>
    <r>
      <t xml:space="preserve">Dom Studencki </t>
    </r>
    <r>
      <rPr>
        <b/>
        <sz val="11"/>
        <color theme="1"/>
        <rFont val="Times New Roman"/>
        <family val="1"/>
        <charset val="238"/>
      </rPr>
      <t>"Tatrzańska"</t>
    </r>
  </si>
  <si>
    <r>
      <t xml:space="preserve">Dom Studencki </t>
    </r>
    <r>
      <rPr>
        <b/>
        <sz val="11"/>
        <color theme="1"/>
        <rFont val="Times New Roman"/>
        <family val="1"/>
        <charset val="238"/>
      </rPr>
      <t>"Babilon"</t>
    </r>
  </si>
  <si>
    <r>
      <t xml:space="preserve">Dom Studencki </t>
    </r>
    <r>
      <rPr>
        <b/>
        <sz val="11"/>
        <color theme="1"/>
        <rFont val="Times New Roman"/>
        <family val="1"/>
        <charset val="238"/>
      </rPr>
      <t>"Rivera"</t>
    </r>
  </si>
  <si>
    <r>
      <t xml:space="preserve">Dom Studencki </t>
    </r>
    <r>
      <rPr>
        <b/>
        <sz val="11"/>
        <color theme="1"/>
        <rFont val="Times New Roman"/>
        <family val="1"/>
        <charset val="238"/>
      </rPr>
      <t>"Mikrus"</t>
    </r>
  </si>
  <si>
    <r>
      <t xml:space="preserve">Dom Studencki </t>
    </r>
    <r>
      <rPr>
        <b/>
        <sz val="11"/>
        <color theme="1"/>
        <rFont val="Times New Roman"/>
        <family val="1"/>
        <charset val="238"/>
      </rPr>
      <t>"Żaczek"</t>
    </r>
  </si>
  <si>
    <r>
      <t xml:space="preserve">Dom Studencki </t>
    </r>
    <r>
      <rPr>
        <b/>
        <sz val="11"/>
        <color theme="1"/>
        <rFont val="Times New Roman"/>
        <family val="1"/>
        <charset val="238"/>
      </rPr>
      <t>"Ustronie"</t>
    </r>
  </si>
  <si>
    <t xml:space="preserve">Przegląd półroczny (w tym aktualizacja danych w CEEB) </t>
  </si>
  <si>
    <t>Przegląd roczny (w tym aktualizacja danych w CEEB)</t>
  </si>
  <si>
    <t>Przegląd półroczny (w tym aktualizacja danych w CEEB)</t>
  </si>
  <si>
    <t>Kontrola i czyszczenie przewodów kominowych i wentylacyjnych w budynkach Zespołu Domów Studenckich Politechniki Warszawskiej, numer referencyjny: ZP.U.MP.1.2024</t>
  </si>
  <si>
    <t>FORMULARZ CENOWY</t>
  </si>
  <si>
    <r>
      <t xml:space="preserve">SUMA OGÓŁEM Cena którą należy wpisać w Formularzu </t>
    </r>
    <r>
      <rPr>
        <b/>
        <sz val="11"/>
        <color theme="1"/>
        <rFont val="Times New Roman"/>
        <family val="1"/>
        <charset val="238"/>
      </rPr>
      <t xml:space="preserve">ofertyowym            </t>
    </r>
    <r>
      <rPr>
        <b/>
        <sz val="11"/>
        <color rgb="FF00B0F0"/>
        <rFont val="Times New Roman"/>
        <family val="1"/>
        <charset val="238"/>
      </rPr>
      <t>pkt. 7.1.</t>
    </r>
    <r>
      <rPr>
        <b/>
        <sz val="11"/>
        <color theme="1"/>
        <rFont val="Times New Roman"/>
        <family val="1"/>
        <charset val="238"/>
      </rPr>
      <t xml:space="preserve">	</t>
    </r>
  </si>
  <si>
    <r>
      <t>Załącznik nr 6 - Formularz cenowy.</t>
    </r>
    <r>
      <rPr>
        <b/>
        <sz val="11"/>
        <color rgb="FF00B0F0"/>
        <rFont val="Calibri"/>
        <family val="2"/>
        <charset val="238"/>
        <scheme val="minor"/>
      </rPr>
      <t xml:space="preserve"> </t>
    </r>
    <r>
      <rPr>
        <sz val="11"/>
        <color rgb="FF00B050"/>
        <rFont val="Calibri"/>
        <family val="2"/>
        <charset val="238"/>
        <scheme val="minor"/>
      </rPr>
      <t xml:space="preserve">Cena  za przeprowadzenie kontroli i czyszczenie przewodów kominowych i wentylacyjnych w 10 budynkach Zespołu Domów Studenckich PW za cały okres realizacji zamówienia tj. 24 miesiące, </t>
    </r>
    <r>
      <rPr>
        <b/>
        <sz val="11"/>
        <color rgb="FF00B050"/>
        <rFont val="Calibri"/>
        <family val="2"/>
        <charset val="238"/>
        <scheme val="minor"/>
      </rPr>
      <t>którą należy wpisać w Formularzu ofertyowym w pkt. 7.1.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</si>
</sst>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0\ &quot;zł&quot;"/>
  </numFmts>
  <fonts count="14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4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sz val="11"/>
      <color rgb="FFFF0000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6"/>
      <color theme="1"/>
      <name val="Times New Roman"/>
      <family val="1"/>
      <charset val="238"/>
    </font>
    <font>
      <b/>
      <sz val="10"/>
      <color theme="1"/>
      <name val="Times New Roman"/>
      <family val="1"/>
      <charset val="238"/>
    </font>
    <font>
      <b/>
      <sz val="9"/>
      <color theme="1"/>
      <name val="Times New Roman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rgb="FF00B0F0"/>
      <name val="Times New Roman"/>
      <family val="1"/>
      <charset val="238"/>
    </font>
    <font>
      <b/>
      <sz val="11"/>
      <color rgb="FF00B0F0"/>
      <name val="Calibri"/>
      <family val="2"/>
      <charset val="238"/>
      <scheme val="minor"/>
    </font>
    <font>
      <b/>
      <sz val="11"/>
      <color rgb="FF00B050"/>
      <name val="Calibri"/>
      <family val="2"/>
      <charset val="238"/>
      <scheme val="minor"/>
    </font>
    <font>
      <sz val="11"/>
      <color rgb="FF00B050"/>
      <name val="Calibri"/>
      <family val="2"/>
      <charset val="238"/>
      <scheme val="minor"/>
    </font>
  </fonts>
  <fills count="9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0" xfId="0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5" fillId="3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 wrapText="1"/>
    </xf>
    <xf numFmtId="164" fontId="1" fillId="4" borderId="1" xfId="0" applyNumberFormat="1" applyFont="1" applyFill="1" applyBorder="1" applyAlignment="1">
      <alignment horizontal="center" vertical="center" wrapText="1"/>
    </xf>
    <xf numFmtId="164" fontId="4" fillId="4" borderId="1" xfId="0" applyNumberFormat="1" applyFont="1" applyFill="1" applyBorder="1" applyAlignment="1">
      <alignment horizontal="center" vertical="center" wrapText="1"/>
    </xf>
    <xf numFmtId="9" fontId="0" fillId="4" borderId="1" xfId="0" applyNumberFormat="1" applyFill="1" applyBorder="1" applyAlignment="1">
      <alignment horizontal="center" vertical="center" wrapText="1"/>
    </xf>
    <xf numFmtId="0" fontId="2" fillId="5" borderId="1" xfId="0" applyFont="1" applyFill="1" applyBorder="1" applyAlignment="1">
      <alignment horizontal="left" vertical="center" wrapText="1"/>
    </xf>
    <xf numFmtId="0" fontId="1" fillId="5" borderId="1" xfId="0" applyFont="1" applyFill="1" applyBorder="1" applyAlignment="1">
      <alignment horizontal="center" vertical="center" wrapText="1"/>
    </xf>
    <xf numFmtId="164" fontId="1" fillId="5" borderId="1" xfId="0" applyNumberFormat="1" applyFont="1" applyFill="1" applyBorder="1" applyAlignment="1">
      <alignment horizontal="center" vertical="center" wrapText="1"/>
    </xf>
    <xf numFmtId="164" fontId="4" fillId="5" borderId="1" xfId="0" applyNumberFormat="1" applyFont="1" applyFill="1" applyBorder="1" applyAlignment="1">
      <alignment horizontal="center" vertical="center" wrapText="1"/>
    </xf>
    <xf numFmtId="9" fontId="0" fillId="5" borderId="1" xfId="0" applyNumberFormat="1" applyFill="1" applyBorder="1" applyAlignment="1">
      <alignment horizontal="center" vertical="center" wrapText="1"/>
    </xf>
    <xf numFmtId="164" fontId="1" fillId="6" borderId="0" xfId="0" applyNumberFormat="1" applyFont="1" applyFill="1" applyBorder="1" applyAlignment="1">
      <alignment horizontal="center" vertical="center" wrapText="1"/>
    </xf>
    <xf numFmtId="164" fontId="4" fillId="6" borderId="0" xfId="0" applyNumberFormat="1" applyFont="1" applyFill="1" applyBorder="1" applyAlignment="1">
      <alignment horizontal="center" vertical="center" wrapText="1"/>
    </xf>
    <xf numFmtId="9" fontId="0" fillId="6" borderId="1" xfId="0" applyNumberFormat="1" applyFill="1" applyBorder="1" applyAlignment="1">
      <alignment horizontal="center" vertical="center" wrapText="1"/>
    </xf>
    <xf numFmtId="164" fontId="4" fillId="6" borderId="1" xfId="0" applyNumberFormat="1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5" fillId="7" borderId="1" xfId="0" applyFont="1" applyFill="1" applyBorder="1" applyAlignment="1">
      <alignment horizontal="center" vertical="center" wrapText="1"/>
    </xf>
    <xf numFmtId="164" fontId="1" fillId="8" borderId="1" xfId="0" applyNumberFormat="1" applyFont="1" applyFill="1" applyBorder="1" applyAlignment="1">
      <alignment horizontal="center" vertical="center" wrapText="1"/>
    </xf>
    <xf numFmtId="164" fontId="4" fillId="8" borderId="1" xfId="0" applyNumberFormat="1" applyFont="1" applyFill="1" applyBorder="1" applyAlignment="1">
      <alignment horizontal="center" vertical="center" wrapText="1"/>
    </xf>
    <xf numFmtId="9" fontId="0" fillId="8" borderId="1" xfId="0" applyNumberForma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6" fillId="3" borderId="0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4" borderId="1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0" fillId="0" borderId="0" xfId="0" applyAlignment="1">
      <alignment horizontal="center" wrapText="1"/>
    </xf>
    <xf numFmtId="0" fontId="9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6" fillId="7" borderId="0" xfId="0" applyFont="1" applyFill="1" applyBorder="1" applyAlignment="1">
      <alignment horizont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C5C0EB-FCFC-4B79-BE8F-6CF462F90BC5}">
  <dimension ref="B1:K52"/>
  <sheetViews>
    <sheetView tabSelected="1" workbookViewId="0">
      <selection activeCell="J36" sqref="J36"/>
    </sheetView>
  </sheetViews>
  <sheetFormatPr defaultRowHeight="15" x14ac:dyDescent="0.25"/>
  <cols>
    <col min="1" max="1" width="9.140625" style="4"/>
    <col min="2" max="2" width="17.7109375" style="4" customWidth="1"/>
    <col min="3" max="3" width="33.5703125" style="4" customWidth="1"/>
    <col min="4" max="4" width="17.7109375" style="4" customWidth="1"/>
    <col min="5" max="5" width="18.42578125" style="4" customWidth="1"/>
    <col min="6" max="6" width="13.5703125" style="4" customWidth="1"/>
    <col min="7" max="7" width="17.140625" style="4" customWidth="1"/>
    <col min="8" max="8" width="14.5703125" style="4" customWidth="1"/>
    <col min="9" max="9" width="20.42578125" style="4" customWidth="1"/>
    <col min="10" max="10" width="24.5703125" style="4" customWidth="1"/>
    <col min="11" max="16" width="15" style="4" customWidth="1"/>
    <col min="17" max="16384" width="9.140625" style="4"/>
  </cols>
  <sheetData>
    <row r="1" spans="2:8" ht="75" customHeight="1" x14ac:dyDescent="0.25">
      <c r="B1" s="41" t="s">
        <v>52</v>
      </c>
      <c r="C1" s="42"/>
      <c r="D1" s="42"/>
      <c r="E1" s="42"/>
      <c r="F1" s="42"/>
      <c r="G1" s="42"/>
      <c r="H1" s="42"/>
    </row>
    <row r="2" spans="2:8" ht="37.5" customHeight="1" x14ac:dyDescent="0.25">
      <c r="B2" s="40" t="s">
        <v>49</v>
      </c>
      <c r="C2" s="40"/>
      <c r="D2" s="40"/>
      <c r="E2" s="40"/>
      <c r="F2" s="40"/>
      <c r="G2" s="40"/>
      <c r="H2" s="40"/>
    </row>
    <row r="4" spans="2:8" ht="20.25" customHeight="1" x14ac:dyDescent="0.3">
      <c r="B4" s="43" t="s">
        <v>50</v>
      </c>
      <c r="C4" s="43"/>
      <c r="D4" s="43"/>
      <c r="E4" s="43"/>
      <c r="F4" s="43"/>
      <c r="G4" s="43"/>
      <c r="H4" s="43"/>
    </row>
    <row r="5" spans="2:8" ht="51" x14ac:dyDescent="0.25">
      <c r="B5" s="24" t="s">
        <v>32</v>
      </c>
      <c r="C5" s="24" t="s">
        <v>33</v>
      </c>
      <c r="D5" s="23" t="s">
        <v>14</v>
      </c>
      <c r="E5" s="24" t="s">
        <v>15</v>
      </c>
      <c r="F5" s="24" t="s">
        <v>16</v>
      </c>
      <c r="G5" s="24" t="s">
        <v>17</v>
      </c>
      <c r="H5" s="24" t="s">
        <v>18</v>
      </c>
    </row>
    <row r="6" spans="2:8" ht="37.5" x14ac:dyDescent="0.25">
      <c r="B6" s="33" t="s">
        <v>21</v>
      </c>
      <c r="C6" s="14" t="s">
        <v>46</v>
      </c>
      <c r="D6" s="15">
        <v>4</v>
      </c>
      <c r="E6" s="16">
        <v>0</v>
      </c>
      <c r="F6" s="17">
        <f>D6*E6</f>
        <v>0</v>
      </c>
      <c r="G6" s="18">
        <v>0.23</v>
      </c>
      <c r="H6" s="17">
        <f>F6*G6+F6</f>
        <v>0</v>
      </c>
    </row>
    <row r="7" spans="2:8" ht="37.5" x14ac:dyDescent="0.25">
      <c r="B7" s="33"/>
      <c r="C7" s="14" t="s">
        <v>31</v>
      </c>
      <c r="D7" s="15">
        <v>1</v>
      </c>
      <c r="E7" s="16">
        <v>0</v>
      </c>
      <c r="F7" s="17">
        <f t="shared" ref="F7" si="0">D7*E7</f>
        <v>0</v>
      </c>
      <c r="G7" s="18">
        <v>0.23</v>
      </c>
      <c r="H7" s="17">
        <f t="shared" ref="H7:H36" si="1">F7*G7+F7</f>
        <v>0</v>
      </c>
    </row>
    <row r="8" spans="2:8" ht="18.75" customHeight="1" x14ac:dyDescent="0.25">
      <c r="B8" s="37"/>
      <c r="C8" s="38"/>
      <c r="D8" s="39"/>
      <c r="E8" s="25" t="s">
        <v>34</v>
      </c>
      <c r="F8" s="26">
        <f>SUM(F6:F7)</f>
        <v>0</v>
      </c>
      <c r="G8" s="27">
        <v>0.23</v>
      </c>
      <c r="H8" s="26">
        <f t="shared" si="1"/>
        <v>0</v>
      </c>
    </row>
    <row r="9" spans="2:8" ht="37.5" x14ac:dyDescent="0.25">
      <c r="B9" s="34" t="s">
        <v>22</v>
      </c>
      <c r="C9" s="9" t="s">
        <v>47</v>
      </c>
      <c r="D9" s="10">
        <v>2</v>
      </c>
      <c r="E9" s="11">
        <v>0</v>
      </c>
      <c r="F9" s="12">
        <f t="shared" ref="F9:F33" si="2">D9*E9</f>
        <v>0</v>
      </c>
      <c r="G9" s="13">
        <v>0.23</v>
      </c>
      <c r="H9" s="12">
        <f t="shared" si="1"/>
        <v>0</v>
      </c>
    </row>
    <row r="10" spans="2:8" ht="37.5" x14ac:dyDescent="0.25">
      <c r="B10" s="34"/>
      <c r="C10" s="9" t="s">
        <v>31</v>
      </c>
      <c r="D10" s="10">
        <v>1</v>
      </c>
      <c r="E10" s="11">
        <v>0</v>
      </c>
      <c r="F10" s="12">
        <f t="shared" si="2"/>
        <v>0</v>
      </c>
      <c r="G10" s="13">
        <v>0.23</v>
      </c>
      <c r="H10" s="12">
        <f t="shared" si="1"/>
        <v>0</v>
      </c>
    </row>
    <row r="11" spans="2:8" ht="18.75" customHeight="1" x14ac:dyDescent="0.25">
      <c r="B11" s="37"/>
      <c r="C11" s="38"/>
      <c r="D11" s="39"/>
      <c r="E11" s="25" t="s">
        <v>34</v>
      </c>
      <c r="F11" s="26">
        <f>SUM(F9:F10)</f>
        <v>0</v>
      </c>
      <c r="G11" s="27">
        <v>0.23</v>
      </c>
      <c r="H11" s="26">
        <f t="shared" si="1"/>
        <v>0</v>
      </c>
    </row>
    <row r="12" spans="2:8" ht="37.5" x14ac:dyDescent="0.25">
      <c r="B12" s="33" t="s">
        <v>23</v>
      </c>
      <c r="C12" s="14" t="s">
        <v>47</v>
      </c>
      <c r="D12" s="15">
        <v>2</v>
      </c>
      <c r="E12" s="16">
        <v>0</v>
      </c>
      <c r="F12" s="17">
        <f t="shared" si="2"/>
        <v>0</v>
      </c>
      <c r="G12" s="18">
        <v>0.23</v>
      </c>
      <c r="H12" s="17">
        <f t="shared" si="1"/>
        <v>0</v>
      </c>
    </row>
    <row r="13" spans="2:8" ht="37.5" x14ac:dyDescent="0.25">
      <c r="B13" s="33"/>
      <c r="C13" s="14" t="s">
        <v>31</v>
      </c>
      <c r="D13" s="15">
        <v>1</v>
      </c>
      <c r="E13" s="16">
        <v>0</v>
      </c>
      <c r="F13" s="17">
        <f t="shared" ref="F13" si="3">D13*E13</f>
        <v>0</v>
      </c>
      <c r="G13" s="18">
        <v>0.23</v>
      </c>
      <c r="H13" s="17">
        <f t="shared" si="1"/>
        <v>0</v>
      </c>
    </row>
    <row r="14" spans="2:8" ht="18.75" customHeight="1" x14ac:dyDescent="0.25">
      <c r="B14" s="37"/>
      <c r="C14" s="38"/>
      <c r="D14" s="39"/>
      <c r="E14" s="25" t="s">
        <v>34</v>
      </c>
      <c r="F14" s="26">
        <f>SUM(F12:F13)</f>
        <v>0</v>
      </c>
      <c r="G14" s="27">
        <v>0.23</v>
      </c>
      <c r="H14" s="26">
        <f t="shared" si="1"/>
        <v>0</v>
      </c>
    </row>
    <row r="15" spans="2:8" ht="37.5" x14ac:dyDescent="0.25">
      <c r="B15" s="34" t="s">
        <v>24</v>
      </c>
      <c r="C15" s="9" t="s">
        <v>47</v>
      </c>
      <c r="D15" s="10">
        <v>2</v>
      </c>
      <c r="E15" s="11">
        <v>0</v>
      </c>
      <c r="F15" s="12">
        <f t="shared" si="2"/>
        <v>0</v>
      </c>
      <c r="G15" s="13">
        <v>0.23</v>
      </c>
      <c r="H15" s="12">
        <f t="shared" si="1"/>
        <v>0</v>
      </c>
    </row>
    <row r="16" spans="2:8" ht="37.5" x14ac:dyDescent="0.25">
      <c r="B16" s="34"/>
      <c r="C16" s="9" t="s">
        <v>31</v>
      </c>
      <c r="D16" s="10">
        <v>1</v>
      </c>
      <c r="E16" s="11">
        <v>0</v>
      </c>
      <c r="F16" s="12">
        <f t="shared" si="2"/>
        <v>0</v>
      </c>
      <c r="G16" s="13">
        <v>0.23</v>
      </c>
      <c r="H16" s="12">
        <f t="shared" si="1"/>
        <v>0</v>
      </c>
    </row>
    <row r="17" spans="2:8" ht="18.75" customHeight="1" x14ac:dyDescent="0.25">
      <c r="B17" s="37"/>
      <c r="C17" s="38"/>
      <c r="D17" s="39"/>
      <c r="E17" s="25" t="s">
        <v>34</v>
      </c>
      <c r="F17" s="26">
        <f>SUM(F15:F16)</f>
        <v>0</v>
      </c>
      <c r="G17" s="27">
        <v>0.23</v>
      </c>
      <c r="H17" s="26">
        <f t="shared" si="1"/>
        <v>0</v>
      </c>
    </row>
    <row r="18" spans="2:8" ht="37.5" x14ac:dyDescent="0.25">
      <c r="B18" s="33" t="s">
        <v>25</v>
      </c>
      <c r="C18" s="14" t="s">
        <v>47</v>
      </c>
      <c r="D18" s="15">
        <v>2</v>
      </c>
      <c r="E18" s="16">
        <v>0</v>
      </c>
      <c r="F18" s="17">
        <f t="shared" si="2"/>
        <v>0</v>
      </c>
      <c r="G18" s="18">
        <v>0.23</v>
      </c>
      <c r="H18" s="17">
        <f t="shared" si="1"/>
        <v>0</v>
      </c>
    </row>
    <row r="19" spans="2:8" ht="37.5" x14ac:dyDescent="0.25">
      <c r="B19" s="33"/>
      <c r="C19" s="14" t="s">
        <v>31</v>
      </c>
      <c r="D19" s="15">
        <v>1</v>
      </c>
      <c r="E19" s="16">
        <v>0</v>
      </c>
      <c r="F19" s="17">
        <f t="shared" ref="F19" si="4">D19*E19</f>
        <v>0</v>
      </c>
      <c r="G19" s="18">
        <v>0.23</v>
      </c>
      <c r="H19" s="17">
        <f t="shared" si="1"/>
        <v>0</v>
      </c>
    </row>
    <row r="20" spans="2:8" ht="18.75" customHeight="1" x14ac:dyDescent="0.25">
      <c r="B20" s="37"/>
      <c r="C20" s="38"/>
      <c r="D20" s="39"/>
      <c r="E20" s="25" t="s">
        <v>34</v>
      </c>
      <c r="F20" s="26">
        <f>SUM(F18:F19)</f>
        <v>0</v>
      </c>
      <c r="G20" s="27">
        <v>0.23</v>
      </c>
      <c r="H20" s="26">
        <f t="shared" si="1"/>
        <v>0</v>
      </c>
    </row>
    <row r="21" spans="2:8" ht="37.5" x14ac:dyDescent="0.25">
      <c r="B21" s="34" t="s">
        <v>26</v>
      </c>
      <c r="C21" s="9" t="s">
        <v>48</v>
      </c>
      <c r="D21" s="10">
        <v>4</v>
      </c>
      <c r="E21" s="11">
        <v>0</v>
      </c>
      <c r="F21" s="12">
        <f t="shared" si="2"/>
        <v>0</v>
      </c>
      <c r="G21" s="13">
        <v>0.23</v>
      </c>
      <c r="H21" s="12">
        <f t="shared" si="1"/>
        <v>0</v>
      </c>
    </row>
    <row r="22" spans="2:8" ht="37.5" x14ac:dyDescent="0.25">
      <c r="B22" s="34"/>
      <c r="C22" s="9" t="s">
        <v>31</v>
      </c>
      <c r="D22" s="10">
        <v>1</v>
      </c>
      <c r="E22" s="11">
        <v>0</v>
      </c>
      <c r="F22" s="12">
        <f t="shared" si="2"/>
        <v>0</v>
      </c>
      <c r="G22" s="13">
        <v>0.23</v>
      </c>
      <c r="H22" s="12">
        <f t="shared" si="1"/>
        <v>0</v>
      </c>
    </row>
    <row r="23" spans="2:8" ht="18.75" customHeight="1" x14ac:dyDescent="0.25">
      <c r="B23" s="37"/>
      <c r="C23" s="38"/>
      <c r="D23" s="39"/>
      <c r="E23" s="25" t="s">
        <v>34</v>
      </c>
      <c r="F23" s="26">
        <f>SUM(F21:F22)</f>
        <v>0</v>
      </c>
      <c r="G23" s="27">
        <v>0.23</v>
      </c>
      <c r="H23" s="26">
        <f t="shared" si="1"/>
        <v>0</v>
      </c>
    </row>
    <row r="24" spans="2:8" ht="37.5" x14ac:dyDescent="0.25">
      <c r="B24" s="33" t="s">
        <v>27</v>
      </c>
      <c r="C24" s="14" t="s">
        <v>46</v>
      </c>
      <c r="D24" s="15">
        <v>4</v>
      </c>
      <c r="E24" s="16">
        <v>0</v>
      </c>
      <c r="F24" s="17">
        <f t="shared" si="2"/>
        <v>0</v>
      </c>
      <c r="G24" s="18">
        <v>0.23</v>
      </c>
      <c r="H24" s="17">
        <f t="shared" si="1"/>
        <v>0</v>
      </c>
    </row>
    <row r="25" spans="2:8" ht="37.5" x14ac:dyDescent="0.25">
      <c r="B25" s="33"/>
      <c r="C25" s="14" t="s">
        <v>31</v>
      </c>
      <c r="D25" s="15">
        <v>1</v>
      </c>
      <c r="E25" s="16">
        <v>0</v>
      </c>
      <c r="F25" s="17">
        <f t="shared" ref="F25" si="5">D25*E25</f>
        <v>0</v>
      </c>
      <c r="G25" s="18">
        <v>0.23</v>
      </c>
      <c r="H25" s="17">
        <f t="shared" si="1"/>
        <v>0</v>
      </c>
    </row>
    <row r="26" spans="2:8" ht="18.75" customHeight="1" x14ac:dyDescent="0.25">
      <c r="B26" s="37"/>
      <c r="C26" s="38"/>
      <c r="D26" s="39"/>
      <c r="E26" s="25" t="s">
        <v>34</v>
      </c>
      <c r="F26" s="26">
        <f>SUM(F24:F25)</f>
        <v>0</v>
      </c>
      <c r="G26" s="27">
        <v>0.23</v>
      </c>
      <c r="H26" s="26">
        <f t="shared" si="1"/>
        <v>0</v>
      </c>
    </row>
    <row r="27" spans="2:8" ht="37.5" x14ac:dyDescent="0.25">
      <c r="B27" s="34" t="s">
        <v>28</v>
      </c>
      <c r="C27" s="9" t="s">
        <v>47</v>
      </c>
      <c r="D27" s="10">
        <v>2</v>
      </c>
      <c r="E27" s="11">
        <v>0</v>
      </c>
      <c r="F27" s="12">
        <f t="shared" si="2"/>
        <v>0</v>
      </c>
      <c r="G27" s="13">
        <v>0.23</v>
      </c>
      <c r="H27" s="12">
        <f t="shared" si="1"/>
        <v>0</v>
      </c>
    </row>
    <row r="28" spans="2:8" ht="37.5" x14ac:dyDescent="0.25">
      <c r="B28" s="34"/>
      <c r="C28" s="9" t="s">
        <v>31</v>
      </c>
      <c r="D28" s="10">
        <v>1</v>
      </c>
      <c r="E28" s="11">
        <v>0</v>
      </c>
      <c r="F28" s="12">
        <f t="shared" si="2"/>
        <v>0</v>
      </c>
      <c r="G28" s="13">
        <v>0.23</v>
      </c>
      <c r="H28" s="12">
        <f t="shared" si="1"/>
        <v>0</v>
      </c>
    </row>
    <row r="29" spans="2:8" ht="18.75" customHeight="1" x14ac:dyDescent="0.25">
      <c r="B29" s="37"/>
      <c r="C29" s="38"/>
      <c r="D29" s="39"/>
      <c r="E29" s="25" t="s">
        <v>34</v>
      </c>
      <c r="F29" s="26">
        <f>SUM(F27:F28)</f>
        <v>0</v>
      </c>
      <c r="G29" s="27">
        <v>0.23</v>
      </c>
      <c r="H29" s="26">
        <f t="shared" si="1"/>
        <v>0</v>
      </c>
    </row>
    <row r="30" spans="2:8" ht="37.5" x14ac:dyDescent="0.25">
      <c r="B30" s="33" t="s">
        <v>29</v>
      </c>
      <c r="C30" s="29" t="s">
        <v>47</v>
      </c>
      <c r="D30" s="15">
        <v>2</v>
      </c>
      <c r="E30" s="16">
        <v>0</v>
      </c>
      <c r="F30" s="17">
        <f t="shared" si="2"/>
        <v>0</v>
      </c>
      <c r="G30" s="18">
        <v>0.23</v>
      </c>
      <c r="H30" s="17">
        <f t="shared" si="1"/>
        <v>0</v>
      </c>
    </row>
    <row r="31" spans="2:8" ht="37.5" x14ac:dyDescent="0.25">
      <c r="B31" s="33"/>
      <c r="C31" s="14" t="s">
        <v>31</v>
      </c>
      <c r="D31" s="15">
        <v>1</v>
      </c>
      <c r="E31" s="16">
        <v>0</v>
      </c>
      <c r="F31" s="17">
        <f t="shared" ref="F31" si="6">D31*E31</f>
        <v>0</v>
      </c>
      <c r="G31" s="18">
        <v>0.23</v>
      </c>
      <c r="H31" s="17">
        <f t="shared" si="1"/>
        <v>0</v>
      </c>
    </row>
    <row r="32" spans="2:8" ht="18.75" customHeight="1" x14ac:dyDescent="0.25">
      <c r="B32" s="37"/>
      <c r="C32" s="38"/>
      <c r="D32" s="39"/>
      <c r="E32" s="25" t="s">
        <v>34</v>
      </c>
      <c r="F32" s="26">
        <f>SUM(F30:F31)</f>
        <v>0</v>
      </c>
      <c r="G32" s="27">
        <v>0.23</v>
      </c>
      <c r="H32" s="26">
        <f t="shared" si="1"/>
        <v>0</v>
      </c>
    </row>
    <row r="33" spans="2:11" ht="37.5" x14ac:dyDescent="0.25">
      <c r="B33" s="34" t="s">
        <v>30</v>
      </c>
      <c r="C33" s="9" t="s">
        <v>35</v>
      </c>
      <c r="D33" s="10">
        <v>2</v>
      </c>
      <c r="E33" s="11">
        <v>0</v>
      </c>
      <c r="F33" s="12">
        <f t="shared" si="2"/>
        <v>0</v>
      </c>
      <c r="G33" s="13">
        <v>0.23</v>
      </c>
      <c r="H33" s="12">
        <f t="shared" si="1"/>
        <v>0</v>
      </c>
    </row>
    <row r="34" spans="2:11" ht="37.5" x14ac:dyDescent="0.25">
      <c r="B34" s="34"/>
      <c r="C34" s="9" t="s">
        <v>31</v>
      </c>
      <c r="D34" s="10">
        <v>1</v>
      </c>
      <c r="E34" s="11">
        <v>0</v>
      </c>
      <c r="F34" s="12">
        <v>0</v>
      </c>
      <c r="G34" s="13">
        <v>0.23</v>
      </c>
      <c r="H34" s="12">
        <f t="shared" si="1"/>
        <v>0</v>
      </c>
    </row>
    <row r="35" spans="2:11" ht="18.75" customHeight="1" x14ac:dyDescent="0.25">
      <c r="B35" s="35"/>
      <c r="C35" s="35"/>
      <c r="D35" s="35"/>
      <c r="E35" s="25" t="s">
        <v>34</v>
      </c>
      <c r="F35" s="26">
        <f>SUM(F33:F34)</f>
        <v>0</v>
      </c>
      <c r="G35" s="27">
        <v>0.23</v>
      </c>
      <c r="H35" s="26">
        <f t="shared" si="1"/>
        <v>0</v>
      </c>
    </row>
    <row r="36" spans="2:11" ht="88.5" x14ac:dyDescent="0.25">
      <c r="B36" s="36"/>
      <c r="C36" s="36"/>
      <c r="D36" s="36"/>
      <c r="E36" s="19" t="s">
        <v>51</v>
      </c>
      <c r="F36" s="20">
        <f>SUM(F35,F32,F29,F26,F23,F20,F17,F14,F11,F8)</f>
        <v>0</v>
      </c>
      <c r="G36" s="21">
        <v>0.23</v>
      </c>
      <c r="H36" s="22">
        <f t="shared" si="1"/>
        <v>0</v>
      </c>
    </row>
    <row r="37" spans="2:11" ht="45.75" customHeight="1" x14ac:dyDescent="0.25">
      <c r="C37" s="1"/>
    </row>
    <row r="38" spans="2:11" ht="60.75" customHeight="1" x14ac:dyDescent="0.25">
      <c r="B38" s="32" t="s">
        <v>13</v>
      </c>
      <c r="C38" s="32"/>
      <c r="D38" s="32"/>
      <c r="E38" s="32"/>
      <c r="F38" s="32"/>
      <c r="G38" s="32"/>
      <c r="H38" s="32"/>
      <c r="I38" s="32"/>
      <c r="J38" s="32"/>
      <c r="K38" s="32"/>
    </row>
    <row r="39" spans="2:11" ht="38.25" x14ac:dyDescent="0.25">
      <c r="B39" s="5" t="s">
        <v>32</v>
      </c>
      <c r="C39" s="2" t="s">
        <v>5</v>
      </c>
      <c r="D39" s="2" t="s">
        <v>4</v>
      </c>
      <c r="E39" s="2" t="s">
        <v>2</v>
      </c>
      <c r="F39" s="2" t="s">
        <v>20</v>
      </c>
      <c r="G39" s="2" t="s">
        <v>3</v>
      </c>
      <c r="H39" s="2" t="s">
        <v>8</v>
      </c>
      <c r="I39" s="3" t="s">
        <v>9</v>
      </c>
      <c r="J39" s="2" t="s">
        <v>10</v>
      </c>
      <c r="K39" s="2" t="s">
        <v>19</v>
      </c>
    </row>
    <row r="40" spans="2:11" ht="29.25" x14ac:dyDescent="0.25">
      <c r="B40" s="28" t="s">
        <v>36</v>
      </c>
      <c r="C40" s="6" t="s">
        <v>6</v>
      </c>
      <c r="D40" s="8">
        <v>510</v>
      </c>
      <c r="E40" s="6" t="s">
        <v>0</v>
      </c>
      <c r="F40" s="6" t="s">
        <v>1</v>
      </c>
      <c r="G40" s="6" t="s">
        <v>1</v>
      </c>
      <c r="H40" s="7">
        <v>424</v>
      </c>
      <c r="I40" s="6" t="s">
        <v>11</v>
      </c>
      <c r="J40" s="6">
        <v>90</v>
      </c>
      <c r="K40" s="6" t="s">
        <v>0</v>
      </c>
    </row>
    <row r="41" spans="2:11" ht="29.25" x14ac:dyDescent="0.25">
      <c r="B41" s="28" t="s">
        <v>37</v>
      </c>
      <c r="C41" s="6" t="s">
        <v>7</v>
      </c>
      <c r="D41" s="8">
        <v>124</v>
      </c>
      <c r="E41" s="6" t="s">
        <v>0</v>
      </c>
      <c r="F41" s="6" t="s">
        <v>1</v>
      </c>
      <c r="G41" s="6" t="s">
        <v>1</v>
      </c>
      <c r="H41" s="30">
        <v>141</v>
      </c>
      <c r="I41" s="30">
        <v>22</v>
      </c>
      <c r="J41" s="30">
        <v>0</v>
      </c>
      <c r="K41" s="6" t="s">
        <v>0</v>
      </c>
    </row>
    <row r="42" spans="2:11" ht="29.25" x14ac:dyDescent="0.25">
      <c r="B42" s="28" t="s">
        <v>38</v>
      </c>
      <c r="C42" s="6" t="s">
        <v>7</v>
      </c>
      <c r="D42" s="8">
        <v>121</v>
      </c>
      <c r="E42" s="6" t="s">
        <v>0</v>
      </c>
      <c r="F42" s="6" t="s">
        <v>1</v>
      </c>
      <c r="G42" s="6" t="s">
        <v>1</v>
      </c>
      <c r="H42" s="31"/>
      <c r="I42" s="31"/>
      <c r="J42" s="31"/>
      <c r="K42" s="6" t="s">
        <v>0</v>
      </c>
    </row>
    <row r="43" spans="2:11" ht="29.25" x14ac:dyDescent="0.25">
      <c r="B43" s="28" t="s">
        <v>39</v>
      </c>
      <c r="C43" s="6" t="s">
        <v>7</v>
      </c>
      <c r="D43" s="8">
        <v>113</v>
      </c>
      <c r="E43" s="6" t="s">
        <v>0</v>
      </c>
      <c r="F43" s="6" t="s">
        <v>1</v>
      </c>
      <c r="G43" s="6" t="s">
        <v>1</v>
      </c>
      <c r="H43" s="7">
        <v>64</v>
      </c>
      <c r="I43" s="6">
        <v>20</v>
      </c>
      <c r="J43" s="6">
        <v>0</v>
      </c>
      <c r="K43" s="6" t="s">
        <v>1</v>
      </c>
    </row>
    <row r="44" spans="2:11" ht="29.25" x14ac:dyDescent="0.25">
      <c r="B44" s="28" t="s">
        <v>40</v>
      </c>
      <c r="C44" s="6" t="s">
        <v>7</v>
      </c>
      <c r="D44" s="8">
        <v>120</v>
      </c>
      <c r="E44" s="6" t="s">
        <v>0</v>
      </c>
      <c r="F44" s="6" t="s">
        <v>1</v>
      </c>
      <c r="G44" s="6" t="s">
        <v>1</v>
      </c>
      <c r="H44" s="7">
        <v>308</v>
      </c>
      <c r="I44" s="6">
        <v>41</v>
      </c>
      <c r="J44" s="6">
        <v>41</v>
      </c>
      <c r="K44" s="6" t="s">
        <v>0</v>
      </c>
    </row>
    <row r="45" spans="2:11" ht="29.25" x14ac:dyDescent="0.25">
      <c r="B45" s="28" t="s">
        <v>41</v>
      </c>
      <c r="C45" s="6" t="s">
        <v>6</v>
      </c>
      <c r="D45" s="8">
        <v>413</v>
      </c>
      <c r="E45" s="6" t="s">
        <v>0</v>
      </c>
      <c r="F45" s="6" t="s">
        <v>1</v>
      </c>
      <c r="G45" s="6" t="s">
        <v>1</v>
      </c>
      <c r="H45" s="7">
        <v>624</v>
      </c>
      <c r="I45" s="6">
        <v>67</v>
      </c>
      <c r="J45" s="6">
        <v>67</v>
      </c>
      <c r="K45" s="6" t="s">
        <v>1</v>
      </c>
    </row>
    <row r="46" spans="2:11" ht="29.25" x14ac:dyDescent="0.25">
      <c r="B46" s="28" t="s">
        <v>42</v>
      </c>
      <c r="C46" s="6" t="s">
        <v>6</v>
      </c>
      <c r="D46" s="8">
        <v>243</v>
      </c>
      <c r="E46" s="6" t="s">
        <v>0</v>
      </c>
      <c r="F46" s="6" t="s">
        <v>1</v>
      </c>
      <c r="G46" s="6" t="s">
        <v>1</v>
      </c>
      <c r="H46" s="7">
        <v>50</v>
      </c>
      <c r="I46" s="6" t="s">
        <v>12</v>
      </c>
      <c r="J46" s="6">
        <v>50</v>
      </c>
      <c r="K46" s="6" t="s">
        <v>0</v>
      </c>
    </row>
    <row r="47" spans="2:11" ht="29.25" x14ac:dyDescent="0.25">
      <c r="B47" s="28" t="s">
        <v>43</v>
      </c>
      <c r="C47" s="6" t="s">
        <v>7</v>
      </c>
      <c r="D47" s="8">
        <v>253</v>
      </c>
      <c r="E47" s="6" t="s">
        <v>0</v>
      </c>
      <c r="F47" s="6" t="s">
        <v>1</v>
      </c>
      <c r="G47" s="6" t="s">
        <v>1</v>
      </c>
      <c r="H47" s="7">
        <v>78</v>
      </c>
      <c r="I47" s="6" t="s">
        <v>12</v>
      </c>
      <c r="J47" s="6">
        <v>5</v>
      </c>
      <c r="K47" s="6" t="s">
        <v>0</v>
      </c>
    </row>
    <row r="48" spans="2:11" ht="29.25" x14ac:dyDescent="0.25">
      <c r="B48" s="28" t="s">
        <v>44</v>
      </c>
      <c r="C48" s="6" t="s">
        <v>7</v>
      </c>
      <c r="D48" s="8">
        <v>363</v>
      </c>
      <c r="E48" s="6" t="s">
        <v>1</v>
      </c>
      <c r="F48" s="6" t="s">
        <v>0</v>
      </c>
      <c r="G48" s="6" t="s">
        <v>1</v>
      </c>
      <c r="H48" s="7">
        <v>54</v>
      </c>
      <c r="I48" s="6">
        <v>22</v>
      </c>
      <c r="J48" s="6" t="s">
        <v>12</v>
      </c>
      <c r="K48" s="6" t="s">
        <v>0</v>
      </c>
    </row>
    <row r="49" spans="2:11" ht="29.25" x14ac:dyDescent="0.25">
      <c r="B49" s="28" t="s">
        <v>45</v>
      </c>
      <c r="C49" s="6" t="s">
        <v>7</v>
      </c>
      <c r="D49" s="8">
        <v>170</v>
      </c>
      <c r="E49" s="6" t="s">
        <v>0</v>
      </c>
      <c r="F49" s="6" t="s">
        <v>1</v>
      </c>
      <c r="G49" s="6" t="s">
        <v>1</v>
      </c>
      <c r="H49" s="7">
        <v>232</v>
      </c>
      <c r="I49" s="6">
        <v>37</v>
      </c>
      <c r="J49" s="6">
        <v>37</v>
      </c>
      <c r="K49" s="6" t="s">
        <v>1</v>
      </c>
    </row>
    <row r="50" spans="2:11" x14ac:dyDescent="0.25">
      <c r="C50" s="1"/>
    </row>
    <row r="51" spans="2:11" x14ac:dyDescent="0.25">
      <c r="C51" s="1"/>
    </row>
    <row r="52" spans="2:11" x14ac:dyDescent="0.25">
      <c r="C52" s="1"/>
    </row>
  </sheetData>
  <mergeCells count="27">
    <mergeCell ref="B2:H2"/>
    <mergeCell ref="B1:H1"/>
    <mergeCell ref="B23:D23"/>
    <mergeCell ref="B26:D26"/>
    <mergeCell ref="B29:D29"/>
    <mergeCell ref="B4:H4"/>
    <mergeCell ref="B8:D8"/>
    <mergeCell ref="B11:D11"/>
    <mergeCell ref="B14:D14"/>
    <mergeCell ref="B17:D17"/>
    <mergeCell ref="B20:D20"/>
    <mergeCell ref="H41:H42"/>
    <mergeCell ref="I41:I42"/>
    <mergeCell ref="J41:J42"/>
    <mergeCell ref="B38:K38"/>
    <mergeCell ref="B6:B7"/>
    <mergeCell ref="B9:B10"/>
    <mergeCell ref="B12:B13"/>
    <mergeCell ref="B15:B16"/>
    <mergeCell ref="B18:B19"/>
    <mergeCell ref="B21:B22"/>
    <mergeCell ref="B24:B25"/>
    <mergeCell ref="B27:B28"/>
    <mergeCell ref="B30:B31"/>
    <mergeCell ref="B33:B34"/>
    <mergeCell ref="B35:D36"/>
    <mergeCell ref="B32:D32"/>
  </mergeCells>
  <pageMargins left="0.70866141732283472" right="0.70866141732283472" top="0.74803149606299213" bottom="0.74803149606299213" header="0.31496062992125984" footer="0.31496062992125984"/>
  <pageSetup paperSize="9" scale="55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3EF8EEBD193E38499DE37E6A03A9C177" ma:contentTypeVersion="2" ma:contentTypeDescription="Utwórz nowy dokument." ma:contentTypeScope="" ma:versionID="039bd30d48778bc0eaad28d851dd20fb">
  <xsd:schema xmlns:xsd="http://www.w3.org/2001/XMLSchema" xmlns:xs="http://www.w3.org/2001/XMLSchema" xmlns:p="http://schemas.microsoft.com/office/2006/metadata/properties" xmlns:ns2="9098b659-39b5-4ea9-bda9-13cb70fb72d3" targetNamespace="http://schemas.microsoft.com/office/2006/metadata/properties" ma:root="true" ma:fieldsID="7a3e4478f7d28c11287c8d0bce557fca" ns2:_="">
    <xsd:import namespace="9098b659-39b5-4ea9-bda9-13cb70fb72d3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098b659-39b5-4ea9-bda9-13cb70fb72d3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Udostępniani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Udostępnione dla — szczegóły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zawartości"/>
        <xsd:element ref="dc:title" minOccurs="0" maxOccurs="1" ma:index="4" ma:displayName="Tytuł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5BDCBAA8-3A91-4F1A-8612-448518D7CD8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9098b659-39b5-4ea9-bda9-13cb70fb72d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7D302E8-14CA-493F-8A29-FD8858296475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741C925-70B1-414A-B10D-55EB08B666F9}">
  <ds:schemaRefs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schemas.microsoft.com/office/2006/documentManagement/types"/>
    <ds:schemaRef ds:uri="http://purl.org/dc/elements/1.1/"/>
    <ds:schemaRef ds:uri="http://schemas.microsoft.com/office/2006/metadata/properties"/>
    <ds:schemaRef ds:uri="9098b659-39b5-4ea9-bda9-13cb70fb72d3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Politechnika Warszawska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Kozera Marcin</dc:creator>
  <cp:lastModifiedBy>Płochocka Mariola</cp:lastModifiedBy>
  <cp:lastPrinted>2024-01-30T06:47:27Z</cp:lastPrinted>
  <dcterms:created xsi:type="dcterms:W3CDTF">2024-01-25T09:40:52Z</dcterms:created>
  <dcterms:modified xsi:type="dcterms:W3CDTF">2024-02-05T10:00:16Z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0x0101003EF8EEBD193E38499DE37E6A03A9C177</vt:lpwstr>
  </property>
</Properties>
</file>