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 codeName="{372AB895-14C1-FC20-EB20-F1B4BCFD95AE}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a.bojdo\AppData\Local\Temp\ezdpuw\20240820135533696\"/>
    </mc:Choice>
  </mc:AlternateContent>
  <xr:revisionPtr revIDLastSave="0" documentId="13_ncr:1_{CBCC3498-E67F-43AD-895D-3628D2D7AE38}" xr6:coauthVersionLast="47" xr6:coauthVersionMax="47" xr10:uidLastSave="{00000000-0000-0000-0000-000000000000}"/>
  <bookViews>
    <workbookView xWindow="-120" yWindow="-120" windowWidth="29040" windowHeight="15840" tabRatio="917" xr2:uid="{00000000-000D-0000-FFFF-FFFF00000000}"/>
  </bookViews>
  <sheets>
    <sheet name="Suma" sheetId="26" r:id="rId1"/>
    <sheet name="Część 01" sheetId="2" r:id="rId2"/>
    <sheet name="Część 02" sheetId="5" r:id="rId3"/>
    <sheet name="Część 03" sheetId="6" r:id="rId4"/>
    <sheet name="Część 04" sheetId="8" r:id="rId5"/>
    <sheet name="Część 05" sheetId="9" r:id="rId6"/>
    <sheet name="Część 06" sheetId="13" r:id="rId7"/>
    <sheet name="Część 07" sheetId="17" r:id="rId8"/>
  </sheets>
  <definedNames>
    <definedName name="_xlnm._FilterDatabase" localSheetId="1" hidden="1">'Część 01'!$A$3:$J$18</definedName>
    <definedName name="_xlnm._FilterDatabase" localSheetId="3" hidden="1">'Część 03'!$A$3:$J$33</definedName>
    <definedName name="_xlnm._FilterDatabase" localSheetId="4" hidden="1">'Część 04'!$A$3:$J$18</definedName>
    <definedName name="_xlnm._FilterDatabase" localSheetId="5" hidden="1">'Część 05'!$A$3:$J$21</definedName>
    <definedName name="_xlnm._FilterDatabase" localSheetId="0" hidden="1">Suma!$A$1:$C$13</definedName>
    <definedName name="_xlnm.Print_Area" localSheetId="3">'Część 03'!$A$1:$J$50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7" l="1"/>
  <c r="J10" i="17"/>
  <c r="J15" i="13"/>
  <c r="J14" i="13"/>
  <c r="J11" i="13"/>
  <c r="J12" i="13"/>
  <c r="J13" i="13"/>
  <c r="J10" i="13"/>
  <c r="J18" i="9"/>
  <c r="J19" i="9"/>
  <c r="J10" i="9"/>
  <c r="J14" i="8"/>
  <c r="J16" i="8"/>
  <c r="J11" i="8"/>
  <c r="J12" i="8"/>
  <c r="J13" i="8"/>
  <c r="J15" i="8"/>
  <c r="J10" i="8"/>
  <c r="J31" i="6"/>
  <c r="J16" i="6"/>
  <c r="J13" i="6"/>
  <c r="J14" i="6"/>
  <c r="J15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10" i="6"/>
  <c r="J11" i="6"/>
  <c r="J12" i="6"/>
  <c r="J17" i="5"/>
  <c r="J16" i="5"/>
  <c r="J11" i="5"/>
  <c r="J12" i="5"/>
  <c r="J13" i="5"/>
  <c r="J14" i="5"/>
  <c r="J15" i="5"/>
  <c r="J10" i="5"/>
  <c r="J15" i="2"/>
  <c r="J10" i="2"/>
  <c r="J16" i="2"/>
  <c r="J14" i="2"/>
  <c r="B6" i="26" l="1"/>
  <c r="B4" i="26"/>
  <c r="B5" i="26"/>
  <c r="B7" i="26"/>
  <c r="B10" i="26"/>
  <c r="B9" i="26"/>
  <c r="B8" i="26"/>
  <c r="J12" i="9"/>
  <c r="J13" i="9"/>
  <c r="J14" i="9"/>
  <c r="J15" i="9"/>
  <c r="J16" i="9"/>
  <c r="J17" i="9"/>
  <c r="C1" i="17" l="1"/>
  <c r="C1" i="13"/>
  <c r="C1" i="9"/>
  <c r="C1" i="8"/>
  <c r="C1" i="6"/>
  <c r="C1" i="5"/>
  <c r="J11" i="9" l="1"/>
  <c r="C10" i="26" l="1"/>
  <c r="J11" i="2" l="1"/>
  <c r="J12" i="2" l="1"/>
  <c r="J13" i="2"/>
  <c r="C4" i="26" l="1"/>
  <c r="C9" i="26" l="1"/>
  <c r="C8" i="26"/>
  <c r="C7" i="26"/>
  <c r="A6" i="5"/>
  <c r="A6" i="6"/>
  <c r="A6" i="8"/>
  <c r="A6" i="9"/>
  <c r="A6" i="13"/>
  <c r="A6" i="17"/>
  <c r="A6" i="2"/>
  <c r="A4" i="17"/>
  <c r="A4" i="13"/>
  <c r="A9" i="26" s="1"/>
  <c r="A4" i="9"/>
  <c r="A8" i="26" s="1"/>
  <c r="A4" i="8"/>
  <c r="A7" i="26" s="1"/>
  <c r="A4" i="6"/>
  <c r="A6" i="26" s="1"/>
  <c r="A4" i="5"/>
  <c r="A5" i="26" s="1"/>
  <c r="A4" i="2"/>
  <c r="A4" i="26" s="1"/>
  <c r="C5" i="26"/>
  <c r="C6" i="26"/>
  <c r="A10" i="26" l="1"/>
</calcChain>
</file>

<file path=xl/sharedStrings.xml><?xml version="1.0" encoding="utf-8"?>
<sst xmlns="http://schemas.openxmlformats.org/spreadsheetml/2006/main" count="486" uniqueCount="201">
  <si>
    <t>Cena oferty (brutto):</t>
  </si>
  <si>
    <t>*</t>
  </si>
  <si>
    <t>Należy wpisać nazwę producenta oraz numer katalogowy producenta oferowanego produktu. Niepodanie ww. danych będzie skutkować odrzuceniem oferty, chyba że dane te będą jednoznacznie wynikać z innych dokumentów dołączonych do oferty.</t>
  </si>
  <si>
    <t>**</t>
  </si>
  <si>
    <t>Zawiera podatek od towarów i usług (VAT) wg obowiązującej stawki oraz koszty wszystkich świadczeń niezbędnych do wykonania zamówienia, w szczególności koszty transportu, ubezpieczenia, opakowania (także kaucjonowanego) itp.</t>
  </si>
  <si>
    <t>Załącznik 1A do SWZ</t>
  </si>
  <si>
    <t>OPIS PRZEDMIOTU ZAMÓWIENIA - KALKULACJA CENY OFERTY</t>
  </si>
  <si>
    <t>L.p.</t>
  </si>
  <si>
    <t>Przedmiot zamówienia</t>
  </si>
  <si>
    <t>Szczegółowy opis</t>
  </si>
  <si>
    <t>Opis oferowanego produktu</t>
  </si>
  <si>
    <t>Jednostka miary</t>
  </si>
  <si>
    <t>Ilość</t>
  </si>
  <si>
    <t>Cena jednostkowa brutto [zł] **</t>
  </si>
  <si>
    <t xml:space="preserve">Wartość brutto [zł] </t>
  </si>
  <si>
    <t>Producent*</t>
  </si>
  <si>
    <t>Nr katalogowy producenta*</t>
  </si>
  <si>
    <t>1.</t>
  </si>
  <si>
    <t>2.</t>
  </si>
  <si>
    <t>3.</t>
  </si>
  <si>
    <t>4.</t>
  </si>
  <si>
    <t>5.</t>
  </si>
  <si>
    <t>6.</t>
  </si>
  <si>
    <t>7.</t>
  </si>
  <si>
    <t>Wymagania dodatkowe:</t>
  </si>
  <si>
    <t>8.</t>
  </si>
  <si>
    <t xml:space="preserve">Miejsce dostawy:
</t>
  </si>
  <si>
    <t>SUMA</t>
  </si>
  <si>
    <t>9.</t>
  </si>
  <si>
    <t>10.</t>
  </si>
  <si>
    <t>11.</t>
  </si>
  <si>
    <t>• nazwę produktu,</t>
  </si>
  <si>
    <t>• nazwę producenta,</t>
  </si>
  <si>
    <t xml:space="preserve">Miejsce dostawy: 
</t>
  </si>
  <si>
    <t>Miejsce dostawy:</t>
  </si>
  <si>
    <t>Nazwa</t>
  </si>
  <si>
    <t>Pakiet</t>
  </si>
  <si>
    <t>odwołanie</t>
  </si>
  <si>
    <t xml:space="preserve">Miejsce dostawy: </t>
  </si>
  <si>
    <t>17.</t>
  </si>
  <si>
    <t>Certyfikat lub inny dokument musi zawierać:</t>
  </si>
  <si>
    <t>• data ważności lub okres ważności produktu,</t>
  </si>
  <si>
    <t>• skład podłoża,</t>
  </si>
  <si>
    <t>• ogólną charakterystykę,</t>
  </si>
  <si>
    <t>• charakterystykę mikrobiologiczną (w tym wyniki kontroli mikrobiologicznej szczepami odniesienia z kolekcji WDCM i/lub ATCC).</t>
  </si>
  <si>
    <t>Agar wybiórczy dla Pseudomonas</t>
  </si>
  <si>
    <t xml:space="preserve">• zastosowanie: wykrywanie bakterii Pseudomonas aeruginosa w wodzie;
• postać podłoża: granulat;
• skład podłoża:
- pepton z żelatyny - 16,0 g/l,
- hydrolizat kazeiny - 10,0 g/l,
- siarczan potasu - 10,0 g/l,
- chlorek magnezu - 1,4 g/l,
- agar-agar - 11,0 - 14 g/l.
</t>
  </si>
  <si>
    <t xml:space="preserve">Agar z ekstraktem drożdżowym </t>
  </si>
  <si>
    <t>DRBC</t>
  </si>
  <si>
    <t xml:space="preserve">Mc Conkey’a Agar </t>
  </si>
  <si>
    <t>Podloże Slanetz-Bartley</t>
  </si>
  <si>
    <t xml:space="preserve">• zastosowanie: do określania liczby enterokoków w wodzie i innych płynach metodą filtracji membranowej,
• skład podłoża:
- tryptoza 20,0 g/l;                             
- ekstrakt drożdżowy 5,0 g/l;
- glukoza 2,0 g/l;
- wodorofosforan dipotasowy 4,0 g/l; 
- azydek sodowy 0,4 g/l; 
- TTC (chlorek 2,3,5-trifenylotetrazoliowy)
0,1 g/l;
- agar-agar 10,0-15,0 g/l.
</t>
  </si>
  <si>
    <t xml:space="preserve">RVS Bulion 
</t>
  </si>
  <si>
    <t>SMAC Agar</t>
  </si>
  <si>
    <t>• zastosowanie: pożywka wybiórcza do bezpośredniej izolacji enterokrwotocznych szczepów E.coli O157 z materiału klinicznego;
• skład podłoża:
  - pepton  19,0 - 20,0 g/l;
  - chlorek sodu  5,0 g/l;
  - sole żółciowe 1,0 - 1,5 g/l;  
  - sorbitol 10,0 g/l;  
  - fiolet krystaliczny 0,001 g/l;  
  - czerwień neutralna 0,03 g/l;  
  - agar-agar 13,5-16,5 g/l.</t>
  </si>
  <si>
    <t xml:space="preserve">SS Agar </t>
  </si>
  <si>
    <t>TSB Bulion tryptozowo - sojowy</t>
  </si>
  <si>
    <t xml:space="preserve">• zastosowanie: do hodowli drobnoustrojów o wysokich wymaganiach odżywczych;
• skład podłoża:
  - pepton z kazeiny - 17,0 g/l;
  - pepton sojowy - 3,0 g/l;
  - D(+) glukoza - 2,5 g/l;
  - chlorek sodu - 5,0 g/l;
  - ortofosforan dipotasowy - 2,5 g/l.
</t>
  </si>
  <si>
    <t>Zbuforowana woda peptonowa</t>
  </si>
  <si>
    <t>op. = 500g</t>
  </si>
  <si>
    <t>op.= 500g</t>
  </si>
  <si>
    <t>op.=
500g</t>
  </si>
  <si>
    <t>21.</t>
  </si>
  <si>
    <t>Do dostawy wymagany certyfikat jakości lub inny dokument potwierdzający jakość produktu w języku polskim lub angielskim w wersji papierowej lub dostępny w formie elektronicznej w miejscu wskazanym przez Wykonawcę (adres strony www).</t>
  </si>
  <si>
    <t>• numer serii,</t>
  </si>
  <si>
    <t>Okres ważności: min.18 miesięcy od daty dostawy.W przypadku okresu ważności krótszego niż 18 miesięcy, wymagane jest min. ¾ okresu ważności deklarowanego przez producenta (zapisanego w certyfikacie jakości lub innm dokumencie do danej partii)</t>
  </si>
  <si>
    <t>Do dostawy wymagany certyfikat jakości lub inny dokument potwierdzający spełnienie wymagań w języku polskim lub angielskim w wersji papierowej lub dostępny w formie elektronicznej w miejscu wskazanym przez Wykonawcę (adres strony www). Wymienione dokumenty nie muszą potwierdzać zastosowania.</t>
  </si>
  <si>
    <t>Podłoża gotowe na płytkach do diagnostyki medycznej</t>
  </si>
  <si>
    <t>CCDA Selective Medium</t>
  </si>
  <si>
    <t xml:space="preserve">Agar czekoladowy 
</t>
  </si>
  <si>
    <t>Agar z mannitolem</t>
  </si>
  <si>
    <t>Pseudomonas agar CN</t>
  </si>
  <si>
    <t>Columbia Agar +5% krwi baraniej</t>
  </si>
  <si>
    <t>AGAR Z ESKULINĄ,SOLAMI ŻÓŁCI I AZYDKIEM</t>
  </si>
  <si>
    <t>Podłoże chromogenne UTI = Brilliance UTI</t>
  </si>
  <si>
    <t>op.=
10 płytek</t>
  </si>
  <si>
    <t>op. = 
10 szt</t>
  </si>
  <si>
    <t>op. =  10 szt</t>
  </si>
  <si>
    <t>Do dostawy wymagany certyfikat jakości lub inny dokument potwierdzający jakość produktu w języku polskim lub angielskim w wersji papierowej lub dostępny w formie elektronicznej w miejscu wskazanym przez wykonawcę (adres strony www).</t>
  </si>
  <si>
    <t>• ogólną charakterystykę podłoża (w tym wyniki kontroli mikrobiologicznej szczepami odniesienia z kolekcji WDCM i/lub ATCC)</t>
  </si>
  <si>
    <t xml:space="preserve">WSSE Kraków  ul. Prądnicka 76, 31-202 Kraków 
</t>
  </si>
  <si>
    <t xml:space="preserve">Agar bakteriologiczny  
</t>
  </si>
  <si>
    <t>• zastosowanie: składnik pożywek mikrobiologicznych,
• proszek barwy biało-beżowej, 
• moc żelowania 800-950 g/cm.</t>
  </si>
  <si>
    <t>Płyn do rozcieńczeń 
(Roztwór fizjologiczny z peptonem)</t>
  </si>
  <si>
    <t>• zastosowanie: 
do rozcieńczeń 
• skład podłoża: 
- pepton K -1,00 g/l;
 - chlorek sodu 8,50 g/l.</t>
  </si>
  <si>
    <t>Podłoże Hektoena</t>
  </si>
  <si>
    <t>• zastosowanie: wykrywanie  i izolowanie drobnoustrojów Enterobacteriaceae
• skład podłoża:
 - pepton - 12,0 g/l;
 - ekstrakt drożdżowy - 3,0 g/l; 
 - laktoza - 12,0 g/l;
 - sacharoza - 12,0 /l;
 - salicyna - 2,0 g/l;
 - chlorek sodu - 5,0 g/l;
 - żółć wołowa - 9,0 g/l;
 - tiosiarczan sodu - 3,20 g/l;
 - cytrynian amonu żelaza (III) – 1,50 g/l; 
 - błękit bromotymolowy - 0,065 g/l; 
 - fuksyna kwaśna - 0,10 g/l;
 - agar - 14,0 - 16,0 g/l.</t>
  </si>
  <si>
    <t xml:space="preserve">Podłoże z mocznikiem wg Christensena
</t>
  </si>
  <si>
    <t xml:space="preserve">Podłoże z seleninem sodu SF </t>
  </si>
  <si>
    <t xml:space="preserve">• zastosowanie: selektywne namnażanie Salmonella sp.z kału, moczu i produktów spożywczych;
• skład podłoża:
 - pepton – 5,0 g/l;
 - laktoza – 4,0 g/l; 
 - wodorofosforan disodu – 10,0 g/l; 
 - wodoroselenin sodu – 4,0 g/l.
</t>
  </si>
  <si>
    <t>op. =
100g</t>
  </si>
  <si>
    <t>op. =
250g</t>
  </si>
  <si>
    <t>Okres ważności: min. 24 miesięcy od daty dostawy lub min. ¾ okresu ważności deklarowanego przez producenta (zapisanego w certyfikacie jakości lub innm dokumencie do danej partii, o którym mowa w pkt. 1)</t>
  </si>
  <si>
    <t xml:space="preserve">Podłoża i dodatki podłóż </t>
  </si>
  <si>
    <t xml:space="preserve">Podłoże BCYE z cysteiną gotowe na płytkach
</t>
  </si>
  <si>
    <t xml:space="preserve">Zastosowanie: do oznaczania Legionella spp. z wody.                                                   
• skład podłoża:
- węgiel aktywny 2,0 g/l,
- ekstrakt drożdżowy 10,0 g/l, 
- agar agar 12,0 -13,0 g/l,
- bufor ACES - 10,0 g/l,
- wodorotlenek potasu – 2,8 g/l,
- pirofosforan żelaza - 0,25 g/l,
- L-chlorowodorek cysteiny - 0,4 g/l,
- α-ketoglutaran – 1,0 g/l.                  </t>
  </si>
  <si>
    <t xml:space="preserve">Podłoże BCYE bez cysteiny gotowe na płytkach
</t>
  </si>
  <si>
    <t xml:space="preserve">Zastosowanie: do oznaczania Legionella spp. z wody.                                                  
• skład podłoża:
- węgiel aktywny 2,0 g/l,
- ekstrakt drożdżowy 10,0 g/l, 
- agar agar 12,0 -13,0 g/l,
- bufor ACES - 10,0 g/l,
- wodorotlenek potasu – 2,8 g/l,
- pirofosforan żelaza - 0,25 g/l,
- α-ketoglutaran – 1,0 g/l.                  </t>
  </si>
  <si>
    <t xml:space="preserve">Podłoże GVPC gotowe na płytkach
</t>
  </si>
  <si>
    <t xml:space="preserve">Zastosowanie: do oznaczania Legionella spp. z wody.                                                     
• skład podłoża:
- węgiel aktywny 2,0 g/l,
- ekstrakt drożdżowy 10,0 g/l, 
- agar agar 12,0 -13,0 g/l,
- bufor ACES - 10,0 g/l,
- wodorotlenek potasu – 2,8 g/l,
- pirofosforan żelaza - 0,25 g/l,
- L-chlorowodorek cysteiny - 0,4 g/l,
- α-ketoglutaran – 1,0 g/l,                         
 - glicyna 3,0 g/l,
- chlorowodorek wankomycyny 1,0 mg/l,
- siarczan polimyksyny 80000 IU/l,
- cykloheksymid 80,0 mg/l.           </t>
  </si>
  <si>
    <t>• skład,</t>
  </si>
  <si>
    <t xml:space="preserve">WSSE Oddział Laboratoryjny w Tarnowie  ul. Mościckiego 10,  33-100 Tarnów - dla poz. 2, 4, 6
</t>
  </si>
  <si>
    <t>Podłoża gotowe na płytkach do Legionella sp.</t>
  </si>
  <si>
    <t xml:space="preserve">Legionella agar - baza </t>
  </si>
  <si>
    <t xml:space="preserve">Legionella Suplement (dodatek selektywny) </t>
  </si>
  <si>
    <t xml:space="preserve">Legionella Suplement (dodatek wzrostowy)
</t>
  </si>
  <si>
    <t>ampułka</t>
  </si>
  <si>
    <t>• datę ważności lub okres ważności produktu,</t>
  </si>
  <si>
    <t>• datę kontroli produktu</t>
  </si>
  <si>
    <t>Produkty muszą być ze sobą kompatybilne.</t>
  </si>
  <si>
    <t xml:space="preserve">Pożywki do oznaczania Legionella spp. </t>
  </si>
  <si>
    <t>Agarek amerykański</t>
  </si>
  <si>
    <t xml:space="preserve">Bulion mózgowo - sercowy BHI Bulion (Brain Heart Infusion) </t>
  </si>
  <si>
    <t>Płytki CIN do pałeczek Yersinia = Yersinia CIN Agar</t>
  </si>
  <si>
    <t xml:space="preserve">Chromagar Salmonella PLUS </t>
  </si>
  <si>
    <t>Podłoże przeznaczone do izolacji Salmonella spp.;
• specyfikacja:
- podłoże na płytce (ø90 mm);
• skład podłoża: 
- agar 15,0 g/l;
- mieszanina wzrostowa 6,0 ml/l
- pepton z ekstraktem drożdżowym 8,0 g/l;
- mieszanina chromogenna 1,3 g/l; 
- mieszanina soli 8,5 g/l.</t>
  </si>
  <si>
    <t>BHI AGAR Z TELLURYNEM POTASU</t>
  </si>
  <si>
    <t>op. = 
50 szt</t>
  </si>
  <si>
    <t>Podłoża granulaty i dodatki do podłóż</t>
  </si>
  <si>
    <t xml:space="preserve">Frasera Bulion (podłoże) </t>
  </si>
  <si>
    <t>op.= 
500g</t>
  </si>
  <si>
    <t xml:space="preserve">• zastosowanie: Listeria monocytogenes;
• granulat;                                                
• skład podłoża:
 - enzymatyczny hydrolizat tkanek zwierzęcych - 5,0 g/l,
 - pepton kazeinowy – 5,0 g/l,
 - ekstrakt drożdżowy – 5,0 g/l,
 - ekstrakt mięsny - 5,0 g/l,
 - chlorek sodu – 20,0 g/l,
 - wodorofosforan disodowy bezwodny – 9,6 g/l (równowazny disodu wodorofosforan dwuwodny - 12,0 g/l),
 - diwodorofosforan potasowy – 1,35 g/l,
 - eskulina – 1,0 g/l,
 - chlorek litu – 3,0 g/l.
</t>
  </si>
  <si>
    <t>DEV bulion z tryptofanem</t>
  </si>
  <si>
    <t xml:space="preserve">•  zastosowanie dla mikrobiologii;                      
• skład podłoża:
- pepton mięsny - 10,0 g/l; 
- DL-tryprofan - 1,0 g/l;
- chlorek sodu - 5,0 g/l.                  
</t>
  </si>
  <si>
    <t>• zastosowanie: Enterobacteriaceae;
•proszek; różowy                                                
• skład podłoża:
 - pepton z mięsa – 7,0 g/l;
 - ekstrakt drożdżowy – 3,0 g/l;
 - glukoza – 10,0 g/l;
 - chlorek sodu – 5,0 g/l;
 - mieszanina soli żółciowych – 1,5 g/l;
 - czerwień obojętna – 0,03 g/l;
 - fiolet krystaliczny – 0,002 g/l;
 - agar - 12,0 -15,0 g/l.</t>
  </si>
  <si>
    <t xml:space="preserve">• zastosowanie: do namnażania bakterii Salmonella;
• proszek; kremowy 
• skład:
 - enzymatyczny hydrolizat kazeiny (pepton) - 10,0 g/l;
 - chlorek sodowy - 5,0 g/l;
 - wodorofosforan disodowy  - 3,5-3,6 g/l;
 - diwodorofosforan potasowy - 1,5 g/l.
</t>
  </si>
  <si>
    <t xml:space="preserve">Agar odżywczy
</t>
  </si>
  <si>
    <t xml:space="preserve">• proszek, kremowy
• zastosowanie: Listeria monocytogenes                                                                   • skład podłoże: 
  - pepton K - 17,0  g/l
  - pepton SP - 3,0  g/l
  - ekstrakt drozdżowy  - 6,0  g/l
  - chlorek sodu - 5,0  g/l
  - glukoza - 2,5  g/l
  - wodorofosforan di- potasu - 2,5  g/l 
 - agar 12-15 g/l                                                
</t>
  </si>
  <si>
    <t xml:space="preserve">• proszek, kremowy
• zastosowanie: Salmonella, Enterobacteriaceae                                                               • skład podłoże: 
  - pepton -5,0  g/l
   - ekstrakt mięsny (wołowy)  - 3,0  g/l
   - agar 12-15 g/l                                                
</t>
  </si>
  <si>
    <t xml:space="preserve">TSEYA-Agar kazeinowo-sojowy z ekstraktem drożdżowym
</t>
  </si>
  <si>
    <t>Preston Campylobacter -suplement wzrostu do bulionu Prestona</t>
  </si>
  <si>
    <t xml:space="preserve">WSSE w Krakowie  ul. Prądnicka 76, 31-202 Kraków
</t>
  </si>
  <si>
    <t xml:space="preserve">•zastosowanie: Salmonella spp;        
•sucha pożywka, proszek
• skład podłoża:
- ekstrakt drożdżowy - 3,0 g/l,
- chlorek sodowy - 5,0 g/l,
- D ksyloza - 3,75 g/l,
- laktoza - 7,5 g/l,
- sacharoza - 7,5 g/l,
- chlorowodorek L- lizyny - 5,0 g/l,
- dezoksycholan sodowy - 1 g/l
- tiosiarczan sodowy - 6,8 g/l, 
- cytrynian amonu i żelaza (III) - 0,8 g/l,
- czerwień fenolowa - 0,08 g/l, 
- agar - 12,0 g – 15,0 g/l.        
</t>
  </si>
  <si>
    <t xml:space="preserve">Podłoże TSA                      </t>
  </si>
  <si>
    <t xml:space="preserve"> podłoże sypkie
 • Skład podłoża:
- pepton z kazeiny - 15,0  g/l,
- pepton sojowy - 5,0  g/l,
- chlorek sodu - 5,0  g/l,
- agar - 12,0 -15,0 g/l.
</t>
  </si>
  <si>
    <t>• podłoże sypkie;
• skład podłoża:  
  - pepton z kazeiny (trypton) - 6,0 g/l,
  - wyciąg drożdżowy - 3,0 g/l,
  - agar-agar – 12,0 -16,0 g/l.</t>
  </si>
  <si>
    <t>• zastosowanie: Salmonella; 
•  proszek beżowy do czerwonego;
• skład: 
 - pepton - 5,0 g/l;
 - ekstrat wołowy - 5,0 g/l;
 - laktoza - 10,0 g/l;
 - żółć wołowa suszona - 8,5 g/l;
 - cytrynian sodu - 8,5 g/l;
 - tiosiarczan(VI) sodu - 8,5 g/l;
 - cytrynian amonu i żelaza(III) - 1,0 g/l;
 - zieleń brylantowa - 0,0003 g/l;
 - czerwień neutralna - 0,025 g/l;
 - agar- 12,0 – 15,0 g/l.</t>
  </si>
  <si>
    <t>• zastosowanie: selektywne namnażanie Salmonella; 
•  proszek beżowy do czerwonego;
• skład: 
 - pepton - 5,0 g/l;
 - ekstrat wołowy - 5,0 g/l;
 - laktoza - 10,0 g/l;
 - żółć wołowa suszona - 8,5 g/l;
 - cytrynian sodu - 8,5 g/l;
 - tiosiarczan(VI) sodu - 8,5 g/l;
 - cytrynian amonu i żelaza(III) - 1,0 g/l;
 - zieleń brylantowa - 0,0003 g/l;
 - czerwień neutralna - 0,025 g/l;
 - agar- 12,0 – 15,0 g/l.</t>
  </si>
  <si>
    <t>• zastosowanie: selektywne namnażanie Salmonella;
• postać: proszek
• skład:
- pepton z mąki sojowej  - 4,5 g/l;
- chlorek magnezu  bezwodny 13,4 g/l;
- chlorek sodu - 7,2 g/l;
- wodorofosforan dipotasu - 0,18 g/l;
- diwodorofosforan potasu - 1,26 g/l;
- zieleń malachitowa - 0,036 g/l.</t>
  </si>
  <si>
    <t xml:space="preserve">• zastosowanie: pożywka wybiórcza do izolacji pałeczek Gramujemnych; 
• postać: proszek
• skład podłoża:
- pepton  - 17,0 g/l;
- pepton z kazeiny - 1,5 g/l;
- pepton z mięsa 1,5 g/l;
- chlorek sodowy- 5,0 g/l;
- mieszanina soli żółciowych- 1,5 g/l;
- czerwień neutralna 0,03 g/l;
- fiolet krystaliczny 0,001 g/l;
- laktoza -10,0 g/l;
- agar-13,0 - 15,0 g/l.
</t>
  </si>
  <si>
    <t xml:space="preserve">• Zastosowanie: do oznaczania liczebności pleśni i drożdży w produktach o wysokim stopniu uwodnienia
• proszek, beżowy                                                                         
• Skład:
 - pepton – 5 g/l
 - glukoza – 10 g/l
 - kwaśny fosforan potasowy – 1 g/l
 - siarczan magnezu – 0,5 g/l
 - róż bengalski – 0,025 g/l
 - chloramfenikol – 0,1 g/l
 - dichloran – 0,002 g/l
 - agar– 12-15 g/l
        </t>
  </si>
  <si>
    <t>Suplement wzrostu do bulionu Prestona</t>
  </si>
  <si>
    <t>(VRBG) Agar - podłoże z żólcią, czerwienią obojetną, fioletem krystalicznym i glukozą</t>
  </si>
  <si>
    <r>
      <t>• zastosowanie: do izolacji Campylobacter jejuni, Campulobacter coli, Campylobacter sp. z próbek kału;
• specyfikacja:
- podłoże na płytce (ø90 mm);
• skład podłoża: 
- wyciąg mięsny Lab-Lemco - 10,0 g/l;
- pepton - 10,0 g/l;
- chlorek sodu - 5,0 g/l;
- węgiel bakteriologiczny - 4,0 g/l; 
- hydrolizat kazeiny - 3,0 g/l;
- dezoksycholan sodu - 1,0 g/l;
- siarczan żelaza - 0,25 g/l; 
- pirogronian sodu - 0,25 g/l;
- cefoperazon - 0,032 g/l;
- amfoterycyna B - 0,01 g/l;
- agar 12,0</t>
    </r>
    <r>
      <rPr>
        <sz val="10"/>
        <color theme="1"/>
        <rFont val="Tahoma"/>
        <family val="2"/>
        <charset val="238"/>
      </rPr>
      <t xml:space="preserve"> g/l;
• kolor czarny, nieprzeźroczysty.</t>
    </r>
  </si>
  <si>
    <r>
      <t xml:space="preserve">Podłoża wzbogacone do przechowywania szczepów wzorcowych i klinicznych o wysokich wymaganiach odżywczych szczególnie dla takich bakterii jak: Neisseria sp., Streptococcus pneumoniae i Haemophilus sp.;
• specyfikacja:
- podłoże na płytce (ø90 mm)
• skład podłoża: 
- peptpone special - 15,0 g,                                                                      - skrobia kukurydziana - 1,0 g,                                                                  - chlorek sodu - </t>
    </r>
    <r>
      <rPr>
        <sz val="10"/>
        <rFont val="Tahoma"/>
        <family val="2"/>
        <charset val="238"/>
      </rPr>
      <t xml:space="preserve">5,0 g,  </t>
    </r>
    <r>
      <rPr>
        <b/>
        <sz val="10"/>
        <color rgb="FFFF0000"/>
        <rFont val="Tahoma"/>
        <family val="2"/>
        <charset val="238"/>
      </rPr>
      <t xml:space="preserve">    </t>
    </r>
    <r>
      <rPr>
        <sz val="10"/>
        <color theme="1"/>
        <rFont val="Tahoma"/>
        <family val="2"/>
        <charset val="238"/>
      </rPr>
      <t xml:space="preserve">                                                              - wodorofosforan dipotasu - 4,0 g,                                                                      - diwodorofosforan potasu - 1,0 g,                                                                  - glukoza - 2,0 g,                                                                              - hemoglobina - 10,0 g,                                                                         - witamina B12 - 0,0002 g,                                                                 - L-glutamina - 0,2 g,                                                                             - adenina - 0,02 g,                                                                                 - guanina - 0,0006 g,                                                                              - kwas p-aminobenzoesowy - 0,00026 g,                                                                       - L-cystyna - 0,022 g,                                                    - NAD (koenzym 1) - 0,005 g,                                                                                    - karboksylza - 0,002 g,                                                                            - azotan żelaza - 0,0004 g,                                                                             - tiamina - 0,00006 g,                                                                          - cysteina - 0,518 g,                                                                              - agar - 12,0 g</t>
    </r>
  </si>
  <si>
    <t xml:space="preserve">Podłoże przeznaczone do wybiórczej izolacji Pseudomonas aeruginosa.;
• specyfikacja:
- podłoże na płytce (ø90 mm);
• skład podłoża: 
- agar - 11,5 g/l;
- pepton żelatynowy - 16,0 g/l
- hydrolizat kazeiny - 10,0 g/l;
- chlorek magnezu - 1,4 g/l; 
- siarczan potasu - 10,0 g/l;
- glicerol - 10 ml/l;
- nalidyksat sodu - 0,015 g/l;
- cetrymid - 0,2 g/l; </t>
  </si>
  <si>
    <r>
      <t>• zastosowanie: agar krwawy do izolacji Streptococcus, Staphylococcus z materiału klinicznego.
• specyfikacja:
- podłoże na płytce (ø90 mm)
• skład podłoża:
- pepton - 23,0 g/l;
- skrobia - 1,0 g/l;
- NaCl - 5,0 g/l;
- agar - 10,0</t>
    </r>
    <r>
      <rPr>
        <sz val="10"/>
        <color theme="1"/>
        <rFont val="Tahoma"/>
        <family val="2"/>
        <charset val="238"/>
      </rPr>
      <t xml:space="preserve"> g/l;
- odwłókniona krew barania – 50,0 ml/l</t>
    </r>
  </si>
  <si>
    <t>Podłoże przeznaczone do izolacji i różnicowania gronkowców.;
• specyfikacja:
- podłoże na płytce (ø90 mm);
• skład podłoża: 
- wyciag mięsny - 1,0 g,                                                                               
- pepton - 10,0 g,                                                                          
- mannitol - 10,0 g,                                                                             
- chlorek sodu - 75,0 g,                                                                               
- czerwień fenolowa - 0,025 g,                                                                                 
- agar - 15,0 g</t>
  </si>
  <si>
    <t>Agar z ksylozą i lizyną (XLD)</t>
  </si>
  <si>
    <t>• postać: proszek
• skład podłoża:
- pepton - 1,0 g/l, 
- glukoza - 1,0 g/l, 
- chlorek sodu - 5,0 g/l, 
- dwuwodorofosforan potasu - 2,0 g/l, 
- czerwień fenolowa - 0,012 g/l,
- agar - 13,0-16,0 g/l, 
- mocznik - 20,0 g/l.</t>
  </si>
  <si>
    <t>op. = 
10 płytek</t>
  </si>
  <si>
    <t>• zastosowanie: Salmonella;
• proszek  niebieskawo-zielony;
• skład:
- pepton z mąki sojowej  - 4,5 g/l;
- chlorek magnezu  bezwodny 13,4 g/l;
- chlorek sodu - 7,2 g/l;
- wodorofosforan dipotasu - 0,18 g/l;
- diwodorofosforan potasu - 1,26 g/l;
- zieleń malachitowa - 0,036 g/l.</t>
  </si>
  <si>
    <t>Dla poz. 2,3,5,6  Okres ważności: 4 tygodnie od daty dostawy</t>
  </si>
  <si>
    <t>Dla pozostałych pozycji Okres ważności: 8 tygodnie od daty dostawy</t>
  </si>
  <si>
    <t>12.</t>
  </si>
  <si>
    <t>13.</t>
  </si>
  <si>
    <t>14.</t>
  </si>
  <si>
    <t>15.</t>
  </si>
  <si>
    <t>16.</t>
  </si>
  <si>
    <t>18.</t>
  </si>
  <si>
    <t>19.</t>
  </si>
  <si>
    <t>20.</t>
  </si>
  <si>
    <t>Dla poz. 1-4 okres ważności min: 16 tygodni od daty dostawy.</t>
  </si>
  <si>
    <t>Dla poz. 5-6 okres ważności: min. 8 tygodni od daty dostawy.</t>
  </si>
  <si>
    <t>Dla poz. 4-6 okres ważności: min. 9 miesięcy od daty dostawy.</t>
  </si>
  <si>
    <t>Podłoże płynne do hodowlii drobnoustrojów;
• specyfikacja:
• sterylne podłoże w probówkach zamykanych plastikowym korkiem
• skład podłoża:
- wyciąg mózgowo-sercowy 17,5 g
- enzymatyczny hydrolizat żelatynowy
10,0 g
- chlorek sodu 5,0 g
- dekstroza 2,0 g
- fosforan disodu 2,5 g.</t>
  </si>
  <si>
    <r>
      <t xml:space="preserve">Podłoże do wybiórczej izolacji i hodowli Yersinia enterocolitica;
• specyfikacja:
- podłoże na płytce (ø90 mm);
• skład podłoża: 
- Enzymat. hydrolizat tk. zwierzęcych i roślinnych 3,0 g/l;
- Enzymatyczny hydrolizat żelatyny 17,0 g/l;
- Ekstrakt drożdżowy 2,0 g/l;
- Mannitol 20,0 g/l; 
- Dezoksycholan sodu 0,5 g/l;
-  Chlorek sodu 1,0 g/l;
- Hepatahydrat siarczanu magnezu 0,01 g/l; 
- Pirogronian sodu 2,0 g/l;
- Czerwień obojętna 0,03 g/l;
- agar </t>
    </r>
    <r>
      <rPr>
        <sz val="10"/>
        <rFont val="Tahoma"/>
        <family val="2"/>
        <charset val="238"/>
      </rPr>
      <t>12,0 g/l;
- Fiolet krystaliczny 0,001 g/l;
- cefsulodyna 0,015 g/l;
- irgasan 0,004 g/l;
- nowobiocyna 0,0025 g/l;</t>
    </r>
  </si>
  <si>
    <t xml:space="preserve">Podłoże do badania zdolności redukcji tellurynu potasu.
• speyfikacja:                                            
- podłoże na płytce (ø90 mm)
• Skład w g/l wody destylowanej: 
- Wyciąg mózgowo-sercowego 8,0g                                                             -  Telluryn potasu 0,4 g
- Enzymatyczny hydrolizat tkanek zwierzęcych 5,0 g		
- Hydrolizat kazeinowy 16,0 g	
- Glukoza 2,0 g
- Chlorek sodu 5,0 g
- Pirogronian disodu 2,5 g
- Agar - 13,5 g     </t>
  </si>
  <si>
    <t xml:space="preserve">• podłoże do przechowywania szczepów  o niższych wymaganiach odżywczych;
• specyfikacja:
- podłoża w szczelnie zamkniętej probówce o obj. 3 ml
• skład podłoża : 
- Enzymatyczny hydrolizat żelatynowy 5,0 g/l;
- wyciąg mięsny 3,0 g/l;
- chlorek sodu - 8,0 g/l;
- agar 15,0 g/l.                                               </t>
  </si>
  <si>
    <t>Okres ważności: 10 tygodni od daty dostawy.</t>
  </si>
  <si>
    <t>• skład podłoża - za wyjątkiem poz. 1</t>
  </si>
  <si>
    <t>• ogólną charakterystykę podłoża - za wyjątkiem poz. 1</t>
  </si>
  <si>
    <t>• charakterystykę mikrobiologiczną (w tym wyniki kontroli mikrobiologicznej szczepami odniesienia z kolekcji WDCM i/lub ATCC - za wyjątkiem poz. 1)</t>
  </si>
  <si>
    <t>WSSE w Krakowie  ul. Prądnicka 76, 31-202 Kraków - dla poz. 2, 3, 7, 10, 13, 18-20</t>
  </si>
  <si>
    <t xml:space="preserve">WSSE Oddział Laboratoryjny w Wadowicach  ul. Teatralna 2, 34-100 Wadowice - dla poz. 4, 5, 8, 11, 14, 16, 21
</t>
  </si>
  <si>
    <t>WSSE Oddział Laboratoryjny w Tarnowie  ul. Mościckiego 10,  33-100 Tarnów - dla poz. 1, 6, 9, 12, 15, 17</t>
  </si>
  <si>
    <t>op.= 
250g</t>
  </si>
  <si>
    <t>op. = 
500g</t>
  </si>
  <si>
    <t xml:space="preserve">WSSE Oddział Laboratoryjny w Wadowicach  ul. Teatralna 2, 34-100 Wadowice - dla poz. 1, 3, 5
</t>
  </si>
  <si>
    <t>WSSE Oddział Laboratoryjny w Tarnowie  ul. Mościckiego 10,  33-100 Tarnów - dla poz. 2, 5, 8</t>
  </si>
  <si>
    <t xml:space="preserve">WSSE Oddział Laboratoryjny w Wadowicach  ul. Teatralna 2, 34-100 Wadowice - dla poz. 3, 6, 9
</t>
  </si>
  <si>
    <t>• charakterystykę mikrobiologiczną (w tym wyniki kontroli mikrobiologicznej szczepami odniesienia z kolekcji WDCM i/lub ATCC</t>
  </si>
  <si>
    <t xml:space="preserve">WSSE Oddział Laboratoryjny w Tarnowie  ul. Mościckiego 10,  33-100 Tarnów - dla poz. 3
</t>
  </si>
  <si>
    <t>op. =10 fiolek</t>
  </si>
  <si>
    <t>Produkty wymienione w tabeli poz 1-3, 5 w muszą być wyrobem medycznym w rozumieniu ustawą z dn. 07 kwietnia 2022 r. o wyrobach medycznych.</t>
  </si>
  <si>
    <r>
      <t>Wybiórcza izolacja i różnicowanie paciorkowców z grupy D.
•speyfikacja:                                                                     
- podłoże na płytce (ø90 mm),
• Skład podłoża w g/l wody destylowanej:                                                                           
- Typton 20,0g
- Ekstrakt drożdżowy	5,0 g
- Żółć wołowa 20,0 g
- Chlorek sodu 5,0 g
- Cytrynian amonu żelaza (III) 0,5 g
- Eskulina 1,0 g
- Azydek sodu 0,55 g</t>
    </r>
    <r>
      <rPr>
        <i/>
        <sz val="10"/>
        <rFont val="Tahoma"/>
        <family val="2"/>
        <charset val="238"/>
      </rPr>
      <t xml:space="preserve">
</t>
    </r>
    <r>
      <rPr>
        <sz val="10"/>
        <rFont val="Tahoma"/>
        <family val="2"/>
        <charset val="238"/>
      </rPr>
      <t>- Agar 10,0 g
- cytrynian sodu 1,0g</t>
    </r>
    <r>
      <rPr>
        <i/>
        <sz val="10"/>
        <rFont val="Tahoma"/>
        <family val="2"/>
        <charset val="238"/>
      </rPr>
      <t xml:space="preserve">
</t>
    </r>
  </si>
  <si>
    <r>
      <t xml:space="preserve">Podłoże chromogenne do wstępnej identyfikacji mikroorganizmów poprzez charakterystyczne reakcje barwne kolonii
• speyfikacja:                                                                      
- podłoże na płytce (ø90 mm),kolor kości słoniowej, przeźroczysty
• Skład w g/l wody destylowanej: 
- pepton - 9,0
- mieszanka chromogenna </t>
    </r>
    <r>
      <rPr>
        <strike/>
        <sz val="10"/>
        <rFont val="Tahoma"/>
        <family val="2"/>
        <charset val="238"/>
      </rPr>
      <t>-</t>
    </r>
    <r>
      <rPr>
        <sz val="10"/>
        <rFont val="Tahoma"/>
        <family val="2"/>
        <charset val="238"/>
      </rPr>
      <t xml:space="preserve"> 17,0
- tryptofan - 1,0
- agar - 10,0</t>
    </r>
  </si>
  <si>
    <r>
      <t xml:space="preserve">• zastosowanie: agar BCYE (CYE) do hodowli </t>
    </r>
    <r>
      <rPr>
        <i/>
        <sz val="10"/>
        <rFont val="Tahoma"/>
        <family val="2"/>
        <charset val="238"/>
      </rPr>
      <t>Legionella</t>
    </r>
    <r>
      <rPr>
        <sz val="10"/>
        <rFont val="Tahoma"/>
        <family val="2"/>
        <charset val="238"/>
      </rPr>
      <t xml:space="preserve"> spp.;
• skład podłoża:
 - węgiel aktywny 2,0 g/l,
 - ekstrakt drożdżowy 10,0 - 11,00 g/l, 
 - agar agar 12,0 -14,0 g/l,
 - α-ketoglutaran - 0,5 g/l,
 - bufor ACES - 10,0 g/l.</t>
    </r>
  </si>
  <si>
    <t xml:space="preserve">• zastosowanie: dodatek selektywny do agaru BCYE z cysteiną do wybiórczej izolacji Legionella spp.; po dodaniu suplementu otrzymujemy agar GVPC;
• skład ampułki: 
  - glicyna wolna od amoniaku 1,5 g,
  - chlorowodorek wankomycyny 0,5 mg,
  - siarczan polimyksyny B 40 000 IU,
  - cykloheksymid 40,0 mg,
• jedna ampułka na 500 ml podłoża GVPC.
</t>
  </si>
  <si>
    <r>
      <t xml:space="preserve">• zastosowanie: dodatek wzrostowy do agaru BCYE baza dla hodowli </t>
    </r>
    <r>
      <rPr>
        <i/>
        <sz val="10"/>
        <rFont val="Tahoma"/>
        <family val="2"/>
        <charset val="238"/>
      </rPr>
      <t>Legionella</t>
    </r>
    <r>
      <rPr>
        <sz val="10"/>
        <rFont val="Tahoma"/>
        <family val="2"/>
        <charset val="238"/>
      </rPr>
      <t xml:space="preserve"> spp.; po dodaniu suplementu otrzymujemy agar BCYE z cysteiną;
• skład ampułki:
</t>
    </r>
    <r>
      <rPr>
        <b/>
        <sz val="10"/>
        <color rgb="FFFF0000"/>
        <rFont val="Tahoma"/>
        <family val="2"/>
        <charset val="238"/>
      </rPr>
      <t xml:space="preserve">  </t>
    </r>
    <r>
      <rPr>
        <sz val="10"/>
        <rFont val="Tahoma"/>
        <family val="2"/>
        <charset val="238"/>
      </rPr>
      <t xml:space="preserve">- pirofosforan żelaza - 0,125 g,
  - L-chlorowodorek cysteiny - 0,2 g,
</t>
    </r>
    <r>
      <rPr>
        <b/>
        <sz val="10"/>
        <color rgb="FFFF0000"/>
        <rFont val="Tahoma"/>
        <family val="2"/>
        <charset val="238"/>
      </rPr>
      <t xml:space="preserve">  </t>
    </r>
    <r>
      <rPr>
        <sz val="10"/>
        <rFont val="Tahoma"/>
        <family val="2"/>
        <charset val="238"/>
      </rPr>
      <t xml:space="preserve">- α-ketoglutaran - 0,25 g,
• jedna ampułka na 500 ml podłoża BCYE z cysteiną.
</t>
    </r>
  </si>
  <si>
    <r>
      <rPr>
        <b/>
        <sz val="10"/>
        <color theme="1"/>
        <rFont val="Tahoma"/>
        <family val="2"/>
        <charset val="238"/>
      </rPr>
      <t>Do OFERTY</t>
    </r>
    <r>
      <rPr>
        <sz val="10"/>
        <color theme="1"/>
        <rFont val="Tahoma"/>
        <family val="2"/>
        <charset val="238"/>
      </rPr>
      <t xml:space="preserve"> i do dostawy wymagany certyfikat jakości lub inny dokument potwierdzający jakość produktu w języku polskim lub angielskim w wersji papierowej lub dostępny w formie elektronicznej w miejscu wskazanym przez Wykonawcę (adres strony www).</t>
    </r>
  </si>
  <si>
    <t>AGZ.272.8.2024</t>
  </si>
  <si>
    <t xml:space="preserve">WSSE w Krakowie  ul. Prądnicka 76, 31-202 Kraków - dla poz. 1, 2, 4-6
</t>
  </si>
  <si>
    <r>
      <rPr>
        <b/>
        <u/>
        <sz val="11"/>
        <color indexed="8"/>
        <rFont val="Tahoma"/>
        <family val="2"/>
        <charset val="238"/>
      </rPr>
      <t>Do OFERTY</t>
    </r>
    <r>
      <rPr>
        <b/>
        <sz val="10"/>
        <color indexed="8"/>
        <rFont val="Tahoma"/>
        <family val="2"/>
        <charset val="238"/>
      </rPr>
      <t xml:space="preserve"> </t>
    </r>
    <r>
      <rPr>
        <sz val="10"/>
        <color indexed="8"/>
        <rFont val="Tahoma"/>
        <family val="2"/>
        <charset val="238"/>
      </rPr>
      <t>i do dostawy wymagany certyfikat jakości lub inny dokument potwierdzający jakość produktu w języku polskim lub angielskim w wersji papierowej lub dostępny w formie elektronicznej w miejscu wskazanym przez Wykonawcę (adres strony www).</t>
    </r>
  </si>
  <si>
    <t>WSSE Kraków  ul. Prądnicka 76, 31-202 Kraków - dla poz. 1, 4, 7</t>
  </si>
  <si>
    <t>Dla poz. 1-3,7-9 okres ważności: min. 12 miesięcy od daty dostawy.</t>
  </si>
  <si>
    <t>Podłoża gotowe do diagnostyki medycznej - cz. 2</t>
  </si>
  <si>
    <t>Okres ważności: min. 12 miesięcy od daty dostawy. W przypadku okresu ważności krótszego niż 12 miesięcy, wymagane jest min. ¾ okresu ważności deklarowanego przez producenta (zapisanego w certyfikacie jakości lub innm dokumencie do danej partii, o którym mowa w pkt. 1.</t>
  </si>
  <si>
    <t xml:space="preserve"> - dodatek do bulionu Prestona
• zawartość 1 fiolki:
- pirogronian sodu -125 mg
- wodzian siarczanu żelaza II - 125 mg
- skład 1 fiolki na 500 ml</t>
  </si>
  <si>
    <t>Produkty wymienione w tabeli muszą być wyrobami medycznymi w rozumieniu ustawy z dn. 07 kwietnia 2022 r. o wyrobach medycznych.</t>
  </si>
  <si>
    <t>Produkty wymienione w tabeli w poz. 4, 6-7, 9-10, 12-13, 16-17 muszą być wyrobami medycznymi w rozumieniu ustawy z dn. 07 kwietnia 2022 r. o wyrobach medycznych.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</si>
</sst>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charset val="238"/>
      <scheme val="minor"/>
    </font>
    <font>
      <b/>
      <sz val="10"/>
      <color indexed="8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0"/>
      <color rgb="FFFF0000"/>
      <name val="Tahoma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</font>
    <font>
      <i/>
      <sz val="10"/>
      <name val="Tahoma"/>
      <family val="2"/>
      <charset val="238"/>
    </font>
    <font>
      <sz val="10"/>
      <name val="Tahoma"/>
      <family val="2"/>
    </font>
    <font>
      <sz val="10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rgb="FFFF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u/>
      <sz val="14"/>
      <color theme="10"/>
      <name val="Calibri"/>
      <family val="2"/>
      <charset val="238"/>
      <scheme val="minor"/>
    </font>
    <font>
      <b/>
      <sz val="14"/>
      <color indexed="8"/>
      <name val="Tahoma"/>
      <family val="2"/>
      <charset val="238"/>
    </font>
    <font>
      <sz val="11"/>
      <color indexed="8"/>
      <name val="Czcionka tekstu podstawowego"/>
      <family val="2"/>
      <charset val="238"/>
    </font>
    <font>
      <strike/>
      <sz val="10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22"/>
      <color rgb="FFFF0000"/>
      <name val="Tahoma"/>
      <family val="2"/>
      <charset val="238"/>
    </font>
    <font>
      <b/>
      <u/>
      <sz val="11"/>
      <color indexed="8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26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6" fillId="0" borderId="0"/>
    <xf numFmtId="0" fontId="15" fillId="0" borderId="0" applyNumberFormat="0" applyFill="0" applyBorder="0" applyAlignment="0" applyProtection="0"/>
    <xf numFmtId="0" fontId="19" fillId="0" borderId="0"/>
    <xf numFmtId="0" fontId="19" fillId="0" borderId="0"/>
  </cellStyleXfs>
  <cellXfs count="157">
    <xf numFmtId="0" fontId="0" fillId="0" borderId="0" xfId="0"/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top" wrapText="1"/>
    </xf>
    <xf numFmtId="0" fontId="3" fillId="0" borderId="3" xfId="1" applyFont="1" applyBorder="1" applyAlignment="1">
      <alignment vertical="top" wrapText="1"/>
    </xf>
    <xf numFmtId="0" fontId="2" fillId="0" borderId="3" xfId="1" applyFont="1" applyBorder="1" applyAlignment="1" applyProtection="1">
      <alignment horizontal="left" vertical="center" wrapText="1"/>
      <protection locked="0"/>
    </xf>
    <xf numFmtId="0" fontId="2" fillId="0" borderId="3" xfId="1" applyFont="1" applyBorder="1" applyAlignment="1">
      <alignment horizontal="center" vertical="center" wrapText="1"/>
    </xf>
    <xf numFmtId="4" fontId="2" fillId="0" borderId="3" xfId="1" applyNumberFormat="1" applyFont="1" applyBorder="1" applyAlignment="1" applyProtection="1">
      <alignment horizontal="center" vertical="center" wrapText="1"/>
      <protection locked="0"/>
    </xf>
    <xf numFmtId="4" fontId="2" fillId="0" borderId="3" xfId="1" applyNumberFormat="1" applyFont="1" applyBorder="1" applyAlignment="1" applyProtection="1">
      <alignment horizontal="right" vertical="center" wrapText="1"/>
      <protection locked="0"/>
    </xf>
    <xf numFmtId="0" fontId="6" fillId="0" borderId="0" xfId="1" applyProtection="1">
      <protection locked="0"/>
    </xf>
    <xf numFmtId="0" fontId="2" fillId="0" borderId="0" xfId="1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9" fontId="2" fillId="0" borderId="0" xfId="1" applyNumberFormat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 wrapText="1"/>
      <protection locked="0"/>
    </xf>
    <xf numFmtId="0" fontId="2" fillId="4" borderId="3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3" fillId="0" borderId="0" xfId="1" applyFont="1" applyProtection="1">
      <protection locked="0"/>
    </xf>
    <xf numFmtId="0" fontId="2" fillId="0" borderId="0" xfId="1" applyFont="1" applyAlignment="1" applyProtection="1">
      <alignment wrapText="1"/>
      <protection locked="0"/>
    </xf>
    <xf numFmtId="0" fontId="2" fillId="0" borderId="0" xfId="1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/>
      <protection locked="0"/>
    </xf>
    <xf numFmtId="0" fontId="2" fillId="0" borderId="0" xfId="1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horizontal="left" vertical="top" wrapText="1"/>
      <protection locked="0"/>
    </xf>
    <xf numFmtId="0" fontId="2" fillId="0" borderId="3" xfId="1" applyFont="1" applyBorder="1" applyAlignment="1">
      <alignment vertical="top" wrapText="1"/>
    </xf>
    <xf numFmtId="0" fontId="2" fillId="5" borderId="5" xfId="1" applyFont="1" applyFill="1" applyBorder="1" applyAlignment="1" applyProtection="1">
      <alignment horizontal="center" vertical="center" wrapText="1"/>
      <protection locked="0"/>
    </xf>
    <xf numFmtId="0" fontId="10" fillId="5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1" fillId="0" borderId="0" xfId="0" applyFont="1"/>
    <xf numFmtId="0" fontId="2" fillId="0" borderId="0" xfId="1" applyFont="1" applyAlignment="1" applyProtection="1">
      <alignment horizontal="left" wrapText="1"/>
      <protection locked="0"/>
    </xf>
    <xf numFmtId="0" fontId="2" fillId="0" borderId="0" xfId="1" applyFont="1" applyProtection="1">
      <protection locked="0"/>
    </xf>
    <xf numFmtId="0" fontId="12" fillId="0" borderId="0" xfId="0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1" applyFont="1" applyAlignment="1" applyProtection="1">
      <alignment vertical="top"/>
      <protection locked="0"/>
    </xf>
    <xf numFmtId="0" fontId="10" fillId="0" borderId="3" xfId="1" applyFont="1" applyBorder="1" applyAlignment="1">
      <alignment horizontal="center" vertical="center" wrapText="1"/>
    </xf>
    <xf numFmtId="0" fontId="2" fillId="5" borderId="17" xfId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center" vertical="center" wrapText="1"/>
    </xf>
    <xf numFmtId="0" fontId="2" fillId="7" borderId="3" xfId="1" applyFont="1" applyFill="1" applyBorder="1" applyAlignment="1" applyProtection="1">
      <alignment horizontal="left" vertical="top" wrapText="1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2" fontId="2" fillId="0" borderId="0" xfId="1" applyNumberFormat="1" applyFont="1" applyAlignment="1" applyProtection="1">
      <alignment horizontal="center"/>
      <protection locked="0"/>
    </xf>
    <xf numFmtId="4" fontId="2" fillId="7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3" fillId="0" borderId="3" xfId="1" applyFont="1" applyBorder="1" applyAlignment="1" applyProtection="1">
      <alignment vertical="top" wrapText="1"/>
      <protection locked="0"/>
    </xf>
    <xf numFmtId="0" fontId="0" fillId="0" borderId="0" xfId="0" applyAlignment="1">
      <alignment horizontal="center" vertical="top"/>
    </xf>
    <xf numFmtId="0" fontId="10" fillId="0" borderId="0" xfId="0" applyFont="1"/>
    <xf numFmtId="0" fontId="2" fillId="0" borderId="11" xfId="0" applyFont="1" applyBorder="1" applyAlignment="1">
      <alignment horizontal="right" vertical="center"/>
    </xf>
    <xf numFmtId="0" fontId="9" fillId="0" borderId="0" xfId="0" applyFont="1" applyAlignment="1" applyProtection="1">
      <alignment horizontal="left" vertical="top" wrapText="1"/>
      <protection locked="0"/>
    </xf>
    <xf numFmtId="4" fontId="3" fillId="0" borderId="10" xfId="0" applyNumberFormat="1" applyFont="1" applyBorder="1" applyAlignment="1" applyProtection="1">
      <alignment horizontal="right" vertical="center" wrapText="1"/>
      <protection locked="0"/>
    </xf>
    <xf numFmtId="0" fontId="17" fillId="0" borderId="0" xfId="2" applyFont="1" applyBorder="1" applyAlignment="1">
      <alignment horizontal="left" vertical="center"/>
    </xf>
    <xf numFmtId="0" fontId="17" fillId="0" borderId="0" xfId="2" applyFont="1" applyBorder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vertical="top"/>
    </xf>
    <xf numFmtId="0" fontId="12" fillId="0" borderId="0" xfId="0" applyFont="1" applyAlignment="1" applyProtection="1">
      <alignment horizontal="left"/>
      <protection locked="0"/>
    </xf>
    <xf numFmtId="0" fontId="3" fillId="0" borderId="0" xfId="1" applyFont="1" applyAlignment="1" applyProtection="1">
      <alignment horizontal="left" wrapText="1"/>
      <protection locked="0"/>
    </xf>
    <xf numFmtId="0" fontId="15" fillId="0" borderId="22" xfId="2" applyBorder="1" applyProtection="1"/>
    <xf numFmtId="0" fontId="0" fillId="0" borderId="16" xfId="0" applyBorder="1"/>
    <xf numFmtId="0" fontId="15" fillId="0" borderId="21" xfId="2" applyBorder="1" applyProtection="1"/>
    <xf numFmtId="0" fontId="11" fillId="2" borderId="13" xfId="0" applyFont="1" applyFill="1" applyBorder="1"/>
    <xf numFmtId="0" fontId="11" fillId="2" borderId="12" xfId="0" applyFont="1" applyFill="1" applyBorder="1"/>
    <xf numFmtId="0" fontId="2" fillId="5" borderId="23" xfId="1" applyFont="1" applyFill="1" applyBorder="1" applyAlignment="1" applyProtection="1">
      <alignment horizontal="center" vertical="center" wrapText="1"/>
      <protection locked="0"/>
    </xf>
    <xf numFmtId="0" fontId="10" fillId="5" borderId="25" xfId="1" applyFont="1" applyFill="1" applyBorder="1" applyAlignment="1" applyProtection="1">
      <alignment horizontal="center" vertical="center" wrapText="1"/>
      <protection locked="0"/>
    </xf>
    <xf numFmtId="0" fontId="2" fillId="0" borderId="26" xfId="1" applyFont="1" applyBorder="1" applyAlignment="1">
      <alignment horizontal="center" vertical="center" wrapText="1"/>
    </xf>
    <xf numFmtId="0" fontId="2" fillId="5" borderId="25" xfId="1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>
      <alignment horizontal="center" vertical="top" wrapText="1"/>
    </xf>
    <xf numFmtId="0" fontId="2" fillId="6" borderId="3" xfId="1" applyFont="1" applyFill="1" applyBorder="1" applyAlignment="1">
      <alignment horizontal="left" vertical="top" wrapText="1"/>
    </xf>
    <xf numFmtId="4" fontId="3" fillId="7" borderId="3" xfId="1" applyNumberFormat="1" applyFont="1" applyFill="1" applyBorder="1" applyAlignment="1" applyProtection="1">
      <alignment horizontal="left" vertical="top" wrapText="1"/>
      <protection locked="0"/>
    </xf>
    <xf numFmtId="0" fontId="3" fillId="0" borderId="24" xfId="1" applyFont="1" applyBorder="1" applyAlignment="1">
      <alignment horizontal="left" vertical="top" wrapText="1"/>
    </xf>
    <xf numFmtId="0" fontId="2" fillId="0" borderId="27" xfId="1" applyFont="1" applyBorder="1" applyAlignment="1">
      <alignment horizontal="center" vertical="center" wrapText="1"/>
    </xf>
    <xf numFmtId="0" fontId="2" fillId="5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 vertical="top"/>
      <protection locked="0"/>
    </xf>
    <xf numFmtId="0" fontId="16" fillId="0" borderId="0" xfId="0" applyFont="1"/>
    <xf numFmtId="0" fontId="13" fillId="0" borderId="3" xfId="1" applyFont="1" applyBorder="1" applyAlignment="1">
      <alignment vertical="top" wrapText="1"/>
    </xf>
    <xf numFmtId="0" fontId="2" fillId="0" borderId="28" xfId="1" applyFont="1" applyBorder="1" applyAlignment="1">
      <alignment horizontal="center" vertical="center" wrapText="1"/>
    </xf>
    <xf numFmtId="0" fontId="2" fillId="5" borderId="7" xfId="1" applyFont="1" applyFill="1" applyBorder="1" applyAlignment="1" applyProtection="1">
      <alignment horizontal="center" vertical="center" wrapText="1"/>
      <protection locked="0"/>
    </xf>
    <xf numFmtId="4" fontId="2" fillId="0" borderId="24" xfId="1" applyNumberFormat="1" applyFont="1" applyBorder="1" applyAlignment="1" applyProtection="1">
      <alignment horizontal="right" vertical="center" wrapText="1"/>
      <protection locked="0"/>
    </xf>
    <xf numFmtId="4" fontId="3" fillId="7" borderId="3" xfId="1" applyNumberFormat="1" applyFont="1" applyFill="1" applyBorder="1" applyAlignment="1" applyProtection="1">
      <alignment vertical="top" wrapText="1"/>
      <protection locked="0"/>
    </xf>
    <xf numFmtId="4" fontId="2" fillId="7" borderId="3" xfId="1" applyNumberFormat="1" applyFont="1" applyFill="1" applyBorder="1" applyAlignment="1" applyProtection="1">
      <alignment vertical="top" wrapText="1"/>
      <protection locked="0"/>
    </xf>
    <xf numFmtId="0" fontId="2" fillId="0" borderId="29" xfId="1" applyFont="1" applyBorder="1" applyAlignment="1">
      <alignment horizontal="center" vertical="center" wrapText="1"/>
    </xf>
    <xf numFmtId="0" fontId="3" fillId="3" borderId="24" xfId="0" applyFont="1" applyFill="1" applyBorder="1" applyAlignment="1">
      <alignment vertical="top" wrapText="1"/>
    </xf>
    <xf numFmtId="4" fontId="3" fillId="7" borderId="24" xfId="1" applyNumberFormat="1" applyFont="1" applyFill="1" applyBorder="1" applyAlignment="1" applyProtection="1">
      <alignment horizontal="left" vertical="top" wrapText="1"/>
      <protection locked="0"/>
    </xf>
    <xf numFmtId="0" fontId="2" fillId="0" borderId="29" xfId="1" applyFont="1" applyBorder="1" applyAlignment="1" applyProtection="1">
      <alignment horizontal="left" vertical="center" wrapText="1"/>
      <protection locked="0"/>
    </xf>
    <xf numFmtId="0" fontId="2" fillId="0" borderId="27" xfId="1" applyFont="1" applyBorder="1" applyAlignment="1" applyProtection="1">
      <alignment horizontal="center" vertical="center" wrapText="1"/>
      <protection locked="0"/>
    </xf>
    <xf numFmtId="0" fontId="7" fillId="0" borderId="7" xfId="1" applyFont="1" applyBorder="1" applyAlignment="1">
      <alignment horizontal="left" vertical="top" wrapText="1"/>
    </xf>
    <xf numFmtId="0" fontId="9" fillId="0" borderId="7" xfId="1" applyFont="1" applyBorder="1" applyAlignment="1">
      <alignment horizontal="left" vertical="top" wrapText="1"/>
    </xf>
    <xf numFmtId="0" fontId="9" fillId="0" borderId="3" xfId="1" applyFont="1" applyBorder="1" applyAlignment="1" applyProtection="1">
      <alignment horizontal="left" vertical="center" wrapText="1"/>
      <protection locked="0"/>
    </xf>
    <xf numFmtId="0" fontId="9" fillId="0" borderId="7" xfId="1" applyFont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/>
    </xf>
    <xf numFmtId="4" fontId="9" fillId="0" borderId="3" xfId="1" applyNumberFormat="1" applyFont="1" applyBorder="1" applyAlignment="1" applyProtection="1">
      <alignment horizontal="center" vertical="center" wrapText="1"/>
      <protection locked="0"/>
    </xf>
    <xf numFmtId="4" fontId="9" fillId="0" borderId="3" xfId="1" applyNumberFormat="1" applyFont="1" applyBorder="1" applyAlignment="1" applyProtection="1">
      <alignment horizontal="right" vertical="center" wrapText="1"/>
      <protection locked="0"/>
    </xf>
    <xf numFmtId="0" fontId="10" fillId="0" borderId="0" xfId="1" applyFont="1" applyAlignment="1">
      <alignment vertical="top" wrapText="1"/>
    </xf>
    <xf numFmtId="0" fontId="10" fillId="0" borderId="3" xfId="1" applyFont="1" applyBorder="1" applyAlignment="1">
      <alignment vertical="top" wrapText="1"/>
    </xf>
    <xf numFmtId="0" fontId="3" fillId="7" borderId="3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left" vertical="top" wrapText="1"/>
      <protection locked="0"/>
    </xf>
    <xf numFmtId="0" fontId="3" fillId="0" borderId="3" xfId="1" applyFont="1" applyBorder="1" applyAlignment="1">
      <alignment horizontal="left" vertical="top" wrapText="1"/>
    </xf>
    <xf numFmtId="0" fontId="3" fillId="3" borderId="3" xfId="1" applyFont="1" applyFill="1" applyBorder="1" applyAlignment="1">
      <alignment horizontal="left" vertical="top" wrapText="1"/>
    </xf>
    <xf numFmtId="0" fontId="2" fillId="9" borderId="3" xfId="1" applyFont="1" applyFill="1" applyBorder="1" applyAlignment="1">
      <alignment horizontal="left" vertical="top" wrapText="1"/>
    </xf>
    <xf numFmtId="0" fontId="2" fillId="3" borderId="3" xfId="1" applyFont="1" applyFill="1" applyBorder="1" applyAlignment="1" applyProtection="1">
      <alignment horizontal="left" vertical="center" wrapText="1"/>
      <protection locked="0"/>
    </xf>
    <xf numFmtId="0" fontId="2" fillId="3" borderId="3" xfId="1" applyFont="1" applyFill="1" applyBorder="1" applyAlignment="1">
      <alignment horizontal="center" vertical="center" wrapText="1"/>
    </xf>
    <xf numFmtId="0" fontId="3" fillId="3" borderId="24" xfId="1" applyFont="1" applyFill="1" applyBorder="1" applyAlignment="1">
      <alignment horizontal="left" vertical="top" wrapText="1"/>
    </xf>
    <xf numFmtId="0" fontId="2" fillId="3" borderId="30" xfId="1" applyFont="1" applyFill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4" borderId="10" xfId="1" applyFont="1" applyFill="1" applyBorder="1" applyAlignment="1" applyProtection="1">
      <alignment horizontal="center" vertical="center" wrapText="1"/>
      <protection locked="0"/>
    </xf>
    <xf numFmtId="4" fontId="2" fillId="0" borderId="10" xfId="1" applyNumberFormat="1" applyFont="1" applyBorder="1" applyAlignment="1" applyProtection="1">
      <alignment horizontal="center" vertical="center" wrapText="1"/>
      <protection locked="0"/>
    </xf>
    <xf numFmtId="0" fontId="3" fillId="7" borderId="2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3" xfId="1" applyFont="1" applyBorder="1" applyAlignment="1">
      <alignment horizontal="center" vertical="top"/>
    </xf>
    <xf numFmtId="0" fontId="2" fillId="4" borderId="24" xfId="1" applyFont="1" applyFill="1" applyBorder="1" applyAlignment="1" applyProtection="1">
      <alignment horizontal="center" vertical="center" wrapText="1"/>
      <protection locked="0"/>
    </xf>
    <xf numFmtId="4" fontId="2" fillId="0" borderId="24" xfId="1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0" borderId="3" xfId="1" applyFont="1" applyBorder="1" applyAlignment="1" applyProtection="1">
      <alignment vertical="top" wrapText="1"/>
      <protection locked="0"/>
    </xf>
    <xf numFmtId="0" fontId="13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2" fillId="0" borderId="0" xfId="1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top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2" fillId="0" borderId="11" xfId="0" applyFont="1" applyBorder="1" applyAlignment="1">
      <alignment horizontal="right" vertical="center"/>
    </xf>
    <xf numFmtId="0" fontId="22" fillId="0" borderId="31" xfId="0" applyFont="1" applyBorder="1" applyAlignment="1">
      <alignment horizontal="center" vertical="center" textRotation="90"/>
    </xf>
    <xf numFmtId="0" fontId="3" fillId="2" borderId="19" xfId="0" applyFont="1" applyFill="1" applyBorder="1" applyAlignment="1" applyProtection="1">
      <alignment horizontal="left" vertical="top" wrapText="1"/>
      <protection locked="0"/>
    </xf>
    <xf numFmtId="0" fontId="10" fillId="0" borderId="0" xfId="1" applyFont="1" applyAlignment="1" applyProtection="1">
      <alignment horizontal="left" vertical="top" wrapText="1"/>
      <protection locked="0"/>
    </xf>
  </cellXfs>
  <cellStyles count="5">
    <cellStyle name="Excel Built-in Normal" xfId="4" xr:uid="{00000000-0005-0000-0000-000000000000}"/>
    <cellStyle name="Hiperłącze" xfId="2" builtinId="8"/>
    <cellStyle name="Normalny" xfId="0" builtinId="0"/>
    <cellStyle name="Normalny 2" xfId="1" xr:uid="{00000000-0005-0000-0000-000003000000}"/>
    <cellStyle name="Normalny 3" xfId="3" xr:uid="{00000000-0005-0000-0000-000004000000}"/>
  </cellStyles>
  <dxfs count="0"/>
  <tableStyles count="0" defaultTableStyle="TableStyleMedium2" defaultPivotStyle="PivotStyleLight16"/>
  <colors>
    <mruColors>
      <color rgb="FFCCFFCC"/>
      <color rgb="FFFFCC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3">
    <tabColor rgb="FFFFFF00"/>
  </sheetPr>
  <dimension ref="A1:C12"/>
  <sheetViews>
    <sheetView tabSelected="1" workbookViewId="0">
      <pane xSplit="3" ySplit="3" topLeftCell="D4" activePane="bottomRight" state="frozen"/>
      <selection activeCell="A2" sqref="A2"/>
      <selection pane="topRight" activeCell="D2" sqref="D2"/>
      <selection pane="bottomLeft" activeCell="A4" sqref="A4"/>
      <selection pane="bottomRight" activeCell="A12" sqref="A12"/>
    </sheetView>
  </sheetViews>
  <sheetFormatPr defaultRowHeight="15"/>
  <cols>
    <col min="2" max="2" width="11.28515625" customWidth="1"/>
    <col min="3" max="3" width="89.5703125" customWidth="1"/>
  </cols>
  <sheetData>
    <row r="1" spans="1:3" ht="15.75" thickBot="1"/>
    <row r="2" spans="1:3" s="33" customFormat="1" ht="34.5" customHeight="1">
      <c r="A2" s="125" t="s">
        <v>36</v>
      </c>
      <c r="B2" s="127" t="s">
        <v>37</v>
      </c>
      <c r="C2" s="125" t="s">
        <v>35</v>
      </c>
    </row>
    <row r="3" spans="1:3" ht="38.25" customHeight="1" thickBot="1">
      <c r="A3" s="126"/>
      <c r="B3" s="128"/>
      <c r="C3" s="126"/>
    </row>
    <row r="4" spans="1:3">
      <c r="A4" s="63" t="str">
        <f ca="1">'Część 01'!$A$4</f>
        <v>Część 01</v>
      </c>
      <c r="B4" s="62" t="str">
        <f>HYPERLINK("#'Część 01'!A1","przejdz do")</f>
        <v>przejdz do</v>
      </c>
      <c r="C4" s="63" t="str">
        <f>'Część 01'!$A$5</f>
        <v>Podłoża granulaty i dodatki do podłóż</v>
      </c>
    </row>
    <row r="5" spans="1:3">
      <c r="A5" s="63" t="str">
        <f ca="1">'Część 02'!$A$4</f>
        <v>Część 02</v>
      </c>
      <c r="B5" s="62" t="str">
        <f>HYPERLINK("#'Część 02'!A1","przejdz do")</f>
        <v>przejdz do</v>
      </c>
      <c r="C5" s="63" t="str">
        <f>'Część 02'!$A$5</f>
        <v>Podłoża gotowe na płytkach do diagnostyki medycznej</v>
      </c>
    </row>
    <row r="6" spans="1:3">
      <c r="A6" s="63" t="str">
        <f ca="1">'Część 03'!$A$4</f>
        <v>Część 03</v>
      </c>
      <c r="B6" s="62" t="str">
        <f>HYPERLINK("#'Część 03'!A1","przejdz do")</f>
        <v>przejdz do</v>
      </c>
      <c r="C6" s="63" t="str">
        <f>'Część 03'!$A$5</f>
        <v xml:space="preserve">Podłoża i dodatki podłóż </v>
      </c>
    </row>
    <row r="7" spans="1:3">
      <c r="A7" s="63" t="str">
        <f ca="1">'Część 04'!$A$4</f>
        <v>Część 04</v>
      </c>
      <c r="B7" s="62" t="str">
        <f>HYPERLINK("#'Część 04'!A1","przejdz do")</f>
        <v>przejdz do</v>
      </c>
      <c r="C7" s="63" t="str">
        <f>'Część 04'!$A$5</f>
        <v>Podłoża gotowe na płytkach do Legionella sp.</v>
      </c>
    </row>
    <row r="8" spans="1:3">
      <c r="A8" s="63" t="str">
        <f ca="1">'Część 05'!$A$4</f>
        <v>Część 05</v>
      </c>
      <c r="B8" s="62" t="str">
        <f>HYPERLINK("#'Część 05'!A1","przejdz do")</f>
        <v>przejdz do</v>
      </c>
      <c r="C8" s="63" t="str">
        <f>'Część 05'!$A$5</f>
        <v xml:space="preserve">Pożywki do oznaczania Legionella spp. </v>
      </c>
    </row>
    <row r="9" spans="1:3">
      <c r="A9" s="63" t="str">
        <f ca="1">'Część 06'!$A$4</f>
        <v>Część 06</v>
      </c>
      <c r="B9" s="62" t="str">
        <f>HYPERLINK("#'Część 06'!A1","przejdz do")</f>
        <v>przejdz do</v>
      </c>
      <c r="C9" s="63" t="str">
        <f>'Część 06'!$A$5</f>
        <v>Podłoża gotowe do diagnostyki medycznej - cz. 2</v>
      </c>
    </row>
    <row r="10" spans="1:3">
      <c r="A10" s="63" t="str">
        <f ca="1">'Część 07'!$A$4</f>
        <v>Część 07</v>
      </c>
      <c r="B10" s="62" t="str">
        <f>HYPERLINK("#'Część 07'!A1","przejdz do")</f>
        <v>przejdz do</v>
      </c>
      <c r="C10" s="63" t="str">
        <f>'Część 07'!$A$5</f>
        <v>Suplement wzrostu do bulionu Prestona</v>
      </c>
    </row>
    <row r="11" spans="1:3" ht="15.75" thickBot="1">
      <c r="B11" s="64"/>
    </row>
    <row r="12" spans="1:3" s="34" customFormat="1" ht="15.75" thickBot="1">
      <c r="A12" s="65"/>
      <c r="B12" s="65"/>
      <c r="C12" s="66" t="s">
        <v>27</v>
      </c>
    </row>
  </sheetData>
  <autoFilter ref="A1:C13" xr:uid="{00000000-0009-0000-0000-000000000000}"/>
  <mergeCells count="3"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tabColor rgb="FFFFFFFF"/>
  </sheetPr>
  <dimension ref="A1:J37"/>
  <sheetViews>
    <sheetView view="pageBreakPreview" zoomScaleNormal="100" zoomScaleSheetLayoutView="100" workbookViewId="0">
      <selection activeCell="A2" sqref="A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4257812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124" t="s">
        <v>191</v>
      </c>
      <c r="D1" s="5"/>
      <c r="E1" s="5"/>
      <c r="F1" s="5"/>
      <c r="G1" s="136" t="s">
        <v>5</v>
      </c>
      <c r="H1" s="136"/>
      <c r="I1" s="136"/>
      <c r="J1" s="136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137" t="s">
        <v>6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0" s="2" customFormat="1" ht="12.75">
      <c r="A4" s="138" t="str">
        <f ca="1">MID(CELL("nazwa_pliku",A1),FIND("]",CELL("nazwa_pliku",A1),1)+1,100)</f>
        <v>Część 01</v>
      </c>
      <c r="B4" s="138"/>
      <c r="C4" s="138"/>
      <c r="D4" s="138"/>
      <c r="E4" s="138"/>
      <c r="F4" s="138"/>
      <c r="G4" s="138"/>
      <c r="H4" s="138"/>
      <c r="I4" s="138"/>
      <c r="J4" s="138"/>
    </row>
    <row r="5" spans="1:10" s="2" customFormat="1" ht="12.75">
      <c r="A5" s="138" t="s">
        <v>118</v>
      </c>
      <c r="B5" s="138"/>
      <c r="C5" s="138"/>
      <c r="D5" s="138"/>
      <c r="E5" s="138"/>
      <c r="F5" s="138"/>
      <c r="G5" s="138"/>
      <c r="H5" s="138"/>
      <c r="I5" s="138"/>
      <c r="J5" s="138"/>
    </row>
    <row r="6" spans="1:10" s="2" customFormat="1" ht="18.75">
      <c r="A6" s="5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139" t="s">
        <v>7</v>
      </c>
      <c r="C7" s="141" t="s">
        <v>8</v>
      </c>
      <c r="D7" s="143" t="s">
        <v>9</v>
      </c>
      <c r="E7" s="143" t="s">
        <v>10</v>
      </c>
      <c r="F7" s="145"/>
      <c r="G7" s="143" t="s">
        <v>11</v>
      </c>
      <c r="H7" s="143" t="s">
        <v>12</v>
      </c>
      <c r="I7" s="146" t="s">
        <v>13</v>
      </c>
      <c r="J7" s="146" t="s">
        <v>14</v>
      </c>
    </row>
    <row r="8" spans="1:10" s="2" customFormat="1" ht="12.75">
      <c r="B8" s="139"/>
      <c r="C8" s="141"/>
      <c r="D8" s="143"/>
      <c r="E8" s="143" t="s">
        <v>15</v>
      </c>
      <c r="F8" s="143" t="s">
        <v>16</v>
      </c>
      <c r="G8" s="143"/>
      <c r="H8" s="143"/>
      <c r="I8" s="146"/>
      <c r="J8" s="146"/>
    </row>
    <row r="9" spans="1:10" s="2" customFormat="1" ht="12.75">
      <c r="B9" s="140"/>
      <c r="C9" s="142"/>
      <c r="D9" s="144"/>
      <c r="E9" s="148"/>
      <c r="F9" s="148"/>
      <c r="G9" s="144"/>
      <c r="H9" s="144"/>
      <c r="I9" s="147"/>
      <c r="J9" s="147"/>
    </row>
    <row r="10" spans="1:10" s="2" customFormat="1" ht="138" customHeight="1">
      <c r="B10" s="9" t="s">
        <v>17</v>
      </c>
      <c r="C10" s="74" t="s">
        <v>45</v>
      </c>
      <c r="D10" s="72" t="s">
        <v>46</v>
      </c>
      <c r="E10" s="11"/>
      <c r="F10" s="11"/>
      <c r="G10" s="75" t="s">
        <v>60</v>
      </c>
      <c r="H10" s="76">
        <v>1</v>
      </c>
      <c r="I10" s="13"/>
      <c r="J10" s="14">
        <f>H10*I10</f>
        <v>0</v>
      </c>
    </row>
    <row r="11" spans="1:10" s="2" customFormat="1" ht="219" customHeight="1">
      <c r="B11" s="9" t="s">
        <v>18</v>
      </c>
      <c r="C11" s="10" t="s">
        <v>119</v>
      </c>
      <c r="D11" s="30" t="s">
        <v>121</v>
      </c>
      <c r="E11" s="11"/>
      <c r="F11" s="11"/>
      <c r="G11" s="90" t="s">
        <v>120</v>
      </c>
      <c r="H11" s="76">
        <v>1</v>
      </c>
      <c r="I11" s="13"/>
      <c r="J11" s="87">
        <f t="shared" ref="J11:J13" si="0">H11*I11</f>
        <v>0</v>
      </c>
    </row>
    <row r="12" spans="1:10" s="2" customFormat="1" ht="184.5" customHeight="1">
      <c r="B12" s="9" t="s">
        <v>19</v>
      </c>
      <c r="C12" s="74" t="s">
        <v>50</v>
      </c>
      <c r="D12" s="72" t="s">
        <v>51</v>
      </c>
      <c r="E12" s="11"/>
      <c r="F12" s="11"/>
      <c r="G12" s="75" t="s">
        <v>60</v>
      </c>
      <c r="H12" s="76">
        <v>1</v>
      </c>
      <c r="I12" s="13"/>
      <c r="J12" s="14">
        <f t="shared" si="0"/>
        <v>0</v>
      </c>
    </row>
    <row r="13" spans="1:10" s="2" customFormat="1" ht="162" customHeight="1">
      <c r="B13" s="9" t="s">
        <v>20</v>
      </c>
      <c r="C13" s="74" t="s">
        <v>53</v>
      </c>
      <c r="D13" s="72" t="s">
        <v>54</v>
      </c>
      <c r="E13" s="11"/>
      <c r="F13" s="11"/>
      <c r="G13" s="75" t="s">
        <v>60</v>
      </c>
      <c r="H13" s="76">
        <v>1</v>
      </c>
      <c r="I13" s="13"/>
      <c r="J13" s="14">
        <f t="shared" si="0"/>
        <v>0</v>
      </c>
    </row>
    <row r="14" spans="1:10" s="2" customFormat="1" ht="132.75" customHeight="1">
      <c r="B14" s="9" t="s">
        <v>21</v>
      </c>
      <c r="C14" s="74" t="s">
        <v>56</v>
      </c>
      <c r="D14" s="72" t="s">
        <v>57</v>
      </c>
      <c r="E14" s="11"/>
      <c r="F14" s="11"/>
      <c r="G14" s="75" t="s">
        <v>61</v>
      </c>
      <c r="H14" s="76">
        <v>1</v>
      </c>
      <c r="I14" s="13"/>
      <c r="J14" s="14">
        <f>H14*I14</f>
        <v>0</v>
      </c>
    </row>
    <row r="15" spans="1:10" s="2" customFormat="1" ht="87" customHeight="1">
      <c r="B15" s="9" t="s">
        <v>22</v>
      </c>
      <c r="C15" s="10" t="s">
        <v>122</v>
      </c>
      <c r="D15" s="43" t="s">
        <v>123</v>
      </c>
      <c r="E15" s="11"/>
      <c r="F15" s="11"/>
      <c r="G15" s="44" t="s">
        <v>60</v>
      </c>
      <c r="H15" s="20">
        <v>1</v>
      </c>
      <c r="I15" s="13"/>
      <c r="J15" s="14">
        <f>H15*I15</f>
        <v>0</v>
      </c>
    </row>
    <row r="16" spans="1:10" s="2" customFormat="1" ht="12.75" customHeight="1">
      <c r="B16" s="149" t="s">
        <v>0</v>
      </c>
      <c r="C16" s="150"/>
      <c r="D16" s="150"/>
      <c r="E16" s="150"/>
      <c r="F16" s="150"/>
      <c r="G16" s="150"/>
      <c r="H16" s="150"/>
      <c r="I16" s="150"/>
      <c r="J16" s="1">
        <f>SUM(J10:J15)</f>
        <v>0</v>
      </c>
    </row>
    <row r="17" spans="1:10" s="2" customFormat="1" ht="42.75" customHeight="1">
      <c r="B17" s="3" t="s">
        <v>1</v>
      </c>
      <c r="C17" s="129" t="s">
        <v>2</v>
      </c>
      <c r="D17" s="130"/>
      <c r="E17" s="130"/>
      <c r="F17" s="130"/>
      <c r="G17" s="130"/>
      <c r="H17" s="130"/>
      <c r="I17" s="130"/>
      <c r="J17" s="130"/>
    </row>
    <row r="18" spans="1:10" s="2" customFormat="1" ht="36" customHeight="1">
      <c r="B18" s="3" t="s">
        <v>3</v>
      </c>
      <c r="C18" s="131" t="s">
        <v>4</v>
      </c>
      <c r="D18" s="132"/>
      <c r="E18" s="132"/>
      <c r="F18" s="132"/>
      <c r="G18" s="132"/>
      <c r="H18" s="132"/>
      <c r="I18" s="132"/>
      <c r="J18" s="132"/>
    </row>
    <row r="20" spans="1:10" s="36" customFormat="1" ht="11.25" customHeight="1">
      <c r="A20" s="21"/>
      <c r="B20" s="21" t="s">
        <v>24</v>
      </c>
      <c r="C20" s="4"/>
      <c r="D20" s="4"/>
      <c r="E20" s="4"/>
      <c r="F20" s="4"/>
      <c r="G20" s="4"/>
      <c r="H20" s="4"/>
      <c r="I20" s="4"/>
      <c r="J20" s="4"/>
    </row>
    <row r="21" spans="1:10" s="36" customFormat="1" ht="15" customHeight="1">
      <c r="A21" s="22"/>
      <c r="B21" s="22"/>
      <c r="C21" s="37"/>
      <c r="D21" s="23"/>
      <c r="E21" s="23"/>
      <c r="F21" s="23"/>
      <c r="G21" s="19"/>
      <c r="H21" s="19"/>
      <c r="I21" s="19"/>
      <c r="J21" s="37"/>
    </row>
    <row r="22" spans="1:10" ht="31.5" customHeight="1">
      <c r="B22" s="48" t="s">
        <v>17</v>
      </c>
      <c r="C22" s="134" t="s">
        <v>63</v>
      </c>
      <c r="D22" s="134"/>
      <c r="E22" s="134"/>
      <c r="F22" s="134"/>
      <c r="G22" s="134"/>
      <c r="H22" s="134"/>
      <c r="I22" s="134"/>
      <c r="J22" s="134"/>
    </row>
    <row r="23" spans="1:10" ht="21" customHeight="1">
      <c r="B23" s="48" t="s">
        <v>18</v>
      </c>
      <c r="C23" s="77" t="s">
        <v>40</v>
      </c>
      <c r="D23" s="17"/>
      <c r="E23" s="78"/>
      <c r="F23" s="79"/>
      <c r="G23" s="79"/>
    </row>
    <row r="24" spans="1:10" ht="14.25" customHeight="1">
      <c r="B24" s="48"/>
      <c r="C24" s="80" t="s">
        <v>31</v>
      </c>
      <c r="D24" s="17"/>
      <c r="E24" s="78"/>
      <c r="F24" s="79"/>
      <c r="G24" s="79"/>
    </row>
    <row r="25" spans="1:10" ht="14.25" customHeight="1">
      <c r="B25" s="48"/>
      <c r="C25" s="80" t="s">
        <v>64</v>
      </c>
      <c r="D25" s="17"/>
      <c r="E25" s="78"/>
      <c r="F25" s="79"/>
      <c r="G25" s="79"/>
    </row>
    <row r="26" spans="1:10" ht="14.25" customHeight="1">
      <c r="B26" s="48"/>
      <c r="C26" s="81" t="s">
        <v>32</v>
      </c>
      <c r="D26" s="17"/>
      <c r="E26" s="78"/>
      <c r="F26" s="79"/>
      <c r="G26" s="79"/>
    </row>
    <row r="27" spans="1:10" ht="14.25" customHeight="1">
      <c r="B27" s="48"/>
      <c r="C27" s="81" t="s">
        <v>41</v>
      </c>
      <c r="D27" s="17"/>
      <c r="E27" s="78"/>
      <c r="F27" s="79"/>
      <c r="G27" s="79"/>
    </row>
    <row r="28" spans="1:10" ht="14.25" customHeight="1">
      <c r="B28" s="48"/>
      <c r="C28" s="82" t="s">
        <v>100</v>
      </c>
      <c r="D28" s="17"/>
      <c r="E28" s="78"/>
      <c r="F28" s="79"/>
      <c r="G28" s="79"/>
      <c r="H28" s="83"/>
      <c r="I28" s="83"/>
      <c r="J28" s="83"/>
    </row>
    <row r="29" spans="1:10" ht="14.25" customHeight="1">
      <c r="B29" s="48"/>
      <c r="C29" s="82" t="s">
        <v>43</v>
      </c>
      <c r="D29" s="17"/>
      <c r="E29" s="78"/>
      <c r="F29" s="79"/>
      <c r="G29" s="79"/>
      <c r="H29" s="83"/>
      <c r="I29" s="83"/>
      <c r="J29" s="83"/>
    </row>
    <row r="30" spans="1:10" ht="14.25" customHeight="1">
      <c r="B30" s="48"/>
      <c r="C30" s="133" t="s">
        <v>181</v>
      </c>
      <c r="D30" s="133"/>
      <c r="E30" s="133"/>
      <c r="F30" s="133"/>
      <c r="G30" s="133"/>
      <c r="H30" s="133"/>
      <c r="I30" s="133"/>
      <c r="J30" s="133"/>
    </row>
    <row r="31" spans="1:10" ht="51.75" customHeight="1">
      <c r="B31" s="48" t="s">
        <v>19</v>
      </c>
      <c r="C31" s="134" t="s">
        <v>65</v>
      </c>
      <c r="D31" s="134"/>
      <c r="E31" s="134"/>
      <c r="F31" s="134"/>
      <c r="G31" s="134"/>
      <c r="H31" s="134"/>
      <c r="I31" s="29"/>
      <c r="J31" s="29"/>
    </row>
    <row r="32" spans="1:10" ht="16.5" customHeight="1">
      <c r="B32" s="48" t="s">
        <v>20</v>
      </c>
      <c r="C32" s="28" t="s">
        <v>26</v>
      </c>
      <c r="D32" s="135" t="s">
        <v>192</v>
      </c>
      <c r="E32" s="135"/>
      <c r="F32" s="135"/>
      <c r="G32" s="135"/>
      <c r="H32" s="135"/>
    </row>
    <row r="33" spans="2:10">
      <c r="B33" s="58"/>
      <c r="C33" s="2"/>
      <c r="D33" s="38" t="s">
        <v>182</v>
      </c>
    </row>
    <row r="34" spans="2:10" s="36" customFormat="1" ht="15" customHeight="1">
      <c r="B34" s="48"/>
      <c r="I34" s="19"/>
      <c r="J34" s="37"/>
    </row>
    <row r="35" spans="2:10" s="36" customFormat="1" ht="15" customHeight="1">
      <c r="B35" s="48"/>
      <c r="I35" s="19"/>
      <c r="J35" s="37"/>
    </row>
    <row r="36" spans="2:10" s="36" customFormat="1" ht="15" customHeight="1">
      <c r="B36" s="48"/>
      <c r="C36" s="37"/>
      <c r="D36" s="23"/>
      <c r="E36" s="23"/>
      <c r="F36" s="23"/>
      <c r="G36" s="19"/>
      <c r="H36" s="19"/>
      <c r="I36" s="19"/>
      <c r="J36" s="37"/>
    </row>
    <row r="37" spans="2:10" s="36" customFormat="1" ht="15" customHeight="1">
      <c r="B37" s="48"/>
      <c r="C37" s="37"/>
      <c r="D37" s="23"/>
      <c r="E37" s="23"/>
      <c r="F37" s="23"/>
      <c r="G37" s="19"/>
      <c r="H37" s="19"/>
      <c r="I37" s="19"/>
      <c r="J37" s="37"/>
    </row>
  </sheetData>
  <autoFilter ref="A3:J18" xr:uid="{00000000-0009-0000-0000-000001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1">
    <mergeCell ref="D32:H32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5:J5"/>
    <mergeCell ref="B16:I16"/>
    <mergeCell ref="C17:J17"/>
    <mergeCell ref="C18:J18"/>
    <mergeCell ref="C30:J30"/>
    <mergeCell ref="C31:H31"/>
    <mergeCell ref="C22:J22"/>
  </mergeCells>
  <pageMargins left="0.7" right="0.7" top="0.75" bottom="0.75" header="0.3" footer="0.3"/>
  <pageSetup paperSize="9" scale="43" orientation="landscape" r:id="rId1"/>
  <rowBreaks count="1" manualBreakCount="1">
    <brk id="1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4">
    <tabColor rgb="FFFFFFFF"/>
  </sheetPr>
  <dimension ref="A1:J38"/>
  <sheetViews>
    <sheetView view="pageBreakPreview" zoomScaleNormal="80" zoomScaleSheetLayoutView="100" workbookViewId="0">
      <selection activeCell="G1" sqref="G1:J1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3.28515625" customWidth="1"/>
    <col min="5" max="5" width="19" customWidth="1"/>
    <col min="6" max="6" width="18.5703125" customWidth="1"/>
    <col min="7" max="7" width="11.42578125" customWidth="1"/>
    <col min="8" max="8" width="10" customWidth="1"/>
    <col min="9" max="9" width="15.42578125" customWidth="1"/>
    <col min="10" max="10" width="16.140625" customWidth="1"/>
  </cols>
  <sheetData>
    <row r="1" spans="1:10" s="2" customFormat="1" ht="12.75">
      <c r="B1" s="4"/>
      <c r="C1" s="122" t="str">
        <f>'Część 01'!$C$1</f>
        <v>AGZ.272.8.2024</v>
      </c>
      <c r="D1" s="5"/>
      <c r="E1" s="5"/>
      <c r="F1" s="5"/>
      <c r="G1" s="136" t="s">
        <v>5</v>
      </c>
      <c r="H1" s="136"/>
      <c r="I1" s="136"/>
      <c r="J1" s="136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137" t="s">
        <v>6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0" s="2" customFormat="1" ht="15" customHeight="1">
      <c r="A4" s="137" t="str">
        <f ca="1">MID(CELL("nazwa_pliku",A1),FIND("]",CELL("nazwa_pliku",A1),1)+1,100)</f>
        <v>Część 02</v>
      </c>
      <c r="B4" s="137"/>
      <c r="C4" s="137"/>
      <c r="D4" s="137"/>
      <c r="E4" s="137"/>
      <c r="F4" s="137"/>
      <c r="G4" s="137"/>
      <c r="H4" s="137"/>
      <c r="I4" s="137"/>
      <c r="J4" s="137"/>
    </row>
    <row r="5" spans="1:10" s="2" customFormat="1" ht="12.75">
      <c r="A5" s="138" t="s">
        <v>67</v>
      </c>
      <c r="B5" s="138"/>
      <c r="C5" s="138"/>
      <c r="D5" s="138"/>
      <c r="E5" s="138"/>
      <c r="F5" s="138"/>
      <c r="G5" s="138"/>
      <c r="H5" s="138"/>
      <c r="I5" s="138"/>
      <c r="J5" s="138"/>
    </row>
    <row r="6" spans="1:10" s="2" customFormat="1" ht="18.75">
      <c r="A6" s="56" t="str">
        <f>HYPERLINK("#'Suma'!A1","wstecz")</f>
        <v>wstecz</v>
      </c>
      <c r="B6" s="57"/>
      <c r="C6" s="57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139" t="s">
        <v>7</v>
      </c>
      <c r="C7" s="141" t="s">
        <v>8</v>
      </c>
      <c r="D7" s="143" t="s">
        <v>9</v>
      </c>
      <c r="E7" s="143" t="s">
        <v>10</v>
      </c>
      <c r="F7" s="145"/>
      <c r="G7" s="143" t="s">
        <v>11</v>
      </c>
      <c r="H7" s="143" t="s">
        <v>12</v>
      </c>
      <c r="I7" s="146" t="s">
        <v>13</v>
      </c>
      <c r="J7" s="146" t="s">
        <v>14</v>
      </c>
    </row>
    <row r="8" spans="1:10" s="2" customFormat="1" ht="12.75">
      <c r="B8" s="139"/>
      <c r="C8" s="141"/>
      <c r="D8" s="143"/>
      <c r="E8" s="143" t="s">
        <v>15</v>
      </c>
      <c r="F8" s="143" t="s">
        <v>16</v>
      </c>
      <c r="G8" s="143"/>
      <c r="H8" s="143"/>
      <c r="I8" s="146"/>
      <c r="J8" s="146"/>
    </row>
    <row r="9" spans="1:10" s="2" customFormat="1" ht="12.75">
      <c r="B9" s="140"/>
      <c r="C9" s="142"/>
      <c r="D9" s="144"/>
      <c r="E9" s="148"/>
      <c r="F9" s="148"/>
      <c r="G9" s="144"/>
      <c r="H9" s="144"/>
      <c r="I9" s="147"/>
      <c r="J9" s="147"/>
    </row>
    <row r="10" spans="1:10" s="2" customFormat="1" ht="247.5" customHeight="1">
      <c r="B10" s="71" t="s">
        <v>17</v>
      </c>
      <c r="C10" s="84" t="s">
        <v>68</v>
      </c>
      <c r="D10" s="103" t="s">
        <v>143</v>
      </c>
      <c r="E10" s="11"/>
      <c r="F10" s="11"/>
      <c r="G10" s="40" t="s">
        <v>75</v>
      </c>
      <c r="H10" s="68">
        <v>2</v>
      </c>
      <c r="I10" s="13"/>
      <c r="J10" s="14">
        <f>H10*I10</f>
        <v>0</v>
      </c>
    </row>
    <row r="11" spans="1:10" s="2" customFormat="1" ht="374.25" customHeight="1">
      <c r="B11" s="71" t="s">
        <v>18</v>
      </c>
      <c r="C11" s="84" t="s">
        <v>69</v>
      </c>
      <c r="D11" s="102" t="s">
        <v>144</v>
      </c>
      <c r="E11" s="11"/>
      <c r="F11" s="11"/>
      <c r="G11" s="40" t="s">
        <v>75</v>
      </c>
      <c r="H11" s="70">
        <v>1</v>
      </c>
      <c r="I11" s="13"/>
      <c r="J11" s="14">
        <f t="shared" ref="J11:J15" si="0">H11*I11</f>
        <v>0</v>
      </c>
    </row>
    <row r="12" spans="1:10" s="2" customFormat="1" ht="178.5" customHeight="1">
      <c r="B12" s="71" t="s">
        <v>19</v>
      </c>
      <c r="C12" s="84" t="s">
        <v>70</v>
      </c>
      <c r="D12" s="103" t="s">
        <v>147</v>
      </c>
      <c r="E12" s="11"/>
      <c r="F12" s="11"/>
      <c r="G12" s="40" t="s">
        <v>75</v>
      </c>
      <c r="H12" s="86">
        <v>1</v>
      </c>
      <c r="I12" s="13"/>
      <c r="J12" s="14">
        <f t="shared" si="0"/>
        <v>0</v>
      </c>
    </row>
    <row r="13" spans="1:10" s="2" customFormat="1" ht="178.5" customHeight="1">
      <c r="B13" s="71" t="s">
        <v>20</v>
      </c>
      <c r="C13" s="84" t="s">
        <v>71</v>
      </c>
      <c r="D13" s="103" t="s">
        <v>145</v>
      </c>
      <c r="E13" s="11"/>
      <c r="F13" s="11"/>
      <c r="G13" s="85" t="s">
        <v>77</v>
      </c>
      <c r="H13" s="86">
        <v>1</v>
      </c>
      <c r="I13" s="13"/>
      <c r="J13" s="14">
        <f t="shared" si="0"/>
        <v>0</v>
      </c>
    </row>
    <row r="14" spans="1:10" s="2" customFormat="1" ht="178.5" customHeight="1">
      <c r="B14" s="71" t="s">
        <v>21</v>
      </c>
      <c r="C14" s="84" t="s">
        <v>72</v>
      </c>
      <c r="D14" s="103" t="s">
        <v>146</v>
      </c>
      <c r="E14" s="11"/>
      <c r="F14" s="11"/>
      <c r="G14" s="69" t="s">
        <v>75</v>
      </c>
      <c r="H14" s="67">
        <v>5</v>
      </c>
      <c r="I14" s="13"/>
      <c r="J14" s="14">
        <f t="shared" si="0"/>
        <v>0</v>
      </c>
    </row>
    <row r="15" spans="1:10" s="2" customFormat="1" ht="215.25" customHeight="1">
      <c r="B15" s="71" t="s">
        <v>22</v>
      </c>
      <c r="C15" s="10" t="s">
        <v>73</v>
      </c>
      <c r="D15" s="30" t="s">
        <v>185</v>
      </c>
      <c r="E15" s="11"/>
      <c r="F15" s="11"/>
      <c r="G15" s="42" t="s">
        <v>75</v>
      </c>
      <c r="H15" s="41">
        <v>1</v>
      </c>
      <c r="I15" s="13"/>
      <c r="J15" s="14">
        <f t="shared" si="0"/>
        <v>0</v>
      </c>
    </row>
    <row r="16" spans="1:10" s="2" customFormat="1" ht="171" customHeight="1">
      <c r="B16" s="71" t="s">
        <v>23</v>
      </c>
      <c r="C16" s="10" t="s">
        <v>74</v>
      </c>
      <c r="D16" s="30" t="s">
        <v>186</v>
      </c>
      <c r="E16" s="11"/>
      <c r="F16" s="11"/>
      <c r="G16" s="12" t="s">
        <v>75</v>
      </c>
      <c r="H16" s="41">
        <v>10</v>
      </c>
      <c r="I16" s="13"/>
      <c r="J16" s="14">
        <f>H16*I16</f>
        <v>0</v>
      </c>
    </row>
    <row r="17" spans="1:10" s="2" customFormat="1" ht="12.75">
      <c r="B17" s="149" t="s">
        <v>0</v>
      </c>
      <c r="C17" s="150"/>
      <c r="D17" s="150"/>
      <c r="E17" s="150"/>
      <c r="F17" s="150"/>
      <c r="G17" s="150"/>
      <c r="H17" s="150"/>
      <c r="I17" s="150"/>
      <c r="J17" s="1">
        <f>SUM(J10:J16)</f>
        <v>0</v>
      </c>
    </row>
    <row r="18" spans="1:10" s="2" customFormat="1" ht="44.25" customHeight="1">
      <c r="B18" s="3" t="s">
        <v>1</v>
      </c>
      <c r="C18" s="129" t="s">
        <v>2</v>
      </c>
      <c r="D18" s="151"/>
      <c r="E18" s="151"/>
      <c r="F18" s="151"/>
      <c r="G18" s="151"/>
      <c r="H18" s="151"/>
      <c r="I18" s="151"/>
      <c r="J18" s="151"/>
    </row>
    <row r="19" spans="1:10" s="2" customFormat="1" ht="45.75" customHeight="1">
      <c r="B19" s="3" t="s">
        <v>3</v>
      </c>
      <c r="C19" s="131" t="s">
        <v>4</v>
      </c>
      <c r="D19" s="132"/>
      <c r="E19" s="132"/>
      <c r="F19" s="132"/>
      <c r="G19" s="132"/>
      <c r="H19" s="132"/>
      <c r="I19" s="132"/>
      <c r="J19" s="132"/>
    </row>
    <row r="21" spans="1:10">
      <c r="A21" s="21"/>
      <c r="B21" s="21" t="s">
        <v>24</v>
      </c>
      <c r="C21" s="4"/>
      <c r="D21" s="4"/>
      <c r="E21" s="4"/>
      <c r="F21" s="4"/>
      <c r="G21" s="4"/>
      <c r="H21" s="4"/>
      <c r="I21" s="4"/>
      <c r="J21" s="4"/>
    </row>
    <row r="22" spans="1:10">
      <c r="A22" s="22"/>
      <c r="B22" s="22"/>
      <c r="C22" s="37"/>
      <c r="D22" s="23"/>
      <c r="E22" s="23"/>
      <c r="F22" s="23"/>
      <c r="G22" s="19"/>
      <c r="H22" s="19"/>
      <c r="I22" s="19"/>
      <c r="J22" s="37"/>
    </row>
    <row r="23" spans="1:10" ht="39.75" customHeight="1">
      <c r="B23" s="48" t="s">
        <v>17</v>
      </c>
      <c r="C23" s="134" t="s">
        <v>78</v>
      </c>
      <c r="D23" s="134"/>
      <c r="E23" s="134"/>
      <c r="F23" s="134"/>
      <c r="G23" s="134"/>
      <c r="H23" s="134"/>
      <c r="I23" s="134"/>
      <c r="J23" s="134"/>
    </row>
    <row r="24" spans="1:10" ht="15" customHeight="1">
      <c r="B24" s="48" t="s">
        <v>18</v>
      </c>
      <c r="C24" s="27" t="s">
        <v>40</v>
      </c>
      <c r="D24" s="27"/>
      <c r="E24" s="27"/>
      <c r="F24" s="27"/>
      <c r="G24" s="27"/>
      <c r="H24" s="27"/>
      <c r="I24" s="27"/>
      <c r="J24" s="27"/>
    </row>
    <row r="25" spans="1:10">
      <c r="B25" s="48"/>
      <c r="C25" s="16" t="s">
        <v>31</v>
      </c>
      <c r="D25" s="29"/>
      <c r="E25" s="29"/>
      <c r="F25" s="29"/>
      <c r="G25" s="29"/>
      <c r="H25" s="29"/>
      <c r="I25" s="29"/>
      <c r="J25" s="29"/>
    </row>
    <row r="26" spans="1:10">
      <c r="B26" s="48"/>
      <c r="C26" s="16" t="s">
        <v>64</v>
      </c>
      <c r="D26" s="29"/>
      <c r="E26" s="29"/>
      <c r="F26" s="29"/>
      <c r="G26" s="29"/>
      <c r="H26" s="29"/>
      <c r="I26" s="29"/>
      <c r="J26" s="29"/>
    </row>
    <row r="27" spans="1:10">
      <c r="B27" s="48"/>
      <c r="C27" s="16" t="s">
        <v>32</v>
      </c>
      <c r="D27" s="29"/>
      <c r="E27" s="29"/>
      <c r="F27" s="29"/>
      <c r="G27" s="29"/>
      <c r="H27" s="29"/>
      <c r="I27" s="29"/>
      <c r="J27" s="29"/>
    </row>
    <row r="28" spans="1:10">
      <c r="B28" s="48"/>
      <c r="C28" s="16" t="s">
        <v>41</v>
      </c>
      <c r="D28" s="29"/>
      <c r="E28" s="29"/>
      <c r="F28" s="29"/>
      <c r="G28" s="29"/>
      <c r="H28" s="29"/>
      <c r="I28" s="29"/>
      <c r="J28" s="29"/>
    </row>
    <row r="29" spans="1:10">
      <c r="B29" s="48"/>
      <c r="C29" s="16" t="s">
        <v>42</v>
      </c>
      <c r="D29" s="29"/>
      <c r="E29" s="29"/>
      <c r="F29" s="29"/>
      <c r="G29" s="29"/>
      <c r="H29" s="29"/>
      <c r="I29" s="29"/>
      <c r="J29" s="29"/>
    </row>
    <row r="30" spans="1:10">
      <c r="B30" s="48"/>
      <c r="C30" s="16" t="s">
        <v>79</v>
      </c>
      <c r="D30" s="29"/>
      <c r="E30" s="29"/>
      <c r="F30" s="29"/>
      <c r="G30" s="29"/>
      <c r="H30" s="29"/>
      <c r="I30" s="29"/>
      <c r="J30" s="29"/>
    </row>
    <row r="31" spans="1:10">
      <c r="B31" s="48" t="s">
        <v>19</v>
      </c>
      <c r="C31" s="39" t="s">
        <v>152</v>
      </c>
      <c r="D31" s="39"/>
      <c r="E31" s="39"/>
      <c r="F31" s="39"/>
      <c r="G31" s="39"/>
      <c r="H31" s="39"/>
      <c r="I31" s="39"/>
      <c r="J31" s="39"/>
    </row>
    <row r="32" spans="1:10">
      <c r="B32" s="48" t="s">
        <v>20</v>
      </c>
      <c r="C32" s="39" t="s">
        <v>153</v>
      </c>
      <c r="D32" s="39"/>
      <c r="E32" s="39"/>
      <c r="F32" s="39"/>
      <c r="G32" s="39"/>
      <c r="H32" s="39"/>
      <c r="I32" s="39"/>
      <c r="J32" s="39"/>
    </row>
    <row r="33" spans="1:10" ht="14.25" customHeight="1">
      <c r="B33" s="48" t="s">
        <v>21</v>
      </c>
      <c r="C33" s="38" t="s">
        <v>199</v>
      </c>
      <c r="D33" s="28"/>
      <c r="E33" s="28"/>
      <c r="F33" s="28"/>
      <c r="G33" s="28"/>
      <c r="H33" s="28"/>
      <c r="I33" s="28"/>
      <c r="J33" s="28"/>
    </row>
    <row r="34" spans="1:10" ht="15" customHeight="1">
      <c r="B34" s="48" t="s">
        <v>22</v>
      </c>
      <c r="C34" s="28" t="s">
        <v>26</v>
      </c>
      <c r="D34" s="17" t="s">
        <v>80</v>
      </c>
    </row>
    <row r="35" spans="1:10">
      <c r="A35" s="36"/>
      <c r="B35" s="48"/>
      <c r="C35" s="36"/>
      <c r="D35" s="36"/>
      <c r="E35" s="36"/>
      <c r="F35" s="36"/>
      <c r="G35" s="36"/>
      <c r="H35" s="36"/>
      <c r="I35" s="19"/>
      <c r="J35" s="37"/>
    </row>
    <row r="36" spans="1:10">
      <c r="A36" s="36"/>
      <c r="B36" s="48"/>
      <c r="C36" s="36"/>
      <c r="D36" s="36"/>
      <c r="E36" s="36"/>
      <c r="F36" s="36"/>
      <c r="G36" s="36"/>
      <c r="H36" s="36"/>
      <c r="I36" s="19"/>
      <c r="J36" s="37"/>
    </row>
    <row r="37" spans="1:10">
      <c r="A37" s="36"/>
      <c r="B37" s="48"/>
      <c r="C37" s="37"/>
      <c r="D37" s="23"/>
      <c r="E37" s="23"/>
      <c r="F37" s="23"/>
      <c r="G37" s="19"/>
      <c r="H37" s="19"/>
      <c r="I37" s="19"/>
      <c r="J37" s="37"/>
    </row>
    <row r="38" spans="1:10">
      <c r="A38" s="36"/>
      <c r="B38" s="48"/>
      <c r="C38" s="37"/>
      <c r="D38" s="23"/>
      <c r="E38" s="23"/>
      <c r="F38" s="23"/>
      <c r="G38" s="19"/>
      <c r="H38" s="19"/>
      <c r="I38" s="19"/>
      <c r="J38" s="37"/>
    </row>
  </sheetData>
  <mergeCells count="18">
    <mergeCell ref="F8:F9"/>
    <mergeCell ref="A5:J5"/>
    <mergeCell ref="C19:J19"/>
    <mergeCell ref="C23:J23"/>
    <mergeCell ref="B17:I17"/>
    <mergeCell ref="C18:J18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</mergeCells>
  <pageMargins left="0.7" right="0.7" top="0.75" bottom="0.75" header="0.3" footer="0.3"/>
  <pageSetup paperSize="9" scale="41" orientation="portrait" r:id="rId1"/>
  <rowBreaks count="1" manualBreakCount="1">
    <brk id="2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5">
    <tabColor rgb="FFFFFFFF"/>
  </sheetPr>
  <dimension ref="A1:N54"/>
  <sheetViews>
    <sheetView view="pageBreakPreview" zoomScaleNormal="80" zoomScaleSheetLayoutView="100" workbookViewId="0">
      <selection activeCell="A2" sqref="A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5.140625" customWidth="1"/>
    <col min="5" max="5" width="19" customWidth="1"/>
    <col min="6" max="6" width="18.5703125" customWidth="1"/>
    <col min="7" max="7" width="11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122" t="str">
        <f>'Część 01'!$C$1</f>
        <v>AGZ.272.8.2024</v>
      </c>
      <c r="D1" s="5"/>
      <c r="E1" s="5"/>
      <c r="F1" s="5"/>
      <c r="G1" s="136" t="s">
        <v>5</v>
      </c>
      <c r="H1" s="136"/>
      <c r="I1" s="136"/>
      <c r="J1" s="136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137" t="s">
        <v>6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0" s="2" customFormat="1" ht="12.75">
      <c r="A4" s="137" t="str">
        <f ca="1">MID(CELL("nazwa_pliku",A1),FIND("]",CELL("nazwa_pliku",A1),1)+1,100)</f>
        <v>Część 03</v>
      </c>
      <c r="B4" s="137"/>
      <c r="C4" s="137"/>
      <c r="D4" s="137"/>
      <c r="E4" s="137"/>
      <c r="F4" s="137"/>
      <c r="G4" s="137"/>
      <c r="H4" s="137"/>
      <c r="I4" s="137"/>
      <c r="J4" s="137"/>
    </row>
    <row r="5" spans="1:10" s="2" customFormat="1" ht="12.75">
      <c r="A5" s="138" t="s">
        <v>93</v>
      </c>
      <c r="B5" s="138"/>
      <c r="C5" s="138"/>
      <c r="D5" s="138"/>
      <c r="E5" s="138"/>
      <c r="F5" s="138"/>
      <c r="G5" s="138"/>
      <c r="H5" s="138"/>
      <c r="I5" s="138"/>
      <c r="J5" s="138"/>
    </row>
    <row r="6" spans="1:10" s="2" customFormat="1" ht="18.75">
      <c r="A6" s="56" t="str">
        <f>HYPERLINK("#'Suma'!A1","wstecz")</f>
        <v>wstecz</v>
      </c>
      <c r="B6" s="57"/>
      <c r="C6" s="57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139" t="s">
        <v>7</v>
      </c>
      <c r="C7" s="141" t="s">
        <v>8</v>
      </c>
      <c r="D7" s="143" t="s">
        <v>9</v>
      </c>
      <c r="E7" s="143" t="s">
        <v>10</v>
      </c>
      <c r="F7" s="145"/>
      <c r="G7" s="143" t="s">
        <v>11</v>
      </c>
      <c r="H7" s="143" t="s">
        <v>12</v>
      </c>
      <c r="I7" s="146" t="s">
        <v>13</v>
      </c>
      <c r="J7" s="146" t="s">
        <v>14</v>
      </c>
    </row>
    <row r="8" spans="1:10" s="2" customFormat="1" ht="12.75">
      <c r="B8" s="139"/>
      <c r="C8" s="141"/>
      <c r="D8" s="143"/>
      <c r="E8" s="143" t="s">
        <v>15</v>
      </c>
      <c r="F8" s="143" t="s">
        <v>16</v>
      </c>
      <c r="G8" s="143"/>
      <c r="H8" s="143"/>
      <c r="I8" s="146"/>
      <c r="J8" s="146"/>
    </row>
    <row r="9" spans="1:10" s="2" customFormat="1" ht="12.75">
      <c r="B9" s="140"/>
      <c r="C9" s="142"/>
      <c r="D9" s="144"/>
      <c r="E9" s="148"/>
      <c r="F9" s="148"/>
      <c r="G9" s="144"/>
      <c r="H9" s="144"/>
      <c r="I9" s="147"/>
      <c r="J9" s="147"/>
    </row>
    <row r="10" spans="1:10" s="2" customFormat="1" ht="88.5" customHeight="1">
      <c r="B10" s="119" t="s">
        <v>17</v>
      </c>
      <c r="C10" s="73" t="s">
        <v>81</v>
      </c>
      <c r="D10" s="43" t="s">
        <v>82</v>
      </c>
      <c r="E10" s="11"/>
      <c r="F10" s="11"/>
      <c r="G10" s="44" t="s">
        <v>90</v>
      </c>
      <c r="H10" s="20">
        <v>1</v>
      </c>
      <c r="I10" s="13"/>
      <c r="J10" s="14">
        <f>H10*I10</f>
        <v>0</v>
      </c>
    </row>
    <row r="11" spans="1:10" s="2" customFormat="1" ht="91.5" customHeight="1">
      <c r="B11" s="119" t="s">
        <v>18</v>
      </c>
      <c r="C11" s="104" t="s">
        <v>126</v>
      </c>
      <c r="D11" s="105" t="s">
        <v>128</v>
      </c>
      <c r="E11" s="11"/>
      <c r="F11" s="11"/>
      <c r="G11" s="12" t="s">
        <v>176</v>
      </c>
      <c r="H11" s="20">
        <v>1</v>
      </c>
      <c r="I11" s="13"/>
      <c r="J11" s="14">
        <f t="shared" ref="J11" si="0">H11*I11</f>
        <v>0</v>
      </c>
    </row>
    <row r="12" spans="1:10" s="2" customFormat="1" ht="88.5" customHeight="1">
      <c r="B12" s="119" t="s">
        <v>19</v>
      </c>
      <c r="C12" s="106" t="s">
        <v>47</v>
      </c>
      <c r="D12" s="72" t="s">
        <v>135</v>
      </c>
      <c r="E12" s="11"/>
      <c r="F12" s="11"/>
      <c r="G12" s="12" t="s">
        <v>120</v>
      </c>
      <c r="H12" s="76">
        <v>2</v>
      </c>
      <c r="I12" s="13"/>
      <c r="J12" s="14">
        <f>H12*I12</f>
        <v>0</v>
      </c>
    </row>
    <row r="13" spans="1:10" s="2" customFormat="1" ht="191.25">
      <c r="B13" s="119" t="s">
        <v>20</v>
      </c>
      <c r="C13" s="106" t="s">
        <v>148</v>
      </c>
      <c r="D13" s="72" t="s">
        <v>132</v>
      </c>
      <c r="E13" s="12"/>
      <c r="F13" s="11"/>
      <c r="G13" s="44" t="s">
        <v>120</v>
      </c>
      <c r="H13" s="20">
        <v>1</v>
      </c>
      <c r="I13" s="13"/>
      <c r="J13" s="14">
        <f t="shared" ref="J13:J30" si="1">H13*I13</f>
        <v>0</v>
      </c>
    </row>
    <row r="14" spans="1:10" s="2" customFormat="1" ht="178.5">
      <c r="B14" s="119" t="s">
        <v>21</v>
      </c>
      <c r="C14" s="107" t="s">
        <v>48</v>
      </c>
      <c r="D14" s="108" t="s">
        <v>140</v>
      </c>
      <c r="E14" s="109"/>
      <c r="F14" s="109"/>
      <c r="G14" s="110" t="s">
        <v>120</v>
      </c>
      <c r="H14" s="20">
        <v>1</v>
      </c>
      <c r="I14" s="13"/>
      <c r="J14" s="14">
        <f t="shared" si="1"/>
        <v>0</v>
      </c>
    </row>
    <row r="15" spans="1:10" s="2" customFormat="1" ht="177" customHeight="1">
      <c r="B15" s="119" t="s">
        <v>22</v>
      </c>
      <c r="C15" s="74" t="s">
        <v>49</v>
      </c>
      <c r="D15" s="72" t="s">
        <v>139</v>
      </c>
      <c r="E15" s="11"/>
      <c r="F15" s="11"/>
      <c r="G15" s="75" t="s">
        <v>60</v>
      </c>
      <c r="H15" s="76">
        <v>5</v>
      </c>
      <c r="I15" s="13"/>
      <c r="J15" s="14">
        <f t="shared" si="1"/>
        <v>0</v>
      </c>
    </row>
    <row r="16" spans="1:10" s="2" customFormat="1" ht="176.25" customHeight="1">
      <c r="B16" s="119" t="s">
        <v>23</v>
      </c>
      <c r="C16" s="74" t="s">
        <v>49</v>
      </c>
      <c r="D16" s="72" t="s">
        <v>139</v>
      </c>
      <c r="E16" s="11"/>
      <c r="F16" s="11"/>
      <c r="G16" s="75" t="s">
        <v>120</v>
      </c>
      <c r="H16" s="76">
        <v>25</v>
      </c>
      <c r="I16" s="13"/>
      <c r="J16" s="14">
        <f>H16*I16</f>
        <v>0</v>
      </c>
    </row>
    <row r="17" spans="2:10" s="2" customFormat="1" ht="85.5" customHeight="1">
      <c r="B17" s="119" t="s">
        <v>25</v>
      </c>
      <c r="C17" s="92" t="s">
        <v>83</v>
      </c>
      <c r="D17" s="43" t="s">
        <v>84</v>
      </c>
      <c r="E17" s="11"/>
      <c r="F17" s="11"/>
      <c r="G17" s="94" t="s">
        <v>91</v>
      </c>
      <c r="H17" s="20">
        <v>1</v>
      </c>
      <c r="I17" s="13"/>
      <c r="J17" s="14">
        <f t="shared" si="1"/>
        <v>0</v>
      </c>
    </row>
    <row r="18" spans="2:10" s="2" customFormat="1" ht="208.5" customHeight="1">
      <c r="B18" s="119" t="s">
        <v>28</v>
      </c>
      <c r="C18" s="92" t="s">
        <v>85</v>
      </c>
      <c r="D18" s="43" t="s">
        <v>86</v>
      </c>
      <c r="E18" s="11"/>
      <c r="F18" s="11"/>
      <c r="G18" s="94" t="s">
        <v>177</v>
      </c>
      <c r="H18" s="20">
        <v>2</v>
      </c>
      <c r="I18" s="13"/>
      <c r="J18" s="14">
        <f t="shared" si="1"/>
        <v>0</v>
      </c>
    </row>
    <row r="19" spans="2:10" s="2" customFormat="1" ht="89.25">
      <c r="B19" s="119" t="s">
        <v>29</v>
      </c>
      <c r="C19" s="106" t="s">
        <v>133</v>
      </c>
      <c r="D19" s="72" t="s">
        <v>134</v>
      </c>
      <c r="E19" s="11"/>
      <c r="F19" s="11"/>
      <c r="G19" s="94" t="s">
        <v>120</v>
      </c>
      <c r="H19" s="76">
        <v>2</v>
      </c>
      <c r="I19" s="13"/>
      <c r="J19" s="14">
        <f t="shared" si="1"/>
        <v>0</v>
      </c>
    </row>
    <row r="20" spans="2:10" s="2" customFormat="1" ht="151.5" customHeight="1">
      <c r="B20" s="119" t="s">
        <v>30</v>
      </c>
      <c r="C20" s="73" t="s">
        <v>87</v>
      </c>
      <c r="D20" s="43" t="s">
        <v>149</v>
      </c>
      <c r="E20" s="11"/>
      <c r="F20" s="11"/>
      <c r="G20" s="94" t="s">
        <v>91</v>
      </c>
      <c r="H20" s="20">
        <v>1</v>
      </c>
      <c r="I20" s="13"/>
      <c r="J20" s="14">
        <f t="shared" si="1"/>
        <v>0</v>
      </c>
    </row>
    <row r="21" spans="2:10" s="2" customFormat="1" ht="107.25" customHeight="1">
      <c r="B21" s="119" t="s">
        <v>154</v>
      </c>
      <c r="C21" s="92" t="s">
        <v>88</v>
      </c>
      <c r="D21" s="43" t="s">
        <v>89</v>
      </c>
      <c r="E21" s="93"/>
      <c r="F21" s="11"/>
      <c r="G21" s="44" t="s">
        <v>120</v>
      </c>
      <c r="H21" s="20">
        <v>3</v>
      </c>
      <c r="I21" s="13"/>
      <c r="J21" s="14">
        <f t="shared" si="1"/>
        <v>0</v>
      </c>
    </row>
    <row r="22" spans="2:10" s="2" customFormat="1" ht="117.75" customHeight="1">
      <c r="B22" s="119" t="s">
        <v>155</v>
      </c>
      <c r="C22" s="92" t="s">
        <v>88</v>
      </c>
      <c r="D22" s="43" t="s">
        <v>89</v>
      </c>
      <c r="E22" s="11"/>
      <c r="F22" s="11"/>
      <c r="G22" s="94" t="s">
        <v>120</v>
      </c>
      <c r="H22" s="20">
        <v>3</v>
      </c>
      <c r="I22" s="13"/>
      <c r="J22" s="14">
        <f t="shared" si="1"/>
        <v>0</v>
      </c>
    </row>
    <row r="23" spans="2:10" s="2" customFormat="1" ht="128.25" customHeight="1">
      <c r="B23" s="119" t="s">
        <v>156</v>
      </c>
      <c r="C23" s="111" t="s">
        <v>52</v>
      </c>
      <c r="D23" s="108" t="s">
        <v>151</v>
      </c>
      <c r="E23" s="109"/>
      <c r="F23" s="109"/>
      <c r="G23" s="112" t="s">
        <v>120</v>
      </c>
      <c r="H23" s="20">
        <v>1</v>
      </c>
      <c r="I23" s="13"/>
      <c r="J23" s="14">
        <f t="shared" si="1"/>
        <v>0</v>
      </c>
    </row>
    <row r="24" spans="2:10" s="2" customFormat="1" ht="137.25" customHeight="1">
      <c r="B24" s="119" t="s">
        <v>157</v>
      </c>
      <c r="C24" s="74" t="s">
        <v>52</v>
      </c>
      <c r="D24" s="72" t="s">
        <v>138</v>
      </c>
      <c r="E24" s="11"/>
      <c r="F24" s="11"/>
      <c r="G24" s="113" t="s">
        <v>120</v>
      </c>
      <c r="H24" s="76">
        <v>1</v>
      </c>
      <c r="I24" s="13"/>
      <c r="J24" s="14">
        <f t="shared" si="1"/>
        <v>0</v>
      </c>
    </row>
    <row r="25" spans="2:10" s="2" customFormat="1" ht="181.5" customHeight="1">
      <c r="B25" s="119" t="s">
        <v>158</v>
      </c>
      <c r="C25" s="74" t="s">
        <v>55</v>
      </c>
      <c r="D25" s="72" t="s">
        <v>136</v>
      </c>
      <c r="E25" s="11"/>
      <c r="F25" s="11"/>
      <c r="G25" s="12" t="s">
        <v>120</v>
      </c>
      <c r="H25" s="114">
        <v>1</v>
      </c>
      <c r="I25" s="115"/>
      <c r="J25" s="14">
        <f t="shared" si="1"/>
        <v>0</v>
      </c>
    </row>
    <row r="26" spans="2:10" s="2" customFormat="1" ht="196.5" customHeight="1">
      <c r="B26" s="119" t="s">
        <v>39</v>
      </c>
      <c r="C26" s="74" t="s">
        <v>55</v>
      </c>
      <c r="D26" s="72" t="s">
        <v>137</v>
      </c>
      <c r="E26" s="11"/>
      <c r="F26" s="11"/>
      <c r="G26" s="75" t="s">
        <v>120</v>
      </c>
      <c r="H26" s="76">
        <v>3</v>
      </c>
      <c r="I26" s="13"/>
      <c r="J26" s="14">
        <f t="shared" si="1"/>
        <v>0</v>
      </c>
    </row>
    <row r="27" spans="2:10" s="2" customFormat="1" ht="157.5" customHeight="1">
      <c r="B27" s="119" t="s">
        <v>159</v>
      </c>
      <c r="C27" s="116" t="s">
        <v>129</v>
      </c>
      <c r="D27" s="105" t="s">
        <v>127</v>
      </c>
      <c r="E27" s="11"/>
      <c r="F27" s="11"/>
      <c r="G27" s="75" t="s">
        <v>176</v>
      </c>
      <c r="H27" s="20">
        <v>1</v>
      </c>
      <c r="I27" s="13"/>
      <c r="J27" s="14">
        <f t="shared" si="1"/>
        <v>0</v>
      </c>
    </row>
    <row r="28" spans="2:10" s="2" customFormat="1" ht="164.25" customHeight="1">
      <c r="B28" s="119" t="s">
        <v>160</v>
      </c>
      <c r="C28" s="106" t="s">
        <v>142</v>
      </c>
      <c r="D28" s="72" t="s">
        <v>124</v>
      </c>
      <c r="E28" s="11"/>
      <c r="F28" s="11"/>
      <c r="G28" s="12" t="s">
        <v>176</v>
      </c>
      <c r="H28" s="20">
        <v>1</v>
      </c>
      <c r="I28" s="13"/>
      <c r="J28" s="14">
        <f t="shared" si="1"/>
        <v>0</v>
      </c>
    </row>
    <row r="29" spans="2:10" s="2" customFormat="1" ht="118.5" customHeight="1">
      <c r="B29" s="119" t="s">
        <v>161</v>
      </c>
      <c r="C29" s="74" t="s">
        <v>58</v>
      </c>
      <c r="D29" s="72" t="s">
        <v>125</v>
      </c>
      <c r="E29" s="11"/>
      <c r="F29" s="11"/>
      <c r="G29" s="75" t="s">
        <v>120</v>
      </c>
      <c r="H29" s="120">
        <v>2</v>
      </c>
      <c r="I29" s="121"/>
      <c r="J29" s="14">
        <f t="shared" si="1"/>
        <v>0</v>
      </c>
    </row>
    <row r="30" spans="2:10" s="2" customFormat="1" ht="118.5" customHeight="1">
      <c r="B30" s="119" t="s">
        <v>62</v>
      </c>
      <c r="C30" s="74" t="s">
        <v>58</v>
      </c>
      <c r="D30" s="72" t="s">
        <v>125</v>
      </c>
      <c r="E30" s="11"/>
      <c r="F30" s="11"/>
      <c r="G30" s="75" t="s">
        <v>120</v>
      </c>
      <c r="H30" s="20">
        <v>1</v>
      </c>
      <c r="I30" s="13"/>
      <c r="J30" s="14">
        <f t="shared" si="1"/>
        <v>0</v>
      </c>
    </row>
    <row r="31" spans="2:10" s="2" customFormat="1" ht="12.75">
      <c r="B31" s="149" t="s">
        <v>0</v>
      </c>
      <c r="C31" s="150"/>
      <c r="D31" s="150"/>
      <c r="E31" s="150"/>
      <c r="F31" s="150"/>
      <c r="G31" s="150"/>
      <c r="H31" s="153"/>
      <c r="I31" s="153"/>
      <c r="J31" s="54">
        <f>SUM(J10:J30)</f>
        <v>0</v>
      </c>
    </row>
    <row r="32" spans="2:10" s="2" customFormat="1" ht="42.75" customHeight="1">
      <c r="B32" s="3" t="s">
        <v>1</v>
      </c>
      <c r="C32" s="129" t="s">
        <v>2</v>
      </c>
      <c r="D32" s="151"/>
      <c r="E32" s="151"/>
      <c r="F32" s="151"/>
      <c r="G32" s="151"/>
      <c r="H32" s="151"/>
      <c r="I32" s="151"/>
      <c r="J32" s="151"/>
    </row>
    <row r="33" spans="1:14" s="2" customFormat="1" ht="36" customHeight="1">
      <c r="B33" s="3" t="s">
        <v>3</v>
      </c>
      <c r="C33" s="131" t="s">
        <v>4</v>
      </c>
      <c r="D33" s="132"/>
      <c r="E33" s="132"/>
      <c r="F33" s="132"/>
      <c r="G33" s="132"/>
      <c r="H33" s="132"/>
      <c r="I33" s="132"/>
      <c r="J33" s="132"/>
    </row>
    <row r="35" spans="1:14" s="36" customFormat="1" ht="11.25" customHeight="1">
      <c r="A35" s="21"/>
      <c r="B35" s="21" t="s">
        <v>24</v>
      </c>
      <c r="C35" s="4"/>
      <c r="D35" s="4"/>
      <c r="E35" s="4"/>
      <c r="F35" s="4"/>
      <c r="G35" s="4"/>
      <c r="H35" s="4"/>
      <c r="I35" s="4"/>
      <c r="J35" s="4"/>
    </row>
    <row r="36" spans="1:14" s="36" customFormat="1" ht="8.25" customHeight="1">
      <c r="A36" s="22"/>
      <c r="B36" s="22"/>
      <c r="C36" s="37"/>
      <c r="D36" s="23"/>
      <c r="E36" s="23"/>
      <c r="F36" s="23"/>
      <c r="G36" s="19"/>
      <c r="H36" s="19"/>
      <c r="I36" s="19"/>
      <c r="J36" s="37"/>
    </row>
    <row r="37" spans="1:14" ht="43.5" customHeight="1">
      <c r="B37" s="48" t="s">
        <v>17</v>
      </c>
      <c r="C37" s="152" t="s">
        <v>193</v>
      </c>
      <c r="D37" s="152"/>
      <c r="E37" s="152"/>
      <c r="F37" s="152"/>
      <c r="G37" s="152"/>
      <c r="H37" s="152"/>
      <c r="I37" s="152"/>
      <c r="J37" s="152"/>
    </row>
    <row r="38" spans="1:14">
      <c r="B38" s="48" t="s">
        <v>18</v>
      </c>
      <c r="C38" s="45" t="s">
        <v>40</v>
      </c>
      <c r="D38" s="45"/>
      <c r="E38" s="24"/>
      <c r="F38" s="46"/>
      <c r="G38" s="18"/>
      <c r="H38" s="15"/>
      <c r="I38" s="15"/>
      <c r="J38" s="15"/>
    </row>
    <row r="39" spans="1:14">
      <c r="B39" s="48"/>
      <c r="C39" s="45" t="s">
        <v>31</v>
      </c>
      <c r="D39" s="45"/>
      <c r="E39" s="24"/>
      <c r="F39" s="46"/>
      <c r="G39" s="18"/>
      <c r="H39" s="15"/>
      <c r="I39" s="15"/>
      <c r="J39" s="15"/>
    </row>
    <row r="40" spans="1:14">
      <c r="B40" s="48"/>
      <c r="C40" s="45" t="s">
        <v>64</v>
      </c>
      <c r="D40" s="45"/>
      <c r="E40" s="24"/>
      <c r="F40" s="46"/>
      <c r="G40" s="18"/>
      <c r="H40" s="15"/>
      <c r="I40" s="15"/>
      <c r="J40" s="15"/>
    </row>
    <row r="41" spans="1:14">
      <c r="B41" s="48"/>
      <c r="C41" s="45" t="s">
        <v>32</v>
      </c>
      <c r="D41" s="45"/>
      <c r="E41" s="24"/>
      <c r="F41" s="46"/>
      <c r="G41" s="18"/>
      <c r="H41" s="15"/>
      <c r="I41" s="15"/>
      <c r="J41" s="15"/>
    </row>
    <row r="42" spans="1:14">
      <c r="B42" s="48"/>
      <c r="C42" s="45" t="s">
        <v>41</v>
      </c>
      <c r="D42" s="45"/>
      <c r="E42" s="24"/>
      <c r="F42" s="46"/>
      <c r="G42" s="18"/>
      <c r="H42" s="15"/>
      <c r="I42" s="15"/>
      <c r="J42" s="15"/>
    </row>
    <row r="43" spans="1:14">
      <c r="B43" s="48"/>
      <c r="C43" s="45" t="s">
        <v>170</v>
      </c>
      <c r="D43" s="45"/>
      <c r="E43" s="24"/>
      <c r="F43" s="46"/>
      <c r="G43" s="18"/>
      <c r="H43" s="15"/>
      <c r="I43" s="15"/>
      <c r="J43" s="15"/>
    </row>
    <row r="44" spans="1:14">
      <c r="B44" s="48"/>
      <c r="C44" s="45" t="s">
        <v>171</v>
      </c>
      <c r="D44" s="45"/>
      <c r="E44" s="24"/>
      <c r="F44" s="46"/>
      <c r="G44" s="18"/>
      <c r="H44" s="15"/>
      <c r="I44" s="15"/>
      <c r="J44" s="15"/>
    </row>
    <row r="45" spans="1:14">
      <c r="B45" s="48"/>
      <c r="C45" s="45" t="s">
        <v>172</v>
      </c>
      <c r="D45" s="45"/>
      <c r="E45" s="24"/>
      <c r="F45" s="46"/>
      <c r="G45" s="18"/>
      <c r="H45" s="15"/>
      <c r="I45" s="15"/>
      <c r="J45" s="15"/>
    </row>
    <row r="46" spans="1:14" ht="38.25" customHeight="1">
      <c r="B46" s="48" t="s">
        <v>19</v>
      </c>
      <c r="C46" s="152" t="s">
        <v>92</v>
      </c>
      <c r="D46" s="152"/>
      <c r="E46" s="152"/>
      <c r="F46" s="152"/>
      <c r="G46" s="152"/>
      <c r="H46" s="152"/>
      <c r="I46" s="152"/>
      <c r="J46" s="152"/>
    </row>
    <row r="47" spans="1:14" ht="38.25" customHeight="1">
      <c r="B47" s="48" t="s">
        <v>20</v>
      </c>
      <c r="C47" s="135" t="s">
        <v>200</v>
      </c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</row>
    <row r="48" spans="1:14" ht="15" customHeight="1">
      <c r="B48" s="48" t="s">
        <v>21</v>
      </c>
      <c r="C48" s="25" t="s">
        <v>33</v>
      </c>
      <c r="D48" s="26" t="s">
        <v>173</v>
      </c>
    </row>
    <row r="49" spans="2:10" ht="15" customHeight="1">
      <c r="B49" s="48"/>
      <c r="C49" s="25"/>
      <c r="D49" s="26" t="s">
        <v>175</v>
      </c>
    </row>
    <row r="50" spans="2:10" ht="15" customHeight="1">
      <c r="B50" s="48"/>
      <c r="C50" s="25"/>
      <c r="D50" s="26" t="s">
        <v>174</v>
      </c>
    </row>
    <row r="51" spans="2:10" s="36" customFormat="1" ht="15.75" customHeight="1">
      <c r="B51" s="48"/>
      <c r="I51" s="19"/>
      <c r="J51" s="37"/>
    </row>
    <row r="52" spans="2:10" s="36" customFormat="1" ht="15.75" customHeight="1">
      <c r="B52" s="48"/>
      <c r="I52" s="19"/>
      <c r="J52" s="37"/>
    </row>
    <row r="53" spans="2:10" s="36" customFormat="1" ht="15.75" customHeight="1">
      <c r="B53" s="48"/>
      <c r="C53" s="37"/>
      <c r="D53" s="23"/>
      <c r="E53" s="23"/>
      <c r="F53" s="23"/>
      <c r="G53" s="19"/>
      <c r="H53" s="19"/>
      <c r="I53" s="19"/>
      <c r="J53" s="37"/>
    </row>
    <row r="54" spans="2:10" s="36" customFormat="1" ht="15.75" customHeight="1">
      <c r="B54" s="48"/>
      <c r="C54" s="37"/>
      <c r="D54" s="23"/>
      <c r="E54" s="23"/>
      <c r="F54" s="23"/>
      <c r="G54" s="19"/>
      <c r="H54" s="19"/>
      <c r="I54" s="19"/>
      <c r="J54" s="37"/>
    </row>
  </sheetData>
  <autoFilter ref="A3:J33" xr:uid="{00000000-0009-0000-0000-000003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B10:K29">
    <sortCondition ref="C10:C29"/>
  </sortState>
  <mergeCells count="20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5:J5"/>
    <mergeCell ref="C47:N47"/>
    <mergeCell ref="C37:J37"/>
    <mergeCell ref="C46:J46"/>
    <mergeCell ref="C33:J33"/>
    <mergeCell ref="B31:I31"/>
    <mergeCell ref="C32:J32"/>
  </mergeCells>
  <pageMargins left="0.7" right="0.7" top="0.75" bottom="0.75" header="0.3" footer="0.3"/>
  <pageSetup paperSize="9" scale="46" orientation="portrait" r:id="rId1"/>
  <rowBreaks count="1" manualBreakCount="1">
    <brk id="3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6">
    <tabColor rgb="FFFFFFFF"/>
  </sheetPr>
  <dimension ref="A1:J39"/>
  <sheetViews>
    <sheetView view="pageBreakPreview" zoomScaleNormal="80" zoomScaleSheetLayoutView="100" workbookViewId="0">
      <selection activeCell="A2" sqref="A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122" t="str">
        <f>'Część 01'!$C$1</f>
        <v>AGZ.272.8.2024</v>
      </c>
      <c r="D1" s="5"/>
      <c r="E1" s="5"/>
      <c r="F1" s="5"/>
      <c r="G1" s="136" t="s">
        <v>5</v>
      </c>
      <c r="H1" s="136"/>
      <c r="I1" s="136"/>
      <c r="J1" s="136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137" t="s">
        <v>6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0" s="2" customFormat="1" ht="12.75">
      <c r="A4" s="137" t="str">
        <f ca="1">MID(CELL("nazwa_pliku",A1),FIND("]",CELL("nazwa_pliku",A1),1)+1,100)</f>
        <v>Część 04</v>
      </c>
      <c r="B4" s="137"/>
      <c r="C4" s="137"/>
      <c r="D4" s="137"/>
      <c r="E4" s="137"/>
      <c r="F4" s="137"/>
      <c r="G4" s="137"/>
      <c r="H4" s="137"/>
      <c r="I4" s="137"/>
      <c r="J4" s="137"/>
    </row>
    <row r="5" spans="1:10" s="2" customFormat="1" ht="12.75">
      <c r="A5" s="138" t="s">
        <v>102</v>
      </c>
      <c r="B5" s="138"/>
      <c r="C5" s="138"/>
      <c r="D5" s="138"/>
      <c r="E5" s="138"/>
      <c r="F5" s="138"/>
      <c r="G5" s="138"/>
      <c r="H5" s="138"/>
      <c r="I5" s="138"/>
      <c r="J5" s="138"/>
    </row>
    <row r="6" spans="1:10" s="2" customFormat="1" ht="18.75">
      <c r="A6" s="56" t="str">
        <f>HYPERLINK("#'Suma'!A1","wstecz")</f>
        <v>wstecz</v>
      </c>
      <c r="B6" s="57"/>
      <c r="C6" s="57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139" t="s">
        <v>7</v>
      </c>
      <c r="C7" s="141" t="s">
        <v>8</v>
      </c>
      <c r="D7" s="143" t="s">
        <v>9</v>
      </c>
      <c r="E7" s="143" t="s">
        <v>10</v>
      </c>
      <c r="F7" s="145"/>
      <c r="G7" s="143" t="s">
        <v>11</v>
      </c>
      <c r="H7" s="143" t="s">
        <v>12</v>
      </c>
      <c r="I7" s="146" t="s">
        <v>13</v>
      </c>
      <c r="J7" s="146" t="s">
        <v>14</v>
      </c>
    </row>
    <row r="8" spans="1:10" s="2" customFormat="1" ht="12.75">
      <c r="B8" s="139"/>
      <c r="C8" s="141"/>
      <c r="D8" s="143"/>
      <c r="E8" s="143" t="s">
        <v>15</v>
      </c>
      <c r="F8" s="143" t="s">
        <v>16</v>
      </c>
      <c r="G8" s="143"/>
      <c r="H8" s="143"/>
      <c r="I8" s="146"/>
      <c r="J8" s="146"/>
    </row>
    <row r="9" spans="1:10" s="2" customFormat="1" ht="12.75">
      <c r="B9" s="140"/>
      <c r="C9" s="142"/>
      <c r="D9" s="144"/>
      <c r="E9" s="148"/>
      <c r="F9" s="148"/>
      <c r="G9" s="144"/>
      <c r="H9" s="144"/>
      <c r="I9" s="147"/>
      <c r="J9" s="147"/>
    </row>
    <row r="10" spans="1:10" s="2" customFormat="1" ht="174" customHeight="1">
      <c r="B10" s="91" t="s">
        <v>17</v>
      </c>
      <c r="C10" s="88" t="s">
        <v>94</v>
      </c>
      <c r="D10" s="89" t="s">
        <v>95</v>
      </c>
      <c r="E10" s="11"/>
      <c r="F10" s="11"/>
      <c r="G10" s="47" t="s">
        <v>150</v>
      </c>
      <c r="H10" s="31">
        <v>12</v>
      </c>
      <c r="I10" s="13"/>
      <c r="J10" s="14">
        <f>H10*I10</f>
        <v>0</v>
      </c>
    </row>
    <row r="11" spans="1:10" s="2" customFormat="1" ht="163.5" customHeight="1">
      <c r="B11" s="91" t="s">
        <v>18</v>
      </c>
      <c r="C11" s="88" t="s">
        <v>94</v>
      </c>
      <c r="D11" s="89" t="s">
        <v>95</v>
      </c>
      <c r="E11" s="11"/>
      <c r="F11" s="11"/>
      <c r="G11" s="47" t="s">
        <v>150</v>
      </c>
      <c r="H11" s="31">
        <v>1</v>
      </c>
      <c r="I11" s="13"/>
      <c r="J11" s="14">
        <f t="shared" ref="J11:J15" si="0">H11*I11</f>
        <v>0</v>
      </c>
    </row>
    <row r="12" spans="1:10" s="2" customFormat="1" ht="153" customHeight="1">
      <c r="B12" s="91" t="s">
        <v>19</v>
      </c>
      <c r="C12" s="88" t="s">
        <v>96</v>
      </c>
      <c r="D12" s="89" t="s">
        <v>97</v>
      </c>
      <c r="E12" s="11"/>
      <c r="F12" s="11"/>
      <c r="G12" s="47" t="s">
        <v>150</v>
      </c>
      <c r="H12" s="31">
        <v>12</v>
      </c>
      <c r="I12" s="13"/>
      <c r="J12" s="14">
        <f t="shared" si="0"/>
        <v>0</v>
      </c>
    </row>
    <row r="13" spans="1:10" s="2" customFormat="1" ht="153" customHeight="1">
      <c r="B13" s="91" t="s">
        <v>20</v>
      </c>
      <c r="C13" s="88" t="s">
        <v>96</v>
      </c>
      <c r="D13" s="89" t="s">
        <v>97</v>
      </c>
      <c r="E13" s="11"/>
      <c r="F13" s="11"/>
      <c r="G13" s="47" t="s">
        <v>150</v>
      </c>
      <c r="H13" s="31">
        <v>1</v>
      </c>
      <c r="I13" s="13"/>
      <c r="J13" s="14">
        <f t="shared" si="0"/>
        <v>0</v>
      </c>
    </row>
    <row r="14" spans="1:10" s="2" customFormat="1" ht="210" customHeight="1">
      <c r="B14" s="91" t="s">
        <v>21</v>
      </c>
      <c r="C14" s="88" t="s">
        <v>98</v>
      </c>
      <c r="D14" s="89" t="s">
        <v>99</v>
      </c>
      <c r="E14" s="11"/>
      <c r="F14" s="11"/>
      <c r="G14" s="47" t="s">
        <v>150</v>
      </c>
      <c r="H14" s="31">
        <v>12</v>
      </c>
      <c r="I14" s="13"/>
      <c r="J14" s="14">
        <f>H14*I14</f>
        <v>0</v>
      </c>
    </row>
    <row r="15" spans="1:10" s="2" customFormat="1" ht="210" customHeight="1">
      <c r="B15" s="91" t="s">
        <v>22</v>
      </c>
      <c r="C15" s="88" t="s">
        <v>98</v>
      </c>
      <c r="D15" s="89" t="s">
        <v>99</v>
      </c>
      <c r="E15" s="11"/>
      <c r="F15" s="11"/>
      <c r="G15" s="47" t="s">
        <v>150</v>
      </c>
      <c r="H15" s="31">
        <v>6</v>
      </c>
      <c r="I15" s="13"/>
      <c r="J15" s="14">
        <f t="shared" si="0"/>
        <v>0</v>
      </c>
    </row>
    <row r="16" spans="1:10" s="2" customFormat="1" ht="12.75">
      <c r="B16" s="149" t="s">
        <v>0</v>
      </c>
      <c r="C16" s="150"/>
      <c r="D16" s="150"/>
      <c r="E16" s="150"/>
      <c r="F16" s="150"/>
      <c r="G16" s="150"/>
      <c r="H16" s="150"/>
      <c r="I16" s="150"/>
      <c r="J16" s="1">
        <f>SUM(J10:J15)</f>
        <v>0</v>
      </c>
    </row>
    <row r="17" spans="1:10" s="2" customFormat="1" ht="45" customHeight="1">
      <c r="B17" s="3" t="s">
        <v>1</v>
      </c>
      <c r="C17" s="129" t="s">
        <v>2</v>
      </c>
      <c r="D17" s="151"/>
      <c r="E17" s="151"/>
      <c r="F17" s="151"/>
      <c r="G17" s="151"/>
      <c r="H17" s="151"/>
      <c r="I17" s="151"/>
      <c r="J17" s="151"/>
    </row>
    <row r="18" spans="1:10" s="2" customFormat="1" ht="42.75" customHeight="1">
      <c r="B18" s="3" t="s">
        <v>3</v>
      </c>
      <c r="C18" s="131" t="s">
        <v>4</v>
      </c>
      <c r="D18" s="132"/>
      <c r="E18" s="132"/>
      <c r="F18" s="132"/>
      <c r="G18" s="132"/>
      <c r="H18" s="132"/>
      <c r="I18" s="132"/>
      <c r="J18" s="132"/>
    </row>
    <row r="19" spans="1:10" s="2" customFormat="1" ht="15.75" customHeight="1">
      <c r="B19" s="3"/>
      <c r="C19" s="117"/>
      <c r="D19" s="118"/>
      <c r="E19" s="118"/>
      <c r="F19" s="118"/>
      <c r="G19" s="118"/>
      <c r="H19" s="118"/>
      <c r="I19" s="118"/>
      <c r="J19" s="118"/>
    </row>
    <row r="21" spans="1:10" s="36" customFormat="1" ht="11.25" customHeight="1">
      <c r="A21" s="21"/>
      <c r="B21" s="21" t="s">
        <v>24</v>
      </c>
      <c r="C21" s="4"/>
      <c r="D21" s="4"/>
      <c r="E21" s="4"/>
      <c r="F21" s="4"/>
      <c r="G21" s="4"/>
      <c r="H21" s="4"/>
      <c r="I21" s="4"/>
      <c r="J21" s="4"/>
    </row>
    <row r="22" spans="1:10" s="36" customFormat="1" ht="15" customHeight="1">
      <c r="A22" s="22"/>
      <c r="B22" s="22"/>
      <c r="C22" s="37"/>
      <c r="D22" s="23"/>
      <c r="E22" s="23"/>
      <c r="F22" s="23"/>
      <c r="G22" s="19"/>
      <c r="H22" s="19"/>
      <c r="I22" s="19"/>
      <c r="J22" s="37"/>
    </row>
    <row r="23" spans="1:10" ht="39" customHeight="1">
      <c r="B23" s="48" t="s">
        <v>17</v>
      </c>
      <c r="C23" s="134" t="s">
        <v>63</v>
      </c>
      <c r="D23" s="134"/>
      <c r="E23" s="134"/>
      <c r="F23" s="134"/>
      <c r="G23" s="134"/>
      <c r="H23" s="134"/>
      <c r="I23" s="134"/>
      <c r="J23" s="134"/>
    </row>
    <row r="24" spans="1:10" ht="17.25" customHeight="1">
      <c r="B24" s="48" t="s">
        <v>18</v>
      </c>
      <c r="C24" s="39" t="s">
        <v>40</v>
      </c>
      <c r="D24" s="27"/>
      <c r="E24" s="27"/>
      <c r="F24" s="27"/>
      <c r="G24" s="27"/>
      <c r="H24" s="27"/>
      <c r="I24" s="27"/>
      <c r="J24" s="27"/>
    </row>
    <row r="25" spans="1:10" ht="17.25" customHeight="1">
      <c r="B25" s="48"/>
      <c r="C25" s="39" t="s">
        <v>31</v>
      </c>
      <c r="D25" s="27"/>
      <c r="E25" s="27"/>
      <c r="F25" s="27"/>
      <c r="G25" s="27"/>
      <c r="H25" s="27"/>
      <c r="I25" s="27"/>
      <c r="J25" s="27"/>
    </row>
    <row r="26" spans="1:10" ht="17.25" customHeight="1">
      <c r="B26" s="48"/>
      <c r="C26" s="39" t="s">
        <v>64</v>
      </c>
      <c r="D26" s="27"/>
      <c r="E26" s="27"/>
      <c r="F26" s="27"/>
      <c r="G26" s="27"/>
      <c r="H26" s="27"/>
      <c r="I26" s="27"/>
      <c r="J26" s="27"/>
    </row>
    <row r="27" spans="1:10" ht="17.25" customHeight="1">
      <c r="B27" s="48"/>
      <c r="C27" s="39" t="s">
        <v>32</v>
      </c>
      <c r="D27" s="27"/>
      <c r="E27" s="27"/>
      <c r="F27" s="27"/>
      <c r="G27" s="27"/>
      <c r="H27" s="27"/>
      <c r="I27" s="27"/>
      <c r="J27" s="27"/>
    </row>
    <row r="28" spans="1:10" ht="17.25" customHeight="1">
      <c r="B28" s="48"/>
      <c r="C28" s="39" t="s">
        <v>41</v>
      </c>
      <c r="D28" s="27"/>
      <c r="E28" s="27"/>
      <c r="F28" s="27"/>
      <c r="G28" s="27"/>
      <c r="H28" s="27"/>
      <c r="I28" s="27"/>
      <c r="J28" s="27"/>
    </row>
    <row r="29" spans="1:10" ht="17.25" customHeight="1">
      <c r="B29" s="48"/>
      <c r="C29" s="16" t="s">
        <v>100</v>
      </c>
      <c r="D29" s="29"/>
      <c r="E29" s="29"/>
      <c r="F29" s="29"/>
      <c r="G29" s="29"/>
      <c r="H29" s="29"/>
      <c r="I29" s="29"/>
      <c r="J29" s="29"/>
    </row>
    <row r="30" spans="1:10" ht="17.25" customHeight="1">
      <c r="B30" s="48"/>
      <c r="C30" s="16" t="s">
        <v>43</v>
      </c>
      <c r="D30" s="29"/>
      <c r="E30" s="29"/>
      <c r="F30" s="29"/>
      <c r="G30" s="29"/>
      <c r="H30" s="29"/>
      <c r="I30" s="29"/>
      <c r="J30" s="29"/>
    </row>
    <row r="31" spans="1:10" ht="17.25" customHeight="1">
      <c r="B31" s="48"/>
      <c r="C31" s="16" t="s">
        <v>44</v>
      </c>
      <c r="D31" s="29"/>
      <c r="E31" s="29"/>
      <c r="F31" s="29"/>
      <c r="G31" s="29"/>
      <c r="H31" s="29"/>
      <c r="I31" s="29"/>
      <c r="J31" s="29"/>
    </row>
    <row r="32" spans="1:10" ht="18" customHeight="1">
      <c r="B32" s="48" t="s">
        <v>19</v>
      </c>
      <c r="C32" s="16" t="s">
        <v>162</v>
      </c>
      <c r="D32" s="29"/>
      <c r="E32" s="29"/>
      <c r="F32" s="29"/>
      <c r="G32" s="29"/>
      <c r="H32" s="29"/>
      <c r="I32" s="29"/>
      <c r="J32" s="29"/>
    </row>
    <row r="33" spans="2:10" ht="18" customHeight="1">
      <c r="B33" s="48" t="s">
        <v>20</v>
      </c>
      <c r="C33" s="16" t="s">
        <v>163</v>
      </c>
      <c r="D33" s="29"/>
      <c r="E33" s="29"/>
      <c r="F33" s="29"/>
      <c r="G33" s="29"/>
      <c r="H33" s="29"/>
      <c r="I33" s="29"/>
      <c r="J33" s="29"/>
    </row>
    <row r="34" spans="2:10" ht="15" customHeight="1">
      <c r="B34" s="48" t="s">
        <v>21</v>
      </c>
      <c r="C34" s="25" t="s">
        <v>33</v>
      </c>
      <c r="D34" s="38" t="s">
        <v>101</v>
      </c>
    </row>
    <row r="35" spans="2:10" ht="22.5" customHeight="1">
      <c r="B35" s="48"/>
      <c r="C35" s="25"/>
      <c r="D35" s="59" t="s">
        <v>178</v>
      </c>
    </row>
    <row r="36" spans="2:10" s="36" customFormat="1" ht="15.75" customHeight="1">
      <c r="B36" s="48"/>
      <c r="I36" s="19"/>
      <c r="J36" s="37"/>
    </row>
    <row r="37" spans="2:10" s="36" customFormat="1" ht="15.75" customHeight="1">
      <c r="B37" s="48"/>
      <c r="I37" s="19"/>
      <c r="J37" s="37"/>
    </row>
    <row r="38" spans="2:10" s="36" customFormat="1" ht="15.75" customHeight="1">
      <c r="B38" s="48"/>
      <c r="C38" s="37"/>
      <c r="D38" s="23"/>
      <c r="E38" s="23"/>
      <c r="F38" s="23"/>
      <c r="G38" s="19"/>
      <c r="H38" s="19"/>
      <c r="I38" s="19"/>
      <c r="J38" s="37"/>
    </row>
    <row r="39" spans="2:10" s="36" customFormat="1" ht="15.75" customHeight="1">
      <c r="B39" s="48"/>
      <c r="C39" s="37"/>
      <c r="D39" s="23"/>
      <c r="E39" s="23"/>
      <c r="F39" s="23"/>
      <c r="G39" s="19"/>
      <c r="H39" s="19"/>
      <c r="I39" s="19"/>
      <c r="J39" s="37"/>
    </row>
  </sheetData>
  <autoFilter ref="A3:J18" xr:uid="{00000000-0009-0000-0000-000004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8">
    <mergeCell ref="F8:F9"/>
    <mergeCell ref="A5:J5"/>
    <mergeCell ref="B16:I16"/>
    <mergeCell ref="C17:J17"/>
    <mergeCell ref="C23:J23"/>
    <mergeCell ref="C18:J18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</mergeCells>
  <phoneticPr fontId="21" type="noConversion"/>
  <pageMargins left="0.7" right="0.7" top="0.75" bottom="0.75" header="0.3" footer="0.3"/>
  <pageSetup paperSize="9" scale="4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7">
    <tabColor rgb="FFFFFFFF"/>
  </sheetPr>
  <dimension ref="A1:J49"/>
  <sheetViews>
    <sheetView view="pageBreakPreview" zoomScaleNormal="100" zoomScaleSheetLayoutView="100" workbookViewId="0">
      <selection activeCell="A2" sqref="A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122" t="str">
        <f>'Część 01'!$C$1</f>
        <v>AGZ.272.8.2024</v>
      </c>
      <c r="D1" s="5"/>
      <c r="E1" s="5"/>
      <c r="F1" s="5"/>
      <c r="I1" s="136" t="s">
        <v>5</v>
      </c>
      <c r="J1" s="136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137" t="s">
        <v>6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0" s="2" customFormat="1" ht="12.75">
      <c r="A4" s="137" t="str">
        <f ca="1">MID(CELL("nazwa_pliku",A1),FIND("]",CELL("nazwa_pliku",A1),1)+1,100)</f>
        <v>Część 05</v>
      </c>
      <c r="B4" s="137"/>
      <c r="C4" s="137"/>
      <c r="D4" s="137"/>
      <c r="E4" s="137"/>
      <c r="F4" s="137"/>
      <c r="G4" s="137"/>
      <c r="H4" s="137"/>
      <c r="I4" s="137"/>
      <c r="J4" s="137"/>
    </row>
    <row r="5" spans="1:10" s="2" customFormat="1" ht="12.75">
      <c r="A5" s="138" t="s">
        <v>110</v>
      </c>
      <c r="B5" s="138"/>
      <c r="C5" s="138"/>
      <c r="D5" s="138"/>
      <c r="E5" s="138"/>
      <c r="F5" s="138"/>
      <c r="G5" s="138"/>
      <c r="H5" s="138"/>
      <c r="I5" s="138"/>
      <c r="J5" s="138"/>
    </row>
    <row r="6" spans="1:10" s="2" customFormat="1" ht="18.75">
      <c r="A6" s="56" t="str">
        <f>HYPERLINK("#'Suma'!A1","wstecz")</f>
        <v>wstecz</v>
      </c>
      <c r="B6" s="57"/>
      <c r="C6" s="57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139" t="s">
        <v>7</v>
      </c>
      <c r="C7" s="141" t="s">
        <v>8</v>
      </c>
      <c r="D7" s="143" t="s">
        <v>9</v>
      </c>
      <c r="E7" s="143" t="s">
        <v>10</v>
      </c>
      <c r="F7" s="145"/>
      <c r="G7" s="143" t="s">
        <v>11</v>
      </c>
      <c r="H7" s="143" t="s">
        <v>12</v>
      </c>
      <c r="I7" s="146" t="s">
        <v>13</v>
      </c>
      <c r="J7" s="146" t="s">
        <v>14</v>
      </c>
    </row>
    <row r="8" spans="1:10" s="2" customFormat="1" ht="12.75" customHeight="1">
      <c r="B8" s="139"/>
      <c r="C8" s="141"/>
      <c r="D8" s="143"/>
      <c r="E8" s="143" t="s">
        <v>15</v>
      </c>
      <c r="F8" s="143" t="s">
        <v>16</v>
      </c>
      <c r="G8" s="143"/>
      <c r="H8" s="143"/>
      <c r="I8" s="146"/>
      <c r="J8" s="146"/>
    </row>
    <row r="9" spans="1:10" s="2" customFormat="1" ht="12.75">
      <c r="B9" s="140"/>
      <c r="C9" s="142"/>
      <c r="D9" s="144"/>
      <c r="E9" s="148"/>
      <c r="F9" s="148"/>
      <c r="G9" s="144"/>
      <c r="H9" s="144"/>
      <c r="I9" s="147"/>
      <c r="J9" s="147"/>
    </row>
    <row r="10" spans="1:10" s="2" customFormat="1" ht="120" customHeight="1">
      <c r="B10" s="9" t="s">
        <v>17</v>
      </c>
      <c r="C10" s="49" t="s">
        <v>103</v>
      </c>
      <c r="D10" s="123" t="s">
        <v>187</v>
      </c>
      <c r="E10" s="11"/>
      <c r="F10" s="11"/>
      <c r="G10" s="13" t="s">
        <v>59</v>
      </c>
      <c r="H10" s="31">
        <v>9</v>
      </c>
      <c r="I10" s="13"/>
      <c r="J10" s="14">
        <f>H10*I10</f>
        <v>0</v>
      </c>
    </row>
    <row r="11" spans="1:10" s="2" customFormat="1" ht="123.75" customHeight="1">
      <c r="B11" s="9" t="s">
        <v>18</v>
      </c>
      <c r="C11" s="49" t="s">
        <v>103</v>
      </c>
      <c r="D11" s="123" t="s">
        <v>187</v>
      </c>
      <c r="E11" s="11"/>
      <c r="F11" s="11"/>
      <c r="G11" s="13" t="s">
        <v>59</v>
      </c>
      <c r="H11" s="31">
        <v>2</v>
      </c>
      <c r="I11" s="13"/>
      <c r="J11" s="14">
        <f t="shared" ref="J11:J17" si="0">H11*I11</f>
        <v>0</v>
      </c>
    </row>
    <row r="12" spans="1:10" s="2" customFormat="1" ht="120" customHeight="1">
      <c r="B12" s="9" t="s">
        <v>19</v>
      </c>
      <c r="C12" s="49" t="s">
        <v>103</v>
      </c>
      <c r="D12" s="123" t="s">
        <v>187</v>
      </c>
      <c r="E12" s="11"/>
      <c r="F12" s="11"/>
      <c r="G12" s="13" t="s">
        <v>59</v>
      </c>
      <c r="H12" s="31">
        <v>2</v>
      </c>
      <c r="I12" s="13"/>
      <c r="J12" s="14">
        <f t="shared" si="0"/>
        <v>0</v>
      </c>
    </row>
    <row r="13" spans="1:10" s="2" customFormat="1" ht="146.25" customHeight="1">
      <c r="B13" s="9" t="s">
        <v>20</v>
      </c>
      <c r="C13" s="10" t="s">
        <v>104</v>
      </c>
      <c r="D13" s="30" t="s">
        <v>188</v>
      </c>
      <c r="E13" s="11"/>
      <c r="F13" s="11"/>
      <c r="G13" s="12" t="s">
        <v>106</v>
      </c>
      <c r="H13" s="31">
        <v>150</v>
      </c>
      <c r="I13" s="13"/>
      <c r="J13" s="14">
        <f t="shared" si="0"/>
        <v>0</v>
      </c>
    </row>
    <row r="14" spans="1:10" s="2" customFormat="1" ht="153" customHeight="1">
      <c r="B14" s="9" t="s">
        <v>21</v>
      </c>
      <c r="C14" s="10" t="s">
        <v>104</v>
      </c>
      <c r="D14" s="30" t="s">
        <v>188</v>
      </c>
      <c r="E14" s="11"/>
      <c r="F14" s="11"/>
      <c r="G14" s="12" t="s">
        <v>106</v>
      </c>
      <c r="H14" s="31">
        <v>40</v>
      </c>
      <c r="I14" s="13"/>
      <c r="J14" s="14">
        <f t="shared" si="0"/>
        <v>0</v>
      </c>
    </row>
    <row r="15" spans="1:10" s="2" customFormat="1" ht="146.25" customHeight="1">
      <c r="B15" s="9" t="s">
        <v>22</v>
      </c>
      <c r="C15" s="10" t="s">
        <v>104</v>
      </c>
      <c r="D15" s="30" t="s">
        <v>188</v>
      </c>
      <c r="E15" s="11"/>
      <c r="F15" s="11"/>
      <c r="G15" s="12" t="s">
        <v>106</v>
      </c>
      <c r="H15" s="31">
        <v>40</v>
      </c>
      <c r="I15" s="13"/>
      <c r="J15" s="14">
        <f t="shared" si="0"/>
        <v>0</v>
      </c>
    </row>
    <row r="16" spans="1:10" s="2" customFormat="1" ht="157.5" customHeight="1">
      <c r="A16" s="154"/>
      <c r="B16" s="9" t="s">
        <v>23</v>
      </c>
      <c r="C16" s="10" t="s">
        <v>105</v>
      </c>
      <c r="D16" s="30" t="s">
        <v>189</v>
      </c>
      <c r="E16" s="11"/>
      <c r="F16" s="11"/>
      <c r="G16" s="12" t="s">
        <v>106</v>
      </c>
      <c r="H16" s="31">
        <v>200</v>
      </c>
      <c r="I16" s="13"/>
      <c r="J16" s="14">
        <f t="shared" si="0"/>
        <v>0</v>
      </c>
    </row>
    <row r="17" spans="1:10" s="2" customFormat="1" ht="178.5" customHeight="1">
      <c r="A17" s="154"/>
      <c r="B17" s="9" t="s">
        <v>25</v>
      </c>
      <c r="C17" s="10" t="s">
        <v>105</v>
      </c>
      <c r="D17" s="30" t="s">
        <v>189</v>
      </c>
      <c r="E17" s="11"/>
      <c r="F17" s="11"/>
      <c r="G17" s="12" t="s">
        <v>106</v>
      </c>
      <c r="H17" s="31">
        <v>60</v>
      </c>
      <c r="I17" s="13"/>
      <c r="J17" s="14">
        <f t="shared" si="0"/>
        <v>0</v>
      </c>
    </row>
    <row r="18" spans="1:10" s="2" customFormat="1" ht="147.75" customHeight="1">
      <c r="A18" s="154"/>
      <c r="B18" s="9" t="s">
        <v>28</v>
      </c>
      <c r="C18" s="10" t="s">
        <v>105</v>
      </c>
      <c r="D18" s="30" t="s">
        <v>189</v>
      </c>
      <c r="E18" s="11"/>
      <c r="F18" s="11"/>
      <c r="G18" s="12" t="s">
        <v>106</v>
      </c>
      <c r="H18" s="31">
        <v>60</v>
      </c>
      <c r="I18" s="13"/>
      <c r="J18" s="14">
        <f>H18*I18</f>
        <v>0</v>
      </c>
    </row>
    <row r="19" spans="1:10" s="2" customFormat="1" ht="12.75">
      <c r="B19" s="149" t="s">
        <v>0</v>
      </c>
      <c r="C19" s="153"/>
      <c r="D19" s="153"/>
      <c r="E19" s="153"/>
      <c r="F19" s="153"/>
      <c r="G19" s="153"/>
      <c r="H19" s="153"/>
      <c r="I19" s="52"/>
      <c r="J19" s="54">
        <f>SUM(J10:J18)</f>
        <v>0</v>
      </c>
    </row>
    <row r="20" spans="1:10" s="2" customFormat="1" ht="43.5" customHeight="1">
      <c r="B20" s="3" t="s">
        <v>1</v>
      </c>
      <c r="C20" s="129" t="s">
        <v>2</v>
      </c>
      <c r="D20" s="129"/>
      <c r="E20" s="129"/>
      <c r="F20" s="129"/>
      <c r="G20" s="129"/>
      <c r="H20" s="129"/>
      <c r="I20" s="129"/>
      <c r="J20" s="155"/>
    </row>
    <row r="21" spans="1:10" s="2" customFormat="1" ht="43.5" customHeight="1">
      <c r="B21" s="3" t="s">
        <v>3</v>
      </c>
      <c r="C21" s="131" t="s">
        <v>4</v>
      </c>
      <c r="D21" s="131"/>
      <c r="E21" s="131"/>
      <c r="F21" s="131"/>
      <c r="G21" s="131"/>
      <c r="H21" s="131"/>
      <c r="I21" s="131"/>
      <c r="J21" s="131"/>
    </row>
    <row r="23" spans="1:10" s="36" customFormat="1" ht="11.25" customHeight="1">
      <c r="A23" s="21"/>
      <c r="B23" s="21" t="s">
        <v>24</v>
      </c>
      <c r="C23" s="4"/>
      <c r="D23" s="4"/>
      <c r="E23" s="4"/>
      <c r="F23" s="4"/>
      <c r="G23" s="4"/>
      <c r="H23" s="4"/>
      <c r="I23" s="4"/>
      <c r="J23" s="4"/>
    </row>
    <row r="24" spans="1:10" s="36" customFormat="1" ht="9" customHeight="1">
      <c r="A24" s="22"/>
      <c r="B24" s="22"/>
      <c r="C24" s="37"/>
      <c r="D24" s="23"/>
      <c r="E24" s="23"/>
      <c r="F24" s="23"/>
      <c r="G24" s="19"/>
      <c r="H24" s="19"/>
      <c r="I24" s="19"/>
      <c r="J24" s="19"/>
    </row>
    <row r="25" spans="1:10" ht="37.5" customHeight="1">
      <c r="B25" s="48" t="s">
        <v>17</v>
      </c>
      <c r="C25" s="156" t="s">
        <v>190</v>
      </c>
      <c r="D25" s="156"/>
      <c r="E25" s="156"/>
      <c r="F25" s="156"/>
      <c r="G25" s="156"/>
      <c r="H25" s="156"/>
      <c r="I25" s="156"/>
      <c r="J25" s="156"/>
    </row>
    <row r="26" spans="1:10" ht="17.25" customHeight="1">
      <c r="B26" s="48" t="s">
        <v>18</v>
      </c>
      <c r="C26" s="39" t="s">
        <v>40</v>
      </c>
      <c r="D26" s="27"/>
      <c r="E26" s="27"/>
      <c r="F26" s="27"/>
      <c r="G26" s="27"/>
      <c r="H26" s="27"/>
      <c r="I26" s="27"/>
      <c r="J26" s="27"/>
    </row>
    <row r="27" spans="1:10" ht="17.25" customHeight="1">
      <c r="B27" s="48"/>
      <c r="C27" s="16" t="s">
        <v>31</v>
      </c>
      <c r="D27" s="29"/>
      <c r="E27" s="29"/>
      <c r="F27" s="29"/>
      <c r="G27" s="29"/>
      <c r="H27" s="29"/>
      <c r="I27" s="29"/>
      <c r="J27" s="29"/>
    </row>
    <row r="28" spans="1:10" ht="17.25" customHeight="1">
      <c r="B28" s="48"/>
      <c r="C28" s="16" t="s">
        <v>64</v>
      </c>
      <c r="D28" s="29"/>
      <c r="E28" s="29"/>
      <c r="F28" s="29"/>
      <c r="G28" s="29"/>
      <c r="H28" s="29"/>
      <c r="I28" s="29"/>
      <c r="J28" s="29"/>
    </row>
    <row r="29" spans="1:10" ht="17.25" customHeight="1">
      <c r="B29" s="48"/>
      <c r="C29" s="16" t="s">
        <v>32</v>
      </c>
      <c r="D29" s="29"/>
      <c r="E29" s="29"/>
      <c r="F29" s="29"/>
      <c r="G29" s="29"/>
      <c r="H29" s="29"/>
      <c r="I29" s="29"/>
      <c r="J29" s="29"/>
    </row>
    <row r="30" spans="1:10" ht="17.25" customHeight="1">
      <c r="B30" s="48"/>
      <c r="C30" s="16" t="s">
        <v>107</v>
      </c>
      <c r="D30" s="29"/>
      <c r="E30" s="29"/>
      <c r="F30" s="29"/>
      <c r="G30" s="29"/>
      <c r="H30" s="29"/>
      <c r="I30" s="29"/>
      <c r="J30" s="29"/>
    </row>
    <row r="31" spans="1:10" ht="17.25" customHeight="1">
      <c r="B31" s="48"/>
      <c r="C31" s="16" t="s">
        <v>108</v>
      </c>
      <c r="D31" s="29"/>
      <c r="E31" s="29"/>
      <c r="F31" s="29"/>
      <c r="G31" s="29"/>
      <c r="H31" s="29"/>
      <c r="I31" s="29"/>
      <c r="J31" s="29"/>
    </row>
    <row r="32" spans="1:10" ht="17.25" customHeight="1">
      <c r="B32" s="48"/>
      <c r="C32" s="16" t="s">
        <v>100</v>
      </c>
      <c r="D32" s="29"/>
      <c r="E32" s="29"/>
      <c r="F32" s="29"/>
      <c r="G32" s="29"/>
      <c r="H32" s="29"/>
      <c r="I32" s="29"/>
      <c r="J32" s="29"/>
    </row>
    <row r="33" spans="2:10" ht="17.25" customHeight="1">
      <c r="B33" s="48"/>
      <c r="C33" s="16" t="s">
        <v>43</v>
      </c>
      <c r="D33" s="29"/>
      <c r="E33" s="29"/>
      <c r="F33" s="29"/>
      <c r="G33" s="29"/>
      <c r="H33" s="29"/>
      <c r="I33" s="29"/>
      <c r="J33" s="29"/>
    </row>
    <row r="34" spans="2:10" ht="17.25" customHeight="1">
      <c r="B34" s="48"/>
      <c r="C34" s="16" t="s">
        <v>44</v>
      </c>
      <c r="D34" s="29"/>
      <c r="E34" s="29"/>
      <c r="F34" s="29"/>
      <c r="G34" s="29"/>
      <c r="H34" s="29"/>
      <c r="I34" s="29"/>
      <c r="J34" s="29"/>
    </row>
    <row r="35" spans="2:10" ht="19.5" customHeight="1">
      <c r="B35" s="48" t="s">
        <v>19</v>
      </c>
      <c r="C35" s="16" t="s">
        <v>195</v>
      </c>
      <c r="D35" s="16"/>
      <c r="E35" s="16"/>
      <c r="F35" s="16"/>
      <c r="G35" s="16"/>
      <c r="H35" s="16"/>
      <c r="I35" s="16"/>
      <c r="J35" s="16"/>
    </row>
    <row r="36" spans="2:10" ht="19.5" customHeight="1">
      <c r="B36" s="48" t="s">
        <v>20</v>
      </c>
      <c r="C36" s="16" t="s">
        <v>164</v>
      </c>
      <c r="D36" s="16"/>
      <c r="E36" s="16"/>
      <c r="F36" s="16"/>
      <c r="G36" s="16"/>
      <c r="H36" s="16"/>
      <c r="I36" s="16"/>
      <c r="J36" s="16"/>
    </row>
    <row r="37" spans="2:10" ht="19.5" customHeight="1">
      <c r="B37" s="48" t="s">
        <v>21</v>
      </c>
      <c r="C37" s="16" t="s">
        <v>109</v>
      </c>
      <c r="D37" s="16"/>
      <c r="E37" s="16"/>
      <c r="F37" s="16"/>
      <c r="G37" s="16"/>
      <c r="H37" s="16"/>
      <c r="I37" s="16"/>
      <c r="J37" s="16"/>
    </row>
    <row r="38" spans="2:10">
      <c r="B38" s="48" t="s">
        <v>22</v>
      </c>
      <c r="C38" s="38" t="s">
        <v>34</v>
      </c>
      <c r="D38" s="36" t="s">
        <v>194</v>
      </c>
      <c r="E38" s="36"/>
      <c r="F38" s="36"/>
      <c r="G38" s="51"/>
      <c r="H38" s="51"/>
      <c r="I38" s="51"/>
      <c r="J38" s="51"/>
    </row>
    <row r="39" spans="2:10">
      <c r="B39" s="48"/>
      <c r="C39" s="38"/>
      <c r="D39" s="36" t="s">
        <v>179</v>
      </c>
      <c r="E39" s="36"/>
      <c r="F39" s="36"/>
      <c r="G39" s="51"/>
      <c r="H39" s="51"/>
      <c r="I39" s="51"/>
      <c r="J39" s="51"/>
    </row>
    <row r="40" spans="2:10">
      <c r="B40" s="48"/>
      <c r="C40" s="38"/>
      <c r="D40" s="36" t="s">
        <v>180</v>
      </c>
      <c r="E40" s="36"/>
      <c r="F40" s="36"/>
      <c r="G40" s="51"/>
      <c r="H40" s="51"/>
      <c r="I40" s="51"/>
      <c r="J40" s="51"/>
    </row>
    <row r="41" spans="2:10" s="36" customFormat="1" ht="15.75" customHeight="1">
      <c r="B41" s="48"/>
    </row>
    <row r="42" spans="2:10" s="36" customFormat="1" ht="15.75" customHeight="1">
      <c r="B42" s="48"/>
    </row>
    <row r="43" spans="2:10" s="36" customFormat="1" ht="15.75" customHeight="1">
      <c r="B43" s="48"/>
      <c r="C43" s="37"/>
      <c r="D43" s="23"/>
      <c r="E43" s="23"/>
      <c r="F43" s="23"/>
      <c r="G43" s="19"/>
      <c r="H43" s="19"/>
      <c r="I43" s="19"/>
      <c r="J43" s="19"/>
    </row>
    <row r="44" spans="2:10" s="36" customFormat="1" ht="15.75" customHeight="1">
      <c r="B44" s="48"/>
      <c r="C44" s="37"/>
      <c r="D44" s="23"/>
      <c r="E44" s="23"/>
      <c r="F44" s="23"/>
      <c r="G44" s="19"/>
      <c r="H44" s="19"/>
      <c r="I44" s="19"/>
      <c r="J44" s="19"/>
    </row>
    <row r="45" spans="2:10">
      <c r="B45" s="48"/>
      <c r="C45" s="51"/>
      <c r="D45" s="51"/>
      <c r="E45" s="51"/>
      <c r="F45" s="51"/>
      <c r="G45" s="51"/>
      <c r="H45" s="51"/>
      <c r="I45" s="51"/>
      <c r="J45" s="51"/>
    </row>
    <row r="46" spans="2:10">
      <c r="B46" s="48"/>
    </row>
    <row r="47" spans="2:10">
      <c r="B47" s="50"/>
    </row>
    <row r="48" spans="2:10">
      <c r="B48" s="50"/>
    </row>
    <row r="49" spans="2:2">
      <c r="B49" s="50"/>
    </row>
  </sheetData>
  <autoFilter ref="A3:J21" xr:uid="{00000000-0009-0000-0000-000005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9">
    <mergeCell ref="A16:A18"/>
    <mergeCell ref="B19:H19"/>
    <mergeCell ref="C20:J20"/>
    <mergeCell ref="C21:J21"/>
    <mergeCell ref="C25:J25"/>
    <mergeCell ref="I1:J1"/>
    <mergeCell ref="B7:B9"/>
    <mergeCell ref="C7:C9"/>
    <mergeCell ref="D7:D9"/>
    <mergeCell ref="G7:G9"/>
    <mergeCell ref="H7:H9"/>
    <mergeCell ref="E7:F7"/>
    <mergeCell ref="E8:E9"/>
    <mergeCell ref="F8:F9"/>
    <mergeCell ref="I7:I9"/>
    <mergeCell ref="J7:J9"/>
    <mergeCell ref="A4:J4"/>
    <mergeCell ref="A3:J3"/>
    <mergeCell ref="A5:J5"/>
  </mergeCells>
  <pageMargins left="0.7" right="0.7" top="0.75" bottom="0.75" header="0.3" footer="0.3"/>
  <pageSetup paperSize="9" scale="46" orientation="landscape" r:id="rId1"/>
  <rowBreaks count="1" manualBreakCount="1">
    <brk id="1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1">
    <tabColor rgb="FFFFFFFF"/>
  </sheetPr>
  <dimension ref="A1:J38"/>
  <sheetViews>
    <sheetView view="pageBreakPreview" zoomScaleNormal="100" zoomScaleSheetLayoutView="100" workbookViewId="0">
      <selection activeCell="A2" sqref="A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1.140625" customWidth="1"/>
    <col min="5" max="5" width="19" customWidth="1"/>
    <col min="6" max="6" width="18.5703125" customWidth="1"/>
    <col min="7" max="7" width="11.570312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122" t="str">
        <f>'Część 01'!$C$1</f>
        <v>AGZ.272.8.2024</v>
      </c>
      <c r="D1" s="5"/>
      <c r="E1" s="5"/>
      <c r="F1" s="5"/>
      <c r="G1" s="136" t="s">
        <v>5</v>
      </c>
      <c r="H1" s="136"/>
      <c r="I1" s="136"/>
      <c r="J1" s="136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137" t="s">
        <v>6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0" s="2" customFormat="1" ht="12.75">
      <c r="A4" s="137" t="str">
        <f ca="1">MID(CELL("nazwa_pliku",A1),FIND("]",CELL("nazwa_pliku",A1),1)+1,100)</f>
        <v>Część 06</v>
      </c>
      <c r="B4" s="137"/>
      <c r="C4" s="137"/>
      <c r="D4" s="137"/>
      <c r="E4" s="137"/>
      <c r="F4" s="137"/>
      <c r="G4" s="137"/>
      <c r="H4" s="137"/>
      <c r="I4" s="137"/>
      <c r="J4" s="137"/>
    </row>
    <row r="5" spans="1:10" s="2" customFormat="1" ht="12.75">
      <c r="A5" s="138" t="s">
        <v>196</v>
      </c>
      <c r="B5" s="138"/>
      <c r="C5" s="138"/>
      <c r="D5" s="138"/>
      <c r="E5" s="138"/>
      <c r="F5" s="138"/>
      <c r="G5" s="138"/>
      <c r="H5" s="138"/>
      <c r="I5" s="138"/>
      <c r="J5" s="138"/>
    </row>
    <row r="6" spans="1:10" s="2" customFormat="1" ht="18.75">
      <c r="A6" s="56" t="str">
        <f>HYPERLINK("#'Suma'!A1","wstecz")</f>
        <v>wstecz</v>
      </c>
      <c r="B6" s="57"/>
      <c r="C6" s="57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139" t="s">
        <v>7</v>
      </c>
      <c r="C7" s="141" t="s">
        <v>8</v>
      </c>
      <c r="D7" s="143" t="s">
        <v>9</v>
      </c>
      <c r="E7" s="143" t="s">
        <v>10</v>
      </c>
      <c r="F7" s="145"/>
      <c r="G7" s="143" t="s">
        <v>11</v>
      </c>
      <c r="H7" s="143" t="s">
        <v>12</v>
      </c>
      <c r="I7" s="146" t="s">
        <v>13</v>
      </c>
      <c r="J7" s="146" t="s">
        <v>14</v>
      </c>
    </row>
    <row r="8" spans="1:10" s="2" customFormat="1" ht="12.75">
      <c r="B8" s="139"/>
      <c r="C8" s="141"/>
      <c r="D8" s="143"/>
      <c r="E8" s="143" t="s">
        <v>15</v>
      </c>
      <c r="F8" s="143" t="s">
        <v>16</v>
      </c>
      <c r="G8" s="143"/>
      <c r="H8" s="143"/>
      <c r="I8" s="146"/>
      <c r="J8" s="146"/>
    </row>
    <row r="9" spans="1:10" s="2" customFormat="1" ht="12.75">
      <c r="B9" s="140"/>
      <c r="C9" s="142"/>
      <c r="D9" s="144"/>
      <c r="E9" s="148"/>
      <c r="F9" s="148"/>
      <c r="G9" s="144"/>
      <c r="H9" s="144"/>
      <c r="I9" s="147"/>
      <c r="J9" s="147"/>
    </row>
    <row r="10" spans="1:10" s="2" customFormat="1" ht="148.5" customHeight="1">
      <c r="B10" s="9" t="s">
        <v>17</v>
      </c>
      <c r="C10" s="10" t="s">
        <v>111</v>
      </c>
      <c r="D10" s="30" t="s">
        <v>168</v>
      </c>
      <c r="E10" s="11"/>
      <c r="F10" s="11"/>
      <c r="G10" s="12" t="s">
        <v>117</v>
      </c>
      <c r="H10" s="32">
        <v>1</v>
      </c>
      <c r="I10" s="13"/>
      <c r="J10" s="14">
        <f>H10*I10</f>
        <v>0</v>
      </c>
    </row>
    <row r="11" spans="1:10" s="2" customFormat="1" ht="170.25" customHeight="1">
      <c r="B11" s="9" t="s">
        <v>18</v>
      </c>
      <c r="C11" s="10" t="s">
        <v>112</v>
      </c>
      <c r="D11" s="30" t="s">
        <v>165</v>
      </c>
      <c r="E11" s="11"/>
      <c r="F11" s="11"/>
      <c r="G11" s="12" t="s">
        <v>117</v>
      </c>
      <c r="H11" s="32">
        <v>1</v>
      </c>
      <c r="I11" s="13"/>
      <c r="J11" s="14">
        <f t="shared" ref="J11:J13" si="0">H11*I11</f>
        <v>0</v>
      </c>
    </row>
    <row r="12" spans="1:10" s="2" customFormat="1" ht="277.5" customHeight="1">
      <c r="B12" s="9" t="s">
        <v>19</v>
      </c>
      <c r="C12" s="10" t="s">
        <v>113</v>
      </c>
      <c r="D12" s="30" t="s">
        <v>166</v>
      </c>
      <c r="E12" s="11"/>
      <c r="F12" s="11"/>
      <c r="G12" s="12" t="s">
        <v>76</v>
      </c>
      <c r="H12" s="32">
        <v>20</v>
      </c>
      <c r="I12" s="13"/>
      <c r="J12" s="14">
        <f t="shared" si="0"/>
        <v>0</v>
      </c>
    </row>
    <row r="13" spans="1:10" s="2" customFormat="1" ht="177" customHeight="1">
      <c r="B13" s="9" t="s">
        <v>20</v>
      </c>
      <c r="C13" s="10" t="s">
        <v>114</v>
      </c>
      <c r="D13" s="30" t="s">
        <v>115</v>
      </c>
      <c r="E13" s="11"/>
      <c r="F13" s="11"/>
      <c r="G13" s="12" t="s">
        <v>77</v>
      </c>
      <c r="H13" s="32">
        <v>40</v>
      </c>
      <c r="I13" s="13"/>
      <c r="J13" s="14">
        <f t="shared" si="0"/>
        <v>0</v>
      </c>
    </row>
    <row r="14" spans="1:10" s="2" customFormat="1" ht="201.75" customHeight="1">
      <c r="B14" s="9" t="s">
        <v>21</v>
      </c>
      <c r="C14" s="10" t="s">
        <v>116</v>
      </c>
      <c r="D14" s="30" t="s">
        <v>167</v>
      </c>
      <c r="E14" s="11"/>
      <c r="F14" s="11"/>
      <c r="G14" s="12" t="s">
        <v>75</v>
      </c>
      <c r="H14" s="32">
        <v>1</v>
      </c>
      <c r="I14" s="13"/>
      <c r="J14" s="14">
        <f>H14*I14</f>
        <v>0</v>
      </c>
    </row>
    <row r="15" spans="1:10" s="2" customFormat="1" ht="12.75">
      <c r="B15" s="149" t="s">
        <v>0</v>
      </c>
      <c r="C15" s="150"/>
      <c r="D15" s="150"/>
      <c r="E15" s="150"/>
      <c r="F15" s="150"/>
      <c r="G15" s="150"/>
      <c r="H15" s="150"/>
      <c r="I15" s="150"/>
      <c r="J15" s="1">
        <f>SUM(J10:J14)</f>
        <v>0</v>
      </c>
    </row>
    <row r="16" spans="1:10" s="2" customFormat="1" ht="43.5" customHeight="1">
      <c r="B16" s="3" t="s">
        <v>1</v>
      </c>
      <c r="C16" s="129" t="s">
        <v>2</v>
      </c>
      <c r="D16" s="151"/>
      <c r="E16" s="151"/>
      <c r="F16" s="151"/>
      <c r="G16" s="151"/>
      <c r="H16" s="151"/>
      <c r="I16" s="151"/>
      <c r="J16" s="151"/>
    </row>
    <row r="17" spans="1:10" s="2" customFormat="1" ht="43.5" customHeight="1">
      <c r="B17" s="3" t="s">
        <v>3</v>
      </c>
      <c r="C17" s="131" t="s">
        <v>4</v>
      </c>
      <c r="D17" s="132"/>
      <c r="E17" s="132"/>
      <c r="F17" s="132"/>
      <c r="G17" s="132"/>
      <c r="H17" s="132"/>
      <c r="I17" s="132"/>
      <c r="J17" s="132"/>
    </row>
    <row r="19" spans="1:10" s="36" customFormat="1" ht="11.25" customHeight="1">
      <c r="A19" s="21"/>
      <c r="B19" s="21" t="s">
        <v>24</v>
      </c>
      <c r="C19" s="4"/>
      <c r="D19" s="4"/>
      <c r="E19" s="4"/>
      <c r="F19" s="4"/>
      <c r="G19" s="4"/>
      <c r="H19" s="4"/>
      <c r="I19" s="4"/>
      <c r="J19" s="4"/>
    </row>
    <row r="20" spans="1:10" s="36" customFormat="1" ht="15" customHeight="1">
      <c r="A20" s="22"/>
      <c r="B20" s="22"/>
      <c r="C20" s="60"/>
      <c r="D20" s="35"/>
      <c r="E20" s="35"/>
      <c r="F20" s="35"/>
      <c r="G20" s="61"/>
      <c r="H20" s="61"/>
      <c r="I20" s="61"/>
      <c r="J20" s="60"/>
    </row>
    <row r="21" spans="1:10" ht="41.25" customHeight="1">
      <c r="B21" s="48" t="s">
        <v>17</v>
      </c>
      <c r="C21" s="156" t="s">
        <v>78</v>
      </c>
      <c r="D21" s="156"/>
      <c r="E21" s="156"/>
      <c r="F21" s="156"/>
      <c r="G21" s="156"/>
      <c r="H21" s="156"/>
      <c r="I21" s="156"/>
      <c r="J21" s="156"/>
    </row>
    <row r="22" spans="1:10" ht="15" customHeight="1">
      <c r="B22" s="48"/>
      <c r="C22" s="16" t="s">
        <v>40</v>
      </c>
      <c r="D22" s="29"/>
      <c r="E22" s="29"/>
      <c r="F22" s="29"/>
      <c r="G22" s="29"/>
      <c r="H22" s="29"/>
      <c r="I22" s="29"/>
      <c r="J22" s="29"/>
    </row>
    <row r="23" spans="1:10" ht="15" customHeight="1">
      <c r="B23" s="48"/>
      <c r="C23" s="16" t="s">
        <v>31</v>
      </c>
      <c r="D23" s="29"/>
      <c r="E23" s="29"/>
      <c r="F23" s="29"/>
      <c r="G23" s="29"/>
      <c r="H23" s="29"/>
      <c r="I23" s="29"/>
      <c r="J23" s="29"/>
    </row>
    <row r="24" spans="1:10" ht="15" customHeight="1">
      <c r="B24" s="48"/>
      <c r="C24" s="16" t="s">
        <v>64</v>
      </c>
      <c r="D24" s="29"/>
      <c r="E24" s="29"/>
      <c r="F24" s="29"/>
      <c r="G24" s="29"/>
      <c r="H24" s="29"/>
      <c r="I24" s="29"/>
      <c r="J24" s="29"/>
    </row>
    <row r="25" spans="1:10" ht="15" customHeight="1">
      <c r="B25" s="48"/>
      <c r="C25" s="16" t="s">
        <v>32</v>
      </c>
      <c r="D25" s="29"/>
      <c r="E25" s="29"/>
      <c r="F25" s="29"/>
      <c r="G25" s="29"/>
      <c r="H25" s="29"/>
      <c r="I25" s="29"/>
      <c r="J25" s="29"/>
    </row>
    <row r="26" spans="1:10" ht="15" customHeight="1">
      <c r="B26" s="48"/>
      <c r="C26" s="16" t="s">
        <v>41</v>
      </c>
      <c r="D26" s="29"/>
      <c r="E26" s="29"/>
      <c r="F26" s="29"/>
      <c r="G26" s="29"/>
      <c r="H26" s="29"/>
      <c r="I26" s="29"/>
      <c r="J26" s="29"/>
    </row>
    <row r="27" spans="1:10" ht="15" customHeight="1">
      <c r="B27" s="48"/>
      <c r="C27" s="16" t="s">
        <v>42</v>
      </c>
      <c r="D27" s="29"/>
      <c r="E27" s="29"/>
      <c r="F27" s="29"/>
      <c r="G27" s="29"/>
      <c r="H27" s="29"/>
      <c r="I27" s="29"/>
      <c r="J27" s="29"/>
    </row>
    <row r="28" spans="1:10" ht="15" customHeight="1">
      <c r="B28" s="48"/>
      <c r="C28" s="16" t="s">
        <v>79</v>
      </c>
      <c r="D28" s="29"/>
      <c r="E28" s="29"/>
      <c r="F28" s="29"/>
      <c r="G28" s="29"/>
      <c r="H28" s="29"/>
      <c r="I28" s="29"/>
      <c r="J28" s="29"/>
    </row>
    <row r="29" spans="1:10" ht="21.75" customHeight="1">
      <c r="B29" s="48" t="s">
        <v>18</v>
      </c>
      <c r="C29" s="16" t="s">
        <v>169</v>
      </c>
      <c r="D29" s="29"/>
      <c r="E29" s="29"/>
      <c r="F29" s="29"/>
      <c r="G29" s="29"/>
      <c r="H29" s="29"/>
      <c r="I29" s="29"/>
      <c r="J29" s="29"/>
    </row>
    <row r="30" spans="1:10" ht="34.5" customHeight="1">
      <c r="B30" s="48" t="s">
        <v>19</v>
      </c>
      <c r="C30" s="134" t="s">
        <v>184</v>
      </c>
      <c r="D30" s="134"/>
      <c r="E30" s="134"/>
      <c r="F30" s="134"/>
      <c r="G30" s="134"/>
      <c r="H30" s="134"/>
      <c r="I30" s="134"/>
      <c r="J30" s="29"/>
    </row>
    <row r="31" spans="1:10" ht="27" customHeight="1">
      <c r="B31" s="48" t="s">
        <v>20</v>
      </c>
      <c r="C31" s="39" t="s">
        <v>38</v>
      </c>
      <c r="D31" s="38" t="s">
        <v>80</v>
      </c>
    </row>
    <row r="32" spans="1:10" s="36" customFormat="1" ht="15.75" customHeight="1">
      <c r="B32" s="48"/>
      <c r="I32" s="19"/>
      <c r="J32" s="37"/>
    </row>
    <row r="33" spans="2:10" s="36" customFormat="1" ht="15.75" customHeight="1">
      <c r="B33" s="48"/>
      <c r="I33" s="19"/>
      <c r="J33" s="37"/>
    </row>
    <row r="34" spans="2:10" s="36" customFormat="1" ht="15.75" customHeight="1">
      <c r="B34" s="48"/>
      <c r="C34" s="37"/>
      <c r="D34" s="23"/>
      <c r="E34" s="23"/>
      <c r="F34" s="23"/>
      <c r="G34" s="19"/>
      <c r="H34" s="19"/>
      <c r="I34" s="19"/>
      <c r="J34" s="37"/>
    </row>
    <row r="35" spans="2:10" s="36" customFormat="1" ht="15.75" customHeight="1">
      <c r="B35" s="48"/>
      <c r="C35" s="37"/>
      <c r="D35" s="23"/>
      <c r="E35" s="23"/>
      <c r="F35" s="23"/>
      <c r="G35" s="19"/>
      <c r="H35" s="19"/>
      <c r="I35" s="19"/>
      <c r="J35" s="37"/>
    </row>
    <row r="36" spans="2:10">
      <c r="B36" s="48"/>
    </row>
    <row r="37" spans="2:10">
      <c r="B37" s="48"/>
    </row>
    <row r="38" spans="2:10">
      <c r="B38" s="48"/>
    </row>
  </sheetData>
  <mergeCells count="19">
    <mergeCell ref="C30:I30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C17:J17"/>
    <mergeCell ref="C21:J21"/>
    <mergeCell ref="F8:F9"/>
    <mergeCell ref="B15:I15"/>
    <mergeCell ref="C16:J16"/>
  </mergeCells>
  <pageMargins left="0.7" right="0.7" top="0.75" bottom="0.75" header="0.3" footer="0.3"/>
  <pageSetup paperSize="9" scale="4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5">
    <tabColor rgb="FFFFFFFF"/>
  </sheetPr>
  <dimension ref="A1:J28"/>
  <sheetViews>
    <sheetView view="pageBreakPreview" zoomScaleNormal="100" zoomScaleSheetLayoutView="100" workbookViewId="0">
      <selection activeCell="A2" sqref="A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2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122" t="str">
        <f>'Część 01'!$C$1</f>
        <v>AGZ.272.8.2024</v>
      </c>
      <c r="D1" s="5"/>
      <c r="E1" s="5"/>
      <c r="F1" s="5"/>
      <c r="G1" s="136" t="s">
        <v>5</v>
      </c>
      <c r="H1" s="136"/>
      <c r="I1" s="136"/>
      <c r="J1" s="136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137" t="s">
        <v>6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0" s="2" customFormat="1" ht="12.75">
      <c r="A4" s="137" t="str">
        <f ca="1">MID(CELL("nazwa_pliku",A1),FIND("]",CELL("nazwa_pliku",A1),1)+1,100)</f>
        <v>Część 07</v>
      </c>
      <c r="B4" s="137"/>
      <c r="C4" s="137"/>
      <c r="D4" s="137"/>
      <c r="E4" s="137"/>
      <c r="F4" s="137"/>
      <c r="G4" s="137"/>
      <c r="H4" s="137"/>
      <c r="I4" s="137"/>
      <c r="J4" s="137"/>
    </row>
    <row r="5" spans="1:10" s="2" customFormat="1" ht="12.75">
      <c r="A5" s="138" t="s">
        <v>141</v>
      </c>
      <c r="B5" s="138"/>
      <c r="C5" s="138"/>
      <c r="D5" s="138"/>
      <c r="E5" s="138"/>
      <c r="F5" s="138"/>
      <c r="G5" s="138"/>
      <c r="H5" s="138"/>
      <c r="I5" s="138"/>
      <c r="J5" s="138"/>
    </row>
    <row r="6" spans="1:10" s="2" customFormat="1" ht="18.75">
      <c r="A6" s="56" t="str">
        <f>HYPERLINK("#'Suma'!A1","wstecz")</f>
        <v>wstecz</v>
      </c>
      <c r="B6" s="57"/>
      <c r="C6" s="57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139" t="s">
        <v>7</v>
      </c>
      <c r="C7" s="141" t="s">
        <v>8</v>
      </c>
      <c r="D7" s="143" t="s">
        <v>9</v>
      </c>
      <c r="E7" s="143" t="s">
        <v>10</v>
      </c>
      <c r="F7" s="145"/>
      <c r="G7" s="143" t="s">
        <v>11</v>
      </c>
      <c r="H7" s="143" t="s">
        <v>12</v>
      </c>
      <c r="I7" s="146" t="s">
        <v>13</v>
      </c>
      <c r="J7" s="146" t="s">
        <v>14</v>
      </c>
    </row>
    <row r="8" spans="1:10" s="2" customFormat="1" ht="12.75">
      <c r="B8" s="139"/>
      <c r="C8" s="141"/>
      <c r="D8" s="143"/>
      <c r="E8" s="143" t="s">
        <v>15</v>
      </c>
      <c r="F8" s="143" t="s">
        <v>16</v>
      </c>
      <c r="G8" s="143"/>
      <c r="H8" s="143"/>
      <c r="I8" s="146"/>
      <c r="J8" s="146"/>
    </row>
    <row r="9" spans="1:10" s="2" customFormat="1" ht="12.75">
      <c r="B9" s="140"/>
      <c r="C9" s="142"/>
      <c r="D9" s="144"/>
      <c r="E9" s="148"/>
      <c r="F9" s="148"/>
      <c r="G9" s="144"/>
      <c r="H9" s="144"/>
      <c r="I9" s="147"/>
      <c r="J9" s="147"/>
    </row>
    <row r="10" spans="1:10" s="2" customFormat="1" ht="87" customHeight="1">
      <c r="B10" s="9" t="s">
        <v>17</v>
      </c>
      <c r="C10" s="95" t="s">
        <v>130</v>
      </c>
      <c r="D10" s="96" t="s">
        <v>198</v>
      </c>
      <c r="E10" s="97"/>
      <c r="F10" s="97"/>
      <c r="G10" s="98" t="s">
        <v>183</v>
      </c>
      <c r="H10" s="99">
        <v>1</v>
      </c>
      <c r="I10" s="100"/>
      <c r="J10" s="101">
        <f>H10*I10</f>
        <v>0</v>
      </c>
    </row>
    <row r="11" spans="1:10" s="2" customFormat="1" ht="12.75">
      <c r="B11" s="149" t="s">
        <v>0</v>
      </c>
      <c r="C11" s="150"/>
      <c r="D11" s="150"/>
      <c r="E11" s="150"/>
      <c r="F11" s="150"/>
      <c r="G11" s="150"/>
      <c r="H11" s="150"/>
      <c r="I11" s="150"/>
      <c r="J11" s="1">
        <f>SUM(J10:J10)</f>
        <v>0</v>
      </c>
    </row>
    <row r="12" spans="1:10" s="2" customFormat="1" ht="43.5" customHeight="1">
      <c r="B12" s="3" t="s">
        <v>1</v>
      </c>
      <c r="C12" s="129" t="s">
        <v>2</v>
      </c>
      <c r="D12" s="151"/>
      <c r="E12" s="151"/>
      <c r="F12" s="151"/>
      <c r="G12" s="151"/>
      <c r="H12" s="151"/>
      <c r="I12" s="151"/>
      <c r="J12" s="151"/>
    </row>
    <row r="13" spans="1:10" s="2" customFormat="1" ht="43.5" customHeight="1">
      <c r="B13" s="3" t="s">
        <v>3</v>
      </c>
      <c r="C13" s="131" t="s">
        <v>4</v>
      </c>
      <c r="D13" s="132"/>
      <c r="E13" s="132"/>
      <c r="F13" s="132"/>
      <c r="G13" s="132"/>
      <c r="H13" s="132"/>
      <c r="I13" s="132"/>
      <c r="J13" s="132"/>
    </row>
    <row r="14" spans="1:10" s="21" customFormat="1" ht="26.25" customHeight="1">
      <c r="B14" s="21" t="s">
        <v>24</v>
      </c>
    </row>
    <row r="16" spans="1:10" s="36" customFormat="1" ht="41.25" customHeight="1">
      <c r="A16" s="21"/>
      <c r="B16" s="48" t="s">
        <v>17</v>
      </c>
      <c r="C16" s="134" t="s">
        <v>66</v>
      </c>
      <c r="D16" s="134"/>
      <c r="E16" s="134"/>
      <c r="F16" s="134"/>
      <c r="G16" s="134"/>
      <c r="H16" s="134"/>
      <c r="I16" s="134"/>
      <c r="J16" s="134"/>
    </row>
    <row r="17" spans="1:10" s="36" customFormat="1" ht="15" customHeight="1">
      <c r="A17" s="22"/>
      <c r="B17" s="48" t="s">
        <v>18</v>
      </c>
      <c r="C17" s="16" t="s">
        <v>40</v>
      </c>
      <c r="D17" s="29"/>
      <c r="E17" s="29"/>
      <c r="F17" s="29"/>
      <c r="G17" s="29"/>
      <c r="H17" s="29"/>
      <c r="I17" s="29"/>
      <c r="J17" s="29"/>
    </row>
    <row r="18" spans="1:10">
      <c r="B18" s="48"/>
      <c r="C18" s="16" t="s">
        <v>31</v>
      </c>
      <c r="D18" s="29"/>
      <c r="E18" s="29"/>
      <c r="F18" s="29"/>
      <c r="G18" s="29"/>
      <c r="H18" s="29"/>
      <c r="I18" s="29"/>
      <c r="J18" s="29"/>
    </row>
    <row r="19" spans="1:10" ht="15.75" customHeight="1">
      <c r="B19" s="48"/>
      <c r="C19" s="16" t="s">
        <v>64</v>
      </c>
      <c r="D19" s="29"/>
      <c r="E19" s="29"/>
      <c r="F19" s="29"/>
      <c r="G19" s="29"/>
      <c r="H19" s="29"/>
      <c r="I19" s="29"/>
      <c r="J19" s="29"/>
    </row>
    <row r="20" spans="1:10" ht="15.75" customHeight="1">
      <c r="B20" s="48"/>
      <c r="C20" s="16" t="s">
        <v>32</v>
      </c>
      <c r="D20" s="29"/>
      <c r="E20" s="29"/>
      <c r="F20" s="29"/>
      <c r="G20" s="29"/>
      <c r="H20" s="29"/>
      <c r="I20" s="29"/>
      <c r="J20" s="29"/>
    </row>
    <row r="21" spans="1:10">
      <c r="B21" s="48"/>
      <c r="C21" s="16" t="s">
        <v>41</v>
      </c>
      <c r="D21" s="29"/>
      <c r="E21" s="29"/>
      <c r="F21" s="29"/>
      <c r="G21" s="29"/>
      <c r="H21" s="29"/>
      <c r="I21" s="29"/>
      <c r="J21" s="29"/>
    </row>
    <row r="22" spans="1:10">
      <c r="B22" s="48"/>
      <c r="C22" s="16" t="s">
        <v>42</v>
      </c>
      <c r="D22" s="29"/>
      <c r="E22" s="29"/>
      <c r="F22" s="29"/>
      <c r="G22" s="29"/>
      <c r="H22" s="29"/>
      <c r="I22" s="29"/>
      <c r="J22" s="29"/>
    </row>
    <row r="23" spans="1:10" s="36" customFormat="1" ht="36" customHeight="1">
      <c r="B23" s="48" t="s">
        <v>19</v>
      </c>
      <c r="C23" s="134" t="s">
        <v>197</v>
      </c>
      <c r="D23" s="134"/>
      <c r="E23" s="134"/>
      <c r="F23" s="134"/>
      <c r="G23" s="134"/>
      <c r="H23" s="134"/>
      <c r="I23" s="134"/>
      <c r="J23" s="134"/>
    </row>
    <row r="24" spans="1:10" s="36" customFormat="1" ht="23.25" customHeight="1">
      <c r="B24" s="48" t="s">
        <v>20</v>
      </c>
      <c r="C24" s="53" t="s">
        <v>33</v>
      </c>
      <c r="D24" s="38" t="s">
        <v>131</v>
      </c>
      <c r="E24"/>
      <c r="F24"/>
      <c r="G24"/>
      <c r="H24"/>
      <c r="I24"/>
      <c r="J24"/>
    </row>
    <row r="25" spans="1:10" s="36" customFormat="1" ht="15.75" customHeight="1">
      <c r="B25" s="48"/>
      <c r="I25" s="19"/>
      <c r="J25" s="37"/>
    </row>
    <row r="26" spans="1:10">
      <c r="B26" s="48"/>
      <c r="C26" s="36"/>
      <c r="D26" s="36"/>
      <c r="E26" s="36"/>
      <c r="F26" s="36"/>
      <c r="G26" s="36"/>
      <c r="H26" s="36"/>
      <c r="I26" s="19"/>
      <c r="J26" s="37"/>
    </row>
    <row r="27" spans="1:10">
      <c r="B27" s="48"/>
      <c r="C27" s="37"/>
      <c r="D27" s="23"/>
      <c r="E27" s="23"/>
      <c r="F27" s="23"/>
      <c r="G27" s="19"/>
      <c r="H27" s="19"/>
      <c r="I27" s="19"/>
      <c r="J27" s="37"/>
    </row>
    <row r="28" spans="1:10">
      <c r="B28" s="48"/>
      <c r="C28" s="37"/>
      <c r="D28" s="23"/>
      <c r="E28" s="23"/>
      <c r="F28" s="23"/>
      <c r="G28" s="19"/>
      <c r="H28" s="19"/>
      <c r="I28" s="19"/>
      <c r="J28" s="37"/>
    </row>
  </sheetData>
  <mergeCells count="19">
    <mergeCell ref="C16:J16"/>
    <mergeCell ref="C23:J23"/>
    <mergeCell ref="E8:E9"/>
    <mergeCell ref="F8:F9"/>
    <mergeCell ref="B11:I11"/>
    <mergeCell ref="C12:J12"/>
    <mergeCell ref="C13:J13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</mergeCells>
  <pageMargins left="0.7" right="0.7" top="0.75" bottom="0.75" header="0.3" footer="0.3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</vt:i4>
      </vt:variant>
    </vt:vector>
  </HeadingPairs>
  <TitlesOfParts>
    <vt:vector size="9" baseType="lpstr">
      <vt:lpstr>Suma</vt:lpstr>
      <vt:lpstr>Część 01</vt:lpstr>
      <vt:lpstr>Część 02</vt:lpstr>
      <vt:lpstr>Część 03</vt:lpstr>
      <vt:lpstr>Część 04</vt:lpstr>
      <vt:lpstr>Część 05</vt:lpstr>
      <vt:lpstr>Część 06</vt:lpstr>
      <vt:lpstr>Część 07</vt:lpstr>
      <vt:lpstr>'Część 03'!Obszar_wydruku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Błach</dc:creator>
  <cp:lastModifiedBy>Aneta Bojdo</cp:lastModifiedBy>
  <cp:lastPrinted>2022-11-28T07:22:41Z</cp:lastPrinted>
  <dcterms:created xsi:type="dcterms:W3CDTF">2022-05-19T07:08:26Z</dcterms:created>
  <dcterms:modified xsi:type="dcterms:W3CDTF">2024-08-20T11:57:26Z</dcterms:modified>
</cp:coreProperties>
</file>