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30"/>
  <workbookPr/>
  <mc:AlternateContent xmlns:mc="http://schemas.openxmlformats.org/markup-compatibility/2006">
    <mc:Choice Requires="x15">
      <x15ac:absPath xmlns:x15ac="http://schemas.microsoft.com/office/spreadsheetml/2010/11/ac" url="\\10.50.1.123\zp\POWYZEJ_30\POSTĘPOWANIA\DOSTAWY i USŁUGI\2024\10_jednorazówka II\"/>
    </mc:Choice>
  </mc:AlternateContent>
  <xr:revisionPtr revIDLastSave="0" documentId="13_ncr:1_{3E185DCB-9785-4F36-8B19-79B756B65166}" xr6:coauthVersionLast="47" xr6:coauthVersionMax="47" xr10:uidLastSave="{00000000-0000-0000-0000-000000000000}"/>
  <bookViews>
    <workbookView xWindow="-120" yWindow="-120" windowWidth="29040" windowHeight="15720" firstSheet="19" activeTab="27" xr2:uid="{00000000-000D-0000-FFFF-FFFF00000000}"/>
  </bookViews>
  <sheets>
    <sheet name="Pakiet_nr_1" sheetId="23" r:id="rId1"/>
    <sheet name="Pakiet nr 2" sheetId="20" r:id="rId2"/>
    <sheet name="Pakiet_nr 3" sheetId="14" r:id="rId3"/>
    <sheet name="Pakiet_nr_4" sheetId="16" r:id="rId4"/>
    <sheet name="Pakiet_nr_5" sheetId="15" r:id="rId5"/>
    <sheet name="Pakiet_nr_6" sheetId="19" r:id="rId6"/>
    <sheet name="Pakiet_nr_7." sheetId="28" r:id="rId7"/>
    <sheet name="Pakiet_nr_8" sheetId="12" r:id="rId8"/>
    <sheet name="Pakiet_nr_9" sheetId="13" r:id="rId9"/>
    <sheet name="Pakiet_nr_10" sheetId="11" r:id="rId10"/>
    <sheet name="Pakiet_nr_11" sheetId="9" r:id="rId11"/>
    <sheet name="Pakiet_nr_12 " sheetId="37" r:id="rId12"/>
    <sheet name="Pakiet_nr_13" sheetId="8" r:id="rId13"/>
    <sheet name="Pakiet_nr_14" sheetId="7" r:id="rId14"/>
    <sheet name="Pakiet_nr_15" sheetId="38" r:id="rId15"/>
    <sheet name="Pakiet_nr_16" sheetId="10" r:id="rId16"/>
    <sheet name="Pakiet nr 17" sheetId="17" r:id="rId17"/>
    <sheet name="Pakiet_nr_18" sheetId="24" r:id="rId18"/>
    <sheet name="Pakiet_nr_19" sheetId="26" r:id="rId19"/>
    <sheet name="Pakiet nr 20" sheetId="29" r:id="rId20"/>
    <sheet name="Pakiet nr 21" sheetId="30" r:id="rId21"/>
    <sheet name="Pakiet_nr_22" sheetId="33" r:id="rId22"/>
    <sheet name="Pakiet_nr 23" sheetId="31" r:id="rId23"/>
    <sheet name="Pakiet_nr_24" sheetId="21" r:id="rId24"/>
    <sheet name="Pakiet_nr_25" sheetId="32" r:id="rId25"/>
    <sheet name="Pakiet_nr_26" sheetId="34" r:id="rId26"/>
    <sheet name="Pakiet_nr_27" sheetId="35" r:id="rId27"/>
    <sheet name="Pakiet_nr_28" sheetId="36" r:id="rId2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K10" i="36" l="1"/>
  <c r="CJ10" i="36"/>
  <c r="CM10" i="36" s="1"/>
  <c r="CL10" i="36" l="1"/>
  <c r="H9" i="30" l="1"/>
  <c r="H10" i="38"/>
  <c r="H11" i="38" s="1"/>
  <c r="G10" i="38"/>
  <c r="J10" i="38" s="1"/>
  <c r="J11" i="38" l="1"/>
  <c r="I10" i="38"/>
  <c r="H12" i="37"/>
  <c r="G12" i="37"/>
  <c r="J12" i="37" s="1"/>
  <c r="I12" i="37" s="1"/>
  <c r="H11" i="37"/>
  <c r="G11" i="37"/>
  <c r="J11" i="37" s="1"/>
  <c r="I11" i="37" s="1"/>
  <c r="H10" i="37"/>
  <c r="G10" i="37"/>
  <c r="J10" i="37" s="1"/>
  <c r="H13" i="37" l="1"/>
  <c r="J13" i="37"/>
  <c r="I10" i="37"/>
  <c r="H9" i="36" l="1"/>
  <c r="G9" i="36"/>
  <c r="J9" i="36" s="1"/>
  <c r="I9" i="30"/>
  <c r="K9" i="30"/>
  <c r="H11" i="10"/>
  <c r="H12" i="10"/>
  <c r="H13" i="10"/>
  <c r="H14" i="10"/>
  <c r="H15" i="10"/>
  <c r="H16" i="10"/>
  <c r="H10" i="10"/>
  <c r="G11" i="10"/>
  <c r="J11" i="10" s="1"/>
  <c r="I11" i="10" s="1"/>
  <c r="G12" i="10"/>
  <c r="J12" i="10" s="1"/>
  <c r="G13" i="10"/>
  <c r="J13" i="10" s="1"/>
  <c r="G14" i="10"/>
  <c r="J14" i="10" s="1"/>
  <c r="G15" i="10"/>
  <c r="J15" i="10" s="1"/>
  <c r="G16" i="10"/>
  <c r="J16" i="10" s="1"/>
  <c r="H17" i="10" l="1"/>
  <c r="I14" i="10"/>
  <c r="J9" i="30"/>
  <c r="I13" i="10"/>
  <c r="I12" i="10"/>
  <c r="I15" i="10"/>
  <c r="I16" i="10"/>
  <c r="H11" i="32"/>
  <c r="H12" i="32"/>
  <c r="H13" i="32"/>
  <c r="H14" i="32"/>
  <c r="H15" i="32"/>
  <c r="G11" i="32"/>
  <c r="J11" i="32" s="1"/>
  <c r="G12" i="32"/>
  <c r="J12" i="32" s="1"/>
  <c r="I12" i="32" s="1"/>
  <c r="G13" i="32"/>
  <c r="J13" i="32" s="1"/>
  <c r="G14" i="32"/>
  <c r="J14" i="32" s="1"/>
  <c r="H11" i="21"/>
  <c r="G11" i="21"/>
  <c r="J11" i="21" s="1"/>
  <c r="H11" i="26"/>
  <c r="H12" i="26"/>
  <c r="H13" i="26"/>
  <c r="H14" i="26"/>
  <c r="H15" i="26"/>
  <c r="H16" i="26"/>
  <c r="H17" i="26"/>
  <c r="H18" i="26"/>
  <c r="H19" i="26"/>
  <c r="G11" i="26"/>
  <c r="J11" i="26" s="1"/>
  <c r="I11" i="26" s="1"/>
  <c r="G12" i="26"/>
  <c r="J12" i="26" s="1"/>
  <c r="G13" i="26"/>
  <c r="J13" i="26" s="1"/>
  <c r="G14" i="26"/>
  <c r="J14" i="26" s="1"/>
  <c r="G15" i="26"/>
  <c r="J15" i="26" s="1"/>
  <c r="G16" i="26"/>
  <c r="J16" i="26" s="1"/>
  <c r="G17" i="26"/>
  <c r="J17" i="26" s="1"/>
  <c r="I17" i="26" s="1"/>
  <c r="G18" i="26"/>
  <c r="J18" i="26" s="1"/>
  <c r="I18" i="26" s="1"/>
  <c r="G19" i="26"/>
  <c r="J19" i="26" s="1"/>
  <c r="I11" i="24"/>
  <c r="I12" i="24"/>
  <c r="I13" i="24"/>
  <c r="I14" i="24"/>
  <c r="H11" i="24"/>
  <c r="K11" i="24" s="1"/>
  <c r="J11" i="24" s="1"/>
  <c r="H12" i="24"/>
  <c r="K12" i="24" s="1"/>
  <c r="H13" i="24"/>
  <c r="K13" i="24" s="1"/>
  <c r="J13" i="24" s="1"/>
  <c r="H14" i="24"/>
  <c r="K14" i="24" s="1"/>
  <c r="J14" i="24" s="1"/>
  <c r="L11" i="8"/>
  <c r="L12" i="8"/>
  <c r="L13" i="8"/>
  <c r="K11" i="8"/>
  <c r="N11" i="8" s="1"/>
  <c r="M11" i="8" s="1"/>
  <c r="K12" i="8"/>
  <c r="N12" i="8" s="1"/>
  <c r="M12" i="8" s="1"/>
  <c r="K13" i="8"/>
  <c r="H11" i="9"/>
  <c r="G11" i="9"/>
  <c r="J11" i="9" s="1"/>
  <c r="I11" i="9" s="1"/>
  <c r="H11" i="13"/>
  <c r="H12" i="13"/>
  <c r="G11" i="13"/>
  <c r="J11" i="13" s="1"/>
  <c r="G12" i="13"/>
  <c r="J12" i="13" s="1"/>
  <c r="H11" i="12"/>
  <c r="G11" i="12"/>
  <c r="J11" i="12" s="1"/>
  <c r="H11" i="19"/>
  <c r="G11" i="19"/>
  <c r="J11" i="19" s="1"/>
  <c r="J19" i="15"/>
  <c r="H11" i="15"/>
  <c r="H12" i="15"/>
  <c r="H13" i="15"/>
  <c r="H14" i="15"/>
  <c r="H15" i="15"/>
  <c r="H16" i="15"/>
  <c r="H17" i="15"/>
  <c r="H18" i="15"/>
  <c r="H19" i="15"/>
  <c r="H20" i="15"/>
  <c r="H21" i="15"/>
  <c r="G11" i="15"/>
  <c r="J11" i="15" s="1"/>
  <c r="I11" i="15" s="1"/>
  <c r="G12" i="15"/>
  <c r="J12" i="15" s="1"/>
  <c r="I12" i="15" s="1"/>
  <c r="G13" i="15"/>
  <c r="J13" i="15" s="1"/>
  <c r="G14" i="15"/>
  <c r="J14" i="15" s="1"/>
  <c r="G15" i="15"/>
  <c r="J15" i="15" s="1"/>
  <c r="G16" i="15"/>
  <c r="J16" i="15" s="1"/>
  <c r="G17" i="15"/>
  <c r="J17" i="15" s="1"/>
  <c r="G18" i="15"/>
  <c r="J18" i="15" s="1"/>
  <c r="G19" i="15"/>
  <c r="G20" i="15"/>
  <c r="J20" i="15" s="1"/>
  <c r="G21" i="15"/>
  <c r="J21" i="15" s="1"/>
  <c r="H11" i="16"/>
  <c r="H12" i="16"/>
  <c r="H13" i="16"/>
  <c r="H14" i="16"/>
  <c r="H15" i="16"/>
  <c r="H16" i="16"/>
  <c r="H17" i="16"/>
  <c r="H18" i="16"/>
  <c r="H19" i="16"/>
  <c r="G11" i="16"/>
  <c r="J11" i="16" s="1"/>
  <c r="I11" i="16" s="1"/>
  <c r="G12" i="16"/>
  <c r="J12" i="16" s="1"/>
  <c r="I12" i="16" s="1"/>
  <c r="G13" i="16"/>
  <c r="J13" i="16" s="1"/>
  <c r="I13" i="16" s="1"/>
  <c r="G14" i="16"/>
  <c r="J14" i="16" s="1"/>
  <c r="G15" i="16"/>
  <c r="J15" i="16" s="1"/>
  <c r="G16" i="16"/>
  <c r="J16" i="16" s="1"/>
  <c r="G17" i="16"/>
  <c r="J17" i="16" s="1"/>
  <c r="G18" i="16"/>
  <c r="J18" i="16" s="1"/>
  <c r="I18" i="16" s="1"/>
  <c r="G19" i="16"/>
  <c r="J19" i="16" s="1"/>
  <c r="I19" i="16" s="1"/>
  <c r="H11" i="14"/>
  <c r="H12" i="14"/>
  <c r="H13" i="14"/>
  <c r="H14" i="14"/>
  <c r="H15" i="14"/>
  <c r="G11" i="14"/>
  <c r="J11" i="14" s="1"/>
  <c r="G12" i="14"/>
  <c r="J12" i="14" s="1"/>
  <c r="G13" i="14"/>
  <c r="J13" i="14" s="1"/>
  <c r="G14" i="14"/>
  <c r="J14" i="14" s="1"/>
  <c r="G15" i="14"/>
  <c r="J15" i="14" s="1"/>
  <c r="H11" i="23"/>
  <c r="H12" i="23"/>
  <c r="H13" i="23"/>
  <c r="H14" i="23"/>
  <c r="H15" i="23"/>
  <c r="H16" i="23"/>
  <c r="H17" i="23"/>
  <c r="H18" i="23"/>
  <c r="H19" i="23"/>
  <c r="H20" i="23"/>
  <c r="H21" i="23"/>
  <c r="H22" i="23"/>
  <c r="H23" i="23"/>
  <c r="H24" i="23"/>
  <c r="H25" i="23"/>
  <c r="H26" i="23"/>
  <c r="H27" i="23"/>
  <c r="H28" i="23"/>
  <c r="H29" i="23"/>
  <c r="H30" i="23"/>
  <c r="H31" i="23"/>
  <c r="H32" i="23"/>
  <c r="H33" i="23"/>
  <c r="H34" i="23"/>
  <c r="H35" i="23"/>
  <c r="H36" i="23"/>
  <c r="H37" i="23"/>
  <c r="G11" i="23"/>
  <c r="J11" i="23" s="1"/>
  <c r="G12" i="23"/>
  <c r="J12" i="23" s="1"/>
  <c r="I12" i="23" s="1"/>
  <c r="G13" i="23"/>
  <c r="J13" i="23" s="1"/>
  <c r="G14" i="23"/>
  <c r="J14" i="23" s="1"/>
  <c r="I14" i="23" s="1"/>
  <c r="G15" i="23"/>
  <c r="J15" i="23" s="1"/>
  <c r="G16" i="23"/>
  <c r="J16" i="23" s="1"/>
  <c r="G17" i="23"/>
  <c r="J17" i="23" s="1"/>
  <c r="G18" i="23"/>
  <c r="J18" i="23" s="1"/>
  <c r="G19" i="23"/>
  <c r="J19" i="23" s="1"/>
  <c r="G20" i="23"/>
  <c r="J20" i="23" s="1"/>
  <c r="G21" i="23"/>
  <c r="J21" i="23" s="1"/>
  <c r="G22" i="23"/>
  <c r="J22" i="23" s="1"/>
  <c r="G23" i="23"/>
  <c r="J23" i="23" s="1"/>
  <c r="G24" i="23"/>
  <c r="J24" i="23" s="1"/>
  <c r="I24" i="23" s="1"/>
  <c r="G25" i="23"/>
  <c r="J25" i="23" s="1"/>
  <c r="I25" i="23" s="1"/>
  <c r="G26" i="23"/>
  <c r="J26" i="23" s="1"/>
  <c r="G27" i="23"/>
  <c r="J27" i="23" s="1"/>
  <c r="I27" i="23" s="1"/>
  <c r="G28" i="23"/>
  <c r="J28" i="23" s="1"/>
  <c r="G29" i="23"/>
  <c r="J29" i="23" s="1"/>
  <c r="G30" i="23"/>
  <c r="J30" i="23" s="1"/>
  <c r="G31" i="23"/>
  <c r="J31" i="23" s="1"/>
  <c r="G32" i="23"/>
  <c r="J32" i="23" s="1"/>
  <c r="I32" i="23" s="1"/>
  <c r="G33" i="23"/>
  <c r="J33" i="23" s="1"/>
  <c r="G34" i="23"/>
  <c r="J34" i="23" s="1"/>
  <c r="I34" i="23" s="1"/>
  <c r="G35" i="23"/>
  <c r="J35" i="23" s="1"/>
  <c r="G36" i="23"/>
  <c r="J36" i="23" s="1"/>
  <c r="I36" i="23" s="1"/>
  <c r="G37" i="23"/>
  <c r="J37" i="23" s="1"/>
  <c r="I37" i="23" s="1"/>
  <c r="H9" i="28"/>
  <c r="I16" i="26" l="1"/>
  <c r="I16" i="15"/>
  <c r="J12" i="24"/>
  <c r="I11" i="21"/>
  <c r="I12" i="26"/>
  <c r="I13" i="15"/>
  <c r="I13" i="32"/>
  <c r="I16" i="23"/>
  <c r="I19" i="15"/>
  <c r="I28" i="23"/>
  <c r="I11" i="32"/>
  <c r="I19" i="26"/>
  <c r="I15" i="26"/>
  <c r="I18" i="15"/>
  <c r="I14" i="15"/>
  <c r="I15" i="15"/>
  <c r="I21" i="15"/>
  <c r="I17" i="16"/>
  <c r="I11" i="14"/>
  <c r="I13" i="14"/>
  <c r="I15" i="16"/>
  <c r="I20" i="15"/>
  <c r="I11" i="13"/>
  <c r="I16" i="16"/>
  <c r="I14" i="26"/>
  <c r="I14" i="16"/>
  <c r="I11" i="19"/>
  <c r="I13" i="26"/>
  <c r="I35" i="23"/>
  <c r="I11" i="23"/>
  <c r="I12" i="14"/>
  <c r="I33" i="23"/>
  <c r="I20" i="23"/>
  <c r="I31" i="23"/>
  <c r="I19" i="23"/>
  <c r="I15" i="14"/>
  <c r="I12" i="13"/>
  <c r="I14" i="32"/>
  <c r="I13" i="23"/>
  <c r="I21" i="23"/>
  <c r="I17" i="23"/>
  <c r="I15" i="23"/>
  <c r="I23" i="23"/>
  <c r="I29" i="23"/>
  <c r="I11" i="12"/>
  <c r="N13" i="8"/>
  <c r="M13" i="8" s="1"/>
  <c r="I22" i="23"/>
  <c r="I18" i="23"/>
  <c r="I14" i="14"/>
  <c r="I30" i="23"/>
  <c r="I17" i="15"/>
  <c r="I26" i="23"/>
  <c r="H10" i="35"/>
  <c r="H11" i="35" s="1"/>
  <c r="G10" i="35"/>
  <c r="J10" i="35" s="1"/>
  <c r="H10" i="34"/>
  <c r="H11" i="34" s="1"/>
  <c r="G10" i="34"/>
  <c r="J10" i="34" s="1"/>
  <c r="I10" i="34" l="1"/>
  <c r="J11" i="34"/>
  <c r="J11" i="35"/>
  <c r="I10" i="35"/>
  <c r="H10" i="33" l="1"/>
  <c r="K10" i="33" s="1"/>
  <c r="I10" i="33"/>
  <c r="I11" i="33" s="1"/>
  <c r="G15" i="32"/>
  <c r="J15" i="32" s="1"/>
  <c r="I15" i="32" s="1"/>
  <c r="H10" i="32"/>
  <c r="H16" i="32" s="1"/>
  <c r="G10" i="32"/>
  <c r="J10" i="32" s="1"/>
  <c r="H10" i="31"/>
  <c r="H11" i="31" s="1"/>
  <c r="G10" i="31"/>
  <c r="J10" i="31" s="1"/>
  <c r="J16" i="32" l="1"/>
  <c r="K11" i="33"/>
  <c r="J10" i="33"/>
  <c r="I10" i="32"/>
  <c r="J11" i="31"/>
  <c r="I10" i="31"/>
  <c r="H8" i="29" l="1"/>
  <c r="H9" i="29" s="1"/>
  <c r="G8" i="29"/>
  <c r="J8" i="29" s="1"/>
  <c r="J9" i="29" s="1"/>
  <c r="K10" i="30"/>
  <c r="I10" i="30"/>
  <c r="I8" i="29" l="1"/>
  <c r="I9" i="28" l="1"/>
  <c r="I10" i="28" s="1"/>
  <c r="K9" i="28"/>
  <c r="K10" i="28" l="1"/>
  <c r="J9" i="28"/>
  <c r="H10" i="26" l="1"/>
  <c r="H20" i="26" s="1"/>
  <c r="G10" i="26"/>
  <c r="J10" i="26" s="1"/>
  <c r="J20" i="26" s="1"/>
  <c r="I10" i="26" l="1"/>
  <c r="I10" i="24"/>
  <c r="I15" i="24" s="1"/>
  <c r="H10" i="24"/>
  <c r="K10" i="24" s="1"/>
  <c r="K15" i="24" s="1"/>
  <c r="H10" i="23"/>
  <c r="H38" i="23" s="1"/>
  <c r="G10" i="23"/>
  <c r="J10" i="23" s="1"/>
  <c r="J38" i="23" s="1"/>
  <c r="H10" i="21"/>
  <c r="H12" i="21" s="1"/>
  <c r="G10" i="21"/>
  <c r="J10" i="21" s="1"/>
  <c r="J12" i="21" s="1"/>
  <c r="H10" i="20"/>
  <c r="H11" i="20" s="1"/>
  <c r="G10" i="20"/>
  <c r="J10" i="20" s="1"/>
  <c r="H10" i="19"/>
  <c r="H12" i="19" s="1"/>
  <c r="G10" i="19"/>
  <c r="J10" i="19" s="1"/>
  <c r="J12" i="19" s="1"/>
  <c r="H12" i="17"/>
  <c r="H13" i="17" s="1"/>
  <c r="G12" i="17"/>
  <c r="J12" i="17" s="1"/>
  <c r="H10" i="16"/>
  <c r="H20" i="16" s="1"/>
  <c r="G10" i="16"/>
  <c r="J10" i="16" s="1"/>
  <c r="J20" i="16" s="1"/>
  <c r="H10" i="15"/>
  <c r="H22" i="15" s="1"/>
  <c r="G10" i="15"/>
  <c r="J10" i="15" s="1"/>
  <c r="J22" i="15" s="1"/>
  <c r="H10" i="14"/>
  <c r="H16" i="14" s="1"/>
  <c r="G10" i="14"/>
  <c r="J10" i="14" s="1"/>
  <c r="J16" i="14" s="1"/>
  <c r="H10" i="13"/>
  <c r="H13" i="13" s="1"/>
  <c r="G10" i="13"/>
  <c r="J10" i="13" s="1"/>
  <c r="J13" i="13" s="1"/>
  <c r="H10" i="12"/>
  <c r="H12" i="12" s="1"/>
  <c r="G10" i="12"/>
  <c r="J10" i="12" s="1"/>
  <c r="J12" i="12" s="1"/>
  <c r="H10" i="11"/>
  <c r="H11" i="11" s="1"/>
  <c r="G10" i="11"/>
  <c r="J10" i="11" s="1"/>
  <c r="G10" i="10"/>
  <c r="J10" i="10" s="1"/>
  <c r="J17" i="10" s="1"/>
  <c r="H10" i="9"/>
  <c r="H12" i="9" s="1"/>
  <c r="G10" i="9"/>
  <c r="J10" i="9" s="1"/>
  <c r="J12" i="9" s="1"/>
  <c r="L10" i="8"/>
  <c r="L14" i="8" s="1"/>
  <c r="K10" i="8"/>
  <c r="N10" i="8" s="1"/>
  <c r="N14" i="8" s="1"/>
  <c r="G10" i="7"/>
  <c r="J10" i="7" s="1"/>
  <c r="H10" i="7"/>
  <c r="H11" i="7" s="1"/>
  <c r="I10" i="23" l="1"/>
  <c r="J11" i="11"/>
  <c r="I10" i="11"/>
  <c r="I10" i="7"/>
  <c r="J11" i="7"/>
  <c r="J10" i="24"/>
  <c r="I10" i="21"/>
  <c r="J11" i="20"/>
  <c r="I10" i="20"/>
  <c r="I10" i="19"/>
  <c r="J13" i="17"/>
  <c r="I12" i="17"/>
  <c r="I10" i="16"/>
  <c r="I10" i="15"/>
  <c r="I10" i="14"/>
  <c r="I10" i="13"/>
  <c r="I10" i="12"/>
  <c r="I10" i="10"/>
  <c r="I10" i="9"/>
  <c r="M10" i="8"/>
  <c r="H10" i="36"/>
  <c r="I9" i="36" l="1"/>
  <c r="J10" i="36"/>
</calcChain>
</file>

<file path=xl/sharedStrings.xml><?xml version="1.0" encoding="utf-8"?>
<sst xmlns="http://schemas.openxmlformats.org/spreadsheetml/2006/main" count="995" uniqueCount="254">
  <si>
    <t>Znak sprawy:</t>
  </si>
  <si>
    <t>SZCZEGÓŁOWA OFERTA CENOWA</t>
  </si>
  <si>
    <t>Zamawiający wyraża zgodę na wycenę produktu w opakowaniu innej wielkości niż podana w opisie przedmiotu zamówienia z jednoczesnym przeliczeniem ilości opakowań aby liczba sztuk była zgodna z zamawianą. Jeżeli w wyniku przeliczeń wychodzi wartość ułamka należy podać ilość do dwóch miejsc po przecinku.</t>
  </si>
  <si>
    <t>Wykaz dokumentów dopuszczających produkt do użytku szpitalnego</t>
  </si>
  <si>
    <t>Lp</t>
  </si>
  <si>
    <t>Opis przedmiotu zamówienia</t>
  </si>
  <si>
    <t>J. m.</t>
  </si>
  <si>
    <t>Ilość</t>
  </si>
  <si>
    <t>Cena jednostkowa netto za sztukę</t>
  </si>
  <si>
    <t>Stawka podatku VAT</t>
  </si>
  <si>
    <t xml:space="preserve">Cena jednostkowa brutto za sztukę               </t>
  </si>
  <si>
    <t xml:space="preserve">Wartość netto
</t>
  </si>
  <si>
    <t>Wartość podatku VAT</t>
  </si>
  <si>
    <t>Wartość brutto</t>
  </si>
  <si>
    <t xml:space="preserve"> Nr katalogowy i nazwa produktu zoferowanego(podać)</t>
  </si>
  <si>
    <t>Nazwa dokumentu (ów) dopuszczającego (ch) zaoferowany produkt  do użytku szpitalnego</t>
  </si>
  <si>
    <t>Data wydania dokumentu i jego ważności</t>
  </si>
  <si>
    <t>Nr dokumentu</t>
  </si>
  <si>
    <t>szt.</t>
  </si>
  <si>
    <t>Razem</t>
  </si>
  <si>
    <t>Szczecin, dnia…………………..</t>
  </si>
  <si>
    <t>........................................................</t>
  </si>
  <si>
    <t>podpis osoby upoważnionej</t>
  </si>
  <si>
    <t>Sterylna woda do nawilżania tlenu w jednorazowym
pojemniku 650ml, ze sterylnie zapakowanym
łącznikiem do dozownika tlenu. Sterylizowana bez użycia
tlenku etylenu. Posiadająca ciśnieniową zastawkę upustową
o czułości 350-700 cm H2O (5-10 psi). Mieszanina
oddechowa rozpraszana jest poprzez system mikrootworów
umieszczonych na dnie zbiornika. Potwierdzona badaniami
klinicznymi możliwość zastosowania wody przez okres 30
dni. Na pojemniku etykieta z nadrukowanymi: datą
ważności, LOT i kod GTIN. Na etykiecie napisy w języku
polskim. Instrukcja użycia dołączona do kartonu zbiorczego
lub pojedynczego opakowania.</t>
  </si>
  <si>
    <t>Nazwa handlowa</t>
  </si>
  <si>
    <t>Nazwa międzynarodowa</t>
  </si>
  <si>
    <t>Objętość</t>
  </si>
  <si>
    <t>Postać</t>
  </si>
  <si>
    <t>Rodzaj opakowania jednostkowego</t>
  </si>
  <si>
    <t>Ilość opakowań</t>
  </si>
  <si>
    <t>Ilość w opakowaniu</t>
  </si>
  <si>
    <t>Cena netto za sztukę</t>
  </si>
  <si>
    <t xml:space="preserve">Cena jednostkowa brutto za sztukę              </t>
  </si>
  <si>
    <t>NaCl 0,9%</t>
  </si>
  <si>
    <t>250 ml</t>
  </si>
  <si>
    <t>płyn do irygacji</t>
  </si>
  <si>
    <t>1 but.</t>
  </si>
  <si>
    <t>500 ml</t>
  </si>
  <si>
    <t>płyn do irygacji w opakowaniu sterylnym</t>
  </si>
  <si>
    <t>Układ oddechowy jednorazowego użytku z wbudowaną zastawką wydechową i czujnikiem ciśnienia, wykonany z PP, PE, nie zawiera lateksu i DEHP, opór wdechowy przy 30L/min &lt;1,6mbar, podatność przy 30mbar &lt;1mL/mbar, przeciekanie przy 60mbar &lt;50mL/min, mikrobiologicznie czysty, dł. 1,8m, kompatybilny z respiratorem  Oxylog VE300 będącym na wyposażeniu szpitala</t>
  </si>
  <si>
    <t>Kod CPV: 18424300-0</t>
  </si>
  <si>
    <t>L.p.</t>
  </si>
  <si>
    <t>J.m.</t>
  </si>
  <si>
    <t>Cena jednostkowa netto za opakowanie</t>
  </si>
  <si>
    <t>Cena jednostkowa brutto za opakowanie</t>
  </si>
  <si>
    <t>Wartość netto (4x5)</t>
  </si>
  <si>
    <t>Wartość brutto
(4x7)</t>
  </si>
  <si>
    <t xml:space="preserve"> Nr katalogowy i nazwa preparatu zaoferowanego (podać)</t>
  </si>
  <si>
    <t>Nazwa dokumentu(ów) dopuszczającego(ch) zaoferowany produkt  do użytku szpitalnego</t>
  </si>
  <si>
    <t>op. x 100</t>
  </si>
  <si>
    <t>Razem:</t>
  </si>
  <si>
    <t>……………….., dnia ……………………………………</t>
  </si>
  <si>
    <t>UWAGA!!!</t>
  </si>
  <si>
    <t>Kod CPV:  33141000-0</t>
  </si>
  <si>
    <t xml:space="preserve">Cena jednostkowa brutto za opakowanie               </t>
  </si>
  <si>
    <r>
      <t>Podkład higieniczny jednorazowego użytku, w kolorze niebieskim, z zakładkami bocznymi do podwijania pod materac pacjenta, z absorbentem w części chłonnej. Wymiar całkowity: długość - 180 cm, szerokość - 70 cm, warstwa chłonna na środku - z rozdrobnionej, miękkiej pulpy celulozowej z absorbentem SAP, wiążącym płyny. Rozmiar warstwy chłonnej: 60cm x 80cm +_ 0,5 cm, chłonność min. 1750 ml. Od strony pacjenta - włóknina o gramaturze min. 15 g/m</t>
    </r>
    <r>
      <rPr>
        <vertAlign val="superscript"/>
        <sz val="8"/>
        <color rgb="FF000000"/>
        <rFont val="Tahoma"/>
        <family val="2"/>
        <charset val="238"/>
      </rPr>
      <t>2</t>
    </r>
    <r>
      <rPr>
        <sz val="8"/>
        <color rgb="FF000000"/>
        <rFont val="Tahoma"/>
        <family val="2"/>
        <charset val="238"/>
      </rPr>
      <t>, miękka, przyjazna dla skóry, zapewnia komfort pacjentowi, od spodu warstwa nieprzemakalna, zapobiegająca przesuwaniu się podkładu i marszczeniu pod pacjentem- folia PE 21 g/m</t>
    </r>
    <r>
      <rPr>
        <vertAlign val="superscript"/>
        <sz val="8"/>
        <color rgb="FF000000"/>
        <rFont val="Tahoma"/>
        <family val="2"/>
        <charset val="238"/>
      </rPr>
      <t>2</t>
    </r>
    <r>
      <rPr>
        <sz val="8"/>
        <color rgb="FF000000"/>
        <rFont val="Tahoma"/>
        <family val="2"/>
        <charset val="238"/>
      </rPr>
      <t>.  Zakładki boczne stanowi folia, pokryta włókniną o gramaturze min. 15 g/m</t>
    </r>
    <r>
      <rPr>
        <vertAlign val="superscript"/>
        <sz val="8"/>
        <color rgb="FF000000"/>
        <rFont val="Tahoma"/>
        <family val="2"/>
        <charset val="238"/>
      </rPr>
      <t>2</t>
    </r>
    <r>
      <rPr>
        <sz val="8"/>
        <color rgb="FF000000"/>
        <rFont val="Tahoma"/>
        <family val="2"/>
        <charset val="238"/>
      </rPr>
      <t xml:space="preserve"> . Produkt niesterylny, każda zakładka boczna ma wymiary 70cm  x 50 cm. Opakowanie zawiera 30 sztuk, z praktycznym uchwytem do przenoszenia oraz stanowiącym dyspenser do higienicznego wyjmowania każdej sztuki. Testowany dermatologicznie – nie podrażnia skóry.</t>
    </r>
  </si>
  <si>
    <t>op. x 30</t>
  </si>
  <si>
    <t xml:space="preserve">
Jednorazowe wysokochłonne, oddychające prześcieradło ochronne na stół operacyjny pod pacjenta, z możliwością udźwigu pacjenta o wadze do 150 kg przez okres 1 minuty. Prześcieradło złożone z trwale zintegrowanych na całej powierzchni warstw: z mocnego, nieprzemakalnego 3-warstwowego laminatu i centralnie wbudowanego wysoko chłonnego rdzenia chłonnego, o masie co najmniej 272 g. Wymiary prześcieradła: 100 cm x 220 cm (+/- 2cm). Warstwa zewnętrzna zarówno od strony pacjenta jak i od strony stołu operacyjnego wykonana z włókniny oddychającej. Chłonność całkowita co najmniej 4500 ml. Warstwa chłonna (rdzeń wysokochłonny) o wymiarze całkowitym 50x 180 (tolerancja +/- 2 cm). Podkład zawiera substancję pochłaniającą i wiążącą płyny. Warstwa chłonna pikowana, dzięki czemu podkład nie marszczy się pod pacjentem, nadając się długotrwałych zabiegów operacyjnych. Bielony bez użycia chloru. Wszystkie warstwy wolne od ftalanów. Warstwa spodnia pełnobarierowa i oddychająca. Możliwość sterylizacji EO.
 </t>
  </si>
  <si>
    <t>op. x 10</t>
  </si>
  <si>
    <t>Kod CPV: 33700000-7</t>
  </si>
  <si>
    <t xml:space="preserve"> 
Maść cynkowa posiadająca właściwości antyseptyczne, działająca kojąco na podrażnioną skórę. Skład: minimum 20 % cynku, alantoina , witamina E, masło shea, bez barwników, bez substancji zapachowych, pH 4-5. Opakowanie zawiera 100 ml produktu.</t>
  </si>
  <si>
    <t>op.a 100ml</t>
  </si>
  <si>
    <r>
      <t>Jednorazowe myjki do mycia pacjenta wykonane z wiskozy i poliestru z wytłoczeniami na całej powierzchni, zgrzewane ultradźwiękowo. Rozmiar 23cm x 16cm, minimalna grubość 80 g/ m</t>
    </r>
    <r>
      <rPr>
        <vertAlign val="superscript"/>
        <sz val="8"/>
        <color rgb="FF000000"/>
        <rFont val="Tahoma"/>
        <family val="2"/>
        <charset val="238"/>
      </rPr>
      <t>2</t>
    </r>
    <r>
      <rPr>
        <sz val="8"/>
        <color rgb="FF000000"/>
        <rFont val="Tahoma"/>
        <family val="2"/>
        <charset val="238"/>
      </rPr>
      <t xml:space="preserve">, w opakowaniu max. 50 szt. </t>
    </r>
  </si>
  <si>
    <t>op.x 50</t>
  </si>
  <si>
    <t>Chusteczki jednorazowego użytku do mycia ciała bez użycia wody z alantoiną. Rozmiar 20cm x 23 cm, 100% wiskoza bez substancji zapachowych, pakowane max. 8 sztuk w opakowaniu, z możliwością podgrzewania.</t>
  </si>
  <si>
    <t>op. x 8</t>
  </si>
  <si>
    <t>Kod CPV:  33141110-4</t>
  </si>
  <si>
    <t>Jałowy antybakteryjny opatrunek ze srebrem w postaci siatki poliamidowej z jonami srebra, impregnowanej maścią trójglicerydową. Srebro w postaci metalicznej. Opatrunek z obu stron przełożony papierem pergaminowym. Wymiary: 10cm x 10cm</t>
  </si>
  <si>
    <t>Jałowy antybakteryjny opatrunek ze srebrem w postaci siatki poliamidowej z jonami srebra, impregnowanej maścią trójglicerydową. Srebro w postaci metalicznej. Opatrunek z obu stron przełożony papierem pergaminowym. Wymiary: 10cm x 20cm</t>
  </si>
  <si>
    <t>Opatrunek będący kombinacją opatrunku piankowego z hydrożelem. Od strony zewnętrznej opatrunek pokryty wodoodporną folią poliuretanową, chroniącą ranę przed wnikaniem drobnoustrojów. Rozmiar 10cm x 10cm</t>
  </si>
  <si>
    <t>Opatrunek będący kombinacją opatrunku piankowego z hydrożelem. Od strony zewnętrznej opatrunek pokryty wodoodporną folią poliuretanową, chroniącą ranę przed wnikaniem drobnoustrojów. Rozmiar 10cm x 20cm</t>
  </si>
  <si>
    <t>Opatrunek będący kombinacją opatrunku piankowego z hydrożelem. Od strony zewnętrznej opatrunek pokryty wodoodporną folią poliuretanową, chroniącą ranę przed wnikaniem drobnoustrojów. Rozmiar 15cm x 15cm</t>
  </si>
  <si>
    <t>Opatrunek dla ran wymagających aktywnego oczyszczania, pozostający na ranie do 72 godzin, składający się z: warstwa zewnętrzna-folia polipropylenowa, warstwa wewnętrzna-rdzeń płucząco-absorpcyjny z włokien celulozowych, superabsorbent polimerowy, roztwór ringera, warstwa kontaktowa-dziana tkanina polipropylenowa z naniesionymi paskami silikonowymi. Średnica 4 cm.</t>
  </si>
  <si>
    <t>Kod CPV:   33141110-4</t>
  </si>
  <si>
    <t>Opatrunek hydrokoloidowy zbudowany z 3 hydrokoloidów: karboksymetylocelulozy sodowej, pektyny, żelatyny zawieszonych w macierzy polimerowej, zapewniający wilgotne środowisko gojenia ran, wodoodporny. Rozmiar 10cm x 10cm</t>
  </si>
  <si>
    <t>Opatrunek hydrokoloidowy zbudowany z 3 hydrokoloidów: karboksymetylocelulozy sodowej, pektyny, żelatyny zawieszonych w macierzy polimerowej, zapewniający wilgotne środowisko gojenia ran, wodoodporny. Rozmiar 15cm x 15cm</t>
  </si>
  <si>
    <t>Opatrunek hydrokoloidowy zbudowany z 3 hydrokoloidów: karboksymetylocelulozy sodowej, pektyny, żelatyny zawieszonych w macierzy polimerowej, zapewniający wilgotne środowisko gojenia ran, wodoodporny. Rozmiar 15cm x 20cm</t>
  </si>
  <si>
    <t>Opatrunek hydrokoloidowy zbudowany z 3 hydrokoloidów: karboksymetylocelulozy sodowej, pektyny, żelatyny zawieszonych w macierzy polimerowej, zapewniający wilgotne środowisko gojenia ran, wodoodporny. Rozmiar 20cm x 20cm</t>
  </si>
  <si>
    <t>Opatrunek hydrokoloidowy zbudowany z 3 hydrokoloidów: karboksymetylocelulozy sodowej, pektyny, żelatyny zawieszonych w macierzy polimerowej, zapewniający wilgotne środowisko gojenia ran, wodoodporny. Rozmiar 20cm x 30cm</t>
  </si>
  <si>
    <t>Opatrunek hydrokoloidowy cienki i elastyczny wykonany z 3 hydrokoloidów: karboksymetylocelulozy sodowej, pektyny, żelatyny zawieszonych w macierzy polimerowej. Zapewnia optymalne, wilgotne środowisko gojenia ran. Opatrunek półprzezroczysty, samoprzylepny, wodoodporny. Rozmiar 10cm x 10cm</t>
  </si>
  <si>
    <t>Opatrunek hydrokoloidowy wykonany z 3 hydrokoloidów: karboksymetylocelulozy sodowej, pektyny, żelatyny zawieszonych w macierzy polimerowej. Opatrunek półprzezroczysty, posiadający pocienione brzegi i sygnalizator zmiany w postaci zielonej przerywanej linii, która wskazuje optymalny moment zmiany opatrunku. Rozmiar 18,5cm x 19,5cm</t>
  </si>
  <si>
    <t>Opatrunek hydrokoloidowy wykonany z 3 hydrokoloidów: karboksymetylocelulozy sodowej, pektyny, żelatyny zawieszonych w macierzy polimerowej. Opatrunek półprzezroczysty, posiadający pocienione brzegi i sygnalizator zmiany w postaci zielonej przerywanej linii, która wskazuje optymalny moment zmiany opatrunku. Rozmiar 20cm x 22,5cm</t>
  </si>
  <si>
    <t>Sterylny, przezroczysty żel hydrokoloidowy składający się z wody, glikolu propylenowego, pektyny i karboksymetylocelulozy sodowej.</t>
  </si>
  <si>
    <t>Opatrunek piankowy, wielowarstwowy, z silikonową warstwą kontaktową, przylepny na całej powierzchni opatrunku. Opatrunek regulujący wilgotność w ranie składający się z silikonowej, przylepnej warstwy kontaktowej z raną, warstwy odprowadzającej wysięk do dalszych warstw opatrunku, superchłonnego rdzenia polimerowego, pochłaniającego i zatrzymującego wysięk, żelującego pod wpływem wydzieliny zewnętrznej oraz wodoodpornej zewnętrznej warstwy ochronnej. Zatrzymuje płyny pod uciskiem, redukuje nadmiar metaloproteinaz, jest miękki i elastyczny, dopasowuje się do ciała. Rozmiar: 15cm x 15cm.</t>
  </si>
  <si>
    <t>Opatrunek piankowy, wielowarstwowy, nieprzylepny.  Opatrunek regulujący wilgotność w ranie składający się z warstwy odprowadzającej wysięk do dalszych warstw opatrunku, superchłonnego rdzenia polimerowego, pochłaniającego i zatrzymującego wysięk, żelującego pod wpływem wydzieliny zewnętrznej oraz wodoodpornej zewnętrznej warstwy ochronnej. Zatrzymuje płyny pod uciskiem, redukuje nadmiar metaloproteinaz, jest miękki i elastyczny, dopasowuje się do ciała. Rozmiar: 15cm x 15cm.</t>
  </si>
  <si>
    <t>Pasta posiadająca właściwości ochronne przed szkodliwym działaniem treści jelitowej i moczu. Pasta uszczelniająca, 60g w opakowaniu.</t>
  </si>
  <si>
    <t xml:space="preserve">Kod CPV:  33141110-4 </t>
  </si>
  <si>
    <t>Opatrunek hydowłóknisty o właściwościach niszczących biofilm bakteryjny i bakteriobójczy. Zbudowany z dwóch warstw wykonanych z nietkanych włókien (karboksymetyloceluloza sodowa) z jonami srebra, o działaniu antybiofilmowym, z dodatkiem substancji EDTA i BEC, o wysokich właściwościach chłonnych, wzmocniony przeszyciami. Rozmiar 2cm x 45cm</t>
  </si>
  <si>
    <t>Opatrunek hydowłóknisty o właściwościach niszczących biofilm bakteryjny i bakteriobójczy. Zbudowany z dwóch warstw wykonanych z nietkanych włókien (karboksymetyloceluloza sodowa) z jonami srebra, o działaniu spotęgowanym dodatkowymi substancjami EDTA i BEC, o wysokich właściwościach chłonnych, wzmocniony przeszyciami. Rozmiar 10cm x 10cm</t>
  </si>
  <si>
    <t>Nieprzylepny opatrunek piankowy regulujący wilgotność rany. Część chłonna zawiera warstwę kontaktową wykonaną z hydrowłokien (karboksymetyloceluloza sodowa) oraz warstwę pianki poliuretanowej. Wodoodporna warstwa zewnętrzna wykonana z pólprzepuszczalnej błony poliuretanowej. Rozmiar: 10cm x 10cm</t>
  </si>
  <si>
    <t>Nieprzylepny opatrunek piankowy regulujący wilgotność rany. Część chłonna zawiera warstwę kontaktową wykonaną z hydrowłokien (karboksymetyloceluloza sodowa) oraz warstwę pianki poliuretanowej. Wodoodporna warstwa zewnętrzna wykonana z pólprzepuszczalnej błony poliuretanowej. Rozmiar: 15cm x 15cm</t>
  </si>
  <si>
    <t>Przylepny opatrunek piankowy regulujący wilgotność rany. Część chłonna zawiera warstwę kontaktową wykonaną z hydrowłokien (karboksymetyloceluloza sodowa) oraz warstwę pianki poliuretanowej. Wodoodporna warstwa zewnętrzna wykonana z pólprzepuszczalnej błony poliuretanowej. Posiada delikatną, silikonową warstwę klejącą. Rozmiar: 10cm x 10cm</t>
  </si>
  <si>
    <t>Przylepny opatrunek piankowy regulujący wilgotność rany. Część chłonna zawiera warstwę kontaktową wykonaną z hydrowłokien (karboksymetyloceluloza sodowa) oraz warstwę pianki poliuretanowej. Wodoodporna warstwa zewnętrzna wykonana z pólprzepuszczalnej błony poliuretanowej. Posiada delikatną, silikonową warstwę klejącą. Rozmiar: 21cm x 21cm</t>
  </si>
  <si>
    <t>Przylepny opatrunek piankowy regulujący wilgotność rany. Część chłonna zawiera warstwę kontaktową wykonaną z hydrowłokien (karboksymetyloceluloza sodowa) oraz warstwę pianki poliuretanowej. Wodoodporna warstwa zewnętrzna wykonana z pólprzepuszczalnej błony poliuretanowej. Posiada delikatną, silikonową warstwę klejącą. Rozmiar: 16,9cm x 20cm</t>
  </si>
  <si>
    <t>Przylepny opatrunek piankowy regulujący wilgotność rany. Część chłonna zawiera warstwę kontaktową wykonaną z hydrowłokien (karboksymetyloceluloza sodowa) oraz warstwę pianki poliuretanowej. Wodoodporna warstwa zewnętrzna wykonana z pólprzepuszczalnej błony poliuretanowej. Posiada delikatną, silikonową warstwę klejącą. Rozmiar: 14cm x 19,8cm</t>
  </si>
  <si>
    <t>Przeciwbakteryjny, przylepny opatrunek piankowy regulujący wilgotnośc rany. Część chłonna zawiera warstę kontaktową wykonaną z hyrowłókien (karboksymetyloceluloza sodowa) z jonami srebra oraz warstwę pianki poliuretanowej. Wodoodporna warstwa zewnętrzna wykonana z półprzepuszczalnej błony poliuretanowej. Posiada delikatną, silikonową warstwę klejąca. Rozmiar: 12,5cm x 12,5cm</t>
  </si>
  <si>
    <t>Przeciwbakteryjny, nieprzylepny opatrunek piankowy regulujący wilgotnośc rany. Część chłonna zawiera warstę kontaktową wykonaną z hyrowłókien (karboksymetyloceluloza sodowa) z jonami srebra oraz warstwę pianki poliuretanowej. Wodoodporna warstwa zewnętrzna wykonana z półprzepuszczalnej błony poliuretanowej. Rozmiar: 15cm x 15cm</t>
  </si>
  <si>
    <t>Wykaz dokumentów dopuszczających produkt  do użytkowania na terenie RP zgodnie z ustawą z dnia 20 maja 2010 r. o wyrobach medycznych</t>
  </si>
  <si>
    <t xml:space="preserve">Ilość </t>
  </si>
  <si>
    <t>Cena jednostkowa brutto za sztukę</t>
  </si>
  <si>
    <t>Nr katalogowy i nazwa produktu zaoferowanego (podać)</t>
  </si>
  <si>
    <t xml:space="preserve">Nazwa dokumentu dopuszczającego  zaoferowany produkt do użytku </t>
  </si>
  <si>
    <t>Data wydania dokumentu i jego ważność</t>
  </si>
  <si>
    <t>1.</t>
  </si>
  <si>
    <t>Frezy do chirurgii przezskórnej w min. 12 kształtach/rozmiarach/długościach -śr. od 2,0mm do 5,0mm, dł. powierzchni tnących od. Min. 8 do 30mm</t>
  </si>
  <si>
    <t>RAZEM:</t>
  </si>
  <si>
    <t>…............................., dnia ...........................</t>
  </si>
  <si>
    <t>Kod CPV: 33141000-0</t>
  </si>
  <si>
    <t>Spray zawierający srebro koloidalne oraz sól sodową kwasu hialuronowego wzbogacony o  kaolin i dwutlenek krzemu o działaniu hemostatycznym stosowany w urazach skóry. Pojemność: 125ml</t>
  </si>
  <si>
    <t>Naturalna matryca skóry w postaci opatrunku bioprzyswajalnego  z czystego kolagenu,  tworząca biologiczny szkielet macierzy pozakomórkowej, zawierająca białka adhezyjne, fibronektynę, glikozoaminoglikany oraz lamininę. Opatrunek  jednowarstwowy, nacinany. Rozmiar: 10x12,7cm</t>
  </si>
  <si>
    <t>Kod CPV: 33194100-7</t>
  </si>
  <si>
    <t>Standardowy zestaw do podaży leków i płynów z portem bezigłowym, kompatybilny z pompą objętościową Medima P300. Całkowita długość zestawu 285 cm. Komora kroplowa 20 kropli/ml, filtr 15 µm. Nie zawiera DEHP i lateksu.</t>
  </si>
  <si>
    <t>Zestaw do żywienia dojelitowego, możliwość podłączenia do worka z portem ENplus. Kompatybilny z pompą objętościową Medima P300. Całkowita długość zestawu: 285 cm. Nie zawiera DEHP i lateksu.</t>
  </si>
  <si>
    <t>Zestaw do żywienia dojelitowego, możliwość podłączenia do worka z portem ENplus lub do butelki. Kompatybilny z pompą objętościową Medima P300. Całkowita długość zestawu: 285 cm. Nie zawiera DEHP i lateksu.</t>
  </si>
  <si>
    <t>Kod CPV: 33192500-7, 33141300-3</t>
  </si>
  <si>
    <t xml:space="preserve">Cena jednostkowa brutto za sztukę        </t>
  </si>
  <si>
    <t>Probówki z napylonym EDTA K3 o poj. 2,5 - 3,0 ml, średnica probówki 13 mm, wysokość 65 - 70mm, probówki z naklejką do opisu</t>
  </si>
  <si>
    <t>Probówki z aktywatorem krzepnięcia w postaci granulek o poj. 2,5 - 3,0 ml, średnica probówki 13 mm, probówki z naklejką do opisu</t>
  </si>
  <si>
    <t>Probówki z aktywatorem krzepnięcia w postaci granulek o poj. 4,5 - 5,0 ml, średnica probówki 13 mm, probówki z naklejką do opisu</t>
  </si>
  <si>
    <t>Probówki do koagulologii o poj. 2,5 - 3,0 ml, średnica 13 mm, wysokość 65 - 70 mm, probówki z naklejką do opisu</t>
  </si>
  <si>
    <t>Probówki z heparyną litową o poj. 2,5 - 3,0 ml, średnica probówki 13 mm, probówki z naklejką do opisu</t>
  </si>
  <si>
    <t>Probówki z fluorkiem sodu o poj. 2,5 - 3,0 ml, średnica probówki 13 mm, probówki z naklejką do opisu</t>
  </si>
  <si>
    <t>Probówki do oznaczania pseudotrombocytopenii z antykoagulantem innym niż cytrynian sodu lub heparyna o poj. 2,0 - 3,0 ml, probówki z naklejką do opisu</t>
  </si>
  <si>
    <t>Strzykawka do gazometrii z heparyną litową 2 ml (pakowane pojedyńczo, sterylne)</t>
  </si>
  <si>
    <t>Probówka do OB, poj. 2,0 - 2,5 ml, metoda liniowa</t>
  </si>
  <si>
    <t>Pipeta do OB ze skalą do metody liniowej</t>
  </si>
  <si>
    <t>Igły systemowe 20 G</t>
  </si>
  <si>
    <t>Igły systemowe 21 G</t>
  </si>
  <si>
    <t>Igły systemowe z dodatkową osłonką na ostrze tzw. bezpieczne 20 G</t>
  </si>
  <si>
    <t>Igły systemowe z dodatkową osłonką na ostrze tzw. bezpieczne 21 G</t>
  </si>
  <si>
    <t>Motylki systemowe 21 G, dł. wężyka 60 -80 mm, sterylne</t>
  </si>
  <si>
    <t>Adapter umożliwiający połączenie z igłą klasyczną, wenflonem, sterylne</t>
  </si>
  <si>
    <t>Adapter do podawania leków, sterylny</t>
  </si>
  <si>
    <t xml:space="preserve">Igła typu „motylek” 0,8mm na posiew do butelek BD BACTEC </t>
  </si>
  <si>
    <t>Probówki z napylonym EDTA K3 o poj. 1,2 - 1,5 ml, probówki z naklejką do opisu, które pasują do analizatorów po włożeniu ich do specjalnych adapterów (adaptery dopasować do zaproponowanych probówek patrz poz. 27)</t>
  </si>
  <si>
    <t>Probówki do koagulologii o poj. 1,2 - 1,5 ml, probówki z naklejką do opisu, które pasują do analizatorów po włożeniu ich do specjalnych adapterów (adaptery dopasować do zaproponowanych probówek patrz poz. 27)</t>
  </si>
  <si>
    <t>Probówki z aktywatorem krzepnięcia w postaci granulek o poj. 1,2 - 1,5 ml, probówki z naklejką do opisu, które pasują do analizatorów po włożeniu ich do specjalnych adapterów (adaptery dopasować do zaproponowanych probówek patrz poz. 27)</t>
  </si>
  <si>
    <t>Nr (rozmiar)</t>
  </si>
  <si>
    <t xml:space="preserve">Membrana do kopułki ciśnieniowej do wielorazowych drenów do laparoskopii oraz histeroskopii </t>
  </si>
  <si>
    <t xml:space="preserve">Uszczelka do pokrywki zamykającej do wielorazowych drenów do laparoskopii i histerposkopii </t>
  </si>
  <si>
    <t xml:space="preserve">Dren pompy do Histeroskopii, bez łączników </t>
  </si>
  <si>
    <t xml:space="preserve">Pętla tnąca, zagięta, bipolarna, do zastosowania z płaszczem 24/26Fr., wielorazowa, autoklawowalna. Oznakowanie kolorystyczne, ułatwiające identyfikację typu </t>
  </si>
  <si>
    <r>
      <t>Zestaw drenu płuczące</t>
    </r>
    <r>
      <rPr>
        <sz val="9"/>
        <rFont val="Tahoma"/>
        <family val="2"/>
        <charset val="238"/>
      </rPr>
      <t>go, FC, sterylizowalny, do zastosowania z pompą Karl Stor</t>
    </r>
    <r>
      <rPr>
        <sz val="9"/>
        <color theme="1"/>
        <rFont val="Tahoma"/>
        <family val="2"/>
        <charset val="238"/>
      </rPr>
      <t xml:space="preserve">z posiadaną przez Zamawiającego </t>
    </r>
  </si>
  <si>
    <r>
      <t>Zestaw drenu płuczącego, PC, sterylizowalny, do zastosowania z pom</t>
    </r>
    <r>
      <rPr>
        <sz val="9"/>
        <rFont val="Tahoma"/>
        <family val="2"/>
        <charset val="238"/>
      </rPr>
      <t>pą Karl Stor</t>
    </r>
    <r>
      <rPr>
        <sz val="9"/>
        <color theme="1"/>
        <rFont val="Tahoma"/>
        <family val="2"/>
        <charset val="238"/>
      </rPr>
      <t xml:space="preserve">z posiadaną przez Zamawiającego </t>
    </r>
  </si>
  <si>
    <r>
      <t>Dren płuczący do procedur  laparoskopowych, jednorazowy , komaptybilny z pomp</t>
    </r>
    <r>
      <rPr>
        <sz val="9"/>
        <rFont val="Tahoma"/>
        <family val="2"/>
        <charset val="238"/>
      </rPr>
      <t>ą  Endomat</t>
    </r>
    <r>
      <rPr>
        <sz val="9"/>
        <color theme="1"/>
        <rFont val="Tahoma"/>
        <family val="2"/>
        <charset val="238"/>
      </rPr>
      <t xml:space="preserve"> Select posiadaną przez Zamawiającego </t>
    </r>
  </si>
  <si>
    <t xml:space="preserve">Dren płuczący do procedur z kontrolą ciśnienia,  jednorazowy, komaptybilny z pompą  Endomat Select posiadaną przez Zamawiającego </t>
  </si>
  <si>
    <t xml:space="preserve">Dren pompy, do używania z drenem wielorazowym </t>
  </si>
  <si>
    <t xml:space="preserve">Membrana do drenu, do używania z drenem wielorazowym </t>
  </si>
  <si>
    <t>Pakiet nr 1 - System aspiracyjno-próżniowy do pobierania krwi z mikrometodą</t>
  </si>
  <si>
    <t>Pakiet nr 2 - Naturalna matryca skóry</t>
  </si>
  <si>
    <t>Pakiet nr 3 - Opatrunki specjalistyczne I</t>
  </si>
  <si>
    <t>Pakiet nr 4 - Opatrunki specjalistyczne II</t>
  </si>
  <si>
    <t>Przeciwbakteryjny opatrunek srebrowy na cewnik/dren, warstwa poliuretanowa z tkaniną nylonową powlekaną srebrem, zawartość srebra 546mg/100cm², aktywny przez 7 dni. Dostępnyw 3 rozmiarach: Ø25mm/Ø1,5mm; Ø25mm/Ø4,0mm; Ø25mm/Ø7,0mm.</t>
  </si>
  <si>
    <t>Pakiet nr 8- Wyroby jednorazowe I</t>
  </si>
  <si>
    <t>Pakiet nr 9  - Wyroby do pielęgnacji ciała</t>
  </si>
  <si>
    <t>Pakiet nr 10  - Taśma do leczenia wysiłkowego nietrzymania moczu u kobiet umożliwiająca fiksację</t>
  </si>
  <si>
    <t>Pakiet nr 11 - Układy oddechowe do respiratora transportowo-ratunkowego</t>
  </si>
  <si>
    <t>Pakiet nr  12 - Zestawy do przetoczeń i żywienia dojelitowego</t>
  </si>
  <si>
    <t>Pakiet nr 6 - Aerozol i opatrunek ze srebrem</t>
  </si>
  <si>
    <t xml:space="preserve">Pakiet nr 14  - Woda do nawilżania tlenu </t>
  </si>
  <si>
    <t>Pakiet nr 16 – Rękawice nitrylowe</t>
  </si>
  <si>
    <t>Pakiet nr 18- Elektrody do EKG</t>
  </si>
  <si>
    <t>Pakiet nr 7 - Olejek do masażu</t>
  </si>
  <si>
    <t>Kod CPV:  33700000-7</t>
  </si>
  <si>
    <t>Odżywczy olejek do masażu ciała, na bazie oleju migdałowego z witaminą E. Skład: Paraffinum Liquidum, Isopropyl Myristate, Prunus Amygdalus Dulcis Oil, Tocopheryl Acetate, Parfum, Alpha-Isomethyl Ionone, Citronellol, Eugenol, Limonene, Linalool.</t>
  </si>
  <si>
    <t>olejek</t>
  </si>
  <si>
    <t>500ml</t>
  </si>
  <si>
    <t>-</t>
  </si>
  <si>
    <t xml:space="preserve">  _</t>
  </si>
  <si>
    <t>Kod CPV: 33168000-5</t>
  </si>
  <si>
    <t>Wartość netto
(4x5)</t>
  </si>
  <si>
    <t>Wartość brutto
(4x5x7)</t>
  </si>
  <si>
    <t>Nazwa dokumentu dopuszczającego zaoferowany produkt  do użytku.</t>
  </si>
  <si>
    <t>Załącznik nr 2 do SWZ</t>
  </si>
  <si>
    <t>Wartość netto
(5x6)</t>
  </si>
  <si>
    <t>Cena jednostkowa brutto</t>
  </si>
  <si>
    <t>Wartość brutto
(5x10)</t>
  </si>
  <si>
    <t>Nr katalogowy i nazwa preparatu zaoferowanego (podać)</t>
  </si>
  <si>
    <t xml:space="preserve">Cena jednostkowa brutto   za sztukę    </t>
  </si>
  <si>
    <r>
      <t xml:space="preserve">Jałowy, jednorazowy, zbiorczo zapakowany zestaw wstępnie przygotowanych (odpakowanych) materiałów i akcesoriów niezbędnych do operacji zaćmy metodą fakoemulsyfikacji przy użyciu aparatu Alcon Centurion Silver System. W skład zestawu wchodzą:
-   </t>
    </r>
    <r>
      <rPr>
        <sz val="8"/>
        <rFont val="Tahoma"/>
        <family val="2"/>
        <charset val="238"/>
      </rPr>
      <t xml:space="preserve"> serweta na stolik narzędziowy 140 cm x 140 cm – 1 szt.,
-    obłożenie pacjenta min. 100 cm x 120 cm z workiem odpływowym – 1 szt.,
</t>
    </r>
    <r>
      <rPr>
        <sz val="8"/>
        <color indexed="8"/>
        <rFont val="Tahoma"/>
        <family val="2"/>
        <charset val="238"/>
      </rPr>
      <t xml:space="preserve">-    </t>
    </r>
    <r>
      <rPr>
        <sz val="8"/>
        <rFont val="Tahoma"/>
        <family val="2"/>
        <charset val="238"/>
      </rPr>
      <t xml:space="preserve">fartuch L - 1szt., fartuch L z ręcznikiem – 1 szt.,
-    osłonki na podłokietniki – 1 kompl.,  
-    cystotom 25G- 1szt.,
</t>
    </r>
    <r>
      <rPr>
        <sz val="8"/>
        <color indexed="8"/>
        <rFont val="Tahoma"/>
        <family val="2"/>
        <charset val="238"/>
      </rPr>
      <t>-    kaniula do visco 27G – 3 szt.,
-    nóż do portów bocznych 1,2 mm - 1szt
-    nóż okulistyczny typu Slit 2,4 mm – 1 szt.,
-    kaseta do fakoemulsyfikacji wraz z tipem 30st i osłonką – 1 szt.,               
-    strzykawka 3 ml – 4 szt.
-    gaziki 5x5cm - 5 szt.,
-    gaziki 8x8cm - 5szt.,
-    ręcznik papierowy – 1 szt.,
-    kieliszek plastikowy 60 ml – 1 szt.,
-    mikrogąbki 6szt.,
-    kaniula do hydrodysekcji 25G – 1 szt.,
-    ocznik – 1 szt.,</t>
    </r>
  </si>
  <si>
    <t>Kod CPV:   33124130-5</t>
  </si>
  <si>
    <t>Szybki test ureazowy do wykrywania Helicobacter pylori mokry, wykorzystujący 0,9% NaCl lub Aqua pro inj., ilość wycinków 1-2, odczyt wyniku do 5 minut.</t>
  </si>
  <si>
    <t xml:space="preserve"> </t>
  </si>
  <si>
    <t xml:space="preserve">Sealing cap, 3 mm   </t>
  </si>
  <si>
    <t>Zapasowy zawór klapkowy, do tuby trokara 13 mm</t>
  </si>
  <si>
    <t>Uszczelka typu kapturek, do tuby trokara 3,5 mm lub łącznika do optyki nefroskopowej</t>
  </si>
  <si>
    <t>Zapasowy zawór klapkowy, do tuby trokara 11 mm</t>
  </si>
  <si>
    <t xml:space="preserve">Uszczelka typu kapturek, do tuby trokara o średnicy 11 mm </t>
  </si>
  <si>
    <t xml:space="preserve">Uszczelka typu kapturek, do tuby trokara o średnicy 13 mm </t>
  </si>
  <si>
    <t>Oliwka do masażu ciała witaminowa, delikatnie natłuszcza i ułatwia wykonanie masażu ciała, zapewnia odpowiedni stopień nawilżenia i napięcia skóry, zawiera odświeżająco-kwiatową kompozycję zapachową.</t>
  </si>
  <si>
    <t>oliwka</t>
  </si>
  <si>
    <t>Elektroda do EKG do holterów j.u. Samoprzylepna z żelem przewodzącym, w kształcie prostokąta, z wycięciem na przewód bez przecięcia boku, wycięcie na przewód o wymiarach 25x3, zalecana do długotrwałego EKG i prób wysiłkowych i holterów, ze złączem zastrzykowym o wymiarach 55mm x 40mm. Wymagana przylepność min. 24 godziny.</t>
  </si>
  <si>
    <t>śr. 50mm</t>
  </si>
  <si>
    <t>55mm x 40mm</t>
  </si>
  <si>
    <t>42mm x 45mm</t>
  </si>
  <si>
    <t>Elektroda do stymulacji zewnętrznej (do defibrylatorów typu Lifepak 20, dla dorosłych).</t>
  </si>
  <si>
    <t>Elektroda do stymulacji zewnętrznej (do defibrylatorów typu Atrema Cardio – Aid 100, dla dorosłych).</t>
  </si>
  <si>
    <t>Jednorazowa elektroda EKG przeznaczona do holtera i badań wysiłkowych. Czujnik Ag/AgCl. Żel stały, podłoże z pianki PE. Średnica 50mm</t>
  </si>
  <si>
    <t>Elektroda EKG dla dorosłych j.u., samoprzylepna z żelem przewodzącym. Wymagana przylepność min. 24 godziny. Elektroda okrągła z języczkiem o średnicy 45mm.</t>
  </si>
  <si>
    <t>op. x 50</t>
  </si>
  <si>
    <t>op. x 2</t>
  </si>
  <si>
    <t>Cewnik do podawania tlenu przez nos z drenem tlenowym długości minimum 2m</t>
  </si>
  <si>
    <t>Kod CPV:  33122000-1</t>
  </si>
  <si>
    <t>Olej silikonowy 1000; indeks refrakcji  w temperaturze 25° 1,401-1,405; gęstość 0,97 g/cm3. Ampułkostrzykawka o  pojemności 10 ml</t>
  </si>
  <si>
    <t>op. a 10 ml</t>
  </si>
  <si>
    <t>Układ oddechowy jednorurowy, dwuświatłowy, z pionową membraną zapewniającą wymianę termiczną, o śr. 22 mm i dł.  1,8 m, z kolankiem z portem kapno, do respiratora.
Wydajność ogrzania powietrza wdychanego 6,2 stopni C /1m przy przepływie 4 l/min., opór dla całego układu: wdechowy 0,14 cm H2O i wydechowy 0,16 cm H2O przy przepływie 10 l/min, waga układu 170 g. Rura wydechowa do podłączenia do respiratora 40 cm. Jednorazowy, mikrobiologicznie czysty, bez DEHP, opakowanie foliowe.</t>
  </si>
  <si>
    <r>
      <t>Układ oddechowy jednorazowego użytku, zawiera podwójnie obrotowe kolanko, linię pomiarową, czujnik przepływu, wykonany z PE, PP, nie zawiera lateksu i DEHP, opór wdechowy przy 30L/min &lt;2,8mbar, podatność przy 30mbar &lt;0,74mL/mbar, przeciekanie przy 60mbar &lt;50mL/min, mikrobiologicznie czysty, dł. 1,5 m, kompatybilny z respiratorem Oxylog 3000 plus będącym na wyposażeniu szpitala</t>
    </r>
    <r>
      <rPr>
        <b/>
        <sz val="9"/>
        <color theme="1"/>
        <rFont val="Calibri"/>
        <family val="2"/>
        <charset val="238"/>
        <scheme val="minor"/>
      </rPr>
      <t xml:space="preserve"> </t>
    </r>
  </si>
  <si>
    <t>Ringer Lactate</t>
  </si>
  <si>
    <t>Pakiet nr 5 - Opatrunki hydrokoloidowe, piankowe, pasta uszczelniająca</t>
  </si>
  <si>
    <t xml:space="preserve">Cena jednostkowa brutto za sztukę </t>
  </si>
  <si>
    <t>Kod CPV:  33680000-0</t>
  </si>
  <si>
    <t>Kod CPV:  33169000-2</t>
  </si>
  <si>
    <t>Pakiet nr 17 - Frezy chirurgiczne</t>
  </si>
  <si>
    <t>_</t>
  </si>
  <si>
    <t>Pakiet nr 19 - Elementy zużywalne i akcesoria do resektoskopu ginekologicznego Karl Storz, akcesoria do pomp</t>
  </si>
  <si>
    <t xml:space="preserve">       </t>
  </si>
  <si>
    <t xml:space="preserve">Cewnik do podawania tlenu przez nos z drenem tlenowym długości minimum 3m </t>
  </si>
  <si>
    <t>Kod CPV:  33171000-9</t>
  </si>
  <si>
    <t>Pakiet nr 13 - Płyny do irygacji</t>
  </si>
  <si>
    <t>Rękawice diagnostyczne i ochronne, nitrylowe, bezpudrowe, niejałowe, kształt uniwersalny, kolor
niebieski, mankiet rolowany, dostępne w rozmiarach XS – XL, powierzchnia zewnętrzna z teksturą na końcach palców, powierzchnia wewnętrzna chlorowana. Typowe wartości parametrów fizycznych osiągane przez produkt: długość min.240 mm, grubości: na palcu 0.09 mm, na dłoni 0.08 mm oraz na mankiecie 0.06 mm, siła zrywu przed starzeniem min. 6 N oraz po starzeniu min. 6 N, rękawice bez protein lateksu, AQL = 1.0
Rękawice klasyfikowane zarówno jako wyrób medyczny klasy I, jak i środek ochrony indywidualnej kategorii III typ B. Zgodne ze standardami normatywnymi: EN 455(1-4), EN ISO 15223-1, EN ISO 20417, EN ISO 374-1, EN ISO 374-2, EN ISO 374-4, EN ISO 374-5, EN 16523-1, EN ISO 21420. Badanie na przenikanie
wirusów wykonane zgodnie z ASTM F1671 i EN ISO 374-5 (ISO 16604). Badanie na przenikanie min.
45 leków do chemioterapii (cytostatyków) wykonane zgodnie z ASTM D6978. Badanie na przenikanie
18 substancji chemicznych, w tym min. 9 substancji na 6 poziomie odporności (&gt;480min) wykonane
zgodnie z EN 16523-1; w tym na dwa alkohole: 70% etanol i 70% isopropanol na poziomie min 1 oraz
dodatkowo badanie na przenikanie na 5 substancji zgodnie z ASTM F739 z czasem przenikania powyżej 60 min.</t>
  </si>
  <si>
    <t xml:space="preserve">Rękawice diagnostyczne i ochronne, nitrylowe, bezpudrowe, niejałowe, kształt uniwersalny, kolor biały, mankiet rolowany, dostępne w rozmiarach XS – XL, powierzchnia zewnętrzna mikroteksturowana z teksturą na końcach palców, powierzchnia wewnętrzna chlorowana. Typowe wartości parametrów fizycznych osiągane przez produkt: długość min. 240 mm, grubości: na palcu 0.08 mm, na dłoni 0.05 mm oraz na mankiecie 0.04 mm, siła zrywu przed starzeniem min.6 N oraz po starzeniu min. 6 N, rękawice bez protein lateksu, AQL = 1.0 Rękawice klasyfikowane zarówno jako wyrób medyczny klasy I, jak i środek ochrony indywidualnej kategorii III typ B.Zgodne ze standardami normatywnymi: EN 455(1-4), EN ISO 15223-1, EN 1041, EN ISO 374-1, EN ISO 374-2, EN ISO 374-4/EN 374-4, EN ISO 374-5, EN 16523-1, EN ISO 21420/EN 420. Badanie na przenikanie wirusów wykonane zgodnie z ASTM F1671 i EN ISO 374-5 (ISO 16604). Badanie na przenikanie 15 leków do chemioterapii (cytostatyków) wykonane zgodnie z ASTM D6978. Badanie na przenikanie 18 substancji chemicznych, w tym min. 10 substancji na 6 poziomie odporności (&gt;480min) wykonane zgodnie z EN 16523-1. </t>
  </si>
  <si>
    <t xml:space="preserve">Rękawice diagnostyczne i ochronne, nitrylowe, bezpudrowe, niejałowe, kształt uniwersalny, kolor fioletowy, mankiet rolowany, dostępne w rozmiarach XS – XL, powierzchnia zewnętrzna mikroteksturowana z teksturą na końcach palców, powierzchnia wewnętrzna chlorowana. Typowe wartości parametrów fizycznych osiągane przez produkt: długość min. 260 mm, grubości: na palcu 0.11 mm, na dłoni 0.07 mm oraz na mankiecie 0.06 mm, siła zrywu przed starzeniem min. 6 N oraz po starzeniu min. 6 N, rękawice bez protein lateksu, AQL = 1.0 Rękawice klasyfikowane zarówno jako wyrób medyczny klasy I, jak i środek ochrony indywidualnej kategorii III typ B.Zgodne ze standardami normatywnymi: EN 455(1-4), EN ISO 15223-1, EN 1041, EN ISO 374-1, EN ISO 374-2, EN 374-4, EN ISO 374-5, EN 16523-1, EN 420. Badanie na przenikanie wirusów wykonane zgodnie z ASTM F1671 i EN ISO 374-5 (ISO 16604). Badanie na przenikanie 15 leków do chemioterapii (cytostatyków) wykonane zgodnie z ASTM D6978. Badanie na przenikanie 4 substancji chemicznych, w tym min. 1 substancji na 6 poziomie odporności (&gt;480min) wykonane zgodnie z EN 16523-1. </t>
  </si>
  <si>
    <t>Rękawice diagnostyczne i ochronne, nitrylowe, bezpudrowe, niejałowe, kształt uniwersalny, kolor zielony, mankiet rolowany, dostępne w rozmiarach XS – XL, powierzchnia zewnętrzna mikroteksturowana z teksturą na końcach palców, powierzchnia wewnętrzna chlorowana. Typowe wartości parametrów fizycznych osiągane przez produkt: długość min. 240mm, grubości: na palcu 0.11 mm, na dłoni 0.06 mm oraz na mankiecie 0.05 mm, siła zrywu przed starzeniem min. 6 N oraz po starzeniu min.6 N, rękawice bez protein lateksu, AQL = 1.0 Rękawice klasyfikowane zarówno jako wyrób medyczny klasy I, jak i środek ochrony indywidualnej kategorii III typ B. Zgodne ze standardami normatywnymi: EN 455(1-4), EN ISO 15223-1, EN 1041, EN ISO 374-1, EN ISO 374-2, EN 374-4, EN ISO 374-5, EN 16523-1, EN 420. Badanie na przenikanie wirusów wykonane zgodnie z EN ISO 374-5 (ISO 16604). Badanie na przenikanie 14 leków do chemioterapii (cytostatyków) wykonane zgodnie z ASTM D6978. Badanie na przenikanie 15 substancji chemicznych, w tym min. 12 substancji na 6 poziomie odporności (&gt;480min) wykonane zgodnie z EN 16523-1.</t>
  </si>
  <si>
    <t xml:space="preserve">Rękawice diagnostyczne i ochronne, nitrylowe, bezpudrowe, niejałowe, kształt uniwersalny, kolor magenta, mankiet rolowany, dostępne w rozmiarach XS – XL, powierzchnia zewnętrzna gładka z teksturą na końcach palców, powierzchnia wewnętrzna chlorowana. Typowe wartości parametrów fizycznych osiągane przez produkt: długość min.240mm, grubości: na palcu 0.12 mm, na dłoni 0.07 mm oraz na mankiecie 0.06 mm, siła zrywu przed starzeniem min. 6 N oraz po starzeniu min.6 N, rękawice bez protein lateksu, AQL = 1.5. Rękawice klasyfikowane zarówno jako wyrób medyczny klasy I jak i środek ochrony indywidualnej kategorii III typ C. Zgodne z normami EN 455 (1-4), EN ISO 15223-1, EN 20417 EN ISO 374-1, EN ISO 374-2, EN ISO 374-4, EN ISO 374-5, EN 16523-1, EN 420, ASTM F1671, ASTM D6978-05, ISO 16604. </t>
  </si>
  <si>
    <t>op. x 200</t>
  </si>
  <si>
    <t>Rękawice diagnostyczne i ochronne, nitrylowe, bezpudrowe, niejałowe, kształt uniwersalny, kolor niebieski, mankiet rolowany, dostępne w rozmiarach S – XL, pakowane w systemie eliminującym kontakt dłoni użytkownika z powierzchnią roboczą rękawicy przed użyciem produktu z możliwością pojedynczego pobierania rękawic za mankiet, powierzchnia zewnętrzna mikroteksturowana z teksturą na końcach palców, powierzchnia wewnętrzna chlorowana. Typowe wartości parametrów fizycznych osiągane przez produkt: długość min.240 mm, grubości: na palcu 0.09 mm, na dłoni 0.06 mm oraz na mankiecie 0.05 mm, siła zrywu przed starzeniem min.6 N oraz po starzeniu min.6 N, rękawice bez protein lateksu, AQL = 1.0
Rękawice klasyfikowane zarówno jako wyrób medyczny klasy I, jak i środek ochrony indywidualnej
kategorii III typ B. Zgodne ze standardami normatywnymi: EN 455(1-4), EN ISO 15223-1, EN 1041, EN ISO 374-1, EN ISO374-2, EN ISO 374-4 /EN 374-4, EN ISO 374-5, EN 16523-1, EN ISO 21420 / EN 420. Badanie naprzenikanie wirusów wykonane zgodnie z ASTM F1671 i EN ISO 374-5 (ISO 16604). Badanie naprzenikanie 15 leków do chemioterapii (cytostatyków) oraz opioidu fentanyl wykonane zgodnie zASTM D6978. Badanie na przenikanie 18 substancji chemicznych, w tym min. 10 substancji na 6 poziomie odporności (&gt;480min) wykonane zgodnie z EN 16523-1.Rękawice pasujące do uchwytów naściennych pojedynczych lub potrójnych typu koszyk zmożliwością pojedynczego wyjmowania rękawic od spodu opakowania - mankiet zawsze wyjmowany pierwszy. Uchwyt typu koszyk, kompatybilny z opakowaniem rękawic, z opcją umocowania na ścianie.</t>
  </si>
  <si>
    <t>Rękawice diagnostyczne i ochronne, nitrylowe, bezpudrowe, niejałowe, kształt uniwersalny, kolor
pomarańczowy, mankiet rolowany, dostępne w rozmiarach S – XL, powierzchnia zewnętrzna mikroteksturowana z teksturą na końcach palców, powierzchnia wewnętrzna chlorowana. Typowe wartości parametrów fizycznych osiągane przez produkt: długość min. 275 mm, grubości: na palcu 0.17 mm, na dłoni 0.12 mm oraz na mankiecie 0.08 mm, siła zrywu przed starzeniem 13,5 N oraz po starzeniu 13 N, rękawice bez protein lateksu, AQL = 1.0
Rękawice klasyfikowane zarówno jako wyrób medyczny klasy I, jak i środek ochrony indywidualnej kategorii III typ B. Zgodne ze standardami normatywnymi: EN 455(1-4), EN ISO 15223-1, EN 1041/EN ISO 20417, EN
ISO 374-1, EN 374-2/EN ISO 374-2, EN 374-4/EN ISO 374-4, EN ISO 374-5, EN 16523-1, EN 420/EN
ISO 21420. Badanie na przenikanie wirusów wykonane zgodnie z ASTM F1671 i EN ISO 374-5 (ISO
16604). Badanie na przenikanie 15 leków do chemioterapii (cytostatyków) wykonane zgodnie z
ASTM D6978. Badanie na przenikanie 12 substancji chemicznych, w tym min. 6 substancji na 6
poziomie odporności (&gt;480min) wykonane zgodnie z EN 16523-1.</t>
  </si>
  <si>
    <t xml:space="preserve">Cena jednostkowa brutto za opakownaie               </t>
  </si>
  <si>
    <t>op.= 10 amp. po 0,50ml</t>
  </si>
  <si>
    <t>Kod CPV:  33140000-3</t>
  </si>
  <si>
    <t>Syntetyczny cyjanoakrylowy klej chirurgiczny w postaci bladożółtego, przezroczystego płynu gotowego do użycia.  W kontakcie z żywą tkanką, a także  w  wilgotnym środowisku szybko polimeryzuje w cienką elastyczną wodoodporną powłokę, która ma wysoką wytrzymałość na rozciąganie i mocno przylega do tkanek. Raz zaaplikowany tworzy efektywną, antyseptyczną barierę przeciwko czynnikom zakaźnym lub też przeciw patogenom popularnie występującymi na sali operacyjnej. Start polimeryzacji po 1-2sekundach. Max odporność mechaniczna po 60-90 sek. Temperatura polimeryzacji 45ºC.</t>
  </si>
  <si>
    <t xml:space="preserve">Sterylny jednorazowy zestaw do neuroradiologii zabiegowej: czas sterylności: min. 36 m-cy, etykieta w języku polskim, etykietka z nadrukiem zawierająca datę ważności oraz nr katalogowy, do wklejenia w dokumentację, prześcieradło angiograficzne o wymiarach: min. 330 x 208 cm, z włókniny SMS, z jednym brzegiem wykonanym z przezroczystej folii PE, z dwoma otworami na TT. udowe z taśmą samoprzylepną oraz dodatkową warstwą wysokochłonną w polu zabiegowym o wym.: min. 120 x 80 cm, osłona wykonana z mocnej przezroczystej folii PE, o wym. 85 x 90 cm, w kształcie kieszeni, zakończona gumką, osłona wykonana z mocnej przezroczystej folii PE, o wym. 90 x 90 cm, w kształcie czepka, zakończona gumką, silikonowa osłonka na rączkę lampy angiografu, miska z uchwytami na prowadnik drutowy 2500 ml (wys. max. 7 cm, średnica ok. 24 cm, z tworzywa sztucznego), 2 x fartuch chirurgiczny wzmocniony w rozmiarze L, wykonany w całości z włókniny SMS, przy szyi zapinany na rzep, rękawy wykończone elastycznym mankietem o dł. min. 7 cm, z nieprzemakalnymi wstawkami w przedniej części i w rękawach chroniącymi operatora przed przenikaniem płynów, troki powinny być złączone kartonikiem w sposób umożliwiający samodzielną aplikację z zachowaniem sterylności, strzykawka angiograficzna 10 ml, wkręcana, w kolorze żółtym, ostrze chirurgiczne naczyniowe nr 11 (z rączką), igła angiograficzna: 1,3 x 70 mm, cienkościenna ze stali nierdzewnej z ostrym szlifem: kąt ścięcia 16 st., laserowo ostrzona, zapewnia maksymalną atraumatyczność, kąt ścięcia st. pozwala na bardzo łatwe pokonywanie zrostów, kompatybilność z prowadnikiem do 0,038”, przezroczysty ergonomiczny uchwyt, odporna na zagięcia, introducer F6, długość max. 13 cm, z łagodnym zakończeniem, zapewniający atraumatyczne przejście przez tkanki, niski współczynnik komplikacji, zastawka bezzwrotna (jednokierunkowa) zabezpieczająca przed cofaniem się np. leku (kontrastu, krwi) do linii infuzyjnej, prowadnik diagnostyczny ze stali nierdzewnej, pokryty teflonem, giętki, średnica 0,035", zakończenie J3, dł. 50 cm z znacznikiem co 10cm, 2 x miska 250 ml, przezroczysta, z tworzywa sztucznego, 1 x z oznaczeniem (naklejka w kolorze żółtym), serweta dwuwarstwowa na stolik zabiegowy o wym.: min. 140 x 150 cm, dren wysokociśnieniowy 200 cm, zbrojony, wykonany z PUR, wytrzymujący ciśnienie do 84 BAR z adapterem rotacyjnym, 20 szt. gazików sterylnych w rozmiarze: 10 x 10 cm, serweta absorbcyjna 40x60cm, 1 x kranik 1 drożny OFF w kolorze białym, 3 x strzykawka trzyczęściowa wkręcana z gumowym tłokiem luer lock o poj. 2ml, 5ml,10 ml.  </t>
  </si>
  <si>
    <t>Taśma do leczenia wysiłkowego nietrzymania moczu, materiał: polipropylen monofilament, plastikowa osłonka na taśmie - wymóg zapewnienia sterylności, brak osłonki w środku na odcinku min. 2 cm, gramatura 48 g/m2 (+/- 0,02 g/m2), grubość siatki 0,33 mm (=/- 1%), porowatość max. 2314 µm (+/- 10 µm), grubość nitki 80 µm (+/- 0,5 µm), rozmiar: dł. 45 cm (+/- 0,5 cm), szer. 1,1 cm, 3 markery w środkowej części taśmy (jeden centralny na całej szerokości taśmy, dwa krótsze po bokach ułatwiające fiksację taśmy), wytrzymałość na rozciąganie 68-70 N/cm, technologia quadriaxial (obecność włókien skośnych) zapewnia odporność na rozciąganie i zapobiega skręcaniu taśmy, brzegi zakończone bezpiecznymi pętelkami</t>
  </si>
  <si>
    <t>Mikrometoda do morfologii z kapilarą 200 µl</t>
  </si>
  <si>
    <t>Mikrometoda do biochemii z kapilarą 200 µl</t>
  </si>
  <si>
    <t xml:space="preserve">Mikrometoda do OB z kapilarą 200 µl </t>
  </si>
  <si>
    <t xml:space="preserve">Mikrometoda do glukozy z kapilarą 200 µl </t>
  </si>
  <si>
    <t>Mikrometoda do morfologii z EDTA 250 µl-500 µl w probówce o średnicy 13mm i długości standardowej probówki (65-75mm). Pasujące do analizatorów Sysmex XN</t>
  </si>
  <si>
    <t>Adapter do probówek wymienionych w poz. 24, 25, 26 o średnicy 11-13mm i wysokości dopasowanej do analizatorów tj. Sysmex XN, Cobas 6000, Bio-Ksel 6000.</t>
  </si>
  <si>
    <t>Statyw kompatybilny z zaproponowanymi probówkami, średnica probówek 13 mm, na 50 miejsc</t>
  </si>
  <si>
    <t>Pakiet nr 15 - Torby jednorazowego użytku do wymiocin</t>
  </si>
  <si>
    <t>Kod CPV: 33141600-6</t>
  </si>
  <si>
    <t>Torby jednorazowego użytku do wymiocin, z folii, ze skalą pomiarową i z maseczką na twarz</t>
  </si>
  <si>
    <t>*Integralną cześć zadania pkt.1-7 (wkalkulowaną w cenę rękawic diagnostycznych) stanowi sukcesywne dostarczanie wyposażenia uzupełniającego w postaci uchwytów mocujących pudełka/opakowania z rękawicami, z możliwością montowania na ścianie za pomocą taśmy samoprzylepnej lub kołków rozporowych, uchwyty wykonane z drutu stali nierdzewnej lub plastku z możliwością dezynfekcji. Uchwyt w kolorze białym winien być kompatybilny z pudełkiem/opakowaniem dostarczanych rękawic diagnostycznych.</t>
  </si>
  <si>
    <t xml:space="preserve">Pakiet nr 20- Sterylne jednorazowe zestawy do neuroradiologii zabiegowej  </t>
  </si>
  <si>
    <t>Pakiet nr 21 - Zestaw  materiałów i akcesoriów niezbędnych do operacji zaćmy metodą fakoemulsyfikacji</t>
  </si>
  <si>
    <t xml:space="preserve">Pakiet nr 22 - Oliwka do masażu </t>
  </si>
  <si>
    <t>Pakiet nr 23 -Test ureazowy</t>
  </si>
  <si>
    <t>Pakiet nr 24 - Sprzęt do terapii tlenowej</t>
  </si>
  <si>
    <t>Pakiet nr 25 - Uszczelki do trokarów Olympus</t>
  </si>
  <si>
    <t>Pakiet nr 26 - Olej silikonowy</t>
  </si>
  <si>
    <t xml:space="preserve">Pakiet nr 27 - Układ oddechowy do respiratora </t>
  </si>
  <si>
    <t>Pakiet nr 28 - Klej chirurgiczny</t>
  </si>
  <si>
    <t>Znak sprawy: 10/2024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</si>
</sst>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 #,##0.00\ [$zł-415]\ ;\-#,##0.00\ [$zł-415]\ ;\-00\ [$zł-415]\ ;@\ "/>
    <numFmt numFmtId="165" formatCode="#,##0.00&quot; zł &quot;;#,##0.00&quot; zł &quot;;\-#&quot; zł &quot;;@\ "/>
    <numFmt numFmtId="166" formatCode="#,##0.00&quot; zł&quot;"/>
    <numFmt numFmtId="167" formatCode="#,##0.00&quot;     &quot;"/>
    <numFmt numFmtId="168" formatCode="_-* #,##0.00\ [$zł-415]_-;\-* #,##0.00\ [$zł-415]_-;_-* &quot;-&quot;??\ [$zł-415]_-;_-@_-"/>
    <numFmt numFmtId="169" formatCode="#,##0.00\ [$zł-415];\-#,##0.00\ [$zł-415]"/>
    <numFmt numFmtId="170" formatCode="[$-415]General"/>
    <numFmt numFmtId="171" formatCode="&quot; &quot;#,##0.00&quot; zł &quot;;&quot;-&quot;#,##0.00&quot; zł &quot;;&quot;-&quot;#&quot; zł &quot;;&quot; &quot;@&quot; &quot;"/>
    <numFmt numFmtId="172" formatCode="#,##0.00,&quot;    &quot;"/>
    <numFmt numFmtId="173" formatCode="&quot; &quot;#,##0.00&quot; &quot;[$zł-415]&quot; &quot;;&quot;-&quot;#,##0.00&quot; &quot;[$zł-415]&quot; &quot;;&quot; -&quot;00&quot; &quot;[$zł-415]&quot; &quot;;&quot; &quot;@&quot; &quot;"/>
    <numFmt numFmtId="174" formatCode="[$-415]0.00"/>
    <numFmt numFmtId="175" formatCode="#,##0.00&quot; &quot;[$zł-415]"/>
    <numFmt numFmtId="176" formatCode="[$-415]0%"/>
    <numFmt numFmtId="177" formatCode="#,##0.00,_z_ł"/>
    <numFmt numFmtId="178" formatCode="#,##0.00,&quot;zł&quot;"/>
    <numFmt numFmtId="179" formatCode="_-* #,##0.00,&quot;zł&quot;_-;\-* #,##0.00,&quot;zł&quot;_-;_-* \-??&quot; zł&quot;_-;_-@_-"/>
    <numFmt numFmtId="180" formatCode="#,##0.00&quot; zł &quot;;#,##0.00&quot; zł &quot;;&quot;-&quot;#&quot; zł &quot;;&quot; &quot;@&quot; &quot;"/>
    <numFmt numFmtId="181" formatCode="#,##0.00&quot; zł &quot;;#,##0.00&quot; zł &quot;;&quot;-&quot;#&quot; zł &quot;;@&quot; &quot;"/>
    <numFmt numFmtId="182" formatCode="#,##0.00\ [$zł-415]"/>
  </numFmts>
  <fonts count="66">
    <font>
      <sz val="11"/>
      <color theme="1"/>
      <name val="Calibri"/>
      <family val="2"/>
      <scheme val="minor"/>
    </font>
    <font>
      <sz val="11"/>
      <color indexed="8"/>
      <name val="Calibri"/>
      <family val="2"/>
      <charset val="238"/>
    </font>
    <font>
      <sz val="8"/>
      <color indexed="8"/>
      <name val="Tahoma"/>
      <family val="2"/>
      <charset val="238"/>
    </font>
    <font>
      <b/>
      <sz val="8"/>
      <color indexed="8"/>
      <name val="Tahoma"/>
      <family val="2"/>
      <charset val="238"/>
    </font>
    <font>
      <sz val="11"/>
      <color rgb="FFFF0000"/>
      <name val="Czcionka tekstu podstawowego"/>
      <charset val="238"/>
    </font>
    <font>
      <sz val="10"/>
      <color indexed="8"/>
      <name val="Arial CE"/>
      <charset val="238"/>
    </font>
    <font>
      <b/>
      <sz val="10"/>
      <color indexed="62"/>
      <name val="Tahoma"/>
      <family val="2"/>
      <charset val="238"/>
    </font>
    <font>
      <sz val="10"/>
      <color indexed="8"/>
      <name val="Arial1"/>
      <charset val="238"/>
    </font>
    <font>
      <sz val="8"/>
      <color theme="1"/>
      <name val="Tahima"/>
      <charset val="238"/>
    </font>
    <font>
      <sz val="11"/>
      <color indexed="8"/>
      <name val="Arial1"/>
      <charset val="238"/>
    </font>
    <font>
      <sz val="8"/>
      <color theme="1"/>
      <name val="Tahoma"/>
      <family val="2"/>
      <charset val="238"/>
    </font>
    <font>
      <sz val="8"/>
      <color rgb="FF000000"/>
      <name val="Tahoma"/>
      <family val="2"/>
      <charset val="238"/>
    </font>
    <font>
      <b/>
      <sz val="11"/>
      <color rgb="FF002060"/>
      <name val="Czcionka tekstu podstawowego"/>
      <charset val="238"/>
    </font>
    <font>
      <b/>
      <sz val="11"/>
      <color rgb="FF002060"/>
      <name val="Calibri"/>
      <family val="2"/>
      <charset val="238"/>
    </font>
    <font>
      <sz val="11"/>
      <color rgb="FF000000"/>
      <name val="Czcionka tekstu podstawowego1"/>
      <charset val="238"/>
    </font>
    <font>
      <sz val="11"/>
      <color rgb="FF000000"/>
      <name val="Arial"/>
      <family val="2"/>
      <charset val="238"/>
    </font>
    <font>
      <sz val="11"/>
      <color rgb="FF000000"/>
      <name val="Calibri"/>
      <family val="2"/>
      <charset val="238"/>
    </font>
    <font>
      <sz val="9"/>
      <color theme="1"/>
      <name val="Calibri"/>
      <family val="2"/>
      <charset val="238"/>
      <scheme val="minor"/>
    </font>
    <font>
      <b/>
      <sz val="9"/>
      <color theme="1"/>
      <name val="Calibri"/>
      <family val="2"/>
      <charset val="238"/>
      <scheme val="minor"/>
    </font>
    <font>
      <sz val="9"/>
      <color rgb="FF000000"/>
      <name val="Tahoma"/>
      <family val="2"/>
      <charset val="238"/>
    </font>
    <font>
      <b/>
      <sz val="9"/>
      <color rgb="FF000000"/>
      <name val="Tahoma"/>
      <family val="2"/>
      <charset val="238"/>
    </font>
    <font>
      <sz val="9"/>
      <color rgb="FFFF0000"/>
      <name val="Tahoma"/>
      <family val="2"/>
      <charset val="238"/>
    </font>
    <font>
      <i/>
      <sz val="11"/>
      <color rgb="FF7F7F7F"/>
      <name val="Calibri"/>
      <family val="2"/>
      <charset val="238"/>
    </font>
    <font>
      <b/>
      <sz val="9"/>
      <color rgb="FFFF0000"/>
      <name val="Tahoma"/>
      <family val="2"/>
      <charset val="238"/>
    </font>
    <font>
      <sz val="11"/>
      <color rgb="FF000000"/>
      <name val="Czcionka tekstu podstawowego"/>
      <charset val="238"/>
    </font>
    <font>
      <b/>
      <sz val="9"/>
      <color rgb="FF0000FF"/>
      <name val="Tahoma"/>
      <family val="2"/>
      <charset val="238"/>
    </font>
    <font>
      <sz val="11"/>
      <color rgb="FF800080"/>
      <name val="Czcionka tekstu podstawowego"/>
      <charset val="238"/>
    </font>
    <font>
      <sz val="9"/>
      <color rgb="FF800080"/>
      <name val="Tahoma1"/>
      <charset val="238"/>
    </font>
    <font>
      <sz val="10"/>
      <color rgb="FF000000"/>
      <name val="Arial CE"/>
      <charset val="238"/>
    </font>
    <font>
      <b/>
      <sz val="9"/>
      <name val="Tahoma"/>
      <family val="2"/>
      <charset val="238"/>
    </font>
    <font>
      <b/>
      <sz val="9"/>
      <color rgb="FF800080"/>
      <name val="Tahoma1"/>
      <charset val="238"/>
    </font>
    <font>
      <b/>
      <sz val="8"/>
      <color indexed="62"/>
      <name val="Tahoma"/>
      <family val="2"/>
      <charset val="238"/>
    </font>
    <font>
      <vertAlign val="superscript"/>
      <sz val="8"/>
      <color rgb="FF000000"/>
      <name val="Tahoma"/>
      <family val="2"/>
      <charset val="238"/>
    </font>
    <font>
      <b/>
      <sz val="10"/>
      <color indexed="8"/>
      <name val="Calibri"/>
      <family val="2"/>
      <charset val="238"/>
    </font>
    <font>
      <b/>
      <sz val="10"/>
      <name val="Tahoma"/>
      <family val="2"/>
      <charset val="238"/>
    </font>
    <font>
      <sz val="10"/>
      <name val="Tahoma"/>
      <family val="2"/>
      <charset val="238"/>
    </font>
    <font>
      <b/>
      <sz val="10"/>
      <color indexed="8"/>
      <name val="Tahoma"/>
      <family val="2"/>
      <charset val="238"/>
    </font>
    <font>
      <b/>
      <sz val="10"/>
      <color indexed="12"/>
      <name val="Tahoma"/>
      <family val="2"/>
      <charset val="238"/>
    </font>
    <font>
      <sz val="11"/>
      <color rgb="FF800080"/>
      <name val="Czcionka tekstu podstawowego"/>
      <family val="2"/>
      <charset val="238"/>
    </font>
    <font>
      <b/>
      <sz val="10"/>
      <color indexed="23"/>
      <name val="Tahoma"/>
      <family val="2"/>
      <charset val="238"/>
    </font>
    <font>
      <b/>
      <sz val="10"/>
      <color indexed="10"/>
      <name val="Tahoma"/>
      <family val="2"/>
      <charset val="238"/>
    </font>
    <font>
      <sz val="10"/>
      <color indexed="8"/>
      <name val="Tahoma"/>
      <family val="2"/>
      <charset val="238"/>
    </font>
    <font>
      <sz val="9"/>
      <name val="Tahoma"/>
      <family val="2"/>
      <charset val="238"/>
    </font>
    <font>
      <sz val="10"/>
      <color rgb="FFC00000"/>
      <name val="Tahoma"/>
      <family val="2"/>
      <charset val="238"/>
    </font>
    <font>
      <sz val="10"/>
      <name val="Arial CE"/>
      <family val="2"/>
      <charset val="238"/>
    </font>
    <font>
      <b/>
      <sz val="8"/>
      <name val="Tahoma"/>
      <family val="2"/>
      <charset val="238"/>
    </font>
    <font>
      <sz val="9"/>
      <color theme="1"/>
      <name val="Tahoma"/>
      <family val="2"/>
      <charset val="238"/>
    </font>
    <font>
      <b/>
      <sz val="9"/>
      <color rgb="FFFF0000"/>
      <name val="Lato"/>
      <family val="2"/>
    </font>
    <font>
      <sz val="10"/>
      <name val="Arial"/>
      <family val="2"/>
      <charset val="238"/>
    </font>
    <font>
      <sz val="9"/>
      <color indexed="8"/>
      <name val="Tahoma"/>
      <family val="2"/>
      <charset val="238"/>
    </font>
    <font>
      <sz val="8"/>
      <name val="Tahoma"/>
      <family val="2"/>
      <charset val="238"/>
    </font>
    <font>
      <sz val="5"/>
      <color theme="1"/>
      <name val="Arial"/>
      <family val="2"/>
      <charset val="238"/>
    </font>
    <font>
      <b/>
      <sz val="8"/>
      <color rgb="FF000000"/>
      <name val="Tahoma"/>
      <family val="2"/>
      <charset val="238"/>
    </font>
    <font>
      <b/>
      <sz val="10"/>
      <color theme="4"/>
      <name val="Tahoma"/>
      <family val="2"/>
      <charset val="238"/>
    </font>
    <font>
      <sz val="10"/>
      <color rgb="FF000000"/>
      <name val="Tahoma"/>
      <family val="2"/>
      <charset val="238"/>
    </font>
    <font>
      <b/>
      <sz val="10"/>
      <color rgb="FF000000"/>
      <name val="Tahoma"/>
      <family val="2"/>
      <charset val="238"/>
    </font>
    <font>
      <b/>
      <sz val="11"/>
      <color rgb="FFFF0000"/>
      <name val="Calibri"/>
      <family val="2"/>
      <charset val="238"/>
    </font>
    <font>
      <b/>
      <sz val="10"/>
      <color rgb="FF163DAA"/>
      <name val="Tahoma"/>
      <family val="2"/>
      <charset val="238"/>
    </font>
    <font>
      <b/>
      <sz val="8"/>
      <color indexed="23"/>
      <name val="Tahoma"/>
      <family val="2"/>
      <charset val="238"/>
    </font>
    <font>
      <b/>
      <sz val="8"/>
      <color indexed="10"/>
      <name val="Tahoma"/>
      <family val="2"/>
      <charset val="238"/>
    </font>
    <font>
      <sz val="8"/>
      <name val="Arial"/>
      <family val="2"/>
      <charset val="238"/>
    </font>
    <font>
      <sz val="8"/>
      <color indexed="8"/>
      <name val="Calibri"/>
      <family val="2"/>
      <charset val="238"/>
    </font>
    <font>
      <b/>
      <sz val="10"/>
      <color theme="4" tint="-0.249977111117893"/>
      <name val="Tahoma"/>
      <family val="2"/>
      <charset val="238"/>
    </font>
    <font>
      <b/>
      <sz val="11"/>
      <name val="Calibri"/>
      <family val="2"/>
      <charset val="238"/>
    </font>
    <font>
      <b/>
      <sz val="11"/>
      <color indexed="8"/>
      <name val="Calibri"/>
      <family val="2"/>
      <charset val="238"/>
    </font>
    <font>
      <b/>
      <sz val="10"/>
      <color theme="4" tint="-0.499984740745262"/>
      <name val="Tahoma"/>
      <family val="2"/>
      <charset val="238"/>
    </font>
  </fonts>
  <fills count="25">
    <fill>
      <patternFill patternType="none"/>
    </fill>
    <fill>
      <patternFill patternType="gray125"/>
    </fill>
    <fill>
      <patternFill patternType="solid">
        <fgColor indexed="42"/>
        <bgColor indexed="27"/>
      </patternFill>
    </fill>
    <fill>
      <patternFill patternType="solid">
        <fgColor indexed="27"/>
        <bgColor indexed="41"/>
      </patternFill>
    </fill>
    <fill>
      <patternFill patternType="solid">
        <fgColor indexed="13"/>
        <bgColor indexed="34"/>
      </patternFill>
    </fill>
    <fill>
      <patternFill patternType="solid">
        <fgColor indexed="43"/>
        <bgColor indexed="26"/>
      </patternFill>
    </fill>
    <fill>
      <patternFill patternType="solid">
        <fgColor rgb="FFFFFFFF"/>
        <bgColor rgb="FFFFFFFF"/>
      </patternFill>
    </fill>
    <fill>
      <patternFill patternType="solid">
        <fgColor rgb="FFFF99CC"/>
        <bgColor rgb="FFFF99CC"/>
      </patternFill>
    </fill>
    <fill>
      <patternFill patternType="solid">
        <fgColor rgb="FFCCFFCC"/>
        <bgColor rgb="FFCCFFCC"/>
      </patternFill>
    </fill>
    <fill>
      <patternFill patternType="solid">
        <fgColor rgb="FFCCFFFF"/>
        <bgColor rgb="FFCCFFCC"/>
      </patternFill>
    </fill>
    <fill>
      <patternFill patternType="solid">
        <fgColor rgb="FFFFFF00"/>
        <bgColor rgb="FFFFFF00"/>
      </patternFill>
    </fill>
    <fill>
      <patternFill patternType="solid">
        <fgColor rgb="FFFF99CC"/>
        <bgColor rgb="FFFF8080"/>
      </patternFill>
    </fill>
    <fill>
      <patternFill patternType="solid">
        <fgColor rgb="FFCCFFFF"/>
        <bgColor indexed="26"/>
      </patternFill>
    </fill>
    <fill>
      <patternFill patternType="solid">
        <fgColor rgb="FFCCFFFF"/>
        <bgColor indexed="27"/>
      </patternFill>
    </fill>
    <fill>
      <patternFill patternType="solid">
        <fgColor rgb="FFCCFFCC"/>
        <bgColor indexed="27"/>
      </patternFill>
    </fill>
    <fill>
      <patternFill patternType="solid">
        <fgColor rgb="FFFFFF00"/>
        <bgColor indexed="27"/>
      </patternFill>
    </fill>
    <fill>
      <patternFill patternType="solid">
        <fgColor rgb="FFFFFF99"/>
        <bgColor indexed="26"/>
      </patternFill>
    </fill>
    <fill>
      <patternFill patternType="solid">
        <fgColor theme="7" tint="0.59999389629810485"/>
        <bgColor indexed="64"/>
      </patternFill>
    </fill>
    <fill>
      <patternFill patternType="solid">
        <fgColor theme="0"/>
        <bgColor indexed="64"/>
      </patternFill>
    </fill>
    <fill>
      <patternFill patternType="solid">
        <fgColor indexed="9"/>
        <bgColor indexed="26"/>
      </patternFill>
    </fill>
    <fill>
      <patternFill patternType="solid">
        <fgColor rgb="FFCCFFFF"/>
        <bgColor rgb="FFCCFFFF"/>
      </patternFill>
    </fill>
    <fill>
      <patternFill patternType="solid">
        <fgColor rgb="FFFFFF99"/>
        <bgColor rgb="FFFFFF99"/>
      </patternFill>
    </fill>
    <fill>
      <patternFill patternType="solid">
        <fgColor indexed="27"/>
        <bgColor indexed="27"/>
      </patternFill>
    </fill>
    <fill>
      <patternFill patternType="solid">
        <fgColor rgb="FFFFFF00"/>
        <bgColor indexed="64"/>
      </patternFill>
    </fill>
    <fill>
      <patternFill patternType="solid">
        <fgColor rgb="FFFFFF00"/>
        <bgColor indexed="26"/>
      </patternFill>
    </fill>
  </fills>
  <borders count="38">
    <border>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bottom style="medium">
        <color rgb="FFE1E1E1"/>
      </bottom>
      <diagonal/>
    </border>
    <border>
      <left style="thin">
        <color indexed="8"/>
      </left>
      <right style="thin">
        <color indexed="8"/>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indexed="64"/>
      </top>
      <bottom style="thin">
        <color indexed="64"/>
      </bottom>
      <diagonal/>
    </border>
    <border>
      <left style="thin">
        <color rgb="FF000000"/>
      </left>
      <right/>
      <top/>
      <bottom style="thin">
        <color rgb="FF000000"/>
      </bottom>
      <diagonal/>
    </border>
    <border>
      <left style="thin">
        <color indexed="8"/>
      </left>
      <right/>
      <top style="thin">
        <color indexed="8"/>
      </top>
      <bottom style="thin">
        <color indexed="8"/>
      </bottom>
      <diagonal/>
    </border>
    <border>
      <left/>
      <right/>
      <top/>
      <bottom style="thin">
        <color rgb="FF000000"/>
      </bottom>
      <diagonal/>
    </border>
    <border>
      <left/>
      <right style="thin">
        <color rgb="FF000000"/>
      </right>
      <top/>
      <bottom style="thin">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rgb="FF000000"/>
      </left>
      <right style="thin">
        <color rgb="FF000000"/>
      </right>
      <top/>
      <bottom style="thin">
        <color rgb="FF000000"/>
      </bottom>
      <diagonal/>
    </border>
    <border>
      <left style="medium">
        <color rgb="FF000000"/>
      </left>
      <right style="thin">
        <color rgb="FF000000"/>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1">
    <xf numFmtId="0" fontId="0" fillId="0" borderId="0"/>
    <xf numFmtId="0" fontId="1" fillId="0" borderId="0"/>
    <xf numFmtId="0" fontId="5" fillId="0" borderId="0" applyBorder="0" applyProtection="0"/>
    <xf numFmtId="0" fontId="7" fillId="0" borderId="0" applyBorder="0" applyProtection="0"/>
    <xf numFmtId="9" fontId="1" fillId="0" borderId="0" applyBorder="0" applyProtection="0"/>
    <xf numFmtId="165" fontId="1" fillId="0" borderId="0" applyBorder="0" applyProtection="0"/>
    <xf numFmtId="165" fontId="9" fillId="0" borderId="0" applyBorder="0" applyProtection="0"/>
    <xf numFmtId="0" fontId="14" fillId="0" borderId="0" applyNumberFormat="0" applyBorder="0" applyProtection="0"/>
    <xf numFmtId="0" fontId="15" fillId="0" borderId="0" applyNumberFormat="0" applyBorder="0" applyProtection="0"/>
    <xf numFmtId="0" fontId="16" fillId="0" borderId="0" applyNumberFormat="0" applyBorder="0" applyProtection="0"/>
    <xf numFmtId="0" fontId="16" fillId="0" borderId="0" applyNumberFormat="0" applyBorder="0" applyProtection="0"/>
    <xf numFmtId="0" fontId="15" fillId="0" borderId="0"/>
    <xf numFmtId="0" fontId="22" fillId="0" borderId="0" applyNumberFormat="0" applyFill="0" applyBorder="0" applyAlignment="0" applyProtection="0"/>
    <xf numFmtId="170" fontId="24" fillId="0" borderId="0" applyBorder="0" applyProtection="0"/>
    <xf numFmtId="171" fontId="16" fillId="0" borderId="0" applyBorder="0" applyProtection="0"/>
    <xf numFmtId="170" fontId="26" fillId="7" borderId="0" applyBorder="0" applyProtection="0"/>
    <xf numFmtId="0" fontId="26" fillId="7" borderId="0" applyNumberFormat="0" applyBorder="0" applyProtection="0"/>
    <xf numFmtId="0" fontId="28" fillId="0" borderId="0" applyNumberFormat="0" applyBorder="0" applyProtection="0"/>
    <xf numFmtId="9" fontId="15" fillId="0" borderId="0" applyFont="0" applyBorder="0" applyProtection="0"/>
    <xf numFmtId="176" fontId="16" fillId="0" borderId="0" applyBorder="0" applyProtection="0"/>
    <xf numFmtId="0" fontId="1" fillId="0" borderId="0"/>
    <xf numFmtId="0" fontId="38" fillId="11" borderId="0" applyBorder="0" applyProtection="0"/>
    <xf numFmtId="0" fontId="44" fillId="0" borderId="0"/>
    <xf numFmtId="0" fontId="48" fillId="0" borderId="0"/>
    <xf numFmtId="0" fontId="16" fillId="0" borderId="0"/>
    <xf numFmtId="0" fontId="44" fillId="0" borderId="0"/>
    <xf numFmtId="9" fontId="16" fillId="0" borderId="0" applyFont="0" applyFill="0" applyBorder="0" applyAlignment="0" applyProtection="0"/>
    <xf numFmtId="180" fontId="16" fillId="0" borderId="0"/>
    <xf numFmtId="181" fontId="15" fillId="0" borderId="0"/>
    <xf numFmtId="170" fontId="24" fillId="0" borderId="0" applyBorder="0" applyProtection="0"/>
    <xf numFmtId="9" fontId="1" fillId="0" borderId="0" applyFont="0" applyFill="0" applyBorder="0" applyAlignment="0" applyProtection="0"/>
  </cellStyleXfs>
  <cellXfs count="349">
    <xf numFmtId="0" fontId="0" fillId="0" borderId="0" xfId="0"/>
    <xf numFmtId="0" fontId="1" fillId="0" borderId="0" xfId="1"/>
    <xf numFmtId="0" fontId="2" fillId="0" borderId="0" xfId="1" applyFont="1" applyAlignment="1">
      <alignment horizontal="left"/>
    </xf>
    <xf numFmtId="0" fontId="3" fillId="0" borderId="0" xfId="1" applyFont="1" applyAlignment="1">
      <alignment horizontal="center" vertical="center" wrapText="1"/>
    </xf>
    <xf numFmtId="0" fontId="3" fillId="0" borderId="0" xfId="1" applyFont="1" applyAlignment="1">
      <alignment horizontal="center" vertical="center"/>
    </xf>
    <xf numFmtId="0" fontId="2" fillId="0" borderId="0" xfId="1" applyFont="1" applyAlignment="1">
      <alignment horizontal="center" vertical="center"/>
    </xf>
    <xf numFmtId="0" fontId="4" fillId="0" borderId="0" xfId="1" applyFont="1" applyAlignment="1">
      <alignment horizontal="center" wrapText="1"/>
    </xf>
    <xf numFmtId="0" fontId="6" fillId="0" borderId="0" xfId="2" applyFont="1" applyAlignment="1">
      <alignment vertical="center" wrapText="1"/>
    </xf>
    <xf numFmtId="0" fontId="6" fillId="0" borderId="0" xfId="3" applyFont="1" applyAlignment="1">
      <alignment vertical="center" wrapText="1"/>
    </xf>
    <xf numFmtId="0" fontId="3" fillId="2"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2" fillId="0" borderId="3" xfId="1" applyFont="1" applyBorder="1" applyAlignment="1">
      <alignment horizontal="center" vertical="center"/>
    </xf>
    <xf numFmtId="0" fontId="8" fillId="0" borderId="3" xfId="0" applyFont="1" applyBorder="1" applyAlignment="1">
      <alignment wrapText="1"/>
    </xf>
    <xf numFmtId="0" fontId="3" fillId="0" borderId="3" xfId="1" applyFont="1" applyBorder="1" applyAlignment="1">
      <alignment horizontal="center" vertical="center"/>
    </xf>
    <xf numFmtId="164" fontId="2" fillId="0" borderId="3" xfId="1" applyNumberFormat="1" applyFont="1" applyBorder="1" applyAlignment="1">
      <alignment horizontal="center" vertical="center"/>
    </xf>
    <xf numFmtId="9" fontId="3" fillId="0" borderId="3" xfId="4" applyFont="1" applyBorder="1" applyAlignment="1">
      <alignment horizontal="center" vertical="center"/>
    </xf>
    <xf numFmtId="165" fontId="2" fillId="0" borderId="3" xfId="5" applyFont="1" applyBorder="1" applyAlignment="1">
      <alignment horizontal="center" vertical="center"/>
    </xf>
    <xf numFmtId="0" fontId="2" fillId="0" borderId="0" xfId="1" applyFont="1"/>
    <xf numFmtId="0" fontId="2" fillId="0" borderId="0" xfId="1" applyFont="1" applyAlignment="1">
      <alignment horizontal="left" vertical="center" wrapText="1"/>
    </xf>
    <xf numFmtId="0" fontId="2" fillId="0" borderId="0" xfId="1" applyFont="1" applyAlignment="1">
      <alignment wrapText="1"/>
    </xf>
    <xf numFmtId="0" fontId="3" fillId="0" borderId="0" xfId="1" applyFont="1" applyAlignment="1">
      <alignment horizontal="left" wrapText="1"/>
    </xf>
    <xf numFmtId="165" fontId="3" fillId="0" borderId="0" xfId="1" applyNumberFormat="1" applyFont="1" applyAlignment="1">
      <alignment horizontal="center" vertical="center" wrapText="1"/>
    </xf>
    <xf numFmtId="167" fontId="3" fillId="0" borderId="0" xfId="1" applyNumberFormat="1" applyFont="1" applyAlignment="1">
      <alignment horizontal="center" vertical="center" wrapText="1"/>
    </xf>
    <xf numFmtId="0" fontId="3" fillId="0" borderId="0" xfId="1" applyFont="1" applyAlignment="1">
      <alignment horizontal="left"/>
    </xf>
    <xf numFmtId="167" fontId="3" fillId="0" borderId="0" xfId="1" applyNumberFormat="1" applyFont="1" applyAlignment="1">
      <alignment horizontal="center" vertical="center"/>
    </xf>
    <xf numFmtId="165" fontId="3" fillId="0" borderId="0" xfId="6" applyFont="1" applyAlignment="1">
      <alignment horizontal="center" vertical="center"/>
    </xf>
    <xf numFmtId="0" fontId="8" fillId="0" borderId="3" xfId="0" applyFont="1" applyBorder="1" applyAlignment="1">
      <alignment vertical="center" wrapText="1"/>
    </xf>
    <xf numFmtId="0" fontId="1" fillId="0" borderId="0" xfId="1" applyAlignment="1">
      <alignment horizontal="left" vertical="center" wrapText="1"/>
    </xf>
    <xf numFmtId="0" fontId="3" fillId="0" borderId="0" xfId="1" applyFont="1" applyAlignment="1">
      <alignment horizontal="left" vertical="center" wrapText="1"/>
    </xf>
    <xf numFmtId="0" fontId="11" fillId="0" borderId="3" xfId="1" applyFont="1" applyBorder="1" applyAlignment="1">
      <alignment horizontal="left" vertical="center" wrapText="1"/>
    </xf>
    <xf numFmtId="0" fontId="6" fillId="0" borderId="0" xfId="3" applyFont="1" applyAlignment="1">
      <alignment horizontal="left" vertical="center" wrapText="1"/>
    </xf>
    <xf numFmtId="0" fontId="4" fillId="0" borderId="0" xfId="1" applyFont="1" applyAlignment="1">
      <alignment horizontal="left" vertical="center" wrapText="1"/>
    </xf>
    <xf numFmtId="0" fontId="12" fillId="0" borderId="0" xfId="1" applyFont="1" applyAlignment="1">
      <alignment vertical="top"/>
    </xf>
    <xf numFmtId="0" fontId="13" fillId="0" borderId="0" xfId="1" applyFont="1"/>
    <xf numFmtId="0" fontId="11" fillId="0" borderId="3" xfId="7" applyFont="1" applyBorder="1" applyAlignment="1">
      <alignment horizontal="center" vertical="center" wrapText="1"/>
    </xf>
    <xf numFmtId="3" fontId="2" fillId="0" borderId="3" xfId="1" applyNumberFormat="1" applyFont="1" applyBorder="1" applyAlignment="1">
      <alignment horizontal="center" vertical="center"/>
    </xf>
    <xf numFmtId="3" fontId="3" fillId="0" borderId="3" xfId="1" applyNumberFormat="1" applyFont="1" applyBorder="1" applyAlignment="1">
      <alignment horizontal="center" vertical="center"/>
    </xf>
    <xf numFmtId="168" fontId="2" fillId="0" borderId="3" xfId="1" applyNumberFormat="1" applyFont="1" applyBorder="1" applyAlignment="1">
      <alignment horizontal="center" vertical="center"/>
    </xf>
    <xf numFmtId="3" fontId="3" fillId="0" borderId="3" xfId="1" applyNumberFormat="1" applyFont="1" applyBorder="1" applyAlignment="1">
      <alignment horizontal="center" vertical="center" wrapText="1"/>
    </xf>
    <xf numFmtId="169" fontId="1" fillId="0" borderId="0" xfId="1" applyNumberFormat="1"/>
    <xf numFmtId="0" fontId="17" fillId="0" borderId="3" xfId="0" applyFont="1" applyBorder="1" applyAlignment="1">
      <alignment wrapText="1"/>
    </xf>
    <xf numFmtId="0" fontId="19" fillId="0" borderId="0" xfId="11" applyFont="1" applyAlignment="1">
      <alignment horizontal="center"/>
    </xf>
    <xf numFmtId="0" fontId="19" fillId="0" borderId="0" xfId="11" applyFont="1"/>
    <xf numFmtId="0" fontId="20" fillId="0" borderId="0" xfId="11" applyFont="1"/>
    <xf numFmtId="0" fontId="15" fillId="0" borderId="0" xfId="11"/>
    <xf numFmtId="0" fontId="20" fillId="0" borderId="0" xfId="11" applyFont="1" applyAlignment="1">
      <alignment horizontal="center"/>
    </xf>
    <xf numFmtId="0" fontId="23" fillId="0" borderId="0" xfId="12" applyFont="1" applyFill="1" applyAlignment="1">
      <alignment vertical="center" wrapText="1"/>
    </xf>
    <xf numFmtId="170" fontId="19" fillId="0" borderId="0" xfId="13" applyFont="1"/>
    <xf numFmtId="170" fontId="20" fillId="0" borderId="0" xfId="13" applyFont="1" applyAlignment="1">
      <alignment horizontal="left"/>
    </xf>
    <xf numFmtId="170" fontId="20" fillId="0" borderId="0" xfId="13" applyFont="1"/>
    <xf numFmtId="170" fontId="19" fillId="0" borderId="0" xfId="13" applyFont="1" applyAlignment="1">
      <alignment horizontal="center" vertical="center"/>
    </xf>
    <xf numFmtId="170" fontId="25" fillId="0" borderId="0" xfId="13" applyFont="1"/>
    <xf numFmtId="170" fontId="20" fillId="0" borderId="0" xfId="13" applyFont="1" applyAlignment="1">
      <alignment horizontal="center" vertical="center" wrapText="1"/>
    </xf>
    <xf numFmtId="171" fontId="20" fillId="0" borderId="0" xfId="14" applyFont="1" applyAlignment="1">
      <alignment horizontal="center" vertical="center" wrapText="1"/>
    </xf>
    <xf numFmtId="170" fontId="27" fillId="0" borderId="0" xfId="15" applyFont="1" applyFill="1"/>
    <xf numFmtId="170" fontId="19" fillId="0" borderId="4" xfId="13" applyFont="1" applyBorder="1" applyAlignment="1">
      <alignment horizontal="center" vertical="center"/>
    </xf>
    <xf numFmtId="0" fontId="11" fillId="0" borderId="3" xfId="17" applyFont="1" applyBorder="1" applyAlignment="1">
      <alignment vertical="center" wrapText="1"/>
    </xf>
    <xf numFmtId="170" fontId="19" fillId="0" borderId="5" xfId="13" applyFont="1" applyBorder="1" applyAlignment="1">
      <alignment horizontal="center" vertical="center" wrapText="1"/>
    </xf>
    <xf numFmtId="170" fontId="29" fillId="0" borderId="6" xfId="13" applyFont="1" applyBorder="1" applyAlignment="1">
      <alignment horizontal="center" vertical="center" wrapText="1"/>
    </xf>
    <xf numFmtId="173" fontId="19" fillId="0" borderId="6" xfId="13" applyNumberFormat="1" applyFont="1" applyBorder="1" applyAlignment="1">
      <alignment horizontal="center" vertical="center" wrapText="1"/>
    </xf>
    <xf numFmtId="9" fontId="20" fillId="0" borderId="6" xfId="18" applyFont="1" applyBorder="1" applyAlignment="1">
      <alignment horizontal="center" vertical="center"/>
    </xf>
    <xf numFmtId="166" fontId="19" fillId="0" borderId="7" xfId="13" applyNumberFormat="1" applyFont="1" applyBorder="1" applyAlignment="1">
      <alignment horizontal="center" vertical="center" wrapText="1"/>
    </xf>
    <xf numFmtId="173" fontId="19" fillId="0" borderId="7" xfId="13" applyNumberFormat="1" applyFont="1" applyBorder="1" applyAlignment="1">
      <alignment horizontal="center" vertical="center" wrapText="1"/>
    </xf>
    <xf numFmtId="170" fontId="19" fillId="0" borderId="6" xfId="13" applyFont="1" applyBorder="1"/>
    <xf numFmtId="170" fontId="20" fillId="0" borderId="6" xfId="13" applyFont="1" applyBorder="1" applyAlignment="1">
      <alignment horizontal="center" vertical="center" wrapText="1"/>
    </xf>
    <xf numFmtId="170" fontId="19" fillId="0" borderId="3" xfId="13" applyFont="1" applyBorder="1"/>
    <xf numFmtId="170" fontId="19" fillId="0" borderId="6" xfId="13" applyFont="1" applyBorder="1" applyAlignment="1">
      <alignment horizontal="center" vertical="center"/>
    </xf>
    <xf numFmtId="0" fontId="11" fillId="0" borderId="10" xfId="17" applyFont="1" applyBorder="1" applyAlignment="1">
      <alignment vertical="center" wrapText="1"/>
    </xf>
    <xf numFmtId="170" fontId="27" fillId="6" borderId="0" xfId="15" applyFont="1" applyFill="1" applyAlignment="1">
      <alignment horizontal="center" vertical="center" shrinkToFit="1"/>
    </xf>
    <xf numFmtId="174" fontId="30" fillId="6" borderId="0" xfId="15" applyNumberFormat="1" applyFont="1" applyFill="1" applyAlignment="1">
      <alignment horizontal="center" vertical="center" shrinkToFit="1"/>
    </xf>
    <xf numFmtId="175" fontId="30" fillId="6" borderId="0" xfId="15" applyNumberFormat="1" applyFont="1" applyFill="1" applyAlignment="1">
      <alignment horizontal="center" vertical="center" shrinkToFit="1"/>
    </xf>
    <xf numFmtId="170" fontId="20" fillId="6" borderId="0" xfId="13" applyFont="1" applyFill="1" applyAlignment="1">
      <alignment horizontal="center" vertical="center" wrapText="1"/>
    </xf>
    <xf numFmtId="170" fontId="20" fillId="6" borderId="0" xfId="13" applyFont="1" applyFill="1" applyAlignment="1">
      <alignment horizontal="left" vertical="center" wrapText="1"/>
    </xf>
    <xf numFmtId="170" fontId="19" fillId="6" borderId="0" xfId="13" applyFont="1" applyFill="1" applyAlignment="1">
      <alignment horizontal="center" vertical="center"/>
    </xf>
    <xf numFmtId="174" fontId="20" fillId="6" borderId="0" xfId="13" applyNumberFormat="1" applyFont="1" applyFill="1" applyAlignment="1">
      <alignment horizontal="center" vertical="center"/>
    </xf>
    <xf numFmtId="166" fontId="20" fillId="6" borderId="0" xfId="13" applyNumberFormat="1" applyFont="1" applyFill="1" applyAlignment="1">
      <alignment horizontal="center" vertical="center"/>
    </xf>
    <xf numFmtId="170" fontId="20" fillId="0" borderId="0" xfId="13" applyFont="1" applyAlignment="1">
      <alignment horizontal="center" vertical="center"/>
    </xf>
    <xf numFmtId="171" fontId="19" fillId="0" borderId="0" xfId="13" applyNumberFormat="1" applyFont="1" applyAlignment="1">
      <alignment horizontal="center" vertical="center" wrapText="1"/>
    </xf>
    <xf numFmtId="170" fontId="19" fillId="0" borderId="0" xfId="13" applyFont="1" applyAlignment="1">
      <alignment horizontal="center" vertical="center" wrapText="1"/>
    </xf>
    <xf numFmtId="171" fontId="19" fillId="0" borderId="0" xfId="14" applyFont="1" applyAlignment="1">
      <alignment horizontal="center" vertical="center" wrapText="1"/>
    </xf>
    <xf numFmtId="176" fontId="19" fillId="0" borderId="0" xfId="19" applyFont="1" applyAlignment="1">
      <alignment horizontal="center" vertical="center"/>
    </xf>
    <xf numFmtId="170" fontId="19" fillId="0" borderId="0" xfId="13" applyFont="1" applyAlignment="1">
      <alignment horizontal="left" vertical="center" wrapText="1"/>
    </xf>
    <xf numFmtId="166" fontId="19" fillId="0" borderId="0" xfId="19" applyNumberFormat="1" applyFont="1" applyAlignment="1">
      <alignment horizontal="center" vertical="center"/>
    </xf>
    <xf numFmtId="0" fontId="11" fillId="0" borderId="3" xfId="1" applyFont="1" applyBorder="1" applyAlignment="1">
      <alignment horizontal="center" wrapText="1"/>
    </xf>
    <xf numFmtId="0" fontId="4" fillId="0" borderId="0" xfId="1" applyFont="1" applyAlignment="1">
      <alignment horizontal="left" wrapText="1"/>
    </xf>
    <xf numFmtId="0" fontId="31" fillId="0" borderId="0" xfId="2" applyFont="1" applyAlignment="1">
      <alignment vertical="center" wrapText="1"/>
    </xf>
    <xf numFmtId="0" fontId="31" fillId="0" borderId="0" xfId="3" applyFont="1" applyAlignment="1">
      <alignment vertical="center" wrapText="1"/>
    </xf>
    <xf numFmtId="0" fontId="11" fillId="0" borderId="3" xfId="1" applyFont="1" applyBorder="1" applyAlignment="1">
      <alignment horizontal="left" vertical="top" wrapText="1"/>
    </xf>
    <xf numFmtId="0" fontId="1" fillId="0" borderId="0" xfId="1" applyAlignment="1">
      <alignment horizontal="left"/>
    </xf>
    <xf numFmtId="0" fontId="11" fillId="0" borderId="3" xfId="1" applyFont="1" applyBorder="1" applyAlignment="1">
      <alignment horizontal="left" wrapText="1"/>
    </xf>
    <xf numFmtId="0" fontId="11" fillId="0" borderId="3" xfId="1" applyFont="1" applyBorder="1" applyAlignment="1">
      <alignment wrapText="1"/>
    </xf>
    <xf numFmtId="0" fontId="2" fillId="0" borderId="3" xfId="1" applyFont="1" applyBorder="1" applyAlignment="1">
      <alignment wrapText="1"/>
    </xf>
    <xf numFmtId="0" fontId="1" fillId="0" borderId="3" xfId="1" applyBorder="1"/>
    <xf numFmtId="0" fontId="11" fillId="0" borderId="3" xfId="1" applyFont="1" applyBorder="1" applyAlignment="1">
      <alignment horizontal="center" vertical="center" wrapText="1"/>
    </xf>
    <xf numFmtId="0" fontId="2" fillId="0" borderId="0" xfId="20" applyFont="1" applyAlignment="1">
      <alignment horizontal="left"/>
    </xf>
    <xf numFmtId="0" fontId="2" fillId="0" borderId="0" xfId="20" applyFont="1" applyAlignment="1">
      <alignment horizontal="center" vertical="center"/>
    </xf>
    <xf numFmtId="0" fontId="33" fillId="0" borderId="0" xfId="1" applyFont="1" applyAlignment="1">
      <alignment horizontal="right"/>
    </xf>
    <xf numFmtId="0" fontId="34" fillId="0" borderId="0" xfId="1" applyFont="1"/>
    <xf numFmtId="0" fontId="35" fillId="0" borderId="0" xfId="1" applyFont="1"/>
    <xf numFmtId="0" fontId="34" fillId="0" borderId="0" xfId="1" applyFont="1" applyAlignment="1">
      <alignment horizontal="right"/>
    </xf>
    <xf numFmtId="0" fontId="35" fillId="0" borderId="0" xfId="1" applyFont="1" applyAlignment="1">
      <alignment horizontal="center"/>
    </xf>
    <xf numFmtId="0" fontId="36" fillId="0" borderId="0" xfId="1" applyFont="1" applyAlignment="1">
      <alignment horizontal="left" wrapText="1"/>
    </xf>
    <xf numFmtId="0" fontId="37" fillId="0" borderId="0" xfId="1" applyFont="1" applyAlignment="1">
      <alignment horizontal="left" vertical="center" wrapText="1"/>
    </xf>
    <xf numFmtId="0" fontId="35" fillId="0" borderId="13" xfId="21" applyFont="1" applyFill="1" applyBorder="1" applyAlignment="1">
      <alignment vertical="center" shrinkToFit="1"/>
    </xf>
    <xf numFmtId="9" fontId="41" fillId="0" borderId="0" xfId="21" applyNumberFormat="1" applyFont="1" applyFill="1" applyBorder="1" applyAlignment="1" applyProtection="1">
      <alignment horizontal="center" vertical="center" wrapText="1"/>
    </xf>
    <xf numFmtId="0" fontId="35" fillId="0" borderId="0" xfId="21" applyFont="1" applyFill="1" applyBorder="1"/>
    <xf numFmtId="0" fontId="34" fillId="12" borderId="14" xfId="21" applyFont="1" applyFill="1" applyBorder="1" applyAlignment="1">
      <alignment horizontal="center" vertical="center"/>
    </xf>
    <xf numFmtId="168" fontId="35" fillId="0" borderId="3" xfId="21" applyNumberFormat="1" applyFont="1" applyFill="1" applyBorder="1" applyAlignment="1">
      <alignment horizontal="center" vertical="center"/>
    </xf>
    <xf numFmtId="0" fontId="34" fillId="0" borderId="3" xfId="21" applyFont="1" applyFill="1" applyBorder="1" applyAlignment="1">
      <alignment vertical="center"/>
    </xf>
    <xf numFmtId="0" fontId="35" fillId="0" borderId="0" xfId="21" applyFont="1" applyFill="1" applyBorder="1" applyAlignment="1">
      <alignment horizontal="center" vertical="center" shrinkToFit="1"/>
    </xf>
    <xf numFmtId="2" fontId="34" fillId="0" borderId="0" xfId="21" applyNumberFormat="1" applyFont="1" applyFill="1" applyBorder="1" applyAlignment="1">
      <alignment horizontal="center" vertical="center" shrinkToFit="1"/>
    </xf>
    <xf numFmtId="178" fontId="34" fillId="0" borderId="0" xfId="21" applyNumberFormat="1" applyFont="1" applyFill="1" applyBorder="1" applyAlignment="1">
      <alignment horizontal="center" vertical="center" shrinkToFit="1"/>
    </xf>
    <xf numFmtId="0" fontId="34" fillId="0" borderId="0" xfId="21" applyFont="1" applyFill="1" applyBorder="1" applyAlignment="1">
      <alignment vertical="center" wrapText="1"/>
    </xf>
    <xf numFmtId="1" fontId="34" fillId="0" borderId="0" xfId="21" applyNumberFormat="1" applyFont="1" applyFill="1" applyBorder="1" applyAlignment="1">
      <alignment vertical="center" wrapText="1"/>
    </xf>
    <xf numFmtId="0" fontId="34" fillId="0" borderId="0" xfId="21" applyFont="1" applyFill="1" applyBorder="1" applyAlignment="1">
      <alignment horizontal="right" vertical="center" wrapText="1"/>
    </xf>
    <xf numFmtId="4" fontId="34" fillId="0" borderId="0" xfId="21" applyNumberFormat="1" applyFont="1" applyFill="1" applyBorder="1" applyAlignment="1">
      <alignment horizontal="center" wrapText="1"/>
    </xf>
    <xf numFmtId="0" fontId="34" fillId="0" borderId="0" xfId="21" applyFont="1" applyFill="1" applyBorder="1" applyAlignment="1">
      <alignment horizontal="center" vertical="center" wrapText="1"/>
    </xf>
    <xf numFmtId="4" fontId="34" fillId="0" borderId="0" xfId="21" applyNumberFormat="1" applyFont="1" applyFill="1" applyBorder="1" applyAlignment="1">
      <alignment horizontal="center" vertical="center"/>
    </xf>
    <xf numFmtId="4" fontId="35" fillId="0" borderId="0" xfId="21" applyNumberFormat="1" applyFont="1" applyFill="1" applyBorder="1" applyAlignment="1">
      <alignment wrapText="1"/>
    </xf>
    <xf numFmtId="0" fontId="35" fillId="0" borderId="0" xfId="21" applyFont="1" applyFill="1" applyBorder="1" applyAlignment="1">
      <alignment wrapText="1"/>
    </xf>
    <xf numFmtId="0" fontId="35" fillId="0" borderId="0" xfId="21" applyFont="1" applyFill="1" applyBorder="1" applyAlignment="1">
      <alignment horizontal="left" vertical="center" wrapText="1"/>
    </xf>
    <xf numFmtId="0" fontId="34" fillId="0" borderId="0" xfId="21" applyFont="1" applyFill="1" applyBorder="1" applyAlignment="1">
      <alignment horizontal="left" wrapText="1"/>
    </xf>
    <xf numFmtId="179" fontId="34" fillId="0" borderId="0" xfId="21" applyNumberFormat="1" applyFont="1" applyFill="1" applyBorder="1" applyAlignment="1" applyProtection="1">
      <alignment horizontal="center" vertical="center" wrapText="1"/>
    </xf>
    <xf numFmtId="177" fontId="34" fillId="0" borderId="0" xfId="21" applyNumberFormat="1" applyFont="1" applyFill="1" applyBorder="1" applyAlignment="1">
      <alignment horizontal="center" vertical="center" wrapText="1"/>
    </xf>
    <xf numFmtId="168" fontId="35" fillId="0" borderId="0" xfId="21" applyNumberFormat="1" applyFont="1" applyFill="1" applyBorder="1" applyAlignment="1">
      <alignment wrapText="1"/>
    </xf>
    <xf numFmtId="168" fontId="35" fillId="0" borderId="0" xfId="21" applyNumberFormat="1" applyFont="1" applyFill="1" applyBorder="1"/>
    <xf numFmtId="0" fontId="41" fillId="0" borderId="0" xfId="1" applyFont="1"/>
    <xf numFmtId="0" fontId="19" fillId="0" borderId="3" xfId="0" applyFont="1" applyBorder="1" applyAlignment="1">
      <alignment vertical="center" wrapText="1"/>
    </xf>
    <xf numFmtId="0" fontId="11" fillId="0" borderId="3" xfId="1" applyFont="1" applyBorder="1" applyAlignment="1">
      <alignment horizontal="center" vertical="top" wrapText="1"/>
    </xf>
    <xf numFmtId="3" fontId="45" fillId="0" borderId="3" xfId="1" applyNumberFormat="1" applyFont="1" applyBorder="1" applyAlignment="1">
      <alignment horizontal="center" vertical="center"/>
    </xf>
    <xf numFmtId="0" fontId="2" fillId="0" borderId="17" xfId="1" applyFont="1" applyBorder="1" applyAlignment="1">
      <alignment horizontal="center" vertical="center"/>
    </xf>
    <xf numFmtId="0" fontId="46" fillId="0" borderId="3" xfId="0" applyFont="1" applyBorder="1" applyAlignment="1">
      <alignment wrapText="1"/>
    </xf>
    <xf numFmtId="0" fontId="3" fillId="0" borderId="17" xfId="1" applyFont="1" applyBorder="1" applyAlignment="1">
      <alignment horizontal="center" vertical="center"/>
    </xf>
    <xf numFmtId="164" fontId="2" fillId="0" borderId="17" xfId="1" applyNumberFormat="1" applyFont="1" applyBorder="1" applyAlignment="1">
      <alignment horizontal="center" vertical="center"/>
    </xf>
    <xf numFmtId="9" fontId="3" fillId="0" borderId="17" xfId="4" applyFont="1" applyBorder="1" applyAlignment="1">
      <alignment horizontal="center" vertical="center"/>
    </xf>
    <xf numFmtId="165" fontId="2" fillId="0" borderId="17" xfId="5" applyFont="1" applyBorder="1" applyAlignment="1">
      <alignment horizontal="center" vertical="center"/>
    </xf>
    <xf numFmtId="0" fontId="46" fillId="0" borderId="0" xfId="0" applyFont="1" applyAlignment="1">
      <alignment wrapText="1"/>
    </xf>
    <xf numFmtId="0" fontId="47" fillId="0" borderId="18" xfId="0" applyFont="1" applyBorder="1" applyAlignment="1">
      <alignment vertical="center" wrapText="1"/>
    </xf>
    <xf numFmtId="0" fontId="19" fillId="0" borderId="3" xfId="23" applyFont="1" applyBorder="1" applyAlignment="1">
      <alignment vertical="center" wrapText="1"/>
    </xf>
    <xf numFmtId="3" fontId="3" fillId="0" borderId="17" xfId="1" applyNumberFormat="1" applyFont="1" applyBorder="1" applyAlignment="1">
      <alignment horizontal="center" vertical="center"/>
    </xf>
    <xf numFmtId="0" fontId="41" fillId="0" borderId="19" xfId="23" applyFont="1" applyBorder="1" applyAlignment="1">
      <alignment vertical="center" wrapText="1"/>
    </xf>
    <xf numFmtId="0" fontId="41" fillId="0" borderId="3" xfId="23" applyFont="1" applyBorder="1" applyAlignment="1">
      <alignment vertical="center" wrapText="1"/>
    </xf>
    <xf numFmtId="0" fontId="50" fillId="19" borderId="3" xfId="22" applyFont="1" applyFill="1" applyBorder="1" applyAlignment="1">
      <alignment horizontal="center" vertical="center" wrapText="1"/>
    </xf>
    <xf numFmtId="0" fontId="49" fillId="19" borderId="3" xfId="22" applyFont="1" applyFill="1" applyBorder="1" applyAlignment="1">
      <alignment horizontal="left" vertical="top" wrapText="1"/>
    </xf>
    <xf numFmtId="0" fontId="50" fillId="19" borderId="17" xfId="22" applyFont="1" applyFill="1" applyBorder="1" applyAlignment="1">
      <alignment horizontal="center" vertical="center" wrapText="1"/>
    </xf>
    <xf numFmtId="0" fontId="19" fillId="0" borderId="3" xfId="0" applyFont="1" applyBorder="1" applyAlignment="1">
      <alignment horizontal="left" vertical="center" wrapText="1"/>
    </xf>
    <xf numFmtId="0" fontId="19" fillId="0" borderId="0" xfId="0" applyFont="1" applyAlignment="1">
      <alignment horizontal="left" vertical="center" wrapText="1"/>
    </xf>
    <xf numFmtId="0" fontId="19" fillId="0" borderId="3" xfId="0" applyFont="1" applyBorder="1" applyAlignment="1">
      <alignment horizontal="left" vertical="center"/>
    </xf>
    <xf numFmtId="0" fontId="19" fillId="0" borderId="3" xfId="0" applyFont="1" applyBorder="1" applyAlignment="1">
      <alignment wrapText="1"/>
    </xf>
    <xf numFmtId="0" fontId="45" fillId="0" borderId="3" xfId="1" applyFont="1" applyBorder="1" applyAlignment="1">
      <alignment horizontal="center" vertical="center"/>
    </xf>
    <xf numFmtId="164" fontId="50" fillId="0" borderId="3" xfId="1" applyNumberFormat="1" applyFont="1" applyBorder="1" applyAlignment="1">
      <alignment horizontal="center" vertical="center"/>
    </xf>
    <xf numFmtId="9" fontId="45" fillId="0" borderId="17" xfId="4" applyFont="1" applyBorder="1" applyAlignment="1">
      <alignment horizontal="center" vertical="center"/>
    </xf>
    <xf numFmtId="0" fontId="2" fillId="0" borderId="8" xfId="1" applyFont="1" applyBorder="1" applyAlignment="1">
      <alignment horizontal="center" vertical="center"/>
    </xf>
    <xf numFmtId="9" fontId="45" fillId="0" borderId="3" xfId="4" applyFont="1" applyBorder="1" applyAlignment="1">
      <alignment horizontal="center" vertical="center"/>
    </xf>
    <xf numFmtId="0" fontId="2" fillId="0" borderId="0" xfId="1" applyFont="1" applyAlignment="1">
      <alignment horizontal="left" vertical="top"/>
    </xf>
    <xf numFmtId="0" fontId="51" fillId="0" borderId="0" xfId="0" applyFont="1" applyAlignment="1">
      <alignment horizontal="left" vertical="center" indent="10"/>
    </xf>
    <xf numFmtId="0" fontId="49" fillId="19" borderId="17" xfId="22" applyFont="1" applyFill="1" applyBorder="1" applyAlignment="1">
      <alignment horizontal="left" vertical="top" wrapText="1"/>
    </xf>
    <xf numFmtId="0" fontId="16" fillId="0" borderId="0" xfId="24"/>
    <xf numFmtId="0" fontId="11" fillId="0" borderId="0" xfId="24" applyFont="1" applyAlignment="1">
      <alignment horizontal="left"/>
    </xf>
    <xf numFmtId="0" fontId="52" fillId="0" borderId="0" xfId="24" applyFont="1" applyAlignment="1">
      <alignment horizontal="center" vertical="center" wrapText="1"/>
    </xf>
    <xf numFmtId="0" fontId="52" fillId="0" borderId="0" xfId="24" applyFont="1" applyAlignment="1">
      <alignment horizontal="center" vertical="center"/>
    </xf>
    <xf numFmtId="0" fontId="11" fillId="0" borderId="0" xfId="24" applyFont="1" applyAlignment="1">
      <alignment horizontal="center" vertical="center"/>
    </xf>
    <xf numFmtId="0" fontId="53" fillId="0" borderId="0" xfId="25" applyFont="1" applyAlignment="1">
      <alignment vertical="center" wrapText="1"/>
    </xf>
    <xf numFmtId="0" fontId="53" fillId="0" borderId="0" xfId="23" applyFont="1" applyAlignment="1">
      <alignment vertical="center" wrapText="1"/>
    </xf>
    <xf numFmtId="0" fontId="52" fillId="8" borderId="7" xfId="24" applyFont="1" applyFill="1" applyBorder="1" applyAlignment="1">
      <alignment horizontal="center" vertical="center" wrapText="1"/>
    </xf>
    <xf numFmtId="0" fontId="52" fillId="20" borderId="6" xfId="24" applyFont="1" applyFill="1" applyBorder="1" applyAlignment="1">
      <alignment horizontal="center" vertical="center"/>
    </xf>
    <xf numFmtId="0" fontId="54" fillId="0" borderId="23" xfId="24" applyFont="1" applyBorder="1" applyAlignment="1">
      <alignment horizontal="center" vertical="center"/>
    </xf>
    <xf numFmtId="0" fontId="50" fillId="19" borderId="16" xfId="23" applyFont="1" applyFill="1" applyBorder="1" applyAlignment="1">
      <alignment horizontal="left" vertical="center" wrapText="1"/>
    </xf>
    <xf numFmtId="0" fontId="41" fillId="0" borderId="16" xfId="23" applyFont="1" applyBorder="1" applyAlignment="1">
      <alignment horizontal="center" vertical="center" wrapText="1"/>
    </xf>
    <xf numFmtId="3" fontId="41" fillId="0" borderId="24" xfId="23" applyNumberFormat="1" applyFont="1" applyBorder="1" applyAlignment="1">
      <alignment horizontal="center" vertical="center" wrapText="1"/>
    </xf>
    <xf numFmtId="166" fontId="11" fillId="6" borderId="11" xfId="24" applyNumberFormat="1" applyFont="1" applyFill="1" applyBorder="1" applyAlignment="1">
      <alignment horizontal="center" vertical="center" wrapText="1"/>
    </xf>
    <xf numFmtId="9" fontId="11" fillId="6" borderId="11" xfId="26" applyFont="1" applyFill="1" applyBorder="1" applyAlignment="1">
      <alignment horizontal="center" vertical="center" wrapText="1"/>
    </xf>
    <xf numFmtId="168" fontId="11" fillId="0" borderId="11" xfId="24" applyNumberFormat="1" applyFont="1" applyBorder="1" applyAlignment="1">
      <alignment horizontal="center" vertical="center" wrapText="1"/>
    </xf>
    <xf numFmtId="168" fontId="11" fillId="0" borderId="11" xfId="27" applyNumberFormat="1" applyFont="1" applyBorder="1" applyAlignment="1">
      <alignment horizontal="center" vertical="center" wrapText="1"/>
    </xf>
    <xf numFmtId="168" fontId="11" fillId="0" borderId="11" xfId="27" applyNumberFormat="1" applyFont="1" applyBorder="1" applyAlignment="1">
      <alignment horizontal="center" vertical="center"/>
    </xf>
    <xf numFmtId="180" fontId="11" fillId="0" borderId="11" xfId="27" applyFont="1" applyBorder="1" applyAlignment="1">
      <alignment horizontal="center"/>
    </xf>
    <xf numFmtId="180" fontId="11" fillId="0" borderId="23" xfId="27" applyFont="1" applyBorder="1" applyAlignment="1">
      <alignment horizontal="center"/>
    </xf>
    <xf numFmtId="0" fontId="16" fillId="0" borderId="15" xfId="24" applyBorder="1" applyAlignment="1">
      <alignment horizontal="center"/>
    </xf>
    <xf numFmtId="166" fontId="55" fillId="21" borderId="11" xfId="24" applyNumberFormat="1" applyFont="1" applyFill="1" applyBorder="1" applyAlignment="1">
      <alignment horizontal="center" vertical="center"/>
    </xf>
    <xf numFmtId="0" fontId="55" fillId="0" borderId="11" xfId="24" applyFont="1" applyBorder="1" applyAlignment="1">
      <alignment horizontal="right" wrapText="1"/>
    </xf>
    <xf numFmtId="0" fontId="54" fillId="0" borderId="0" xfId="24" applyFont="1"/>
    <xf numFmtId="0" fontId="54" fillId="0" borderId="0" xfId="24" applyFont="1" applyAlignment="1">
      <alignment horizontal="left" vertical="center" wrapText="1"/>
    </xf>
    <xf numFmtId="0" fontId="54" fillId="0" borderId="0" xfId="24" applyFont="1" applyAlignment="1">
      <alignment wrapText="1"/>
    </xf>
    <xf numFmtId="0" fontId="11" fillId="0" borderId="0" xfId="24" applyFont="1"/>
    <xf numFmtId="0" fontId="52" fillId="0" borderId="0" xfId="24" applyFont="1" applyAlignment="1">
      <alignment horizontal="left" wrapText="1"/>
    </xf>
    <xf numFmtId="181" fontId="52" fillId="0" borderId="0" xfId="24" applyNumberFormat="1" applyFont="1" applyAlignment="1">
      <alignment horizontal="center" vertical="center" wrapText="1"/>
    </xf>
    <xf numFmtId="167" fontId="52" fillId="0" borderId="0" xfId="24" applyNumberFormat="1" applyFont="1" applyAlignment="1">
      <alignment horizontal="center" vertical="center" wrapText="1"/>
    </xf>
    <xf numFmtId="0" fontId="52" fillId="0" borderId="0" xfId="24" applyFont="1" applyAlignment="1">
      <alignment horizontal="left"/>
    </xf>
    <xf numFmtId="167" fontId="52" fillId="0" borderId="0" xfId="24" applyNumberFormat="1" applyFont="1" applyAlignment="1">
      <alignment horizontal="center" vertical="center"/>
    </xf>
    <xf numFmtId="181" fontId="52" fillId="0" borderId="0" xfId="28" applyFont="1" applyAlignment="1">
      <alignment horizontal="center" vertical="center"/>
    </xf>
    <xf numFmtId="0" fontId="56" fillId="0" borderId="0" xfId="1" applyFont="1" applyAlignment="1">
      <alignment wrapText="1"/>
    </xf>
    <xf numFmtId="0" fontId="50" fillId="0" borderId="0" xfId="1" applyFont="1" applyAlignment="1">
      <alignment horizontal="center"/>
    </xf>
    <xf numFmtId="0" fontId="55" fillId="0" borderId="0" xfId="1" applyFont="1" applyAlignment="1">
      <alignment horizontal="left"/>
    </xf>
    <xf numFmtId="0" fontId="55" fillId="0" borderId="0" xfId="1" applyFont="1" applyAlignment="1">
      <alignment horizontal="center" vertical="center" wrapText="1"/>
    </xf>
    <xf numFmtId="0" fontId="55" fillId="0" borderId="0" xfId="1" applyFont="1" applyAlignment="1">
      <alignment horizontal="center" vertical="center"/>
    </xf>
    <xf numFmtId="0" fontId="54" fillId="0" borderId="0" xfId="1" applyFont="1" applyAlignment="1">
      <alignment horizontal="center" vertical="center"/>
    </xf>
    <xf numFmtId="170" fontId="55" fillId="0" borderId="0" xfId="29" applyFont="1" applyBorder="1" applyAlignment="1">
      <alignment horizontal="right"/>
    </xf>
    <xf numFmtId="0" fontId="50" fillId="0" borderId="0" xfId="1" applyFont="1"/>
    <xf numFmtId="0" fontId="57" fillId="0" borderId="0" xfId="1" applyFont="1" applyAlignment="1">
      <alignment horizontal="left"/>
    </xf>
    <xf numFmtId="9" fontId="2" fillId="0" borderId="0" xfId="21" applyNumberFormat="1" applyFont="1" applyFill="1" applyBorder="1" applyAlignment="1" applyProtection="1">
      <alignment horizontal="center" vertical="center" wrapText="1"/>
    </xf>
    <xf numFmtId="0" fontId="50" fillId="0" borderId="0" xfId="21" applyFont="1" applyFill="1" applyBorder="1"/>
    <xf numFmtId="0" fontId="60" fillId="0" borderId="0" xfId="21" applyFont="1" applyFill="1" applyBorder="1"/>
    <xf numFmtId="0" fontId="60" fillId="0" borderId="27" xfId="21" applyFont="1" applyFill="1" applyBorder="1"/>
    <xf numFmtId="2" fontId="3" fillId="0" borderId="3" xfId="21" applyNumberFormat="1" applyFont="1" applyFill="1" applyBorder="1" applyAlignment="1" applyProtection="1">
      <alignment horizontal="center" vertical="center" wrapText="1"/>
    </xf>
    <xf numFmtId="0" fontId="50" fillId="0" borderId="3" xfId="21" applyFont="1" applyFill="1" applyBorder="1" applyAlignment="1">
      <alignment horizontal="center" vertical="center"/>
    </xf>
    <xf numFmtId="0" fontId="61" fillId="0" borderId="0" xfId="1" applyFont="1"/>
    <xf numFmtId="0" fontId="11" fillId="0" borderId="3" xfId="8" applyFont="1" applyBorder="1" applyAlignment="1">
      <alignment horizontal="center" vertical="center" wrapText="1"/>
    </xf>
    <xf numFmtId="0" fontId="8" fillId="0" borderId="3" xfId="0" applyFont="1" applyBorder="1"/>
    <xf numFmtId="0" fontId="62" fillId="0" borderId="0" xfId="24" applyFont="1"/>
    <xf numFmtId="0" fontId="64" fillId="0" borderId="0" xfId="1" applyFont="1"/>
    <xf numFmtId="0" fontId="10" fillId="0" borderId="3" xfId="17" applyFont="1" applyBorder="1" applyAlignment="1">
      <alignment vertical="center" wrapText="1"/>
    </xf>
    <xf numFmtId="0" fontId="11" fillId="0" borderId="17" xfId="17" applyFont="1" applyBorder="1" applyAlignment="1">
      <alignment vertical="center" wrapText="1"/>
    </xf>
    <xf numFmtId="166" fontId="19" fillId="0" borderId="6" xfId="13" applyNumberFormat="1" applyFont="1" applyBorder="1" applyAlignment="1">
      <alignment horizontal="center" vertical="center" wrapText="1"/>
    </xf>
    <xf numFmtId="170" fontId="19" fillId="0" borderId="17" xfId="13" applyFont="1" applyBorder="1"/>
    <xf numFmtId="170" fontId="20" fillId="10" borderId="26" xfId="13" applyFont="1" applyFill="1" applyBorder="1" applyAlignment="1">
      <alignment vertical="center" wrapText="1"/>
    </xf>
    <xf numFmtId="173" fontId="20" fillId="0" borderId="11" xfId="13" applyNumberFormat="1" applyFont="1" applyBorder="1" applyAlignment="1">
      <alignment vertical="center" wrapText="1"/>
    </xf>
    <xf numFmtId="170" fontId="19" fillId="0" borderId="3" xfId="13" applyFont="1" applyBorder="1" applyAlignment="1">
      <alignment horizontal="center" vertical="center"/>
    </xf>
    <xf numFmtId="170" fontId="19" fillId="0" borderId="3" xfId="13" applyFont="1" applyBorder="1" applyAlignment="1">
      <alignment horizontal="center" vertical="center" wrapText="1"/>
    </xf>
    <xf numFmtId="170" fontId="20" fillId="0" borderId="3" xfId="13" applyFont="1" applyBorder="1" applyAlignment="1">
      <alignment horizontal="center" vertical="center" wrapText="1"/>
    </xf>
    <xf numFmtId="173" fontId="19" fillId="0" borderId="3" xfId="13" applyNumberFormat="1" applyFont="1" applyBorder="1" applyAlignment="1">
      <alignment horizontal="center" vertical="center" wrapText="1"/>
    </xf>
    <xf numFmtId="9" fontId="20" fillId="0" borderId="3" xfId="18" applyFont="1" applyBorder="1" applyAlignment="1">
      <alignment horizontal="center" vertical="center"/>
    </xf>
    <xf numFmtId="166" fontId="19" fillId="0" borderId="3" xfId="13" applyNumberFormat="1" applyFont="1" applyBorder="1" applyAlignment="1">
      <alignment horizontal="center" vertical="center" wrapText="1"/>
    </xf>
    <xf numFmtId="0" fontId="15" fillId="0" borderId="3" xfId="11" applyBorder="1" applyAlignment="1">
      <alignment horizontal="center"/>
    </xf>
    <xf numFmtId="182" fontId="19" fillId="0" borderId="7" xfId="13" applyNumberFormat="1" applyFont="1" applyBorder="1" applyAlignment="1">
      <alignment horizontal="center" vertical="center" wrapText="1"/>
    </xf>
    <xf numFmtId="182" fontId="19" fillId="0" borderId="6" xfId="13" applyNumberFormat="1" applyFont="1" applyBorder="1" applyAlignment="1">
      <alignment horizontal="center" vertical="center" wrapText="1"/>
    </xf>
    <xf numFmtId="0" fontId="15" fillId="0" borderId="17" xfId="11" applyBorder="1" applyAlignment="1">
      <alignment horizontal="center"/>
    </xf>
    <xf numFmtId="182" fontId="19" fillId="0" borderId="3" xfId="13" applyNumberFormat="1" applyFont="1" applyBorder="1" applyAlignment="1">
      <alignment horizontal="center" vertical="center" wrapText="1"/>
    </xf>
    <xf numFmtId="173" fontId="20" fillId="10" borderId="23" xfId="13" applyNumberFormat="1" applyFont="1" applyFill="1" applyBorder="1" applyAlignment="1">
      <alignment vertical="center" wrapText="1"/>
    </xf>
    <xf numFmtId="173" fontId="20" fillId="0" borderId="3" xfId="13" applyNumberFormat="1" applyFont="1" applyBorder="1" applyAlignment="1">
      <alignment horizontal="center" vertical="center" wrapText="1"/>
    </xf>
    <xf numFmtId="0" fontId="2" fillId="0" borderId="3" xfId="1" applyFont="1" applyBorder="1" applyAlignment="1">
      <alignment horizontal="center" vertical="center" wrapText="1"/>
    </xf>
    <xf numFmtId="0" fontId="17" fillId="0" borderId="3" xfId="0" applyFont="1" applyBorder="1" applyAlignment="1">
      <alignment vertical="top" wrapText="1"/>
    </xf>
    <xf numFmtId="0" fontId="3" fillId="2" borderId="3"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3" xfId="1" applyFont="1" applyFill="1" applyBorder="1" applyAlignment="1">
      <alignment horizontal="center" vertical="center"/>
    </xf>
    <xf numFmtId="0" fontId="2" fillId="0" borderId="0" xfId="1" applyFont="1" applyAlignment="1">
      <alignment horizontal="left" vertical="center"/>
    </xf>
    <xf numFmtId="0" fontId="6" fillId="0" borderId="0" xfId="3" applyFont="1" applyBorder="1" applyAlignment="1">
      <alignment horizontal="left" vertical="center" wrapText="1"/>
    </xf>
    <xf numFmtId="166" fontId="3" fillId="5" borderId="3" xfId="1" applyNumberFormat="1" applyFont="1" applyFill="1" applyBorder="1" applyAlignment="1">
      <alignment horizontal="center" vertical="center"/>
    </xf>
    <xf numFmtId="0" fontId="3" fillId="0" borderId="3" xfId="1" applyFont="1" applyBorder="1" applyAlignment="1">
      <alignment horizontal="right" wrapText="1"/>
    </xf>
    <xf numFmtId="0" fontId="6" fillId="0" borderId="0" xfId="3" applyFont="1" applyBorder="1" applyAlignment="1">
      <alignment vertical="center" wrapText="1"/>
    </xf>
    <xf numFmtId="0" fontId="2" fillId="0" borderId="9" xfId="1" applyFont="1" applyBorder="1" applyAlignment="1">
      <alignment horizontal="center" vertical="center"/>
    </xf>
    <xf numFmtId="0" fontId="3" fillId="3" borderId="3" xfId="1" applyFont="1" applyFill="1" applyBorder="1" applyAlignment="1">
      <alignment horizontal="left" vertical="center"/>
    </xf>
    <xf numFmtId="0" fontId="46" fillId="0" borderId="17" xfId="0" applyFont="1" applyBorder="1" applyAlignment="1">
      <alignment wrapText="1"/>
    </xf>
    <xf numFmtId="0" fontId="3" fillId="2" borderId="3" xfId="1" applyFont="1" applyFill="1" applyBorder="1" applyAlignment="1">
      <alignment horizontal="left" vertical="center" wrapText="1"/>
    </xf>
    <xf numFmtId="0" fontId="41" fillId="19" borderId="3" xfId="22" applyFont="1" applyFill="1" applyBorder="1" applyAlignment="1">
      <alignment horizontal="left" vertical="top" wrapText="1"/>
    </xf>
    <xf numFmtId="170" fontId="27" fillId="0" borderId="0" xfId="15" applyFont="1" applyFill="1" applyBorder="1" applyAlignment="1">
      <alignment vertical="center" shrinkToFit="1"/>
    </xf>
    <xf numFmtId="170" fontId="20" fillId="8" borderId="3" xfId="13" applyFont="1" applyFill="1" applyBorder="1" applyAlignment="1">
      <alignment horizontal="center" vertical="center" wrapText="1"/>
    </xf>
    <xf numFmtId="0" fontId="20" fillId="8" borderId="3" xfId="16" applyFont="1" applyFill="1" applyBorder="1" applyAlignment="1">
      <alignment horizontal="center" vertical="center" wrapText="1"/>
    </xf>
    <xf numFmtId="1" fontId="20" fillId="8" borderId="3" xfId="13" applyNumberFormat="1" applyFont="1" applyFill="1" applyBorder="1" applyAlignment="1">
      <alignment horizontal="center" vertical="center" wrapText="1"/>
    </xf>
    <xf numFmtId="0" fontId="20" fillId="8" borderId="3" xfId="12" applyFont="1" applyFill="1" applyBorder="1" applyAlignment="1">
      <alignment horizontal="center" vertical="center" wrapText="1"/>
    </xf>
    <xf numFmtId="170" fontId="20" fillId="9" borderId="3" xfId="13" applyFont="1" applyFill="1" applyBorder="1" applyAlignment="1">
      <alignment horizontal="center" vertical="center" wrapText="1"/>
    </xf>
    <xf numFmtId="0" fontId="20" fillId="9" borderId="3" xfId="12" applyFont="1" applyFill="1" applyBorder="1" applyAlignment="1">
      <alignment horizontal="center" vertical="center"/>
    </xf>
    <xf numFmtId="0" fontId="36" fillId="0" borderId="0" xfId="21" applyFont="1" applyFill="1" applyBorder="1" applyAlignment="1">
      <alignment horizontal="left" wrapText="1" shrinkToFit="1"/>
    </xf>
    <xf numFmtId="0" fontId="40" fillId="0" borderId="0" xfId="21" applyFont="1" applyFill="1" applyBorder="1" applyAlignment="1">
      <alignment horizontal="center" vertical="center" wrapText="1" shrinkToFit="1"/>
    </xf>
    <xf numFmtId="0" fontId="29" fillId="13" borderId="17" xfId="21" applyFont="1" applyFill="1" applyBorder="1" applyAlignment="1">
      <alignment horizontal="center" vertical="center" wrapText="1"/>
    </xf>
    <xf numFmtId="0" fontId="34" fillId="13" borderId="17" xfId="21" applyFont="1" applyFill="1" applyBorder="1" applyAlignment="1">
      <alignment horizontal="center" vertical="center" wrapText="1"/>
    </xf>
    <xf numFmtId="0" fontId="36" fillId="13" borderId="17" xfId="21" applyFont="1" applyFill="1" applyBorder="1" applyAlignment="1">
      <alignment horizontal="center" vertical="center" wrapText="1"/>
    </xf>
    <xf numFmtId="177" fontId="34" fillId="14" borderId="17" xfId="21" applyNumberFormat="1" applyFont="1" applyFill="1" applyBorder="1" applyAlignment="1">
      <alignment horizontal="center" vertical="center" wrapText="1"/>
    </xf>
    <xf numFmtId="0" fontId="34" fillId="0" borderId="32" xfId="21" applyFont="1" applyFill="1" applyBorder="1" applyAlignment="1">
      <alignment vertical="center" wrapText="1"/>
    </xf>
    <xf numFmtId="0" fontId="34" fillId="15" borderId="3" xfId="21" applyFont="1" applyFill="1" applyBorder="1" applyAlignment="1">
      <alignment horizontal="center" vertical="center"/>
    </xf>
    <xf numFmtId="0" fontId="34" fillId="15" borderId="3" xfId="21" applyFont="1" applyFill="1" applyBorder="1" applyAlignment="1">
      <alignment horizontal="center" vertical="center" wrapText="1"/>
    </xf>
    <xf numFmtId="0" fontId="35" fillId="0" borderId="3" xfId="21" applyFont="1" applyFill="1" applyBorder="1" applyAlignment="1">
      <alignment horizontal="center" vertical="center"/>
    </xf>
    <xf numFmtId="0" fontId="42" fillId="0" borderId="3" xfId="1" applyFont="1" applyBorder="1" applyAlignment="1">
      <alignment vertical="center" wrapText="1"/>
    </xf>
    <xf numFmtId="0" fontId="41" fillId="0" borderId="3" xfId="21" applyFont="1" applyFill="1" applyBorder="1" applyAlignment="1">
      <alignment horizontal="center" vertical="center" wrapText="1"/>
    </xf>
    <xf numFmtId="1" fontId="41" fillId="0" borderId="3" xfId="21" applyNumberFormat="1" applyFont="1" applyFill="1" applyBorder="1" applyAlignment="1" applyProtection="1">
      <alignment horizontal="center" vertical="center" wrapText="1"/>
    </xf>
    <xf numFmtId="168" fontId="41" fillId="0" borderId="3" xfId="21" applyNumberFormat="1" applyFont="1" applyFill="1" applyBorder="1" applyAlignment="1" applyProtection="1">
      <alignment horizontal="center" vertical="center" wrapText="1"/>
    </xf>
    <xf numFmtId="10" fontId="41" fillId="0" borderId="3" xfId="21" applyNumberFormat="1" applyFont="1" applyFill="1" applyBorder="1" applyAlignment="1" applyProtection="1">
      <alignment horizontal="center" vertical="center" wrapText="1"/>
    </xf>
    <xf numFmtId="0" fontId="34" fillId="0" borderId="3" xfId="21" applyFont="1" applyFill="1" applyBorder="1" applyAlignment="1">
      <alignment vertical="center" wrapText="1"/>
    </xf>
    <xf numFmtId="1" fontId="34" fillId="0" borderId="3" xfId="21" applyNumberFormat="1" applyFont="1" applyFill="1" applyBorder="1" applyAlignment="1">
      <alignment vertical="center" wrapText="1"/>
    </xf>
    <xf numFmtId="0" fontId="34" fillId="0" borderId="3" xfId="21" applyFont="1" applyFill="1" applyBorder="1" applyAlignment="1">
      <alignment horizontal="right" vertical="center" wrapText="1"/>
    </xf>
    <xf numFmtId="168" fontId="34" fillId="17" borderId="3" xfId="21" applyNumberFormat="1" applyFont="1" applyFill="1" applyBorder="1" applyAlignment="1">
      <alignment horizontal="center" vertical="center" wrapText="1"/>
    </xf>
    <xf numFmtId="0" fontId="34" fillId="0" borderId="3" xfId="21" applyFont="1" applyFill="1" applyBorder="1" applyAlignment="1">
      <alignment horizontal="center" vertical="center" wrapText="1"/>
    </xf>
    <xf numFmtId="168" fontId="34" fillId="17" borderId="3" xfId="21" applyNumberFormat="1" applyFont="1" applyFill="1" applyBorder="1" applyAlignment="1">
      <alignment horizontal="center" vertical="center"/>
    </xf>
    <xf numFmtId="0" fontId="2" fillId="0" borderId="33" xfId="1" applyFont="1" applyBorder="1" applyAlignment="1">
      <alignment horizontal="center" vertical="center"/>
    </xf>
    <xf numFmtId="0" fontId="49" fillId="19" borderId="34" xfId="22" applyFont="1" applyFill="1" applyBorder="1" applyAlignment="1">
      <alignment horizontal="left" vertical="top" wrapText="1"/>
    </xf>
    <xf numFmtId="0" fontId="50" fillId="19" borderId="15" xfId="22" applyFont="1" applyFill="1" applyBorder="1" applyAlignment="1">
      <alignment horizontal="center" vertical="center" wrapText="1"/>
    </xf>
    <xf numFmtId="0" fontId="3" fillId="0" borderId="33" xfId="1" applyFont="1" applyBorder="1" applyAlignment="1">
      <alignment horizontal="center" vertical="center"/>
    </xf>
    <xf numFmtId="164" fontId="2" fillId="0" borderId="33" xfId="1" applyNumberFormat="1" applyFont="1" applyBorder="1" applyAlignment="1">
      <alignment horizontal="center" vertical="center"/>
    </xf>
    <xf numFmtId="9" fontId="3" fillId="0" borderId="33" xfId="4" applyFont="1" applyBorder="1" applyAlignment="1">
      <alignment horizontal="center" vertical="center"/>
    </xf>
    <xf numFmtId="165" fontId="2" fillId="0" borderId="33" xfId="5" applyFont="1" applyBorder="1" applyAlignment="1">
      <alignment horizontal="center" vertical="center"/>
    </xf>
    <xf numFmtId="0" fontId="50" fillId="0" borderId="0" xfId="21" applyFont="1" applyFill="1" applyBorder="1" applyAlignment="1">
      <alignment vertical="center" shrinkToFit="1"/>
    </xf>
    <xf numFmtId="0" fontId="65" fillId="0" borderId="0" xfId="21" applyFont="1" applyFill="1" applyBorder="1" applyAlignment="1">
      <alignment horizontal="left" wrapText="1" shrinkToFit="1"/>
    </xf>
    <xf numFmtId="0" fontId="59" fillId="0" borderId="0" xfId="21" applyFont="1" applyFill="1" applyBorder="1" applyAlignment="1">
      <alignment horizontal="center" vertical="center" wrapText="1" shrinkToFit="1"/>
    </xf>
    <xf numFmtId="0" fontId="45" fillId="2" borderId="3" xfId="21" applyFont="1" applyFill="1" applyBorder="1" applyAlignment="1">
      <alignment horizontal="center" vertical="center" wrapText="1"/>
    </xf>
    <xf numFmtId="0" fontId="3" fillId="2" borderId="3" xfId="21" applyFont="1" applyFill="1" applyBorder="1" applyAlignment="1">
      <alignment horizontal="center" vertical="center" wrapText="1"/>
    </xf>
    <xf numFmtId="177" fontId="45" fillId="22" borderId="3" xfId="21" applyNumberFormat="1" applyFont="1" applyFill="1" applyBorder="1" applyAlignment="1">
      <alignment horizontal="center" vertical="center" wrapText="1"/>
    </xf>
    <xf numFmtId="0" fontId="45" fillId="22" borderId="3" xfId="21" applyFont="1" applyFill="1" applyBorder="1" applyAlignment="1">
      <alignment horizontal="center" vertical="center"/>
    </xf>
    <xf numFmtId="0" fontId="45" fillId="22" borderId="3" xfId="21" applyFont="1" applyFill="1" applyBorder="1" applyAlignment="1">
      <alignment horizontal="center" vertical="center" wrapText="1"/>
    </xf>
    <xf numFmtId="0" fontId="50" fillId="0" borderId="17" xfId="21" applyFont="1" applyFill="1" applyBorder="1" applyAlignment="1">
      <alignment horizontal="center" vertical="center"/>
    </xf>
    <xf numFmtId="0" fontId="2" fillId="0" borderId="17" xfId="21" applyFont="1" applyFill="1" applyBorder="1" applyAlignment="1">
      <alignment horizontal="left" vertical="center" wrapText="1"/>
    </xf>
    <xf numFmtId="0" fontId="3" fillId="0" borderId="17" xfId="21" applyFont="1" applyFill="1" applyBorder="1" applyAlignment="1">
      <alignment horizontal="center" vertical="center" wrapText="1"/>
    </xf>
    <xf numFmtId="1" fontId="3" fillId="0" borderId="17" xfId="21" applyNumberFormat="1" applyFont="1" applyFill="1" applyBorder="1" applyAlignment="1" applyProtection="1">
      <alignment horizontal="center" vertical="center" wrapText="1"/>
    </xf>
    <xf numFmtId="4" fontId="3" fillId="0" borderId="17" xfId="21" applyNumberFormat="1" applyFont="1" applyFill="1" applyBorder="1" applyAlignment="1" applyProtection="1">
      <alignment horizontal="center" vertical="center" wrapText="1"/>
    </xf>
    <xf numFmtId="9" fontId="3" fillId="0" borderId="17" xfId="30" applyFont="1" applyFill="1" applyBorder="1" applyAlignment="1" applyProtection="1">
      <alignment horizontal="center" vertical="center" wrapText="1"/>
    </xf>
    <xf numFmtId="0" fontId="50" fillId="0" borderId="3" xfId="1" applyFont="1" applyBorder="1"/>
    <xf numFmtId="4" fontId="45" fillId="23" borderId="3" xfId="21" applyNumberFormat="1" applyFont="1" applyFill="1" applyBorder="1" applyAlignment="1">
      <alignment horizontal="center" vertical="center" wrapText="1"/>
    </xf>
    <xf numFmtId="0" fontId="45" fillId="19" borderId="3" xfId="21" applyFont="1" applyFill="1" applyBorder="1" applyAlignment="1">
      <alignment horizontal="center" vertical="center" wrapText="1"/>
    </xf>
    <xf numFmtId="4" fontId="45" fillId="24" borderId="3" xfId="21" applyNumberFormat="1" applyFont="1" applyFill="1" applyBorder="1" applyAlignment="1">
      <alignment horizontal="center" vertical="center"/>
    </xf>
    <xf numFmtId="0" fontId="19" fillId="0" borderId="0" xfId="1" applyFont="1" applyAlignment="1">
      <alignment horizontal="left"/>
    </xf>
    <xf numFmtId="0" fontId="3" fillId="0" borderId="3" xfId="1" applyFont="1" applyBorder="1" applyAlignment="1">
      <alignment horizontal="right" vertical="center" wrapText="1"/>
    </xf>
    <xf numFmtId="0" fontId="4" fillId="0" borderId="0" xfId="1" applyFont="1" applyAlignment="1">
      <alignment horizontal="center" wrapText="1"/>
    </xf>
    <xf numFmtId="0" fontId="6" fillId="0" borderId="0" xfId="2" applyFont="1" applyAlignment="1">
      <alignment horizontal="left" vertical="center" wrapText="1"/>
    </xf>
    <xf numFmtId="0" fontId="6" fillId="0" borderId="0" xfId="3" applyFont="1" applyBorder="1" applyAlignment="1">
      <alignment horizontal="left" vertical="center" wrapText="1"/>
    </xf>
    <xf numFmtId="0" fontId="3" fillId="2" borderId="3" xfId="1" applyFont="1" applyFill="1" applyBorder="1" applyAlignment="1">
      <alignment horizontal="center" vertical="center" wrapText="1"/>
    </xf>
    <xf numFmtId="0" fontId="1" fillId="4" borderId="3" xfId="1" applyFill="1" applyBorder="1"/>
    <xf numFmtId="0" fontId="3" fillId="0" borderId="0" xfId="1" applyFont="1" applyAlignment="1">
      <alignment horizontal="center" vertical="center" wrapText="1"/>
    </xf>
    <xf numFmtId="0" fontId="3" fillId="2" borderId="17" xfId="1" applyFont="1" applyFill="1" applyBorder="1" applyAlignment="1">
      <alignment horizontal="center" vertical="center" wrapText="1"/>
    </xf>
    <xf numFmtId="170" fontId="20" fillId="0" borderId="0" xfId="13" applyFont="1" applyAlignment="1">
      <alignment horizontal="center" vertical="center" wrapText="1"/>
    </xf>
    <xf numFmtId="170" fontId="19" fillId="0" borderId="0" xfId="13" applyFont="1" applyAlignment="1">
      <alignment horizontal="left" vertical="center" wrapText="1"/>
    </xf>
    <xf numFmtId="0" fontId="15" fillId="0" borderId="6" xfId="11" applyBorder="1"/>
    <xf numFmtId="0" fontId="15" fillId="0" borderId="8" xfId="11" applyBorder="1" applyAlignment="1">
      <alignment horizontal="center"/>
    </xf>
    <xf numFmtId="0" fontId="15" fillId="0" borderId="9" xfId="11" applyBorder="1" applyAlignment="1">
      <alignment horizontal="center"/>
    </xf>
    <xf numFmtId="0" fontId="15" fillId="0" borderId="28" xfId="11" applyBorder="1" applyAlignment="1">
      <alignment horizontal="center"/>
    </xf>
    <xf numFmtId="0" fontId="15" fillId="0" borderId="29" xfId="11" applyBorder="1" applyAlignment="1">
      <alignment horizontal="center"/>
    </xf>
    <xf numFmtId="0" fontId="15" fillId="0" borderId="11" xfId="11" applyBorder="1"/>
    <xf numFmtId="0" fontId="15" fillId="10" borderId="30" xfId="11" applyFill="1" applyBorder="1"/>
    <xf numFmtId="0" fontId="15" fillId="10" borderId="31" xfId="11" applyFill="1" applyBorder="1"/>
    <xf numFmtId="0" fontId="21" fillId="0" borderId="0" xfId="11" applyFont="1" applyAlignment="1">
      <alignment horizontal="center" wrapText="1"/>
    </xf>
    <xf numFmtId="0" fontId="15" fillId="0" borderId="0" xfId="11"/>
    <xf numFmtId="172" fontId="20" fillId="8" borderId="3" xfId="15" applyNumberFormat="1" applyFont="1" applyFill="1" applyBorder="1" applyAlignment="1">
      <alignment horizontal="center" vertical="center" wrapText="1"/>
    </xf>
    <xf numFmtId="170" fontId="20" fillId="8" borderId="3" xfId="13" applyFont="1" applyFill="1" applyBorder="1" applyAlignment="1">
      <alignment horizontal="center" vertical="center" wrapText="1"/>
    </xf>
    <xf numFmtId="0" fontId="20" fillId="9" borderId="3" xfId="12" applyFont="1" applyFill="1" applyBorder="1" applyAlignment="1">
      <alignment horizontal="center" vertical="center"/>
    </xf>
    <xf numFmtId="0" fontId="42" fillId="0" borderId="0" xfId="21" applyFont="1" applyFill="1" applyBorder="1" applyAlignment="1">
      <alignment horizontal="left" vertical="center" wrapText="1"/>
    </xf>
    <xf numFmtId="177" fontId="34" fillId="0" borderId="0" xfId="21" applyNumberFormat="1" applyFont="1" applyFill="1" applyBorder="1" applyAlignment="1">
      <alignment horizontal="center" vertical="center" wrapText="1"/>
    </xf>
    <xf numFmtId="0" fontId="39" fillId="0" borderId="0" xfId="21" applyFont="1" applyFill="1" applyBorder="1" applyAlignment="1">
      <alignment horizontal="center" vertical="center" wrapText="1" shrinkToFit="1"/>
    </xf>
    <xf numFmtId="177" fontId="36" fillId="2" borderId="3" xfId="21" applyNumberFormat="1" applyFont="1" applyFill="1" applyBorder="1" applyAlignment="1">
      <alignment horizontal="center" vertical="center" wrapText="1"/>
    </xf>
    <xf numFmtId="177" fontId="34" fillId="14" borderId="17" xfId="21" applyNumberFormat="1" applyFont="1" applyFill="1" applyBorder="1" applyAlignment="1">
      <alignment horizontal="center" vertical="center" wrapText="1"/>
    </xf>
    <xf numFmtId="0" fontId="34" fillId="16" borderId="3" xfId="21" applyFont="1" applyFill="1" applyBorder="1" applyAlignment="1">
      <alignment horizontal="center" vertical="center"/>
    </xf>
    <xf numFmtId="0" fontId="43" fillId="18" borderId="3" xfId="21" applyFont="1" applyFill="1" applyBorder="1" applyAlignment="1">
      <alignment horizontal="center" vertical="center" wrapText="1"/>
    </xf>
    <xf numFmtId="0" fontId="52" fillId="8" borderId="20" xfId="24" applyFont="1" applyFill="1" applyBorder="1" applyAlignment="1">
      <alignment horizontal="center" vertical="center" wrapText="1"/>
    </xf>
    <xf numFmtId="0" fontId="52" fillId="8" borderId="21" xfId="24" applyFont="1" applyFill="1" applyBorder="1" applyAlignment="1">
      <alignment horizontal="center" vertical="center" wrapText="1"/>
    </xf>
    <xf numFmtId="0" fontId="52" fillId="8" borderId="12" xfId="24" applyFont="1" applyFill="1" applyBorder="1" applyAlignment="1">
      <alignment horizontal="center" vertical="center" wrapText="1"/>
    </xf>
    <xf numFmtId="0" fontId="11" fillId="10" borderId="8" xfId="24" applyFont="1" applyFill="1" applyBorder="1" applyAlignment="1">
      <alignment horizontal="center"/>
    </xf>
    <xf numFmtId="0" fontId="11" fillId="10" borderId="22" xfId="24" applyFont="1" applyFill="1" applyBorder="1" applyAlignment="1">
      <alignment horizontal="center"/>
    </xf>
    <xf numFmtId="0" fontId="11" fillId="10" borderId="9" xfId="24" applyFont="1" applyFill="1" applyBorder="1" applyAlignment="1">
      <alignment horizontal="center"/>
    </xf>
    <xf numFmtId="0" fontId="55" fillId="0" borderId="23" xfId="24" applyFont="1" applyBorder="1" applyAlignment="1">
      <alignment horizontal="right" vertical="center" wrapText="1"/>
    </xf>
    <xf numFmtId="0" fontId="55" fillId="0" borderId="25" xfId="24" applyFont="1" applyBorder="1" applyAlignment="1">
      <alignment horizontal="right" vertical="center" wrapText="1"/>
    </xf>
    <xf numFmtId="0" fontId="55" fillId="0" borderId="26" xfId="24" applyFont="1" applyBorder="1" applyAlignment="1">
      <alignment horizontal="right" vertical="center" wrapText="1"/>
    </xf>
    <xf numFmtId="0" fontId="36" fillId="0" borderId="0" xfId="25" applyFont="1" applyAlignment="1">
      <alignment horizontal="left" vertical="center" wrapText="1"/>
    </xf>
    <xf numFmtId="0" fontId="52" fillId="0" borderId="0" xfId="24" applyFont="1" applyAlignment="1">
      <alignment horizontal="center" vertical="center"/>
    </xf>
    <xf numFmtId="0" fontId="63" fillId="0" borderId="0" xfId="1" applyFont="1" applyAlignment="1">
      <alignment horizontal="center" wrapText="1"/>
    </xf>
    <xf numFmtId="0" fontId="58" fillId="0" borderId="0" xfId="21" applyFont="1" applyFill="1" applyBorder="1" applyAlignment="1">
      <alignment horizontal="center" vertical="center" wrapText="1" shrinkToFit="1"/>
    </xf>
    <xf numFmtId="177" fontId="3" fillId="2" borderId="3" xfId="21" applyNumberFormat="1" applyFont="1" applyFill="1" applyBorder="1" applyAlignment="1">
      <alignment horizontal="center" vertical="center" wrapText="1"/>
    </xf>
    <xf numFmtId="177" fontId="45" fillId="22" borderId="3" xfId="21" applyNumberFormat="1" applyFont="1" applyFill="1" applyBorder="1" applyAlignment="1">
      <alignment horizontal="center" vertical="center" wrapText="1"/>
    </xf>
    <xf numFmtId="0" fontId="45" fillId="5" borderId="35" xfId="21" applyFont="1" applyFill="1" applyBorder="1" applyAlignment="1">
      <alignment horizontal="center" vertical="center"/>
    </xf>
    <xf numFmtId="0" fontId="45" fillId="5" borderId="36" xfId="21" applyFont="1" applyFill="1" applyBorder="1" applyAlignment="1">
      <alignment horizontal="center" vertical="center"/>
    </xf>
    <xf numFmtId="0" fontId="45" fillId="5" borderId="37" xfId="21" applyFont="1" applyFill="1" applyBorder="1" applyAlignment="1">
      <alignment horizontal="center" vertical="center"/>
    </xf>
    <xf numFmtId="0" fontId="3" fillId="2" borderId="1" xfId="1" applyFont="1" applyFill="1" applyBorder="1" applyAlignment="1">
      <alignment horizontal="center" vertical="center" wrapText="1"/>
    </xf>
    <xf numFmtId="0" fontId="1" fillId="4" borderId="2" xfId="1" applyFill="1" applyBorder="1"/>
  </cellXfs>
  <cellStyles count="31">
    <cellStyle name="Excel Built-in Currency" xfId="27" xr:uid="{64B557B3-9F50-41AC-B999-83BF30AB491E}"/>
    <cellStyle name="Excel Built-in Explanatory Text" xfId="15" xr:uid="{925DD910-3C08-4D92-9EC9-3A62A6BCF67D}"/>
    <cellStyle name="Excel_BuiltIn_Currency" xfId="28" xr:uid="{398F7EC1-CBDB-4A17-B947-09B13D4420B8}"/>
    <cellStyle name="Excel_BuiltIn_Currency 1" xfId="6" xr:uid="{5ACE1B54-3302-4ECE-A9A5-F9DE020CDF59}"/>
    <cellStyle name="Normalny" xfId="0" builtinId="0"/>
    <cellStyle name="Normalny 2" xfId="1" xr:uid="{2BEF7C93-FD01-4F1D-8FED-BE5FB704CD26}"/>
    <cellStyle name="Normalny 2 2 3" xfId="22" xr:uid="{A1F973E6-5389-4606-A612-AB7F9200D908}"/>
    <cellStyle name="Normalny 2 3" xfId="13" xr:uid="{45C8885F-C08A-4CD6-99BA-052FECAA450E}"/>
    <cellStyle name="Normalny 2 6" xfId="29" xr:uid="{44B93602-9607-496E-9B6F-957BE1663B34}"/>
    <cellStyle name="Normalny 3" xfId="10" xr:uid="{1C5BE379-77B5-43B6-B8D9-832AD82485EA}"/>
    <cellStyle name="Normalny 3 2" xfId="7" xr:uid="{CF670843-A20D-46FA-9236-B91EB4DB4FF6}"/>
    <cellStyle name="Normalny 4" xfId="24" xr:uid="{B8E308DF-5435-4664-9F8D-D4D8DCCE6902}"/>
    <cellStyle name="Normalny 5" xfId="11" xr:uid="{E8DF2699-3190-4E29-877B-8741C3E08CEF}"/>
    <cellStyle name="Normalny 7" xfId="8" xr:uid="{35EC3469-984E-4965-9901-AE96D7F1913C}"/>
    <cellStyle name="Normalny 8" xfId="20" xr:uid="{FC01747E-9596-428D-8AA7-0FFAB783DA90}"/>
    <cellStyle name="Normalny 9 2 4" xfId="9" xr:uid="{7B8C5F88-9AE8-4AE6-A08E-8CBC2773008D}"/>
    <cellStyle name="Normalny_Arkusz1" xfId="17" xr:uid="{BB2C2BDA-6F0A-42BB-A515-9119E7C0A143}"/>
    <cellStyle name="Normalny_Arkusz1 2" xfId="2" xr:uid="{8664EC25-D30D-4E28-8134-20571BCD0D62}"/>
    <cellStyle name="Normalny_Arkusz1 2 2" xfId="25" xr:uid="{957894E5-9206-4959-8C1C-E0E784FFB4C4}"/>
    <cellStyle name="Normalny_Załącznik nr 2 do SIWZ - Szczegółowa oferta cenowa - po modyfikacji z dnia 13.05.2009" xfId="3" xr:uid="{26AAF028-96A5-4677-8CF8-34695EA478C0}"/>
    <cellStyle name="Normalny_Załącznik nr 2 do SIWZ - Szczegółowa oferta cenowa - po modyfikacji z dnia 13.05.2009 3" xfId="23" xr:uid="{6A077CA8-96FC-4A81-A8AA-3D0C4CBD9AA6}"/>
    <cellStyle name="Procentowy 2" xfId="4" xr:uid="{F7F1184B-E196-4529-823B-2FA3C3115052}"/>
    <cellStyle name="Procentowy 2 2" xfId="19" xr:uid="{7B05D60D-2CCF-408A-9B60-BD75F0D16DB6}"/>
    <cellStyle name="Procentowy 3" xfId="18" xr:uid="{AF94D01E-66EC-4DCE-9F76-0A35C0F8C9CD}"/>
    <cellStyle name="Procentowy 4" xfId="26" xr:uid="{EB0862A8-D6CA-4F98-8D79-6DA7EC59A3DA}"/>
    <cellStyle name="Procentowy 5" xfId="30" xr:uid="{B39755EA-2C0E-4E4F-B4FF-32F2EF302956}"/>
    <cellStyle name="Tekst objaśnienia 2" xfId="12" xr:uid="{AFBA5C1B-EC61-4EB9-945D-E4686D86D461}"/>
    <cellStyle name="Tekst objaśnienia 3" xfId="16" xr:uid="{C53695C9-B3BC-4E48-94FA-AA3E719DB66A}"/>
    <cellStyle name="Tekst objaśnienia 4" xfId="21" xr:uid="{67A23D9C-C6DA-48AB-9757-D09BBF9D5968}"/>
    <cellStyle name="Walutowy 2" xfId="5" xr:uid="{5D686BCC-99AD-4A86-9E0C-0025EA4D492C}"/>
    <cellStyle name="Walutowy 2 2" xfId="14" xr:uid="{84E7D656-9210-4468-B154-477420A54A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50C8F-036E-466C-9E33-B1AFF6A6D275}">
  <dimension ref="A1:N42"/>
  <sheetViews>
    <sheetView zoomScaleNormal="100" workbookViewId="0">
      <selection activeCell="B5" sqref="B5:F5"/>
    </sheetView>
  </sheetViews>
  <sheetFormatPr defaultRowHeight="15"/>
  <cols>
    <col min="1" max="1" width="4" style="1" customWidth="1"/>
    <col min="2" max="2" width="40.140625" style="1" customWidth="1"/>
    <col min="3" max="6" width="8.7109375" style="1"/>
    <col min="7" max="7" width="9.28515625" style="1" customWidth="1"/>
    <col min="8" max="8" width="14.140625" style="1" customWidth="1"/>
    <col min="9" max="9" width="10" style="1" customWidth="1"/>
    <col min="10" max="10" width="14" style="1" customWidth="1"/>
    <col min="11" max="11" width="11.85546875" style="1" customWidth="1"/>
    <col min="12" max="12" width="11.140625" style="1" customWidth="1"/>
    <col min="13" max="13" width="10.28515625" style="1" customWidth="1"/>
    <col min="14" max="14" width="11" style="1" customWidth="1"/>
    <col min="15"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4" width="8.7109375" style="1"/>
  </cols>
  <sheetData>
    <row r="1" spans="1:14">
      <c r="B1" s="2" t="s">
        <v>253</v>
      </c>
      <c r="C1" s="3"/>
      <c r="D1" s="4"/>
      <c r="E1" s="4"/>
      <c r="F1" s="4"/>
      <c r="G1" s="5" t="s">
        <v>173</v>
      </c>
      <c r="H1" s="235"/>
    </row>
    <row r="2" spans="1:14">
      <c r="B2" s="2"/>
      <c r="C2" s="3"/>
      <c r="D2" s="4" t="s">
        <v>1</v>
      </c>
      <c r="E2" s="4"/>
      <c r="F2" s="4"/>
      <c r="G2" s="5"/>
      <c r="H2" s="5"/>
    </row>
    <row r="3" spans="1:14" ht="44.1" customHeight="1">
      <c r="A3" s="5"/>
      <c r="B3" s="300" t="s">
        <v>2</v>
      </c>
      <c r="C3" s="300"/>
      <c r="D3" s="300"/>
      <c r="E3" s="300"/>
      <c r="F3" s="300"/>
      <c r="G3" s="300"/>
      <c r="H3" s="300"/>
      <c r="I3" s="300"/>
      <c r="J3" s="300"/>
      <c r="K3" s="300"/>
      <c r="L3" s="300"/>
      <c r="M3" s="300"/>
      <c r="N3" s="300"/>
    </row>
    <row r="4" spans="1:14" ht="16.5" customHeight="1">
      <c r="A4" s="5"/>
      <c r="B4" s="6"/>
      <c r="C4" s="6"/>
      <c r="D4" s="6"/>
      <c r="E4" s="6"/>
      <c r="F4" s="6"/>
      <c r="G4" s="6"/>
      <c r="H4" s="6"/>
      <c r="I4" s="6"/>
      <c r="J4" s="6"/>
      <c r="K4" s="6"/>
      <c r="L4" s="6"/>
      <c r="M4" s="6"/>
      <c r="N4" s="6"/>
    </row>
    <row r="5" spans="1:14" ht="36.950000000000003" customHeight="1" thickBot="1">
      <c r="A5" s="5"/>
      <c r="B5" s="301" t="s">
        <v>148</v>
      </c>
      <c r="C5" s="301"/>
      <c r="D5" s="301"/>
      <c r="E5" s="301"/>
      <c r="F5" s="301"/>
      <c r="G5" s="6"/>
      <c r="H5" s="138"/>
      <c r="I5" s="6"/>
      <c r="J5" s="6"/>
      <c r="K5" s="6"/>
      <c r="L5" s="6"/>
      <c r="M5" s="6"/>
      <c r="N5" s="6"/>
    </row>
    <row r="6" spans="1:14" ht="20.85" customHeight="1">
      <c r="B6" s="302" t="s">
        <v>114</v>
      </c>
      <c r="C6" s="302"/>
      <c r="D6" s="302"/>
      <c r="K6" s="303" t="s">
        <v>3</v>
      </c>
      <c r="L6" s="303"/>
      <c r="M6" s="303"/>
      <c r="N6" s="303"/>
    </row>
    <row r="7" spans="1:14" ht="94.5">
      <c r="A7" s="232" t="s">
        <v>4</v>
      </c>
      <c r="B7" s="232" t="s">
        <v>5</v>
      </c>
      <c r="C7" s="232" t="s">
        <v>6</v>
      </c>
      <c r="D7" s="232" t="s">
        <v>7</v>
      </c>
      <c r="E7" s="232" t="s">
        <v>8</v>
      </c>
      <c r="F7" s="232" t="s">
        <v>9</v>
      </c>
      <c r="G7" s="232" t="s">
        <v>115</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ht="13.5" customHeight="1">
      <c r="A9" s="304"/>
      <c r="B9" s="304"/>
      <c r="C9" s="304"/>
      <c r="D9" s="304"/>
      <c r="E9" s="304"/>
      <c r="F9" s="304"/>
      <c r="G9" s="304"/>
      <c r="H9" s="304"/>
      <c r="I9" s="304"/>
      <c r="J9" s="304"/>
      <c r="K9" s="304"/>
      <c r="L9" s="304"/>
      <c r="M9" s="304"/>
      <c r="N9" s="304"/>
    </row>
    <row r="10" spans="1:14" ht="47.25" customHeight="1">
      <c r="A10" s="131">
        <v>1</v>
      </c>
      <c r="B10" s="139" t="s">
        <v>116</v>
      </c>
      <c r="C10" s="131" t="s">
        <v>18</v>
      </c>
      <c r="D10" s="140">
        <v>52000</v>
      </c>
      <c r="E10" s="134"/>
      <c r="F10" s="135">
        <v>0.08</v>
      </c>
      <c r="G10" s="136">
        <f>E10+(E10*F10)</f>
        <v>0</v>
      </c>
      <c r="H10" s="136">
        <f>E10*D10</f>
        <v>0</v>
      </c>
      <c r="I10" s="136">
        <f>J10-H10</f>
        <v>0</v>
      </c>
      <c r="J10" s="136">
        <f>G10*D10</f>
        <v>0</v>
      </c>
      <c r="K10" s="131"/>
      <c r="L10" s="131"/>
      <c r="M10" s="131"/>
      <c r="N10" s="131"/>
    </row>
    <row r="11" spans="1:14" ht="53.25" customHeight="1">
      <c r="A11" s="12">
        <v>2</v>
      </c>
      <c r="B11" s="141" t="s">
        <v>117</v>
      </c>
      <c r="C11" s="131" t="s">
        <v>18</v>
      </c>
      <c r="D11" s="37">
        <v>60000</v>
      </c>
      <c r="E11" s="15"/>
      <c r="F11" s="135">
        <v>0.08</v>
      </c>
      <c r="G11" s="136">
        <f t="shared" ref="G11:G37" si="0">E11+(E11*F11)</f>
        <v>0</v>
      </c>
      <c r="H11" s="136">
        <f t="shared" ref="H11:H37" si="1">E11*D11</f>
        <v>0</v>
      </c>
      <c r="I11" s="136">
        <f t="shared" ref="I11:I37" si="2">J11-H11</f>
        <v>0</v>
      </c>
      <c r="J11" s="136">
        <f t="shared" ref="J11:J37" si="3">G11*D11</f>
        <v>0</v>
      </c>
      <c r="K11" s="12"/>
      <c r="L11" s="12"/>
      <c r="M11" s="12"/>
      <c r="N11" s="12"/>
    </row>
    <row r="12" spans="1:14" ht="53.25" customHeight="1">
      <c r="A12" s="12">
        <v>3</v>
      </c>
      <c r="B12" s="142" t="s">
        <v>118</v>
      </c>
      <c r="C12" s="131" t="s">
        <v>18</v>
      </c>
      <c r="D12" s="140">
        <v>3000</v>
      </c>
      <c r="E12" s="134"/>
      <c r="F12" s="135">
        <v>0.08</v>
      </c>
      <c r="G12" s="136">
        <f t="shared" si="0"/>
        <v>0</v>
      </c>
      <c r="H12" s="136">
        <f t="shared" si="1"/>
        <v>0</v>
      </c>
      <c r="I12" s="136">
        <f t="shared" si="2"/>
        <v>0</v>
      </c>
      <c r="J12" s="136">
        <f t="shared" si="3"/>
        <v>0</v>
      </c>
      <c r="K12" s="131"/>
      <c r="L12" s="131"/>
      <c r="M12" s="131"/>
      <c r="N12" s="131"/>
    </row>
    <row r="13" spans="1:14" ht="47.25" customHeight="1">
      <c r="A13" s="12">
        <v>4</v>
      </c>
      <c r="B13" s="142" t="s">
        <v>119</v>
      </c>
      <c r="C13" s="131" t="s">
        <v>18</v>
      </c>
      <c r="D13" s="140">
        <v>25000</v>
      </c>
      <c r="E13" s="134"/>
      <c r="F13" s="135">
        <v>0.08</v>
      </c>
      <c r="G13" s="136">
        <f t="shared" si="0"/>
        <v>0</v>
      </c>
      <c r="H13" s="136">
        <f t="shared" si="1"/>
        <v>0</v>
      </c>
      <c r="I13" s="136">
        <f t="shared" si="2"/>
        <v>0</v>
      </c>
      <c r="J13" s="136">
        <f t="shared" si="3"/>
        <v>0</v>
      </c>
      <c r="K13" s="131"/>
      <c r="L13" s="131"/>
      <c r="M13" s="131"/>
      <c r="N13" s="131"/>
    </row>
    <row r="14" spans="1:14" ht="47.25" customHeight="1">
      <c r="A14" s="12">
        <v>5</v>
      </c>
      <c r="B14" s="142" t="s">
        <v>120</v>
      </c>
      <c r="C14" s="131" t="s">
        <v>18</v>
      </c>
      <c r="D14" s="140">
        <v>2000</v>
      </c>
      <c r="E14" s="134"/>
      <c r="F14" s="135">
        <v>0.08</v>
      </c>
      <c r="G14" s="136">
        <f t="shared" si="0"/>
        <v>0</v>
      </c>
      <c r="H14" s="136">
        <f t="shared" si="1"/>
        <v>0</v>
      </c>
      <c r="I14" s="136">
        <f t="shared" si="2"/>
        <v>0</v>
      </c>
      <c r="J14" s="136">
        <f t="shared" si="3"/>
        <v>0</v>
      </c>
      <c r="K14" s="131"/>
      <c r="L14" s="131"/>
      <c r="M14" s="131"/>
      <c r="N14" s="131"/>
    </row>
    <row r="15" spans="1:14" ht="45" customHeight="1">
      <c r="A15" s="12">
        <v>6</v>
      </c>
      <c r="B15" s="142" t="s">
        <v>121</v>
      </c>
      <c r="C15" s="131" t="s">
        <v>18</v>
      </c>
      <c r="D15" s="140">
        <v>3800</v>
      </c>
      <c r="E15" s="134"/>
      <c r="F15" s="135">
        <v>0.08</v>
      </c>
      <c r="G15" s="136">
        <f t="shared" si="0"/>
        <v>0</v>
      </c>
      <c r="H15" s="136">
        <f t="shared" si="1"/>
        <v>0</v>
      </c>
      <c r="I15" s="136">
        <f t="shared" si="2"/>
        <v>0</v>
      </c>
      <c r="J15" s="136">
        <f t="shared" si="3"/>
        <v>0</v>
      </c>
      <c r="K15" s="131"/>
      <c r="L15" s="131"/>
      <c r="M15" s="131"/>
      <c r="N15" s="131"/>
    </row>
    <row r="16" spans="1:14" ht="53.25" customHeight="1">
      <c r="A16" s="12">
        <v>7</v>
      </c>
      <c r="B16" s="142" t="s">
        <v>122</v>
      </c>
      <c r="C16" s="131" t="s">
        <v>18</v>
      </c>
      <c r="D16" s="140">
        <v>1200</v>
      </c>
      <c r="E16" s="134"/>
      <c r="F16" s="135">
        <v>0.08</v>
      </c>
      <c r="G16" s="136">
        <f t="shared" si="0"/>
        <v>0</v>
      </c>
      <c r="H16" s="136">
        <f t="shared" si="1"/>
        <v>0</v>
      </c>
      <c r="I16" s="136">
        <f t="shared" si="2"/>
        <v>0</v>
      </c>
      <c r="J16" s="136">
        <f t="shared" si="3"/>
        <v>0</v>
      </c>
      <c r="K16" s="131"/>
      <c r="L16" s="131"/>
      <c r="M16" s="131"/>
      <c r="N16" s="131"/>
    </row>
    <row r="17" spans="1:14" ht="37.5" customHeight="1">
      <c r="A17" s="12">
        <v>8</v>
      </c>
      <c r="B17" s="142" t="s">
        <v>123</v>
      </c>
      <c r="C17" s="131" t="s">
        <v>18</v>
      </c>
      <c r="D17" s="140">
        <v>12000</v>
      </c>
      <c r="E17" s="134"/>
      <c r="F17" s="135">
        <v>0.08</v>
      </c>
      <c r="G17" s="136">
        <f t="shared" si="0"/>
        <v>0</v>
      </c>
      <c r="H17" s="136">
        <f t="shared" si="1"/>
        <v>0</v>
      </c>
      <c r="I17" s="136">
        <f t="shared" si="2"/>
        <v>0</v>
      </c>
      <c r="J17" s="136">
        <f t="shared" si="3"/>
        <v>0</v>
      </c>
      <c r="K17" s="131"/>
      <c r="L17" s="131"/>
      <c r="M17" s="131"/>
      <c r="N17" s="131"/>
    </row>
    <row r="18" spans="1:14" ht="31.5" customHeight="1">
      <c r="A18" s="12">
        <v>9</v>
      </c>
      <c r="B18" s="142" t="s">
        <v>124</v>
      </c>
      <c r="C18" s="131" t="s">
        <v>18</v>
      </c>
      <c r="D18" s="140">
        <v>5000</v>
      </c>
      <c r="E18" s="134"/>
      <c r="F18" s="135">
        <v>0.08</v>
      </c>
      <c r="G18" s="136">
        <f t="shared" si="0"/>
        <v>0</v>
      </c>
      <c r="H18" s="136">
        <f t="shared" si="1"/>
        <v>0</v>
      </c>
      <c r="I18" s="136">
        <f t="shared" si="2"/>
        <v>0</v>
      </c>
      <c r="J18" s="136">
        <f t="shared" si="3"/>
        <v>0</v>
      </c>
      <c r="K18" s="131"/>
      <c r="L18" s="131"/>
      <c r="M18" s="131"/>
      <c r="N18" s="131"/>
    </row>
    <row r="19" spans="1:14" ht="24.75" customHeight="1">
      <c r="A19" s="12">
        <v>10</v>
      </c>
      <c r="B19" s="142" t="s">
        <v>125</v>
      </c>
      <c r="C19" s="131" t="s">
        <v>18</v>
      </c>
      <c r="D19" s="140">
        <v>5000</v>
      </c>
      <c r="E19" s="134"/>
      <c r="F19" s="135">
        <v>0.08</v>
      </c>
      <c r="G19" s="136">
        <f t="shared" si="0"/>
        <v>0</v>
      </c>
      <c r="H19" s="136">
        <f t="shared" si="1"/>
        <v>0</v>
      </c>
      <c r="I19" s="136">
        <f t="shared" si="2"/>
        <v>0</v>
      </c>
      <c r="J19" s="136">
        <f t="shared" si="3"/>
        <v>0</v>
      </c>
      <c r="K19" s="131"/>
      <c r="L19" s="131"/>
      <c r="M19" s="131"/>
      <c r="N19" s="131"/>
    </row>
    <row r="20" spans="1:14" ht="24.75" customHeight="1">
      <c r="A20" s="12">
        <v>11</v>
      </c>
      <c r="B20" s="142" t="s">
        <v>126</v>
      </c>
      <c r="C20" s="131" t="s">
        <v>18</v>
      </c>
      <c r="D20" s="140">
        <v>20000</v>
      </c>
      <c r="E20" s="134"/>
      <c r="F20" s="135">
        <v>0.08</v>
      </c>
      <c r="G20" s="136">
        <f t="shared" si="0"/>
        <v>0</v>
      </c>
      <c r="H20" s="136">
        <f t="shared" si="1"/>
        <v>0</v>
      </c>
      <c r="I20" s="136">
        <f t="shared" si="2"/>
        <v>0</v>
      </c>
      <c r="J20" s="136">
        <f t="shared" si="3"/>
        <v>0</v>
      </c>
      <c r="K20" s="131"/>
      <c r="L20" s="131"/>
      <c r="M20" s="131"/>
      <c r="N20" s="131"/>
    </row>
    <row r="21" spans="1:14" ht="23.25" customHeight="1">
      <c r="A21" s="12">
        <v>12</v>
      </c>
      <c r="B21" s="142" t="s">
        <v>127</v>
      </c>
      <c r="C21" s="131" t="s">
        <v>18</v>
      </c>
      <c r="D21" s="140">
        <v>30000</v>
      </c>
      <c r="E21" s="134"/>
      <c r="F21" s="135">
        <v>0.08</v>
      </c>
      <c r="G21" s="136">
        <f t="shared" si="0"/>
        <v>0</v>
      </c>
      <c r="H21" s="136">
        <f t="shared" si="1"/>
        <v>0</v>
      </c>
      <c r="I21" s="136">
        <f t="shared" si="2"/>
        <v>0</v>
      </c>
      <c r="J21" s="136">
        <f t="shared" si="3"/>
        <v>0</v>
      </c>
      <c r="K21" s="131"/>
      <c r="L21" s="131"/>
      <c r="M21" s="131"/>
      <c r="N21" s="131"/>
    </row>
    <row r="22" spans="1:14" ht="30.75" customHeight="1">
      <c r="A22" s="12">
        <v>13</v>
      </c>
      <c r="B22" s="142" t="s">
        <v>128</v>
      </c>
      <c r="C22" s="131" t="s">
        <v>18</v>
      </c>
      <c r="D22" s="140">
        <v>2000</v>
      </c>
      <c r="E22" s="134"/>
      <c r="F22" s="135">
        <v>0.08</v>
      </c>
      <c r="G22" s="136">
        <f t="shared" si="0"/>
        <v>0</v>
      </c>
      <c r="H22" s="136">
        <f t="shared" si="1"/>
        <v>0</v>
      </c>
      <c r="I22" s="136">
        <f t="shared" si="2"/>
        <v>0</v>
      </c>
      <c r="J22" s="136">
        <f t="shared" si="3"/>
        <v>0</v>
      </c>
      <c r="K22" s="131"/>
      <c r="L22" s="131"/>
      <c r="M22" s="131"/>
      <c r="N22" s="131"/>
    </row>
    <row r="23" spans="1:14" ht="28.5" customHeight="1">
      <c r="A23" s="12">
        <v>14</v>
      </c>
      <c r="B23" s="142" t="s">
        <v>129</v>
      </c>
      <c r="C23" s="131" t="s">
        <v>18</v>
      </c>
      <c r="D23" s="140">
        <v>2000</v>
      </c>
      <c r="E23" s="134"/>
      <c r="F23" s="135">
        <v>0.08</v>
      </c>
      <c r="G23" s="136">
        <f t="shared" si="0"/>
        <v>0</v>
      </c>
      <c r="H23" s="136">
        <f t="shared" si="1"/>
        <v>0</v>
      </c>
      <c r="I23" s="136">
        <f t="shared" si="2"/>
        <v>0</v>
      </c>
      <c r="J23" s="136">
        <f t="shared" si="3"/>
        <v>0</v>
      </c>
      <c r="K23" s="131"/>
      <c r="L23" s="131"/>
      <c r="M23" s="131"/>
      <c r="N23" s="131"/>
    </row>
    <row r="24" spans="1:14" ht="30" customHeight="1">
      <c r="A24" s="12">
        <v>15</v>
      </c>
      <c r="B24" s="142" t="s">
        <v>130</v>
      </c>
      <c r="C24" s="131" t="s">
        <v>18</v>
      </c>
      <c r="D24" s="140">
        <v>2520</v>
      </c>
      <c r="E24" s="134"/>
      <c r="F24" s="135">
        <v>0.08</v>
      </c>
      <c r="G24" s="136">
        <f t="shared" si="0"/>
        <v>0</v>
      </c>
      <c r="H24" s="136">
        <f t="shared" si="1"/>
        <v>0</v>
      </c>
      <c r="I24" s="136">
        <f t="shared" si="2"/>
        <v>0</v>
      </c>
      <c r="J24" s="136">
        <f t="shared" si="3"/>
        <v>0</v>
      </c>
      <c r="K24" s="131"/>
      <c r="L24" s="131"/>
      <c r="M24" s="131"/>
      <c r="N24" s="131"/>
    </row>
    <row r="25" spans="1:14" ht="30" customHeight="1">
      <c r="A25" s="12">
        <v>16</v>
      </c>
      <c r="B25" s="142" t="s">
        <v>131</v>
      </c>
      <c r="C25" s="131" t="s">
        <v>18</v>
      </c>
      <c r="D25" s="140">
        <v>15000</v>
      </c>
      <c r="E25" s="134"/>
      <c r="F25" s="135">
        <v>0.08</v>
      </c>
      <c r="G25" s="136">
        <f t="shared" si="0"/>
        <v>0</v>
      </c>
      <c r="H25" s="136">
        <f t="shared" si="1"/>
        <v>0</v>
      </c>
      <c r="I25" s="136">
        <f t="shared" si="2"/>
        <v>0</v>
      </c>
      <c r="J25" s="136">
        <f t="shared" si="3"/>
        <v>0</v>
      </c>
      <c r="K25" s="131"/>
      <c r="L25" s="131"/>
      <c r="M25" s="131"/>
      <c r="N25" s="131"/>
    </row>
    <row r="26" spans="1:14" ht="30" customHeight="1">
      <c r="A26" s="12">
        <v>17</v>
      </c>
      <c r="B26" s="142" t="s">
        <v>132</v>
      </c>
      <c r="C26" s="131" t="s">
        <v>18</v>
      </c>
      <c r="D26" s="140">
        <v>1500</v>
      </c>
      <c r="E26" s="134"/>
      <c r="F26" s="135">
        <v>0.08</v>
      </c>
      <c r="G26" s="136">
        <f t="shared" si="0"/>
        <v>0</v>
      </c>
      <c r="H26" s="136">
        <f t="shared" si="1"/>
        <v>0</v>
      </c>
      <c r="I26" s="136">
        <f t="shared" si="2"/>
        <v>0</v>
      </c>
      <c r="J26" s="136">
        <f t="shared" si="3"/>
        <v>0</v>
      </c>
      <c r="K26" s="131"/>
      <c r="L26" s="131"/>
      <c r="M26" s="131"/>
      <c r="N26" s="131"/>
    </row>
    <row r="27" spans="1:14" ht="33.75" customHeight="1">
      <c r="A27" s="12">
        <v>18</v>
      </c>
      <c r="B27" s="142" t="s">
        <v>133</v>
      </c>
      <c r="C27" s="131" t="s">
        <v>18</v>
      </c>
      <c r="D27" s="140">
        <v>2400</v>
      </c>
      <c r="E27" s="134"/>
      <c r="F27" s="135">
        <v>0.08</v>
      </c>
      <c r="G27" s="136">
        <f t="shared" si="0"/>
        <v>0</v>
      </c>
      <c r="H27" s="136">
        <f t="shared" si="1"/>
        <v>0</v>
      </c>
      <c r="I27" s="136">
        <f t="shared" si="2"/>
        <v>0</v>
      </c>
      <c r="J27" s="136">
        <f t="shared" si="3"/>
        <v>0</v>
      </c>
      <c r="K27" s="131"/>
      <c r="L27" s="131"/>
      <c r="M27" s="131"/>
      <c r="N27" s="131"/>
    </row>
    <row r="28" spans="1:14" ht="46.5" customHeight="1">
      <c r="A28" s="12">
        <v>19</v>
      </c>
      <c r="B28" s="142" t="s">
        <v>239</v>
      </c>
      <c r="C28" s="131" t="s">
        <v>18</v>
      </c>
      <c r="D28" s="133">
        <v>80</v>
      </c>
      <c r="E28" s="134"/>
      <c r="F28" s="135">
        <v>0.23</v>
      </c>
      <c r="G28" s="136">
        <f t="shared" si="0"/>
        <v>0</v>
      </c>
      <c r="H28" s="136">
        <f t="shared" si="1"/>
        <v>0</v>
      </c>
      <c r="I28" s="136">
        <f t="shared" si="2"/>
        <v>0</v>
      </c>
      <c r="J28" s="136">
        <f t="shared" si="3"/>
        <v>0</v>
      </c>
      <c r="K28" s="131"/>
      <c r="L28" s="131"/>
      <c r="M28" s="131"/>
      <c r="N28" s="131"/>
    </row>
    <row r="29" spans="1:14" ht="22.5" customHeight="1">
      <c r="A29" s="12">
        <v>20</v>
      </c>
      <c r="B29" s="142" t="s">
        <v>233</v>
      </c>
      <c r="C29" s="131" t="s">
        <v>18</v>
      </c>
      <c r="D29" s="133">
        <v>600</v>
      </c>
      <c r="E29" s="134"/>
      <c r="F29" s="135">
        <v>0.08</v>
      </c>
      <c r="G29" s="136">
        <f t="shared" si="0"/>
        <v>0</v>
      </c>
      <c r="H29" s="136">
        <f t="shared" si="1"/>
        <v>0</v>
      </c>
      <c r="I29" s="136">
        <f t="shared" si="2"/>
        <v>0</v>
      </c>
      <c r="J29" s="136">
        <f t="shared" si="3"/>
        <v>0</v>
      </c>
      <c r="K29" s="131"/>
      <c r="L29" s="131"/>
      <c r="M29" s="131"/>
      <c r="N29" s="131"/>
    </row>
    <row r="30" spans="1:14" ht="27.75" customHeight="1">
      <c r="A30" s="12">
        <v>21</v>
      </c>
      <c r="B30" s="142" t="s">
        <v>234</v>
      </c>
      <c r="C30" s="131" t="s">
        <v>18</v>
      </c>
      <c r="D30" s="140">
        <v>1000</v>
      </c>
      <c r="E30" s="134"/>
      <c r="F30" s="135">
        <v>0.08</v>
      </c>
      <c r="G30" s="136">
        <f t="shared" si="0"/>
        <v>0</v>
      </c>
      <c r="H30" s="136">
        <f t="shared" si="1"/>
        <v>0</v>
      </c>
      <c r="I30" s="136">
        <f t="shared" si="2"/>
        <v>0</v>
      </c>
      <c r="J30" s="136">
        <f t="shared" si="3"/>
        <v>0</v>
      </c>
      <c r="K30" s="131"/>
      <c r="L30" s="131"/>
      <c r="M30" s="131"/>
      <c r="N30" s="131"/>
    </row>
    <row r="31" spans="1:14" ht="24.75" customHeight="1">
      <c r="A31" s="12">
        <v>22</v>
      </c>
      <c r="B31" s="142" t="s">
        <v>235</v>
      </c>
      <c r="C31" s="131" t="s">
        <v>18</v>
      </c>
      <c r="D31" s="133">
        <v>600</v>
      </c>
      <c r="E31" s="134"/>
      <c r="F31" s="135">
        <v>0.08</v>
      </c>
      <c r="G31" s="136">
        <f t="shared" si="0"/>
        <v>0</v>
      </c>
      <c r="H31" s="136">
        <f t="shared" si="1"/>
        <v>0</v>
      </c>
      <c r="I31" s="136">
        <f t="shared" si="2"/>
        <v>0</v>
      </c>
      <c r="J31" s="136">
        <f t="shared" si="3"/>
        <v>0</v>
      </c>
      <c r="K31" s="131"/>
      <c r="L31" s="131"/>
      <c r="M31" s="131"/>
      <c r="N31" s="131"/>
    </row>
    <row r="32" spans="1:14" ht="25.5" customHeight="1">
      <c r="A32" s="12">
        <v>23</v>
      </c>
      <c r="B32" s="142" t="s">
        <v>236</v>
      </c>
      <c r="C32" s="131" t="s">
        <v>18</v>
      </c>
      <c r="D32" s="133">
        <v>600</v>
      </c>
      <c r="E32" s="134"/>
      <c r="F32" s="135">
        <v>0.08</v>
      </c>
      <c r="G32" s="136">
        <f t="shared" si="0"/>
        <v>0</v>
      </c>
      <c r="H32" s="136">
        <f t="shared" si="1"/>
        <v>0</v>
      </c>
      <c r="I32" s="136">
        <f t="shared" si="2"/>
        <v>0</v>
      </c>
      <c r="J32" s="136">
        <f t="shared" si="3"/>
        <v>0</v>
      </c>
      <c r="K32" s="131"/>
      <c r="L32" s="131"/>
      <c r="M32" s="131"/>
      <c r="N32" s="131"/>
    </row>
    <row r="33" spans="1:14" ht="66" customHeight="1">
      <c r="A33" s="12">
        <v>24</v>
      </c>
      <c r="B33" s="142" t="s">
        <v>134</v>
      </c>
      <c r="C33" s="131" t="s">
        <v>18</v>
      </c>
      <c r="D33" s="133">
        <v>500</v>
      </c>
      <c r="E33" s="134"/>
      <c r="F33" s="135">
        <v>0.08</v>
      </c>
      <c r="G33" s="136">
        <f t="shared" si="0"/>
        <v>0</v>
      </c>
      <c r="H33" s="136">
        <f t="shared" si="1"/>
        <v>0</v>
      </c>
      <c r="I33" s="136">
        <f t="shared" si="2"/>
        <v>0</v>
      </c>
      <c r="J33" s="136">
        <f t="shared" si="3"/>
        <v>0</v>
      </c>
      <c r="K33" s="131"/>
      <c r="L33" s="131"/>
      <c r="M33" s="131"/>
      <c r="N33" s="131"/>
    </row>
    <row r="34" spans="1:14" ht="72" customHeight="1">
      <c r="A34" s="12">
        <v>25</v>
      </c>
      <c r="B34" s="142" t="s">
        <v>135</v>
      </c>
      <c r="C34" s="12" t="s">
        <v>18</v>
      </c>
      <c r="D34" s="14">
        <v>500</v>
      </c>
      <c r="E34" s="15"/>
      <c r="F34" s="16">
        <v>0.08</v>
      </c>
      <c r="G34" s="136">
        <f t="shared" si="0"/>
        <v>0</v>
      </c>
      <c r="H34" s="136">
        <f t="shared" si="1"/>
        <v>0</v>
      </c>
      <c r="I34" s="136">
        <f t="shared" si="2"/>
        <v>0</v>
      </c>
      <c r="J34" s="136">
        <f t="shared" si="3"/>
        <v>0</v>
      </c>
      <c r="K34" s="12"/>
      <c r="L34" s="12"/>
      <c r="M34" s="12"/>
      <c r="N34" s="12"/>
    </row>
    <row r="35" spans="1:14" ht="77.25" customHeight="1">
      <c r="A35" s="12">
        <v>26</v>
      </c>
      <c r="B35" s="142" t="s">
        <v>136</v>
      </c>
      <c r="C35" s="12" t="s">
        <v>18</v>
      </c>
      <c r="D35" s="14">
        <v>500</v>
      </c>
      <c r="E35" s="15"/>
      <c r="F35" s="16">
        <v>0.08</v>
      </c>
      <c r="G35" s="136">
        <f t="shared" si="0"/>
        <v>0</v>
      </c>
      <c r="H35" s="136">
        <f t="shared" si="1"/>
        <v>0</v>
      </c>
      <c r="I35" s="136">
        <f t="shared" si="2"/>
        <v>0</v>
      </c>
      <c r="J35" s="136">
        <f t="shared" si="3"/>
        <v>0</v>
      </c>
      <c r="K35" s="12"/>
      <c r="L35" s="12"/>
      <c r="M35" s="12"/>
      <c r="N35" s="12"/>
    </row>
    <row r="36" spans="1:14" ht="72" customHeight="1">
      <c r="A36" s="12">
        <v>27</v>
      </c>
      <c r="B36" s="142" t="s">
        <v>238</v>
      </c>
      <c r="C36" s="12" t="s">
        <v>18</v>
      </c>
      <c r="D36" s="14">
        <v>250</v>
      </c>
      <c r="E36" s="15"/>
      <c r="F36" s="16">
        <v>0.23</v>
      </c>
      <c r="G36" s="136">
        <f t="shared" si="0"/>
        <v>0</v>
      </c>
      <c r="H36" s="136">
        <f t="shared" si="1"/>
        <v>0</v>
      </c>
      <c r="I36" s="136">
        <f t="shared" si="2"/>
        <v>0</v>
      </c>
      <c r="J36" s="136">
        <f t="shared" si="3"/>
        <v>0</v>
      </c>
      <c r="K36" s="12"/>
      <c r="L36" s="12"/>
      <c r="M36" s="12"/>
      <c r="N36" s="12"/>
    </row>
    <row r="37" spans="1:14" ht="72" customHeight="1">
      <c r="A37" s="12">
        <v>28</v>
      </c>
      <c r="B37" s="142" t="s">
        <v>237</v>
      </c>
      <c r="C37" s="12" t="s">
        <v>18</v>
      </c>
      <c r="D37" s="14">
        <v>500</v>
      </c>
      <c r="E37" s="15"/>
      <c r="F37" s="16">
        <v>0.08</v>
      </c>
      <c r="G37" s="17">
        <f t="shared" si="0"/>
        <v>0</v>
      </c>
      <c r="H37" s="17">
        <f t="shared" si="1"/>
        <v>0</v>
      </c>
      <c r="I37" s="17">
        <f t="shared" si="2"/>
        <v>0</v>
      </c>
      <c r="J37" s="17">
        <f t="shared" si="3"/>
        <v>0</v>
      </c>
      <c r="K37" s="12"/>
      <c r="L37" s="12"/>
      <c r="M37" s="12"/>
      <c r="N37" s="12"/>
    </row>
    <row r="38" spans="1:14" ht="13.9" customHeight="1">
      <c r="A38" s="299" t="s">
        <v>19</v>
      </c>
      <c r="B38" s="299"/>
      <c r="C38" s="299"/>
      <c r="D38" s="299"/>
      <c r="E38" s="299"/>
      <c r="F38" s="299"/>
      <c r="G38" s="299"/>
      <c r="H38" s="237">
        <f>SUM(H10:H37)</f>
        <v>0</v>
      </c>
      <c r="I38" s="238" t="s">
        <v>19</v>
      </c>
      <c r="J38" s="237">
        <f>SUM(J10:J37)</f>
        <v>0</v>
      </c>
    </row>
    <row r="39" spans="1:14">
      <c r="A39" s="18"/>
      <c r="B39" s="19"/>
      <c r="C39" s="19"/>
      <c r="D39" s="19"/>
      <c r="E39" s="19"/>
      <c r="G39" s="20"/>
    </row>
    <row r="40" spans="1:14">
      <c r="A40" s="18"/>
      <c r="B40" s="21"/>
      <c r="C40" s="22"/>
      <c r="D40" s="3"/>
      <c r="E40" s="23"/>
      <c r="F40" s="23"/>
      <c r="G40" s="23"/>
      <c r="H40" s="23"/>
    </row>
    <row r="41" spans="1:14">
      <c r="A41" s="18"/>
      <c r="B41" s="24" t="s">
        <v>20</v>
      </c>
      <c r="C41" s="22"/>
      <c r="D41" s="3"/>
      <c r="E41" s="25"/>
      <c r="F41" s="25" t="s">
        <v>21</v>
      </c>
      <c r="G41" s="25"/>
      <c r="H41" s="23"/>
    </row>
    <row r="42" spans="1:14">
      <c r="B42" s="2"/>
      <c r="C42" s="3"/>
      <c r="D42" s="4"/>
      <c r="E42" s="4"/>
      <c r="F42" s="4" t="s">
        <v>22</v>
      </c>
      <c r="G42" s="26"/>
      <c r="H42" s="5"/>
    </row>
  </sheetData>
  <sheetProtection selectLockedCells="1" selectUnlockedCells="1"/>
  <mergeCells count="6">
    <mergeCell ref="A38:G38"/>
    <mergeCell ref="B3:N3"/>
    <mergeCell ref="B5:F5"/>
    <mergeCell ref="B6:D6"/>
    <mergeCell ref="K6:N6"/>
    <mergeCell ref="A9:N9"/>
  </mergeCells>
  <pageMargins left="0.7" right="0.7" top="0.3" bottom="0.3" header="0.3" footer="0.3"/>
  <pageSetup paperSize="9" scale="76"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94D09-59F1-4381-A22E-B9E75D02E16F}">
  <sheetPr>
    <pageSetUpPr fitToPage="1"/>
  </sheetPr>
  <dimension ref="A1:N15"/>
  <sheetViews>
    <sheetView zoomScaleNormal="100" workbookViewId="0">
      <selection activeCell="B5" sqref="B5:E5"/>
    </sheetView>
  </sheetViews>
  <sheetFormatPr defaultRowHeight="15"/>
  <cols>
    <col min="1" max="1" width="4" style="1" customWidth="1"/>
    <col min="2" max="2" width="40.140625" style="1" customWidth="1"/>
    <col min="3" max="7" width="8.7109375" style="1"/>
    <col min="8" max="8" width="14.140625" style="1" customWidth="1"/>
    <col min="9" max="9" width="11.5703125" style="1" customWidth="1"/>
    <col min="10" max="10" width="14" style="1" customWidth="1"/>
    <col min="11" max="13" width="8.7109375" style="1"/>
    <col min="14" max="14" width="11" style="1" customWidth="1"/>
    <col min="15"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4" width="8.7109375" style="1"/>
  </cols>
  <sheetData>
    <row r="1" spans="1:14">
      <c r="B1" s="2" t="s">
        <v>253</v>
      </c>
      <c r="C1" s="3"/>
      <c r="D1" s="4"/>
      <c r="E1" s="4"/>
      <c r="F1" s="4"/>
      <c r="G1" s="5" t="s">
        <v>173</v>
      </c>
      <c r="H1" s="5"/>
    </row>
    <row r="2" spans="1:14">
      <c r="B2" s="2"/>
      <c r="C2" s="3"/>
      <c r="D2" s="4" t="s">
        <v>1</v>
      </c>
      <c r="E2" s="4"/>
      <c r="F2" s="4"/>
      <c r="G2" s="5"/>
      <c r="H2" s="5"/>
    </row>
    <row r="3" spans="1:14" ht="44.1" customHeight="1">
      <c r="A3" s="5"/>
      <c r="B3" s="300" t="s">
        <v>2</v>
      </c>
      <c r="C3" s="300"/>
      <c r="D3" s="300"/>
      <c r="E3" s="300"/>
      <c r="F3" s="300"/>
      <c r="G3" s="300"/>
      <c r="H3" s="300"/>
      <c r="I3" s="300"/>
      <c r="J3" s="300"/>
      <c r="K3" s="300"/>
      <c r="L3" s="300"/>
      <c r="M3" s="300"/>
      <c r="N3" s="300"/>
    </row>
    <row r="4" spans="1:14" ht="16.5" customHeight="1">
      <c r="A4" s="5"/>
      <c r="B4" s="6"/>
      <c r="C4" s="6"/>
      <c r="D4" s="6"/>
      <c r="E4" s="6"/>
      <c r="F4" s="6"/>
      <c r="G4" s="6"/>
      <c r="H4" s="6"/>
      <c r="I4" s="6"/>
      <c r="J4" s="6"/>
      <c r="K4" s="6"/>
      <c r="L4" s="6"/>
      <c r="M4" s="6"/>
      <c r="N4" s="6"/>
    </row>
    <row r="5" spans="1:14" ht="36.950000000000003" customHeight="1">
      <c r="A5" s="5"/>
      <c r="B5" s="301" t="s">
        <v>155</v>
      </c>
      <c r="C5" s="301"/>
      <c r="D5" s="301"/>
      <c r="E5" s="301"/>
      <c r="F5" s="6"/>
      <c r="G5" s="6"/>
      <c r="I5" s="6"/>
      <c r="J5" s="6"/>
      <c r="K5" s="6"/>
      <c r="L5" s="6"/>
      <c r="M5" s="6"/>
      <c r="N5" s="6"/>
    </row>
    <row r="6" spans="1:14" ht="20.85" customHeight="1">
      <c r="B6" s="8" t="s">
        <v>169</v>
      </c>
      <c r="C6" s="5"/>
      <c r="K6" s="303" t="s">
        <v>3</v>
      </c>
      <c r="L6" s="303"/>
      <c r="M6" s="303"/>
      <c r="N6" s="303"/>
    </row>
    <row r="7" spans="1:14" ht="136.5">
      <c r="A7" s="232" t="s">
        <v>4</v>
      </c>
      <c r="B7" s="232" t="s">
        <v>5</v>
      </c>
      <c r="C7" s="232" t="s">
        <v>6</v>
      </c>
      <c r="D7" s="232" t="s">
        <v>7</v>
      </c>
      <c r="E7" s="232" t="s">
        <v>8</v>
      </c>
      <c r="F7" s="232" t="s">
        <v>9</v>
      </c>
      <c r="G7" s="232" t="s">
        <v>10</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c r="A9" s="304"/>
      <c r="B9" s="304"/>
      <c r="C9" s="304"/>
      <c r="D9" s="304"/>
      <c r="E9" s="304"/>
      <c r="F9" s="304"/>
      <c r="G9" s="304"/>
      <c r="H9" s="304"/>
      <c r="I9" s="304"/>
      <c r="J9" s="304"/>
      <c r="K9" s="304"/>
      <c r="L9" s="304"/>
      <c r="M9" s="304"/>
      <c r="N9" s="304"/>
    </row>
    <row r="10" spans="1:14" ht="150" customHeight="1">
      <c r="A10" s="12">
        <v>1</v>
      </c>
      <c r="B10" s="84" t="s">
        <v>232</v>
      </c>
      <c r="C10" s="12" t="s">
        <v>18</v>
      </c>
      <c r="D10" s="14">
        <v>100</v>
      </c>
      <c r="E10" s="15"/>
      <c r="F10" s="16">
        <v>0.08</v>
      </c>
      <c r="G10" s="17">
        <f>E10+(E10*F10)</f>
        <v>0</v>
      </c>
      <c r="H10" s="17">
        <f>E10*D10</f>
        <v>0</v>
      </c>
      <c r="I10" s="17">
        <f>J10-H10</f>
        <v>0</v>
      </c>
      <c r="J10" s="17">
        <f>G10*D10</f>
        <v>0</v>
      </c>
      <c r="K10" s="240"/>
      <c r="L10" s="12"/>
      <c r="M10" s="12"/>
      <c r="N10" s="12"/>
    </row>
    <row r="11" spans="1:14" ht="13.9" customHeight="1">
      <c r="A11" s="299" t="s">
        <v>19</v>
      </c>
      <c r="B11" s="299"/>
      <c r="C11" s="299"/>
      <c r="D11" s="299"/>
      <c r="E11" s="299"/>
      <c r="F11" s="299"/>
      <c r="G11" s="299"/>
      <c r="H11" s="237">
        <f>SUM(H10:H10)</f>
        <v>0</v>
      </c>
      <c r="I11" s="238" t="s">
        <v>19</v>
      </c>
      <c r="J11" s="237">
        <f>SUM(J10:J10)</f>
        <v>0</v>
      </c>
    </row>
    <row r="12" spans="1:14">
      <c r="A12" s="18"/>
      <c r="B12" s="19"/>
      <c r="C12" s="19"/>
      <c r="D12" s="19"/>
      <c r="E12" s="19"/>
      <c r="G12" s="20"/>
    </row>
    <row r="13" spans="1:14">
      <c r="A13" s="18"/>
      <c r="B13" s="21"/>
      <c r="C13" s="22"/>
      <c r="D13" s="3"/>
      <c r="E13" s="23"/>
      <c r="F13" s="23"/>
      <c r="G13" s="23"/>
      <c r="H13" s="23"/>
    </row>
    <row r="14" spans="1:14">
      <c r="A14" s="18"/>
      <c r="B14" s="24" t="s">
        <v>20</v>
      </c>
      <c r="C14" s="22"/>
      <c r="D14" s="3"/>
      <c r="E14" s="25"/>
      <c r="F14" s="25" t="s">
        <v>21</v>
      </c>
      <c r="G14" s="25"/>
      <c r="H14" s="23"/>
    </row>
    <row r="15" spans="1:14">
      <c r="B15" s="2"/>
      <c r="C15" s="3"/>
      <c r="D15" s="4"/>
      <c r="E15" s="4"/>
      <c r="F15" s="4" t="s">
        <v>22</v>
      </c>
      <c r="G15" s="26"/>
      <c r="H15" s="5"/>
    </row>
  </sheetData>
  <sheetProtection selectLockedCells="1" selectUnlockedCells="1"/>
  <mergeCells count="5">
    <mergeCell ref="B3:N3"/>
    <mergeCell ref="B5:E5"/>
    <mergeCell ref="K6:N6"/>
    <mergeCell ref="A9:N9"/>
    <mergeCell ref="A11:G11"/>
  </mergeCells>
  <pageMargins left="0.7" right="0.7" top="0.3" bottom="0.3" header="0.3" footer="0.3"/>
  <pageSetup paperSize="9" scale="79" firstPageNumber="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10FAF-3E8E-49FA-A1AC-DE0AA98C2D57}">
  <sheetPr>
    <pageSetUpPr fitToPage="1"/>
  </sheetPr>
  <dimension ref="A1:N16"/>
  <sheetViews>
    <sheetView zoomScaleNormal="100" workbookViewId="0">
      <selection activeCell="B5" sqref="B5"/>
    </sheetView>
  </sheetViews>
  <sheetFormatPr defaultRowHeight="15"/>
  <cols>
    <col min="1" max="1" width="5.140625" style="1" customWidth="1"/>
    <col min="2" max="2" width="44.85546875" style="1" customWidth="1"/>
    <col min="3" max="7" width="8.7109375" style="1"/>
    <col min="8" max="8" width="14.140625" style="1" customWidth="1"/>
    <col min="9" max="9" width="8.7109375" style="1"/>
    <col min="10" max="10" width="14" style="1" customWidth="1"/>
    <col min="11" max="13" width="8.7109375" style="1"/>
    <col min="14" max="14" width="11" style="1" customWidth="1"/>
    <col min="15"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3" width="8.7109375" style="1"/>
    <col min="16384" max="16384" width="8.7109375" style="1" customWidth="1"/>
  </cols>
  <sheetData>
    <row r="1" spans="1:14">
      <c r="B1" s="2" t="s">
        <v>253</v>
      </c>
      <c r="C1" s="3"/>
      <c r="D1" s="4"/>
      <c r="E1" s="4"/>
      <c r="F1" s="4"/>
      <c r="G1" s="5" t="s">
        <v>173</v>
      </c>
      <c r="H1" s="5"/>
    </row>
    <row r="2" spans="1:14">
      <c r="B2" s="2"/>
      <c r="C2" s="3"/>
      <c r="D2" s="4" t="s">
        <v>1</v>
      </c>
      <c r="E2" s="4"/>
      <c r="F2" s="4"/>
      <c r="G2" s="5"/>
      <c r="H2" s="5"/>
    </row>
    <row r="3" spans="1:14" ht="44.1" customHeight="1">
      <c r="A3" s="5"/>
      <c r="B3" s="300" t="s">
        <v>2</v>
      </c>
      <c r="C3" s="300"/>
      <c r="D3" s="300"/>
      <c r="E3" s="300"/>
      <c r="F3" s="300"/>
      <c r="G3" s="300"/>
      <c r="H3" s="300"/>
      <c r="I3" s="300"/>
      <c r="J3" s="300"/>
      <c r="K3" s="300"/>
      <c r="L3" s="300"/>
      <c r="M3" s="300"/>
      <c r="N3" s="300"/>
    </row>
    <row r="4" spans="1:14" ht="16.5" customHeight="1">
      <c r="A4" s="5"/>
      <c r="B4" s="6"/>
      <c r="C4" s="6"/>
      <c r="D4" s="6"/>
      <c r="E4" s="6"/>
      <c r="F4" s="6"/>
      <c r="G4" s="6"/>
      <c r="H4" s="6"/>
      <c r="I4" s="6"/>
      <c r="J4" s="6"/>
      <c r="K4" s="6"/>
      <c r="L4" s="6"/>
      <c r="M4" s="6"/>
      <c r="N4" s="6"/>
    </row>
    <row r="5" spans="1:14" ht="27" customHeight="1">
      <c r="A5" s="5"/>
      <c r="B5" s="7" t="s">
        <v>156</v>
      </c>
      <c r="C5" s="6"/>
      <c r="D5" s="6"/>
      <c r="E5" s="6"/>
      <c r="F5" s="6"/>
      <c r="G5" s="6"/>
      <c r="H5" s="6"/>
      <c r="I5" s="6"/>
      <c r="J5" s="6"/>
      <c r="K5" s="6"/>
      <c r="L5" s="6"/>
      <c r="M5" s="6"/>
      <c r="N5" s="6"/>
    </row>
    <row r="6" spans="1:14" ht="20.85" customHeight="1">
      <c r="B6" s="8" t="s">
        <v>217</v>
      </c>
      <c r="C6" s="5"/>
      <c r="K6" s="303" t="s">
        <v>3</v>
      </c>
      <c r="L6" s="303"/>
      <c r="M6" s="303"/>
      <c r="N6" s="303"/>
    </row>
    <row r="7" spans="1:14" ht="136.5">
      <c r="A7" s="232" t="s">
        <v>4</v>
      </c>
      <c r="B7" s="232" t="s">
        <v>5</v>
      </c>
      <c r="C7" s="232" t="s">
        <v>6</v>
      </c>
      <c r="D7" s="232" t="s">
        <v>7</v>
      </c>
      <c r="E7" s="232" t="s">
        <v>8</v>
      </c>
      <c r="F7" s="232" t="s">
        <v>9</v>
      </c>
      <c r="G7" s="232" t="s">
        <v>10</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c r="A9" s="304"/>
      <c r="B9" s="304"/>
      <c r="C9" s="304"/>
      <c r="D9" s="304"/>
      <c r="E9" s="304"/>
      <c r="F9" s="304"/>
      <c r="G9" s="304"/>
      <c r="H9" s="304"/>
      <c r="I9" s="304"/>
      <c r="J9" s="304"/>
      <c r="K9" s="304"/>
      <c r="L9" s="304"/>
      <c r="M9" s="304"/>
      <c r="N9" s="304"/>
    </row>
    <row r="10" spans="1:14" ht="100.5" customHeight="1">
      <c r="A10" s="12">
        <v>1</v>
      </c>
      <c r="B10" s="41" t="s">
        <v>206</v>
      </c>
      <c r="C10" s="12" t="s">
        <v>18</v>
      </c>
      <c r="D10" s="14">
        <v>50</v>
      </c>
      <c r="E10" s="15"/>
      <c r="F10" s="16">
        <v>0.08</v>
      </c>
      <c r="G10" s="17">
        <f t="shared" ref="G10:G11" si="0">E10+(E10*F10)</f>
        <v>0</v>
      </c>
      <c r="H10" s="17">
        <f t="shared" ref="H10:H11" si="1">E10*D10</f>
        <v>0</v>
      </c>
      <c r="I10" s="17">
        <f t="shared" ref="I10:I11" si="2">J10-H10</f>
        <v>0</v>
      </c>
      <c r="J10" s="17">
        <f t="shared" ref="J10:J11" si="3">G10*D10</f>
        <v>0</v>
      </c>
      <c r="K10" s="12"/>
      <c r="L10" s="12"/>
      <c r="M10" s="12"/>
      <c r="N10" s="12"/>
    </row>
    <row r="11" spans="1:14" ht="86.25" customHeight="1">
      <c r="A11" s="12">
        <v>2</v>
      </c>
      <c r="B11" s="41" t="s">
        <v>39</v>
      </c>
      <c r="C11" s="12" t="s">
        <v>18</v>
      </c>
      <c r="D11" s="14">
        <v>50</v>
      </c>
      <c r="E11" s="15"/>
      <c r="F11" s="16">
        <v>0.08</v>
      </c>
      <c r="G11" s="17">
        <f t="shared" si="0"/>
        <v>0</v>
      </c>
      <c r="H11" s="17">
        <f t="shared" si="1"/>
        <v>0</v>
      </c>
      <c r="I11" s="17">
        <f t="shared" si="2"/>
        <v>0</v>
      </c>
      <c r="J11" s="17">
        <f t="shared" si="3"/>
        <v>0</v>
      </c>
      <c r="K11" s="12"/>
      <c r="L11" s="12"/>
      <c r="M11" s="12"/>
      <c r="N11" s="12"/>
    </row>
    <row r="12" spans="1:14" ht="13.9" customHeight="1">
      <c r="A12" s="299" t="s">
        <v>19</v>
      </c>
      <c r="B12" s="299"/>
      <c r="C12" s="299"/>
      <c r="D12" s="299"/>
      <c r="E12" s="299"/>
      <c r="F12" s="299"/>
      <c r="G12" s="299"/>
      <c r="H12" s="237">
        <f>SUM(H10:H11)</f>
        <v>0</v>
      </c>
      <c r="I12" s="238" t="s">
        <v>19</v>
      </c>
      <c r="J12" s="237">
        <f>SUM(J10:J11)</f>
        <v>0</v>
      </c>
    </row>
    <row r="13" spans="1:14">
      <c r="A13" s="18"/>
      <c r="B13" s="19"/>
      <c r="C13" s="19"/>
      <c r="D13" s="19"/>
      <c r="E13" s="19"/>
      <c r="G13" s="20"/>
    </row>
    <row r="14" spans="1:14">
      <c r="A14" s="18"/>
      <c r="B14" s="21"/>
      <c r="C14" s="22"/>
      <c r="D14" s="3"/>
      <c r="E14" s="23"/>
      <c r="F14" s="23"/>
      <c r="G14" s="23"/>
      <c r="H14" s="23"/>
    </row>
    <row r="15" spans="1:14">
      <c r="A15" s="18"/>
      <c r="B15" s="24" t="s">
        <v>20</v>
      </c>
      <c r="C15" s="22"/>
      <c r="D15" s="3"/>
      <c r="E15" s="25"/>
      <c r="F15" s="25" t="s">
        <v>21</v>
      </c>
      <c r="G15" s="25"/>
      <c r="H15" s="23"/>
    </row>
    <row r="16" spans="1:14">
      <c r="B16" s="2"/>
      <c r="C16" s="3"/>
      <c r="D16" s="4"/>
      <c r="E16" s="4"/>
      <c r="F16" s="4" t="s">
        <v>22</v>
      </c>
      <c r="G16" s="26"/>
      <c r="H16" s="5"/>
    </row>
  </sheetData>
  <sheetProtection selectLockedCells="1" selectUnlockedCells="1"/>
  <mergeCells count="4">
    <mergeCell ref="B3:N3"/>
    <mergeCell ref="K6:N6"/>
    <mergeCell ref="A9:N9"/>
    <mergeCell ref="A12:G12"/>
  </mergeCells>
  <pageMargins left="0.7" right="0.7" top="0.3" bottom="0.3" header="0.3" footer="0.3"/>
  <pageSetup paperSize="9" scale="78" firstPageNumber="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11BE4-575C-4CF6-B039-45F81151AA68}">
  <sheetPr>
    <pageSetUpPr fitToPage="1"/>
  </sheetPr>
  <dimension ref="A1:N17"/>
  <sheetViews>
    <sheetView zoomScaleNormal="100" workbookViewId="0">
      <selection activeCell="B5" sqref="B5"/>
    </sheetView>
  </sheetViews>
  <sheetFormatPr defaultRowHeight="15"/>
  <cols>
    <col min="1" max="1" width="4" style="1" customWidth="1"/>
    <col min="2" max="2" width="43.140625" style="1" customWidth="1"/>
    <col min="3" max="7" width="9.140625" style="1"/>
    <col min="8" max="8" width="14.140625" style="1" customWidth="1"/>
    <col min="9" max="9" width="10" style="1" customWidth="1"/>
    <col min="10" max="10" width="14" style="1" customWidth="1"/>
    <col min="11" max="13" width="9.140625" style="1"/>
    <col min="14" max="14" width="11" style="1" customWidth="1"/>
    <col min="15" max="257" width="9.140625" style="1"/>
    <col min="258" max="258" width="47" style="1" customWidth="1"/>
    <col min="259" max="263" width="9.140625" style="1"/>
    <col min="264" max="264" width="14.140625" style="1" customWidth="1"/>
    <col min="265" max="265" width="9.140625" style="1"/>
    <col min="266" max="266" width="14" style="1" customWidth="1"/>
    <col min="267" max="513" width="9.140625" style="1"/>
    <col min="514" max="514" width="47" style="1" customWidth="1"/>
    <col min="515" max="519" width="9.140625" style="1"/>
    <col min="520" max="520" width="14.140625" style="1" customWidth="1"/>
    <col min="521" max="521" width="9.140625" style="1"/>
    <col min="522" max="522" width="14" style="1" customWidth="1"/>
    <col min="523" max="769" width="9.140625" style="1"/>
    <col min="770" max="770" width="47" style="1" customWidth="1"/>
    <col min="771" max="775" width="9.140625" style="1"/>
    <col min="776" max="776" width="14.140625" style="1" customWidth="1"/>
    <col min="777" max="777" width="9.140625" style="1"/>
    <col min="778" max="778" width="14" style="1" customWidth="1"/>
    <col min="779" max="1025" width="9.140625" style="1"/>
    <col min="1026" max="1026" width="47" style="1" customWidth="1"/>
    <col min="1027" max="1031" width="9.140625" style="1"/>
    <col min="1032" max="1032" width="14.140625" style="1" customWidth="1"/>
    <col min="1033" max="1033" width="9.140625" style="1"/>
    <col min="1034" max="1034" width="14" style="1" customWidth="1"/>
    <col min="1035" max="1281" width="9.140625" style="1"/>
    <col min="1282" max="1282" width="47" style="1" customWidth="1"/>
    <col min="1283" max="1287" width="9.140625" style="1"/>
    <col min="1288" max="1288" width="14.140625" style="1" customWidth="1"/>
    <col min="1289" max="1289" width="9.140625" style="1"/>
    <col min="1290" max="1290" width="14" style="1" customWidth="1"/>
    <col min="1291" max="1537" width="9.140625" style="1"/>
    <col min="1538" max="1538" width="47" style="1" customWidth="1"/>
    <col min="1539" max="1543" width="9.140625" style="1"/>
    <col min="1544" max="1544" width="14.140625" style="1" customWidth="1"/>
    <col min="1545" max="1545" width="9.140625" style="1"/>
    <col min="1546" max="1546" width="14" style="1" customWidth="1"/>
    <col min="1547" max="1793" width="9.140625" style="1"/>
    <col min="1794" max="1794" width="47" style="1" customWidth="1"/>
    <col min="1795" max="1799" width="9.140625" style="1"/>
    <col min="1800" max="1800" width="14.140625" style="1" customWidth="1"/>
    <col min="1801" max="1801" width="9.140625" style="1"/>
    <col min="1802" max="1802" width="14" style="1" customWidth="1"/>
    <col min="1803" max="2049" width="9.140625" style="1"/>
    <col min="2050" max="2050" width="47" style="1" customWidth="1"/>
    <col min="2051" max="2055" width="9.140625" style="1"/>
    <col min="2056" max="2056" width="14.140625" style="1" customWidth="1"/>
    <col min="2057" max="2057" width="9.140625" style="1"/>
    <col min="2058" max="2058" width="14" style="1" customWidth="1"/>
    <col min="2059" max="2305" width="9.140625" style="1"/>
    <col min="2306" max="2306" width="47" style="1" customWidth="1"/>
    <col min="2307" max="2311" width="9.140625" style="1"/>
    <col min="2312" max="2312" width="14.140625" style="1" customWidth="1"/>
    <col min="2313" max="2313" width="9.140625" style="1"/>
    <col min="2314" max="2314" width="14" style="1" customWidth="1"/>
    <col min="2315" max="2561" width="9.140625" style="1"/>
    <col min="2562" max="2562" width="47" style="1" customWidth="1"/>
    <col min="2563" max="2567" width="9.140625" style="1"/>
    <col min="2568" max="2568" width="14.140625" style="1" customWidth="1"/>
    <col min="2569" max="2569" width="9.140625" style="1"/>
    <col min="2570" max="2570" width="14" style="1" customWidth="1"/>
    <col min="2571" max="2817" width="9.140625" style="1"/>
    <col min="2818" max="2818" width="47" style="1" customWidth="1"/>
    <col min="2819" max="2823" width="9.140625" style="1"/>
    <col min="2824" max="2824" width="14.140625" style="1" customWidth="1"/>
    <col min="2825" max="2825" width="9.140625" style="1"/>
    <col min="2826" max="2826" width="14" style="1" customWidth="1"/>
    <col min="2827" max="3073" width="9.140625" style="1"/>
    <col min="3074" max="3074" width="47" style="1" customWidth="1"/>
    <col min="3075" max="3079" width="9.140625" style="1"/>
    <col min="3080" max="3080" width="14.140625" style="1" customWidth="1"/>
    <col min="3081" max="3081" width="9.140625" style="1"/>
    <col min="3082" max="3082" width="14" style="1" customWidth="1"/>
    <col min="3083" max="3329" width="9.140625" style="1"/>
    <col min="3330" max="3330" width="47" style="1" customWidth="1"/>
    <col min="3331" max="3335" width="9.140625" style="1"/>
    <col min="3336" max="3336" width="14.140625" style="1" customWidth="1"/>
    <col min="3337" max="3337" width="9.140625" style="1"/>
    <col min="3338" max="3338" width="14" style="1" customWidth="1"/>
    <col min="3339" max="3585" width="9.140625" style="1"/>
    <col min="3586" max="3586" width="47" style="1" customWidth="1"/>
    <col min="3587" max="3591" width="9.140625" style="1"/>
    <col min="3592" max="3592" width="14.140625" style="1" customWidth="1"/>
    <col min="3593" max="3593" width="9.140625" style="1"/>
    <col min="3594" max="3594" width="14" style="1" customWidth="1"/>
    <col min="3595" max="3841" width="9.140625" style="1"/>
    <col min="3842" max="3842" width="47" style="1" customWidth="1"/>
    <col min="3843" max="3847" width="9.140625" style="1"/>
    <col min="3848" max="3848" width="14.140625" style="1" customWidth="1"/>
    <col min="3849" max="3849" width="9.140625" style="1"/>
    <col min="3850" max="3850" width="14" style="1" customWidth="1"/>
    <col min="3851" max="4097" width="9.140625" style="1"/>
    <col min="4098" max="4098" width="47" style="1" customWidth="1"/>
    <col min="4099" max="4103" width="9.140625" style="1"/>
    <col min="4104" max="4104" width="14.140625" style="1" customWidth="1"/>
    <col min="4105" max="4105" width="9.140625" style="1"/>
    <col min="4106" max="4106" width="14" style="1" customWidth="1"/>
    <col min="4107" max="4353" width="9.140625" style="1"/>
    <col min="4354" max="4354" width="47" style="1" customWidth="1"/>
    <col min="4355" max="4359" width="9.140625" style="1"/>
    <col min="4360" max="4360" width="14.140625" style="1" customWidth="1"/>
    <col min="4361" max="4361" width="9.140625" style="1"/>
    <col min="4362" max="4362" width="14" style="1" customWidth="1"/>
    <col min="4363" max="4609" width="9.140625" style="1"/>
    <col min="4610" max="4610" width="47" style="1" customWidth="1"/>
    <col min="4611" max="4615" width="9.140625" style="1"/>
    <col min="4616" max="4616" width="14.140625" style="1" customWidth="1"/>
    <col min="4617" max="4617" width="9.140625" style="1"/>
    <col min="4618" max="4618" width="14" style="1" customWidth="1"/>
    <col min="4619" max="4865" width="9.140625" style="1"/>
    <col min="4866" max="4866" width="47" style="1" customWidth="1"/>
    <col min="4867" max="4871" width="9.140625" style="1"/>
    <col min="4872" max="4872" width="14.140625" style="1" customWidth="1"/>
    <col min="4873" max="4873" width="9.140625" style="1"/>
    <col min="4874" max="4874" width="14" style="1" customWidth="1"/>
    <col min="4875" max="5121" width="9.140625" style="1"/>
    <col min="5122" max="5122" width="47" style="1" customWidth="1"/>
    <col min="5123" max="5127" width="9.140625" style="1"/>
    <col min="5128" max="5128" width="14.140625" style="1" customWidth="1"/>
    <col min="5129" max="5129" width="9.140625" style="1"/>
    <col min="5130" max="5130" width="14" style="1" customWidth="1"/>
    <col min="5131" max="5377" width="9.140625" style="1"/>
    <col min="5378" max="5378" width="47" style="1" customWidth="1"/>
    <col min="5379" max="5383" width="9.140625" style="1"/>
    <col min="5384" max="5384" width="14.140625" style="1" customWidth="1"/>
    <col min="5385" max="5385" width="9.140625" style="1"/>
    <col min="5386" max="5386" width="14" style="1" customWidth="1"/>
    <col min="5387" max="5633" width="9.140625" style="1"/>
    <col min="5634" max="5634" width="47" style="1" customWidth="1"/>
    <col min="5635" max="5639" width="9.140625" style="1"/>
    <col min="5640" max="5640" width="14.140625" style="1" customWidth="1"/>
    <col min="5641" max="5641" width="9.140625" style="1"/>
    <col min="5642" max="5642" width="14" style="1" customWidth="1"/>
    <col min="5643" max="5889" width="9.140625" style="1"/>
    <col min="5890" max="5890" width="47" style="1" customWidth="1"/>
    <col min="5891" max="5895" width="9.140625" style="1"/>
    <col min="5896" max="5896" width="14.140625" style="1" customWidth="1"/>
    <col min="5897" max="5897" width="9.140625" style="1"/>
    <col min="5898" max="5898" width="14" style="1" customWidth="1"/>
    <col min="5899" max="6145" width="9.140625" style="1"/>
    <col min="6146" max="6146" width="47" style="1" customWidth="1"/>
    <col min="6147" max="6151" width="9.140625" style="1"/>
    <col min="6152" max="6152" width="14.140625" style="1" customWidth="1"/>
    <col min="6153" max="6153" width="9.140625" style="1"/>
    <col min="6154" max="6154" width="14" style="1" customWidth="1"/>
    <col min="6155" max="6401" width="9.140625" style="1"/>
    <col min="6402" max="6402" width="47" style="1" customWidth="1"/>
    <col min="6403" max="6407" width="9.140625" style="1"/>
    <col min="6408" max="6408" width="14.140625" style="1" customWidth="1"/>
    <col min="6409" max="6409" width="9.140625" style="1"/>
    <col min="6410" max="6410" width="14" style="1" customWidth="1"/>
    <col min="6411" max="6657" width="9.140625" style="1"/>
    <col min="6658" max="6658" width="47" style="1" customWidth="1"/>
    <col min="6659" max="6663" width="9.140625" style="1"/>
    <col min="6664" max="6664" width="14.140625" style="1" customWidth="1"/>
    <col min="6665" max="6665" width="9.140625" style="1"/>
    <col min="6666" max="6666" width="14" style="1" customWidth="1"/>
    <col min="6667" max="6913" width="9.140625" style="1"/>
    <col min="6914" max="6914" width="47" style="1" customWidth="1"/>
    <col min="6915" max="6919" width="9.140625" style="1"/>
    <col min="6920" max="6920" width="14.140625" style="1" customWidth="1"/>
    <col min="6921" max="6921" width="9.140625" style="1"/>
    <col min="6922" max="6922" width="14" style="1" customWidth="1"/>
    <col min="6923" max="7169" width="9.140625" style="1"/>
    <col min="7170" max="7170" width="47" style="1" customWidth="1"/>
    <col min="7171" max="7175" width="9.140625" style="1"/>
    <col min="7176" max="7176" width="14.140625" style="1" customWidth="1"/>
    <col min="7177" max="7177" width="9.140625" style="1"/>
    <col min="7178" max="7178" width="14" style="1" customWidth="1"/>
    <col min="7179" max="7425" width="9.140625" style="1"/>
    <col min="7426" max="7426" width="47" style="1" customWidth="1"/>
    <col min="7427" max="7431" width="9.140625" style="1"/>
    <col min="7432" max="7432" width="14.140625" style="1" customWidth="1"/>
    <col min="7433" max="7433" width="9.140625" style="1"/>
    <col min="7434" max="7434" width="14" style="1" customWidth="1"/>
    <col min="7435" max="7681" width="9.140625" style="1"/>
    <col min="7682" max="7682" width="47" style="1" customWidth="1"/>
    <col min="7683" max="7687" width="9.140625" style="1"/>
    <col min="7688" max="7688" width="14.140625" style="1" customWidth="1"/>
    <col min="7689" max="7689" width="9.140625" style="1"/>
    <col min="7690" max="7690" width="14" style="1" customWidth="1"/>
    <col min="7691" max="7937" width="9.140625" style="1"/>
    <col min="7938" max="7938" width="47" style="1" customWidth="1"/>
    <col min="7939" max="7943" width="9.140625" style="1"/>
    <col min="7944" max="7944" width="14.140625" style="1" customWidth="1"/>
    <col min="7945" max="7945" width="9.140625" style="1"/>
    <col min="7946" max="7946" width="14" style="1" customWidth="1"/>
    <col min="7947" max="8193" width="9.140625" style="1"/>
    <col min="8194" max="8194" width="47" style="1" customWidth="1"/>
    <col min="8195" max="8199" width="9.140625" style="1"/>
    <col min="8200" max="8200" width="14.140625" style="1" customWidth="1"/>
    <col min="8201" max="8201" width="9.140625" style="1"/>
    <col min="8202" max="8202" width="14" style="1" customWidth="1"/>
    <col min="8203" max="8449" width="9.140625" style="1"/>
    <col min="8450" max="8450" width="47" style="1" customWidth="1"/>
    <col min="8451" max="8455" width="9.140625" style="1"/>
    <col min="8456" max="8456" width="14.140625" style="1" customWidth="1"/>
    <col min="8457" max="8457" width="9.140625" style="1"/>
    <col min="8458" max="8458" width="14" style="1" customWidth="1"/>
    <col min="8459" max="8705" width="9.140625" style="1"/>
    <col min="8706" max="8706" width="47" style="1" customWidth="1"/>
    <col min="8707" max="8711" width="9.140625" style="1"/>
    <col min="8712" max="8712" width="14.140625" style="1" customWidth="1"/>
    <col min="8713" max="8713" width="9.140625" style="1"/>
    <col min="8714" max="8714" width="14" style="1" customWidth="1"/>
    <col min="8715" max="8961" width="9.140625" style="1"/>
    <col min="8962" max="8962" width="47" style="1" customWidth="1"/>
    <col min="8963" max="8967" width="9.140625" style="1"/>
    <col min="8968" max="8968" width="14.140625" style="1" customWidth="1"/>
    <col min="8969" max="8969" width="9.140625" style="1"/>
    <col min="8970" max="8970" width="14" style="1" customWidth="1"/>
    <col min="8971" max="9217" width="9.140625" style="1"/>
    <col min="9218" max="9218" width="47" style="1" customWidth="1"/>
    <col min="9219" max="9223" width="9.140625" style="1"/>
    <col min="9224" max="9224" width="14.140625" style="1" customWidth="1"/>
    <col min="9225" max="9225" width="9.140625" style="1"/>
    <col min="9226" max="9226" width="14" style="1" customWidth="1"/>
    <col min="9227" max="9473" width="9.140625" style="1"/>
    <col min="9474" max="9474" width="47" style="1" customWidth="1"/>
    <col min="9475" max="9479" width="9.140625" style="1"/>
    <col min="9480" max="9480" width="14.140625" style="1" customWidth="1"/>
    <col min="9481" max="9481" width="9.140625" style="1"/>
    <col min="9482" max="9482" width="14" style="1" customWidth="1"/>
    <col min="9483" max="9729" width="9.140625" style="1"/>
    <col min="9730" max="9730" width="47" style="1" customWidth="1"/>
    <col min="9731" max="9735" width="9.140625" style="1"/>
    <col min="9736" max="9736" width="14.140625" style="1" customWidth="1"/>
    <col min="9737" max="9737" width="9.140625" style="1"/>
    <col min="9738" max="9738" width="14" style="1" customWidth="1"/>
    <col min="9739" max="9985" width="9.140625" style="1"/>
    <col min="9986" max="9986" width="47" style="1" customWidth="1"/>
    <col min="9987" max="9991" width="9.140625" style="1"/>
    <col min="9992" max="9992" width="14.140625" style="1" customWidth="1"/>
    <col min="9993" max="9993" width="9.140625" style="1"/>
    <col min="9994" max="9994" width="14" style="1" customWidth="1"/>
    <col min="9995" max="10241" width="9.140625" style="1"/>
    <col min="10242" max="10242" width="47" style="1" customWidth="1"/>
    <col min="10243" max="10247" width="9.140625" style="1"/>
    <col min="10248" max="10248" width="14.140625" style="1" customWidth="1"/>
    <col min="10249" max="10249" width="9.140625" style="1"/>
    <col min="10250" max="10250" width="14" style="1" customWidth="1"/>
    <col min="10251" max="10497" width="9.140625" style="1"/>
    <col min="10498" max="10498" width="47" style="1" customWidth="1"/>
    <col min="10499" max="10503" width="9.140625" style="1"/>
    <col min="10504" max="10504" width="14.140625" style="1" customWidth="1"/>
    <col min="10505" max="10505" width="9.140625" style="1"/>
    <col min="10506" max="10506" width="14" style="1" customWidth="1"/>
    <col min="10507" max="10753" width="9.140625" style="1"/>
    <col min="10754" max="10754" width="47" style="1" customWidth="1"/>
    <col min="10755" max="10759" width="9.140625" style="1"/>
    <col min="10760" max="10760" width="14.140625" style="1" customWidth="1"/>
    <col min="10761" max="10761" width="9.140625" style="1"/>
    <col min="10762" max="10762" width="14" style="1" customWidth="1"/>
    <col min="10763" max="11009" width="9.140625" style="1"/>
    <col min="11010" max="11010" width="47" style="1" customWidth="1"/>
    <col min="11011" max="11015" width="9.140625" style="1"/>
    <col min="11016" max="11016" width="14.140625" style="1" customWidth="1"/>
    <col min="11017" max="11017" width="9.140625" style="1"/>
    <col min="11018" max="11018" width="14" style="1" customWidth="1"/>
    <col min="11019" max="11265" width="9.140625" style="1"/>
    <col min="11266" max="11266" width="47" style="1" customWidth="1"/>
    <col min="11267" max="11271" width="9.140625" style="1"/>
    <col min="11272" max="11272" width="14.140625" style="1" customWidth="1"/>
    <col min="11273" max="11273" width="9.140625" style="1"/>
    <col min="11274" max="11274" width="14" style="1" customWidth="1"/>
    <col min="11275" max="11521" width="9.140625" style="1"/>
    <col min="11522" max="11522" width="47" style="1" customWidth="1"/>
    <col min="11523" max="11527" width="9.140625" style="1"/>
    <col min="11528" max="11528" width="14.140625" style="1" customWidth="1"/>
    <col min="11529" max="11529" width="9.140625" style="1"/>
    <col min="11530" max="11530" width="14" style="1" customWidth="1"/>
    <col min="11531" max="11777" width="9.140625" style="1"/>
    <col min="11778" max="11778" width="47" style="1" customWidth="1"/>
    <col min="11779" max="11783" width="9.140625" style="1"/>
    <col min="11784" max="11784" width="14.140625" style="1" customWidth="1"/>
    <col min="11785" max="11785" width="9.140625" style="1"/>
    <col min="11786" max="11786" width="14" style="1" customWidth="1"/>
    <col min="11787" max="12033" width="9.140625" style="1"/>
    <col min="12034" max="12034" width="47" style="1" customWidth="1"/>
    <col min="12035" max="12039" width="9.140625" style="1"/>
    <col min="12040" max="12040" width="14.140625" style="1" customWidth="1"/>
    <col min="12041" max="12041" width="9.140625" style="1"/>
    <col min="12042" max="12042" width="14" style="1" customWidth="1"/>
    <col min="12043" max="12289" width="9.140625" style="1"/>
    <col min="12290" max="12290" width="47" style="1" customWidth="1"/>
    <col min="12291" max="12295" width="9.140625" style="1"/>
    <col min="12296" max="12296" width="14.140625" style="1" customWidth="1"/>
    <col min="12297" max="12297" width="9.140625" style="1"/>
    <col min="12298" max="12298" width="14" style="1" customWidth="1"/>
    <col min="12299" max="12545" width="9.140625" style="1"/>
    <col min="12546" max="12546" width="47" style="1" customWidth="1"/>
    <col min="12547" max="12551" width="9.140625" style="1"/>
    <col min="12552" max="12552" width="14.140625" style="1" customWidth="1"/>
    <col min="12553" max="12553" width="9.140625" style="1"/>
    <col min="12554" max="12554" width="14" style="1" customWidth="1"/>
    <col min="12555" max="12801" width="9.140625" style="1"/>
    <col min="12802" max="12802" width="47" style="1" customWidth="1"/>
    <col min="12803" max="12807" width="9.140625" style="1"/>
    <col min="12808" max="12808" width="14.140625" style="1" customWidth="1"/>
    <col min="12809" max="12809" width="9.140625" style="1"/>
    <col min="12810" max="12810" width="14" style="1" customWidth="1"/>
    <col min="12811" max="13057" width="9.140625" style="1"/>
    <col min="13058" max="13058" width="47" style="1" customWidth="1"/>
    <col min="13059" max="13063" width="9.140625" style="1"/>
    <col min="13064" max="13064" width="14.140625" style="1" customWidth="1"/>
    <col min="13065" max="13065" width="9.140625" style="1"/>
    <col min="13066" max="13066" width="14" style="1" customWidth="1"/>
    <col min="13067" max="13313" width="9.140625" style="1"/>
    <col min="13314" max="13314" width="47" style="1" customWidth="1"/>
    <col min="13315" max="13319" width="9.140625" style="1"/>
    <col min="13320" max="13320" width="14.140625" style="1" customWidth="1"/>
    <col min="13321" max="13321" width="9.140625" style="1"/>
    <col min="13322" max="13322" width="14" style="1" customWidth="1"/>
    <col min="13323" max="13569" width="9.140625" style="1"/>
    <col min="13570" max="13570" width="47" style="1" customWidth="1"/>
    <col min="13571" max="13575" width="9.140625" style="1"/>
    <col min="13576" max="13576" width="14.140625" style="1" customWidth="1"/>
    <col min="13577" max="13577" width="9.140625" style="1"/>
    <col min="13578" max="13578" width="14" style="1" customWidth="1"/>
    <col min="13579" max="13825" width="9.140625" style="1"/>
    <col min="13826" max="13826" width="47" style="1" customWidth="1"/>
    <col min="13827" max="13831" width="9.140625" style="1"/>
    <col min="13832" max="13832" width="14.140625" style="1" customWidth="1"/>
    <col min="13833" max="13833" width="9.140625" style="1"/>
    <col min="13834" max="13834" width="14" style="1" customWidth="1"/>
    <col min="13835" max="14081" width="9.140625" style="1"/>
    <col min="14082" max="14082" width="47" style="1" customWidth="1"/>
    <col min="14083" max="14087" width="9.140625" style="1"/>
    <col min="14088" max="14088" width="14.140625" style="1" customWidth="1"/>
    <col min="14089" max="14089" width="9.140625" style="1"/>
    <col min="14090" max="14090" width="14" style="1" customWidth="1"/>
    <col min="14091" max="14337" width="9.140625" style="1"/>
    <col min="14338" max="14338" width="47" style="1" customWidth="1"/>
    <col min="14339" max="14343" width="9.140625" style="1"/>
    <col min="14344" max="14344" width="14.140625" style="1" customWidth="1"/>
    <col min="14345" max="14345" width="9.140625" style="1"/>
    <col min="14346" max="14346" width="14" style="1" customWidth="1"/>
    <col min="14347" max="14593" width="9.140625" style="1"/>
    <col min="14594" max="14594" width="47" style="1" customWidth="1"/>
    <col min="14595" max="14599" width="9.140625" style="1"/>
    <col min="14600" max="14600" width="14.140625" style="1" customWidth="1"/>
    <col min="14601" max="14601" width="9.140625" style="1"/>
    <col min="14602" max="14602" width="14" style="1" customWidth="1"/>
    <col min="14603" max="14849" width="9.140625" style="1"/>
    <col min="14850" max="14850" width="47" style="1" customWidth="1"/>
    <col min="14851" max="14855" width="9.140625" style="1"/>
    <col min="14856" max="14856" width="14.140625" style="1" customWidth="1"/>
    <col min="14857" max="14857" width="9.140625" style="1"/>
    <col min="14858" max="14858" width="14" style="1" customWidth="1"/>
    <col min="14859" max="15105" width="9.140625" style="1"/>
    <col min="15106" max="15106" width="47" style="1" customWidth="1"/>
    <col min="15107" max="15111" width="9.140625" style="1"/>
    <col min="15112" max="15112" width="14.140625" style="1" customWidth="1"/>
    <col min="15113" max="15113" width="9.140625" style="1"/>
    <col min="15114" max="15114" width="14" style="1" customWidth="1"/>
    <col min="15115" max="15361" width="9.140625" style="1"/>
    <col min="15362" max="15362" width="47" style="1" customWidth="1"/>
    <col min="15363" max="15367" width="9.140625" style="1"/>
    <col min="15368" max="15368" width="14.140625" style="1" customWidth="1"/>
    <col min="15369" max="15369" width="9.140625" style="1"/>
    <col min="15370" max="15370" width="14" style="1" customWidth="1"/>
    <col min="15371" max="15617" width="9.140625" style="1"/>
    <col min="15618" max="15618" width="47" style="1" customWidth="1"/>
    <col min="15619" max="15623" width="9.140625" style="1"/>
    <col min="15624" max="15624" width="14.140625" style="1" customWidth="1"/>
    <col min="15625" max="15625" width="9.140625" style="1"/>
    <col min="15626" max="15626" width="14" style="1" customWidth="1"/>
    <col min="15627" max="15873" width="9.140625" style="1"/>
    <col min="15874" max="15874" width="47" style="1" customWidth="1"/>
    <col min="15875" max="15879" width="9.140625" style="1"/>
    <col min="15880" max="15880" width="14.140625" style="1" customWidth="1"/>
    <col min="15881" max="15881" width="9.140625" style="1"/>
    <col min="15882" max="15882" width="14" style="1" customWidth="1"/>
    <col min="15883" max="16129" width="9.140625" style="1"/>
    <col min="16130" max="16130" width="47" style="1" customWidth="1"/>
    <col min="16131" max="16135" width="9.140625" style="1"/>
    <col min="16136" max="16136" width="14.140625" style="1" customWidth="1"/>
    <col min="16137" max="16137" width="9.140625" style="1"/>
    <col min="16138" max="16138" width="14" style="1" customWidth="1"/>
    <col min="16139" max="16384" width="9.140625" style="1"/>
  </cols>
  <sheetData>
    <row r="1" spans="1:14">
      <c r="B1" s="2" t="s">
        <v>253</v>
      </c>
      <c r="C1" s="3"/>
      <c r="D1" s="4"/>
      <c r="E1" s="4"/>
      <c r="F1" s="4"/>
      <c r="G1" s="5" t="s">
        <v>173</v>
      </c>
      <c r="H1" s="5"/>
    </row>
    <row r="2" spans="1:14">
      <c r="B2" s="2"/>
      <c r="C2" s="3"/>
      <c r="D2" s="4" t="s">
        <v>1</v>
      </c>
      <c r="E2" s="4"/>
      <c r="F2" s="4"/>
      <c r="G2" s="5"/>
      <c r="H2" s="5"/>
    </row>
    <row r="3" spans="1:14" ht="44.1" customHeight="1">
      <c r="A3" s="5"/>
      <c r="B3" s="300" t="s">
        <v>2</v>
      </c>
      <c r="C3" s="300"/>
      <c r="D3" s="300"/>
      <c r="E3" s="300"/>
      <c r="F3" s="300"/>
      <c r="G3" s="300"/>
      <c r="H3" s="300"/>
      <c r="I3" s="300"/>
      <c r="J3" s="300"/>
      <c r="K3" s="300"/>
      <c r="L3" s="300"/>
      <c r="M3" s="300"/>
      <c r="N3" s="300"/>
    </row>
    <row r="4" spans="1:14" ht="16.5" customHeight="1">
      <c r="A4" s="5"/>
      <c r="B4" s="6"/>
      <c r="C4" s="6"/>
      <c r="D4" s="6"/>
      <c r="E4" s="6"/>
      <c r="F4" s="6"/>
      <c r="G4" s="6"/>
      <c r="H4" s="6"/>
      <c r="I4" s="6"/>
      <c r="J4" s="6"/>
      <c r="K4" s="6"/>
      <c r="L4" s="6"/>
      <c r="M4" s="6"/>
      <c r="N4" s="6"/>
    </row>
    <row r="5" spans="1:14" ht="36.950000000000003" customHeight="1">
      <c r="A5" s="5"/>
      <c r="B5" s="7" t="s">
        <v>157</v>
      </c>
      <c r="C5" s="6"/>
      <c r="D5" s="6"/>
      <c r="E5" s="6"/>
      <c r="F5" s="6"/>
      <c r="G5" s="6"/>
      <c r="H5" s="6"/>
      <c r="I5" s="6"/>
      <c r="J5" s="6"/>
      <c r="K5" s="6"/>
      <c r="L5" s="6"/>
      <c r="M5" s="6"/>
      <c r="N5" s="6"/>
    </row>
    <row r="6" spans="1:14" ht="20.85" customHeight="1">
      <c r="B6" s="8" t="s">
        <v>110</v>
      </c>
      <c r="C6" s="5"/>
      <c r="K6" s="303" t="s">
        <v>3</v>
      </c>
      <c r="L6" s="303"/>
      <c r="M6" s="303"/>
      <c r="N6" s="303"/>
    </row>
    <row r="7" spans="1:14" ht="126">
      <c r="A7" s="232" t="s">
        <v>4</v>
      </c>
      <c r="B7" s="232" t="s">
        <v>5</v>
      </c>
      <c r="C7" s="232" t="s">
        <v>6</v>
      </c>
      <c r="D7" s="232" t="s">
        <v>7</v>
      </c>
      <c r="E7" s="232" t="s">
        <v>8</v>
      </c>
      <c r="F7" s="232" t="s">
        <v>9</v>
      </c>
      <c r="G7" s="232" t="s">
        <v>10</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ht="13.5" customHeight="1">
      <c r="A9" s="304"/>
      <c r="B9" s="304"/>
      <c r="C9" s="304"/>
      <c r="D9" s="304"/>
      <c r="E9" s="304"/>
      <c r="F9" s="304"/>
      <c r="G9" s="304"/>
      <c r="H9" s="304"/>
      <c r="I9" s="304"/>
      <c r="J9" s="304"/>
      <c r="K9" s="304"/>
      <c r="L9" s="304"/>
      <c r="M9" s="304"/>
      <c r="N9" s="304"/>
    </row>
    <row r="10" spans="1:14" ht="72.75" customHeight="1">
      <c r="A10" s="131">
        <v>1</v>
      </c>
      <c r="B10" s="132" t="s">
        <v>111</v>
      </c>
      <c r="C10" s="131" t="s">
        <v>18</v>
      </c>
      <c r="D10" s="133">
        <v>1000</v>
      </c>
      <c r="E10" s="134"/>
      <c r="F10" s="135">
        <v>0.08</v>
      </c>
      <c r="G10" s="136">
        <f>E10+(E10*F10)</f>
        <v>0</v>
      </c>
      <c r="H10" s="136">
        <f>E10*D10</f>
        <v>0</v>
      </c>
      <c r="I10" s="136">
        <f>J10-H10</f>
        <v>0</v>
      </c>
      <c r="J10" s="136">
        <f>G10*D10</f>
        <v>0</v>
      </c>
      <c r="K10" s="131"/>
      <c r="L10" s="131"/>
      <c r="M10" s="131"/>
      <c r="N10" s="131"/>
    </row>
    <row r="11" spans="1:14" ht="64.5" customHeight="1">
      <c r="A11" s="12">
        <v>2</v>
      </c>
      <c r="B11" s="137" t="s">
        <v>112</v>
      </c>
      <c r="C11" s="131" t="s">
        <v>18</v>
      </c>
      <c r="D11" s="14">
        <v>1000</v>
      </c>
      <c r="E11" s="15"/>
      <c r="F11" s="135">
        <v>0.08</v>
      </c>
      <c r="G11" s="136">
        <f t="shared" ref="G11:G12" si="0">E11+(E11*F11)</f>
        <v>0</v>
      </c>
      <c r="H11" s="136">
        <f t="shared" ref="H11:H12" si="1">E11*D11</f>
        <v>0</v>
      </c>
      <c r="I11" s="136">
        <f t="shared" ref="I11:I12" si="2">J11-H11</f>
        <v>0</v>
      </c>
      <c r="J11" s="136">
        <f t="shared" ref="J11:J12" si="3">G11*D11</f>
        <v>0</v>
      </c>
      <c r="K11" s="12"/>
      <c r="L11" s="12"/>
      <c r="M11" s="12"/>
      <c r="N11" s="12"/>
    </row>
    <row r="12" spans="1:14" ht="63.75" customHeight="1">
      <c r="A12" s="131">
        <v>3</v>
      </c>
      <c r="B12" s="242" t="s">
        <v>113</v>
      </c>
      <c r="C12" s="131" t="s">
        <v>18</v>
      </c>
      <c r="D12" s="133">
        <v>1000</v>
      </c>
      <c r="E12" s="134"/>
      <c r="F12" s="135">
        <v>0.08</v>
      </c>
      <c r="G12" s="136">
        <f t="shared" si="0"/>
        <v>0</v>
      </c>
      <c r="H12" s="136">
        <f t="shared" si="1"/>
        <v>0</v>
      </c>
      <c r="I12" s="136">
        <f t="shared" si="2"/>
        <v>0</v>
      </c>
      <c r="J12" s="136">
        <f t="shared" si="3"/>
        <v>0</v>
      </c>
      <c r="K12" s="12"/>
      <c r="L12" s="12"/>
      <c r="M12" s="12"/>
      <c r="N12" s="12"/>
    </row>
    <row r="13" spans="1:14" ht="13.9" customHeight="1">
      <c r="A13" s="299" t="s">
        <v>19</v>
      </c>
      <c r="B13" s="299"/>
      <c r="C13" s="299"/>
      <c r="D13" s="299"/>
      <c r="E13" s="299"/>
      <c r="F13" s="299"/>
      <c r="G13" s="299"/>
      <c r="H13" s="237">
        <f>SUM(H10:H12)</f>
        <v>0</v>
      </c>
      <c r="I13" s="238" t="s">
        <v>19</v>
      </c>
      <c r="J13" s="237">
        <f>SUM(J10:J12)</f>
        <v>0</v>
      </c>
    </row>
    <row r="14" spans="1:14">
      <c r="A14" s="18"/>
      <c r="B14" s="19"/>
      <c r="C14" s="19"/>
      <c r="D14" s="19"/>
      <c r="E14" s="19"/>
      <c r="G14" s="20"/>
    </row>
    <row r="15" spans="1:14">
      <c r="A15" s="18"/>
      <c r="B15" s="21"/>
      <c r="C15" s="22"/>
      <c r="D15" s="3"/>
      <c r="E15" s="23"/>
      <c r="F15" s="23"/>
      <c r="G15" s="23"/>
      <c r="H15" s="23"/>
    </row>
    <row r="16" spans="1:14">
      <c r="A16" s="18"/>
      <c r="B16" s="24" t="s">
        <v>20</v>
      </c>
      <c r="C16" s="22"/>
      <c r="D16" s="3"/>
      <c r="E16" s="25"/>
      <c r="F16" s="25" t="s">
        <v>21</v>
      </c>
      <c r="G16" s="25"/>
      <c r="H16" s="23"/>
    </row>
    <row r="17" spans="2:8">
      <c r="B17" s="2"/>
      <c r="C17" s="3"/>
      <c r="D17" s="4"/>
      <c r="E17" s="4"/>
      <c r="F17" s="4" t="s">
        <v>22</v>
      </c>
      <c r="G17" s="26"/>
      <c r="H17" s="5"/>
    </row>
  </sheetData>
  <sheetProtection selectLockedCells="1" selectUnlockedCells="1"/>
  <mergeCells count="4">
    <mergeCell ref="B3:N3"/>
    <mergeCell ref="K6:N6"/>
    <mergeCell ref="A9:N9"/>
    <mergeCell ref="A13:G13"/>
  </mergeCells>
  <pageMargins left="0.7" right="0.7" top="0.3" bottom="0.3" header="0.3" footer="0.3"/>
  <pageSetup paperSize="9" scale="77" firstPageNumber="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68882-6961-4E05-915F-4B2724250278}">
  <sheetPr>
    <pageSetUpPr fitToPage="1"/>
  </sheetPr>
  <dimension ref="A1:R18"/>
  <sheetViews>
    <sheetView zoomScaleNormal="100" workbookViewId="0">
      <selection activeCell="B5" sqref="B5"/>
    </sheetView>
  </sheetViews>
  <sheetFormatPr defaultRowHeight="15"/>
  <cols>
    <col min="1" max="1" width="4.5703125" style="1" customWidth="1"/>
    <col min="2" max="2" width="19.7109375" style="1" customWidth="1"/>
    <col min="3" max="3" width="15.42578125" style="1" customWidth="1"/>
    <col min="4" max="4" width="9" style="1" customWidth="1"/>
    <col min="5" max="5" width="21.28515625" style="1" customWidth="1"/>
    <col min="6" max="6" width="14.5703125" style="1" customWidth="1"/>
    <col min="7" max="7" width="9.85546875" style="1" customWidth="1"/>
    <col min="8" max="9" width="11.28515625" style="1" customWidth="1"/>
    <col min="10" max="10" width="8.7109375" style="1"/>
    <col min="11" max="11" width="12.140625" style="1" customWidth="1"/>
    <col min="12" max="12" width="12" style="1" customWidth="1"/>
    <col min="13" max="13" width="11.7109375" style="1" customWidth="1"/>
    <col min="14" max="14" width="12.5703125" style="1" customWidth="1"/>
    <col min="15" max="16" width="11.28515625" style="1" customWidth="1"/>
    <col min="17" max="17" width="8.7109375" style="1"/>
    <col min="18" max="18" width="11" style="1" customWidth="1"/>
    <col min="19" max="261" width="8.7109375" style="1"/>
    <col min="262" max="262" width="47" style="1" customWidth="1"/>
    <col min="263" max="267" width="8.7109375" style="1"/>
    <col min="268" max="268" width="14.140625" style="1" customWidth="1"/>
    <col min="269" max="269" width="8.7109375" style="1"/>
    <col min="270" max="270" width="14" style="1" customWidth="1"/>
    <col min="271" max="517" width="8.7109375" style="1"/>
    <col min="518" max="518" width="47" style="1" customWidth="1"/>
    <col min="519" max="523" width="8.7109375" style="1"/>
    <col min="524" max="524" width="14.140625" style="1" customWidth="1"/>
    <col min="525" max="525" width="8.7109375" style="1"/>
    <col min="526" max="526" width="14" style="1" customWidth="1"/>
    <col min="527" max="773" width="8.7109375" style="1"/>
    <col min="774" max="774" width="47" style="1" customWidth="1"/>
    <col min="775" max="779" width="8.7109375" style="1"/>
    <col min="780" max="780" width="14.140625" style="1" customWidth="1"/>
    <col min="781" max="781" width="8.7109375" style="1"/>
    <col min="782" max="782" width="14" style="1" customWidth="1"/>
    <col min="783" max="1029" width="8.7109375" style="1"/>
    <col min="1030" max="1030" width="47" style="1" customWidth="1"/>
    <col min="1031" max="1035" width="8.7109375" style="1"/>
    <col min="1036" max="1036" width="14.140625" style="1" customWidth="1"/>
    <col min="1037" max="1037" width="8.7109375" style="1"/>
    <col min="1038" max="1038" width="14" style="1" customWidth="1"/>
    <col min="1039" max="1285" width="8.7109375" style="1"/>
    <col min="1286" max="1286" width="47" style="1" customWidth="1"/>
    <col min="1287" max="1291" width="8.7109375" style="1"/>
    <col min="1292" max="1292" width="14.140625" style="1" customWidth="1"/>
    <col min="1293" max="1293" width="8.7109375" style="1"/>
    <col min="1294" max="1294" width="14" style="1" customWidth="1"/>
    <col min="1295" max="1541" width="8.7109375" style="1"/>
    <col min="1542" max="1542" width="47" style="1" customWidth="1"/>
    <col min="1543" max="1547" width="8.7109375" style="1"/>
    <col min="1548" max="1548" width="14.140625" style="1" customWidth="1"/>
    <col min="1549" max="1549" width="8.7109375" style="1"/>
    <col min="1550" max="1550" width="14" style="1" customWidth="1"/>
    <col min="1551" max="1797" width="8.7109375" style="1"/>
    <col min="1798" max="1798" width="47" style="1" customWidth="1"/>
    <col min="1799" max="1803" width="8.7109375" style="1"/>
    <col min="1804" max="1804" width="14.140625" style="1" customWidth="1"/>
    <col min="1805" max="1805" width="8.7109375" style="1"/>
    <col min="1806" max="1806" width="14" style="1" customWidth="1"/>
    <col min="1807" max="2053" width="8.7109375" style="1"/>
    <col min="2054" max="2054" width="47" style="1" customWidth="1"/>
    <col min="2055" max="2059" width="8.7109375" style="1"/>
    <col min="2060" max="2060" width="14.140625" style="1" customWidth="1"/>
    <col min="2061" max="2061" width="8.7109375" style="1"/>
    <col min="2062" max="2062" width="14" style="1" customWidth="1"/>
    <col min="2063" max="2309" width="8.7109375" style="1"/>
    <col min="2310" max="2310" width="47" style="1" customWidth="1"/>
    <col min="2311" max="2315" width="8.7109375" style="1"/>
    <col min="2316" max="2316" width="14.140625" style="1" customWidth="1"/>
    <col min="2317" max="2317" width="8.7109375" style="1"/>
    <col min="2318" max="2318" width="14" style="1" customWidth="1"/>
    <col min="2319" max="2565" width="8.7109375" style="1"/>
    <col min="2566" max="2566" width="47" style="1" customWidth="1"/>
    <col min="2567" max="2571" width="8.7109375" style="1"/>
    <col min="2572" max="2572" width="14.140625" style="1" customWidth="1"/>
    <col min="2573" max="2573" width="8.7109375" style="1"/>
    <col min="2574" max="2574" width="14" style="1" customWidth="1"/>
    <col min="2575" max="2821" width="8.7109375" style="1"/>
    <col min="2822" max="2822" width="47" style="1" customWidth="1"/>
    <col min="2823" max="2827" width="8.7109375" style="1"/>
    <col min="2828" max="2828" width="14.140625" style="1" customWidth="1"/>
    <col min="2829" max="2829" width="8.7109375" style="1"/>
    <col min="2830" max="2830" width="14" style="1" customWidth="1"/>
    <col min="2831" max="3077" width="8.7109375" style="1"/>
    <col min="3078" max="3078" width="47" style="1" customWidth="1"/>
    <col min="3079" max="3083" width="8.7109375" style="1"/>
    <col min="3084" max="3084" width="14.140625" style="1" customWidth="1"/>
    <col min="3085" max="3085" width="8.7109375" style="1"/>
    <col min="3086" max="3086" width="14" style="1" customWidth="1"/>
    <col min="3087" max="3333" width="8.7109375" style="1"/>
    <col min="3334" max="3334" width="47" style="1" customWidth="1"/>
    <col min="3335" max="3339" width="8.7109375" style="1"/>
    <col min="3340" max="3340" width="14.140625" style="1" customWidth="1"/>
    <col min="3341" max="3341" width="8.7109375" style="1"/>
    <col min="3342" max="3342" width="14" style="1" customWidth="1"/>
    <col min="3343" max="3589" width="8.7109375" style="1"/>
    <col min="3590" max="3590" width="47" style="1" customWidth="1"/>
    <col min="3591" max="3595" width="8.7109375" style="1"/>
    <col min="3596" max="3596" width="14.140625" style="1" customWidth="1"/>
    <col min="3597" max="3597" width="8.7109375" style="1"/>
    <col min="3598" max="3598" width="14" style="1" customWidth="1"/>
    <col min="3599" max="3845" width="8.7109375" style="1"/>
    <col min="3846" max="3846" width="47" style="1" customWidth="1"/>
    <col min="3847" max="3851" width="8.7109375" style="1"/>
    <col min="3852" max="3852" width="14.140625" style="1" customWidth="1"/>
    <col min="3853" max="3853" width="8.7109375" style="1"/>
    <col min="3854" max="3854" width="14" style="1" customWidth="1"/>
    <col min="3855" max="4101" width="8.7109375" style="1"/>
    <col min="4102" max="4102" width="47" style="1" customWidth="1"/>
    <col min="4103" max="4107" width="8.7109375" style="1"/>
    <col min="4108" max="4108" width="14.140625" style="1" customWidth="1"/>
    <col min="4109" max="4109" width="8.7109375" style="1"/>
    <col min="4110" max="4110" width="14" style="1" customWidth="1"/>
    <col min="4111" max="4357" width="8.7109375" style="1"/>
    <col min="4358" max="4358" width="47" style="1" customWidth="1"/>
    <col min="4359" max="4363" width="8.7109375" style="1"/>
    <col min="4364" max="4364" width="14.140625" style="1" customWidth="1"/>
    <col min="4365" max="4365" width="8.7109375" style="1"/>
    <col min="4366" max="4366" width="14" style="1" customWidth="1"/>
    <col min="4367" max="4613" width="8.7109375" style="1"/>
    <col min="4614" max="4614" width="47" style="1" customWidth="1"/>
    <col min="4615" max="4619" width="8.7109375" style="1"/>
    <col min="4620" max="4620" width="14.140625" style="1" customWidth="1"/>
    <col min="4621" max="4621" width="8.7109375" style="1"/>
    <col min="4622" max="4622" width="14" style="1" customWidth="1"/>
    <col min="4623" max="4869" width="8.7109375" style="1"/>
    <col min="4870" max="4870" width="47" style="1" customWidth="1"/>
    <col min="4871" max="4875" width="8.7109375" style="1"/>
    <col min="4876" max="4876" width="14.140625" style="1" customWidth="1"/>
    <col min="4877" max="4877" width="8.7109375" style="1"/>
    <col min="4878" max="4878" width="14" style="1" customWidth="1"/>
    <col min="4879" max="5125" width="8.7109375" style="1"/>
    <col min="5126" max="5126" width="47" style="1" customWidth="1"/>
    <col min="5127" max="5131" width="8.7109375" style="1"/>
    <col min="5132" max="5132" width="14.140625" style="1" customWidth="1"/>
    <col min="5133" max="5133" width="8.7109375" style="1"/>
    <col min="5134" max="5134" width="14" style="1" customWidth="1"/>
    <col min="5135" max="5381" width="8.7109375" style="1"/>
    <col min="5382" max="5382" width="47" style="1" customWidth="1"/>
    <col min="5383" max="5387" width="8.7109375" style="1"/>
    <col min="5388" max="5388" width="14.140625" style="1" customWidth="1"/>
    <col min="5389" max="5389" width="8.7109375" style="1"/>
    <col min="5390" max="5390" width="14" style="1" customWidth="1"/>
    <col min="5391" max="5637" width="8.7109375" style="1"/>
    <col min="5638" max="5638" width="47" style="1" customWidth="1"/>
    <col min="5639" max="5643" width="8.7109375" style="1"/>
    <col min="5644" max="5644" width="14.140625" style="1" customWidth="1"/>
    <col min="5645" max="5645" width="8.7109375" style="1"/>
    <col min="5646" max="5646" width="14" style="1" customWidth="1"/>
    <col min="5647" max="5893" width="8.7109375" style="1"/>
    <col min="5894" max="5894" width="47" style="1" customWidth="1"/>
    <col min="5895" max="5899" width="8.7109375" style="1"/>
    <col min="5900" max="5900" width="14.140625" style="1" customWidth="1"/>
    <col min="5901" max="5901" width="8.7109375" style="1"/>
    <col min="5902" max="5902" width="14" style="1" customWidth="1"/>
    <col min="5903" max="6149" width="8.7109375" style="1"/>
    <col min="6150" max="6150" width="47" style="1" customWidth="1"/>
    <col min="6151" max="6155" width="8.7109375" style="1"/>
    <col min="6156" max="6156" width="14.140625" style="1" customWidth="1"/>
    <col min="6157" max="6157" width="8.7109375" style="1"/>
    <col min="6158" max="6158" width="14" style="1" customWidth="1"/>
    <col min="6159" max="6405" width="8.7109375" style="1"/>
    <col min="6406" max="6406" width="47" style="1" customWidth="1"/>
    <col min="6407" max="6411" width="8.7109375" style="1"/>
    <col min="6412" max="6412" width="14.140625" style="1" customWidth="1"/>
    <col min="6413" max="6413" width="8.7109375" style="1"/>
    <col min="6414" max="6414" width="14" style="1" customWidth="1"/>
    <col min="6415" max="6661" width="8.7109375" style="1"/>
    <col min="6662" max="6662" width="47" style="1" customWidth="1"/>
    <col min="6663" max="6667" width="8.7109375" style="1"/>
    <col min="6668" max="6668" width="14.140625" style="1" customWidth="1"/>
    <col min="6669" max="6669" width="8.7109375" style="1"/>
    <col min="6670" max="6670" width="14" style="1" customWidth="1"/>
    <col min="6671" max="6917" width="8.7109375" style="1"/>
    <col min="6918" max="6918" width="47" style="1" customWidth="1"/>
    <col min="6919" max="6923" width="8.7109375" style="1"/>
    <col min="6924" max="6924" width="14.140625" style="1" customWidth="1"/>
    <col min="6925" max="6925" width="8.7109375" style="1"/>
    <col min="6926" max="6926" width="14" style="1" customWidth="1"/>
    <col min="6927" max="7173" width="8.7109375" style="1"/>
    <col min="7174" max="7174" width="47" style="1" customWidth="1"/>
    <col min="7175" max="7179" width="8.7109375" style="1"/>
    <col min="7180" max="7180" width="14.140625" style="1" customWidth="1"/>
    <col min="7181" max="7181" width="8.7109375" style="1"/>
    <col min="7182" max="7182" width="14" style="1" customWidth="1"/>
    <col min="7183" max="7429" width="8.7109375" style="1"/>
    <col min="7430" max="7430" width="47" style="1" customWidth="1"/>
    <col min="7431" max="7435" width="8.7109375" style="1"/>
    <col min="7436" max="7436" width="14.140625" style="1" customWidth="1"/>
    <col min="7437" max="7437" width="8.7109375" style="1"/>
    <col min="7438" max="7438" width="14" style="1" customWidth="1"/>
    <col min="7439" max="7685" width="8.7109375" style="1"/>
    <col min="7686" max="7686" width="47" style="1" customWidth="1"/>
    <col min="7687" max="7691" width="8.7109375" style="1"/>
    <col min="7692" max="7692" width="14.140625" style="1" customWidth="1"/>
    <col min="7693" max="7693" width="8.7109375" style="1"/>
    <col min="7694" max="7694" width="14" style="1" customWidth="1"/>
    <col min="7695" max="7941" width="8.7109375" style="1"/>
    <col min="7942" max="7942" width="47" style="1" customWidth="1"/>
    <col min="7943" max="7947" width="8.7109375" style="1"/>
    <col min="7948" max="7948" width="14.140625" style="1" customWidth="1"/>
    <col min="7949" max="7949" width="8.7109375" style="1"/>
    <col min="7950" max="7950" width="14" style="1" customWidth="1"/>
    <col min="7951" max="8197" width="8.7109375" style="1"/>
    <col min="8198" max="8198" width="47" style="1" customWidth="1"/>
    <col min="8199" max="8203" width="8.7109375" style="1"/>
    <col min="8204" max="8204" width="14.140625" style="1" customWidth="1"/>
    <col min="8205" max="8205" width="8.7109375" style="1"/>
    <col min="8206" max="8206" width="14" style="1" customWidth="1"/>
    <col min="8207" max="8453" width="8.7109375" style="1"/>
    <col min="8454" max="8454" width="47" style="1" customWidth="1"/>
    <col min="8455" max="8459" width="8.7109375" style="1"/>
    <col min="8460" max="8460" width="14.140625" style="1" customWidth="1"/>
    <col min="8461" max="8461" width="8.7109375" style="1"/>
    <col min="8462" max="8462" width="14" style="1" customWidth="1"/>
    <col min="8463" max="8709" width="8.7109375" style="1"/>
    <col min="8710" max="8710" width="47" style="1" customWidth="1"/>
    <col min="8711" max="8715" width="8.7109375" style="1"/>
    <col min="8716" max="8716" width="14.140625" style="1" customWidth="1"/>
    <col min="8717" max="8717" width="8.7109375" style="1"/>
    <col min="8718" max="8718" width="14" style="1" customWidth="1"/>
    <col min="8719" max="8965" width="8.7109375" style="1"/>
    <col min="8966" max="8966" width="47" style="1" customWidth="1"/>
    <col min="8967" max="8971" width="8.7109375" style="1"/>
    <col min="8972" max="8972" width="14.140625" style="1" customWidth="1"/>
    <col min="8973" max="8973" width="8.7109375" style="1"/>
    <col min="8974" max="8974" width="14" style="1" customWidth="1"/>
    <col min="8975" max="9221" width="8.7109375" style="1"/>
    <col min="9222" max="9222" width="47" style="1" customWidth="1"/>
    <col min="9223" max="9227" width="8.7109375" style="1"/>
    <col min="9228" max="9228" width="14.140625" style="1" customWidth="1"/>
    <col min="9229" max="9229" width="8.7109375" style="1"/>
    <col min="9230" max="9230" width="14" style="1" customWidth="1"/>
    <col min="9231" max="9477" width="8.7109375" style="1"/>
    <col min="9478" max="9478" width="47" style="1" customWidth="1"/>
    <col min="9479" max="9483" width="8.7109375" style="1"/>
    <col min="9484" max="9484" width="14.140625" style="1" customWidth="1"/>
    <col min="9485" max="9485" width="8.7109375" style="1"/>
    <col min="9486" max="9486" width="14" style="1" customWidth="1"/>
    <col min="9487" max="9733" width="8.7109375" style="1"/>
    <col min="9734" max="9734" width="47" style="1" customWidth="1"/>
    <col min="9735" max="9739" width="8.7109375" style="1"/>
    <col min="9740" max="9740" width="14.140625" style="1" customWidth="1"/>
    <col min="9741" max="9741" width="8.7109375" style="1"/>
    <col min="9742" max="9742" width="14" style="1" customWidth="1"/>
    <col min="9743" max="9989" width="8.7109375" style="1"/>
    <col min="9990" max="9990" width="47" style="1" customWidth="1"/>
    <col min="9991" max="9995" width="8.7109375" style="1"/>
    <col min="9996" max="9996" width="14.140625" style="1" customWidth="1"/>
    <col min="9997" max="9997" width="8.7109375" style="1"/>
    <col min="9998" max="9998" width="14" style="1" customWidth="1"/>
    <col min="9999" max="10245" width="8.7109375" style="1"/>
    <col min="10246" max="10246" width="47" style="1" customWidth="1"/>
    <col min="10247" max="10251" width="8.7109375" style="1"/>
    <col min="10252" max="10252" width="14.140625" style="1" customWidth="1"/>
    <col min="10253" max="10253" width="8.7109375" style="1"/>
    <col min="10254" max="10254" width="14" style="1" customWidth="1"/>
    <col min="10255" max="10501" width="8.7109375" style="1"/>
    <col min="10502" max="10502" width="47" style="1" customWidth="1"/>
    <col min="10503" max="10507" width="8.7109375" style="1"/>
    <col min="10508" max="10508" width="14.140625" style="1" customWidth="1"/>
    <col min="10509" max="10509" width="8.7109375" style="1"/>
    <col min="10510" max="10510" width="14" style="1" customWidth="1"/>
    <col min="10511" max="10757" width="8.7109375" style="1"/>
    <col min="10758" max="10758" width="47" style="1" customWidth="1"/>
    <col min="10759" max="10763" width="8.7109375" style="1"/>
    <col min="10764" max="10764" width="14.140625" style="1" customWidth="1"/>
    <col min="10765" max="10765" width="8.7109375" style="1"/>
    <col min="10766" max="10766" width="14" style="1" customWidth="1"/>
    <col min="10767" max="11013" width="8.7109375" style="1"/>
    <col min="11014" max="11014" width="47" style="1" customWidth="1"/>
    <col min="11015" max="11019" width="8.7109375" style="1"/>
    <col min="11020" max="11020" width="14.140625" style="1" customWidth="1"/>
    <col min="11021" max="11021" width="8.7109375" style="1"/>
    <col min="11022" max="11022" width="14" style="1" customWidth="1"/>
    <col min="11023" max="11269" width="8.7109375" style="1"/>
    <col min="11270" max="11270" width="47" style="1" customWidth="1"/>
    <col min="11271" max="11275" width="8.7109375" style="1"/>
    <col min="11276" max="11276" width="14.140625" style="1" customWidth="1"/>
    <col min="11277" max="11277" width="8.7109375" style="1"/>
    <col min="11278" max="11278" width="14" style="1" customWidth="1"/>
    <col min="11279" max="11525" width="8.7109375" style="1"/>
    <col min="11526" max="11526" width="47" style="1" customWidth="1"/>
    <col min="11527" max="11531" width="8.7109375" style="1"/>
    <col min="11532" max="11532" width="14.140625" style="1" customWidth="1"/>
    <col min="11533" max="11533" width="8.7109375" style="1"/>
    <col min="11534" max="11534" width="14" style="1" customWidth="1"/>
    <col min="11535" max="11781" width="8.7109375" style="1"/>
    <col min="11782" max="11782" width="47" style="1" customWidth="1"/>
    <col min="11783" max="11787" width="8.7109375" style="1"/>
    <col min="11788" max="11788" width="14.140625" style="1" customWidth="1"/>
    <col min="11789" max="11789" width="8.7109375" style="1"/>
    <col min="11790" max="11790" width="14" style="1" customWidth="1"/>
    <col min="11791" max="12037" width="8.7109375" style="1"/>
    <col min="12038" max="12038" width="47" style="1" customWidth="1"/>
    <col min="12039" max="12043" width="8.7109375" style="1"/>
    <col min="12044" max="12044" width="14.140625" style="1" customWidth="1"/>
    <col min="12045" max="12045" width="8.7109375" style="1"/>
    <col min="12046" max="12046" width="14" style="1" customWidth="1"/>
    <col min="12047" max="12293" width="8.7109375" style="1"/>
    <col min="12294" max="12294" width="47" style="1" customWidth="1"/>
    <col min="12295" max="12299" width="8.7109375" style="1"/>
    <col min="12300" max="12300" width="14.140625" style="1" customWidth="1"/>
    <col min="12301" max="12301" width="8.7109375" style="1"/>
    <col min="12302" max="12302" width="14" style="1" customWidth="1"/>
    <col min="12303" max="12549" width="8.7109375" style="1"/>
    <col min="12550" max="12550" width="47" style="1" customWidth="1"/>
    <col min="12551" max="12555" width="8.7109375" style="1"/>
    <col min="12556" max="12556" width="14.140625" style="1" customWidth="1"/>
    <col min="12557" max="12557" width="8.7109375" style="1"/>
    <col min="12558" max="12558" width="14" style="1" customWidth="1"/>
    <col min="12559" max="12805" width="8.7109375" style="1"/>
    <col min="12806" max="12806" width="47" style="1" customWidth="1"/>
    <col min="12807" max="12811" width="8.7109375" style="1"/>
    <col min="12812" max="12812" width="14.140625" style="1" customWidth="1"/>
    <col min="12813" max="12813" width="8.7109375" style="1"/>
    <col min="12814" max="12814" width="14" style="1" customWidth="1"/>
    <col min="12815" max="13061" width="8.7109375" style="1"/>
    <col min="13062" max="13062" width="47" style="1" customWidth="1"/>
    <col min="13063" max="13067" width="8.7109375" style="1"/>
    <col min="13068" max="13068" width="14.140625" style="1" customWidth="1"/>
    <col min="13069" max="13069" width="8.7109375" style="1"/>
    <col min="13070" max="13070" width="14" style="1" customWidth="1"/>
    <col min="13071" max="13317" width="8.7109375" style="1"/>
    <col min="13318" max="13318" width="47" style="1" customWidth="1"/>
    <col min="13319" max="13323" width="8.7109375" style="1"/>
    <col min="13324" max="13324" width="14.140625" style="1" customWidth="1"/>
    <col min="13325" max="13325" width="8.7109375" style="1"/>
    <col min="13326" max="13326" width="14" style="1" customWidth="1"/>
    <col min="13327" max="13573" width="8.7109375" style="1"/>
    <col min="13574" max="13574" width="47" style="1" customWidth="1"/>
    <col min="13575" max="13579" width="8.7109375" style="1"/>
    <col min="13580" max="13580" width="14.140625" style="1" customWidth="1"/>
    <col min="13581" max="13581" width="8.7109375" style="1"/>
    <col min="13582" max="13582" width="14" style="1" customWidth="1"/>
    <col min="13583" max="13829" width="8.7109375" style="1"/>
    <col min="13830" max="13830" width="47" style="1" customWidth="1"/>
    <col min="13831" max="13835" width="8.7109375" style="1"/>
    <col min="13836" max="13836" width="14.140625" style="1" customWidth="1"/>
    <col min="13837" max="13837" width="8.7109375" style="1"/>
    <col min="13838" max="13838" width="14" style="1" customWidth="1"/>
    <col min="13839" max="14085" width="8.7109375" style="1"/>
    <col min="14086" max="14086" width="47" style="1" customWidth="1"/>
    <col min="14087" max="14091" width="8.7109375" style="1"/>
    <col min="14092" max="14092" width="14.140625" style="1" customWidth="1"/>
    <col min="14093" max="14093" width="8.7109375" style="1"/>
    <col min="14094" max="14094" width="14" style="1" customWidth="1"/>
    <col min="14095" max="14341" width="8.7109375" style="1"/>
    <col min="14342" max="14342" width="47" style="1" customWidth="1"/>
    <col min="14343" max="14347" width="8.7109375" style="1"/>
    <col min="14348" max="14348" width="14.140625" style="1" customWidth="1"/>
    <col min="14349" max="14349" width="8.7109375" style="1"/>
    <col min="14350" max="14350" width="14" style="1" customWidth="1"/>
    <col min="14351" max="14597" width="8.7109375" style="1"/>
    <col min="14598" max="14598" width="47" style="1" customWidth="1"/>
    <col min="14599" max="14603" width="8.7109375" style="1"/>
    <col min="14604" max="14604" width="14.140625" style="1" customWidth="1"/>
    <col min="14605" max="14605" width="8.7109375" style="1"/>
    <col min="14606" max="14606" width="14" style="1" customWidth="1"/>
    <col min="14607" max="14853" width="8.7109375" style="1"/>
    <col min="14854" max="14854" width="47" style="1" customWidth="1"/>
    <col min="14855" max="14859" width="8.7109375" style="1"/>
    <col min="14860" max="14860" width="14.140625" style="1" customWidth="1"/>
    <col min="14861" max="14861" width="8.7109375" style="1"/>
    <col min="14862" max="14862" width="14" style="1" customWidth="1"/>
    <col min="14863" max="15109" width="8.7109375" style="1"/>
    <col min="15110" max="15110" width="47" style="1" customWidth="1"/>
    <col min="15111" max="15115" width="8.7109375" style="1"/>
    <col min="15116" max="15116" width="14.140625" style="1" customWidth="1"/>
    <col min="15117" max="15117" width="8.7109375" style="1"/>
    <col min="15118" max="15118" width="14" style="1" customWidth="1"/>
    <col min="15119" max="15365" width="8.7109375" style="1"/>
    <col min="15366" max="15366" width="47" style="1" customWidth="1"/>
    <col min="15367" max="15371" width="8.7109375" style="1"/>
    <col min="15372" max="15372" width="14.140625" style="1" customWidth="1"/>
    <col min="15373" max="15373" width="8.7109375" style="1"/>
    <col min="15374" max="15374" width="14" style="1" customWidth="1"/>
    <col min="15375" max="15621" width="8.7109375" style="1"/>
    <col min="15622" max="15622" width="47" style="1" customWidth="1"/>
    <col min="15623" max="15627" width="8.7109375" style="1"/>
    <col min="15628" max="15628" width="14.140625" style="1" customWidth="1"/>
    <col min="15629" max="15629" width="8.7109375" style="1"/>
    <col min="15630" max="15630" width="14" style="1" customWidth="1"/>
    <col min="15631" max="15877" width="8.7109375" style="1"/>
    <col min="15878" max="15878" width="47" style="1" customWidth="1"/>
    <col min="15879" max="15883" width="8.7109375" style="1"/>
    <col min="15884" max="15884" width="14.140625" style="1" customWidth="1"/>
    <col min="15885" max="15885" width="8.7109375" style="1"/>
    <col min="15886" max="15886" width="14" style="1" customWidth="1"/>
    <col min="15887" max="16133" width="8.7109375" style="1"/>
    <col min="16134" max="16134" width="47" style="1" customWidth="1"/>
    <col min="16135" max="16139" width="8.7109375" style="1"/>
    <col min="16140" max="16140" width="14.140625" style="1" customWidth="1"/>
    <col min="16141" max="16141" width="8.7109375" style="1"/>
    <col min="16142" max="16142" width="14" style="1" customWidth="1"/>
    <col min="16143" max="16384" width="8.7109375" style="1"/>
  </cols>
  <sheetData>
    <row r="1" spans="1:18">
      <c r="B1" s="2" t="s">
        <v>253</v>
      </c>
      <c r="C1" s="3"/>
      <c r="D1" s="4"/>
      <c r="E1" s="4"/>
      <c r="F1" s="4"/>
      <c r="G1" s="4"/>
      <c r="H1" s="4"/>
      <c r="I1" s="4"/>
      <c r="J1" s="4"/>
      <c r="K1" s="5" t="s">
        <v>173</v>
      </c>
      <c r="L1" s="5"/>
    </row>
    <row r="2" spans="1:18">
      <c r="B2" s="2"/>
      <c r="C2" s="3"/>
      <c r="D2" s="4"/>
      <c r="E2" s="4"/>
      <c r="F2" s="4" t="s">
        <v>1</v>
      </c>
      <c r="G2" s="4"/>
      <c r="H2" s="4"/>
      <c r="I2" s="4"/>
      <c r="J2" s="4"/>
      <c r="K2" s="5"/>
      <c r="L2" s="5"/>
    </row>
    <row r="3" spans="1:18" ht="18.600000000000001" customHeight="1">
      <c r="A3" s="5"/>
      <c r="B3" s="300"/>
      <c r="C3" s="300"/>
      <c r="D3" s="300"/>
      <c r="E3" s="300"/>
      <c r="F3" s="300"/>
      <c r="G3" s="300"/>
      <c r="H3" s="300"/>
      <c r="I3" s="300"/>
      <c r="J3" s="300"/>
      <c r="K3" s="300"/>
      <c r="L3" s="300"/>
      <c r="M3" s="300"/>
      <c r="N3" s="300"/>
      <c r="O3" s="300"/>
      <c r="P3" s="300"/>
      <c r="Q3" s="300"/>
      <c r="R3" s="300"/>
    </row>
    <row r="4" spans="1:18" ht="16.5" customHeight="1">
      <c r="A4" s="5"/>
      <c r="B4" s="6"/>
      <c r="C4" s="6"/>
      <c r="D4" s="6"/>
      <c r="E4" s="6"/>
      <c r="F4" s="6"/>
      <c r="G4" s="6"/>
      <c r="H4" s="6"/>
      <c r="I4" s="6"/>
      <c r="J4" s="6"/>
      <c r="K4" s="6"/>
      <c r="L4" s="6"/>
      <c r="M4" s="6"/>
      <c r="N4" s="6"/>
      <c r="O4" s="6"/>
      <c r="P4" s="6"/>
      <c r="Q4" s="6"/>
      <c r="R4" s="6"/>
    </row>
    <row r="5" spans="1:18" ht="14.45" customHeight="1">
      <c r="A5" s="5"/>
      <c r="B5" s="33" t="s">
        <v>218</v>
      </c>
      <c r="C5" s="6"/>
      <c r="H5" s="6"/>
      <c r="I5" s="6"/>
      <c r="J5" s="6"/>
      <c r="K5" s="6"/>
      <c r="L5" s="6"/>
      <c r="M5" s="6"/>
      <c r="N5" s="6"/>
      <c r="O5" s="6"/>
      <c r="P5" s="6"/>
      <c r="Q5" s="6"/>
      <c r="R5" s="6"/>
    </row>
    <row r="6" spans="1:18" ht="20.85" customHeight="1">
      <c r="B6" s="34" t="s">
        <v>210</v>
      </c>
      <c r="C6" s="34"/>
      <c r="O6" s="303" t="s">
        <v>3</v>
      </c>
      <c r="P6" s="303"/>
      <c r="Q6" s="303"/>
      <c r="R6" s="303"/>
    </row>
    <row r="7" spans="1:18" ht="94.5">
      <c r="A7" s="232" t="s">
        <v>4</v>
      </c>
      <c r="B7" s="232" t="s">
        <v>24</v>
      </c>
      <c r="C7" s="232" t="s">
        <v>25</v>
      </c>
      <c r="D7" s="232" t="s">
        <v>26</v>
      </c>
      <c r="E7" s="232" t="s">
        <v>27</v>
      </c>
      <c r="F7" s="232" t="s">
        <v>28</v>
      </c>
      <c r="G7" s="232" t="s">
        <v>29</v>
      </c>
      <c r="H7" s="232" t="s">
        <v>30</v>
      </c>
      <c r="I7" s="232" t="s">
        <v>31</v>
      </c>
      <c r="J7" s="232" t="s">
        <v>9</v>
      </c>
      <c r="K7" s="232" t="s">
        <v>32</v>
      </c>
      <c r="L7" s="232" t="s">
        <v>11</v>
      </c>
      <c r="M7" s="232" t="s">
        <v>12</v>
      </c>
      <c r="N7" s="232" t="s">
        <v>13</v>
      </c>
      <c r="O7" s="233" t="s">
        <v>14</v>
      </c>
      <c r="P7" s="233" t="s">
        <v>15</v>
      </c>
      <c r="Q7" s="233" t="s">
        <v>16</v>
      </c>
      <c r="R7" s="233" t="s">
        <v>17</v>
      </c>
    </row>
    <row r="8" spans="1:18">
      <c r="A8" s="234">
        <v>1</v>
      </c>
      <c r="B8" s="234">
        <v>2</v>
      </c>
      <c r="C8" s="234">
        <v>3</v>
      </c>
      <c r="D8" s="234">
        <v>4</v>
      </c>
      <c r="E8" s="234">
        <v>5</v>
      </c>
      <c r="F8" s="234">
        <v>6</v>
      </c>
      <c r="G8" s="234">
        <v>7</v>
      </c>
      <c r="H8" s="234">
        <v>8</v>
      </c>
      <c r="I8" s="234">
        <v>9</v>
      </c>
      <c r="J8" s="234">
        <v>10</v>
      </c>
      <c r="K8" s="234">
        <v>11</v>
      </c>
      <c r="L8" s="234">
        <v>12</v>
      </c>
      <c r="M8" s="234">
        <v>13</v>
      </c>
      <c r="N8" s="234">
        <v>14</v>
      </c>
      <c r="O8" s="234">
        <v>15</v>
      </c>
      <c r="P8" s="234">
        <v>16</v>
      </c>
      <c r="Q8" s="234">
        <v>17</v>
      </c>
      <c r="R8" s="234">
        <v>18</v>
      </c>
    </row>
    <row r="9" spans="1:18">
      <c r="A9" s="304"/>
      <c r="B9" s="304"/>
      <c r="C9" s="304"/>
      <c r="D9" s="304"/>
      <c r="E9" s="304"/>
      <c r="F9" s="304"/>
      <c r="G9" s="304"/>
      <c r="H9" s="304"/>
      <c r="I9" s="304"/>
      <c r="J9" s="304"/>
      <c r="K9" s="304"/>
      <c r="L9" s="304"/>
      <c r="M9" s="304"/>
      <c r="N9" s="304"/>
      <c r="O9" s="304"/>
      <c r="P9" s="304"/>
      <c r="Q9" s="304"/>
      <c r="R9" s="304"/>
    </row>
    <row r="10" spans="1:18" ht="28.5" customHeight="1">
      <c r="A10" s="12">
        <v>1</v>
      </c>
      <c r="B10" s="35"/>
      <c r="C10" s="12" t="s">
        <v>33</v>
      </c>
      <c r="D10" s="36" t="s">
        <v>34</v>
      </c>
      <c r="E10" s="37" t="s">
        <v>35</v>
      </c>
      <c r="F10" s="15" t="s">
        <v>36</v>
      </c>
      <c r="G10" s="12">
        <v>1500</v>
      </c>
      <c r="H10" s="15" t="s">
        <v>18</v>
      </c>
      <c r="I10" s="38"/>
      <c r="J10" s="16">
        <v>0.08</v>
      </c>
      <c r="K10" s="17">
        <f>I10+(I10*J10)</f>
        <v>0</v>
      </c>
      <c r="L10" s="17">
        <f>I10*G10</f>
        <v>0</v>
      </c>
      <c r="M10" s="17">
        <f>N10-L10</f>
        <v>0</v>
      </c>
      <c r="N10" s="17">
        <f>K10*G10</f>
        <v>0</v>
      </c>
      <c r="O10" s="12"/>
      <c r="P10" s="12"/>
      <c r="Q10" s="12"/>
      <c r="R10" s="12"/>
    </row>
    <row r="11" spans="1:18" ht="28.5" customHeight="1">
      <c r="A11" s="12">
        <v>2</v>
      </c>
      <c r="B11" s="35"/>
      <c r="C11" s="12" t="s">
        <v>33</v>
      </c>
      <c r="D11" s="36" t="s">
        <v>37</v>
      </c>
      <c r="E11" s="37" t="s">
        <v>35</v>
      </c>
      <c r="F11" s="15" t="s">
        <v>36</v>
      </c>
      <c r="G11" s="12">
        <v>2000</v>
      </c>
      <c r="H11" s="15" t="s">
        <v>18</v>
      </c>
      <c r="I11" s="38"/>
      <c r="J11" s="16">
        <v>0.08</v>
      </c>
      <c r="K11" s="17">
        <f t="shared" ref="K11:K13" si="0">I11+(I11*J11)</f>
        <v>0</v>
      </c>
      <c r="L11" s="17">
        <f t="shared" ref="L11:L13" si="1">I11*G11</f>
        <v>0</v>
      </c>
      <c r="M11" s="17">
        <f t="shared" ref="M11:M13" si="2">N11-L11</f>
        <v>0</v>
      </c>
      <c r="N11" s="17">
        <f t="shared" ref="N11:N13" si="3">K11*G11</f>
        <v>0</v>
      </c>
      <c r="O11" s="12"/>
      <c r="P11" s="12"/>
      <c r="Q11" s="12"/>
      <c r="R11" s="12"/>
    </row>
    <row r="12" spans="1:18" ht="28.5" customHeight="1">
      <c r="A12" s="12">
        <v>3</v>
      </c>
      <c r="B12" s="35"/>
      <c r="C12" s="12" t="s">
        <v>33</v>
      </c>
      <c r="D12" s="36" t="s">
        <v>37</v>
      </c>
      <c r="E12" s="39" t="s">
        <v>38</v>
      </c>
      <c r="F12" s="15" t="s">
        <v>36</v>
      </c>
      <c r="G12" s="12">
        <v>80</v>
      </c>
      <c r="H12" s="15" t="s">
        <v>18</v>
      </c>
      <c r="I12" s="38"/>
      <c r="J12" s="16">
        <v>0.08</v>
      </c>
      <c r="K12" s="17">
        <f t="shared" si="0"/>
        <v>0</v>
      </c>
      <c r="L12" s="17">
        <f t="shared" si="1"/>
        <v>0</v>
      </c>
      <c r="M12" s="17">
        <f t="shared" si="2"/>
        <v>0</v>
      </c>
      <c r="N12" s="17">
        <f t="shared" si="3"/>
        <v>0</v>
      </c>
      <c r="O12" s="12"/>
      <c r="P12" s="12"/>
      <c r="Q12" s="12"/>
      <c r="R12" s="12"/>
    </row>
    <row r="13" spans="1:18" ht="28.5" customHeight="1">
      <c r="A13" s="153">
        <v>4</v>
      </c>
      <c r="B13" s="35"/>
      <c r="C13" s="12" t="s">
        <v>207</v>
      </c>
      <c r="D13" s="36" t="s">
        <v>37</v>
      </c>
      <c r="E13" s="39" t="s">
        <v>35</v>
      </c>
      <c r="F13" s="15" t="s">
        <v>36</v>
      </c>
      <c r="G13" s="12">
        <v>2000</v>
      </c>
      <c r="H13" s="15" t="s">
        <v>18</v>
      </c>
      <c r="I13" s="38"/>
      <c r="J13" s="16">
        <v>0.08</v>
      </c>
      <c r="K13" s="17">
        <f t="shared" si="0"/>
        <v>0</v>
      </c>
      <c r="L13" s="17">
        <f t="shared" si="1"/>
        <v>0</v>
      </c>
      <c r="M13" s="17">
        <f t="shared" si="2"/>
        <v>0</v>
      </c>
      <c r="N13" s="17">
        <f t="shared" si="3"/>
        <v>0</v>
      </c>
      <c r="O13" s="12"/>
      <c r="P13" s="12"/>
      <c r="Q13" s="12"/>
      <c r="R13" s="12"/>
    </row>
    <row r="14" spans="1:18" ht="13.9" customHeight="1">
      <c r="A14" s="299" t="s">
        <v>19</v>
      </c>
      <c r="B14" s="299"/>
      <c r="C14" s="299"/>
      <c r="D14" s="299"/>
      <c r="E14" s="299"/>
      <c r="F14" s="299"/>
      <c r="G14" s="299"/>
      <c r="H14" s="299"/>
      <c r="I14" s="299"/>
      <c r="J14" s="299"/>
      <c r="K14" s="299"/>
      <c r="L14" s="237">
        <f>SUM(L10:L13)</f>
        <v>0</v>
      </c>
      <c r="M14" s="238" t="s">
        <v>19</v>
      </c>
      <c r="N14" s="237">
        <f>SUM(N10:N13)</f>
        <v>0</v>
      </c>
    </row>
    <row r="15" spans="1:18">
      <c r="A15" s="18"/>
      <c r="B15" s="19"/>
      <c r="C15" s="19"/>
      <c r="D15" s="19"/>
      <c r="E15" s="19"/>
      <c r="F15" s="19"/>
      <c r="G15" s="19"/>
      <c r="H15" s="19"/>
      <c r="I15" s="19"/>
      <c r="K15" s="20"/>
    </row>
    <row r="16" spans="1:18">
      <c r="A16" s="18"/>
      <c r="B16" s="21"/>
      <c r="C16" s="22"/>
      <c r="D16" s="3"/>
      <c r="E16" s="3"/>
      <c r="F16" s="23"/>
      <c r="G16" s="3"/>
      <c r="H16" s="23"/>
      <c r="I16" s="3"/>
      <c r="J16" s="23"/>
      <c r="K16" s="23"/>
      <c r="L16" s="23"/>
      <c r="N16" s="40"/>
    </row>
    <row r="17" spans="1:12">
      <c r="A17" s="18"/>
      <c r="B17" s="24" t="s">
        <v>20</v>
      </c>
      <c r="C17" s="22"/>
      <c r="D17" s="3"/>
      <c r="E17" s="3"/>
      <c r="F17" s="25"/>
      <c r="G17" s="4"/>
      <c r="H17" s="25"/>
      <c r="I17" s="4"/>
      <c r="J17" s="25" t="s">
        <v>21</v>
      </c>
      <c r="K17" s="25"/>
      <c r="L17" s="23"/>
    </row>
    <row r="18" spans="1:12">
      <c r="B18" s="2"/>
      <c r="C18" s="3"/>
      <c r="D18" s="4"/>
      <c r="E18" s="4"/>
      <c r="F18" s="4"/>
      <c r="G18" s="4"/>
      <c r="H18" s="4"/>
      <c r="I18" s="4"/>
      <c r="J18" s="4" t="s">
        <v>22</v>
      </c>
      <c r="K18" s="26"/>
      <c r="L18" s="5"/>
    </row>
  </sheetData>
  <sheetProtection selectLockedCells="1" selectUnlockedCells="1"/>
  <mergeCells count="4">
    <mergeCell ref="B3:R3"/>
    <mergeCell ref="O6:R6"/>
    <mergeCell ref="A9:R9"/>
    <mergeCell ref="A14:K14"/>
  </mergeCells>
  <pageMargins left="0.7" right="0.7" top="0.3" bottom="0.3" header="0.3" footer="0.3"/>
  <pageSetup paperSize="9" scale="55" firstPageNumber="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80655-16E7-482A-BB67-18247906A384}">
  <sheetPr>
    <pageSetUpPr fitToPage="1"/>
  </sheetPr>
  <dimension ref="A1:N15"/>
  <sheetViews>
    <sheetView zoomScaleNormal="100" workbookViewId="0">
      <selection activeCell="B5" sqref="B5:F5"/>
    </sheetView>
  </sheetViews>
  <sheetFormatPr defaultRowHeight="15"/>
  <cols>
    <col min="1" max="1" width="4" style="1" customWidth="1"/>
    <col min="2" max="2" width="46.28515625" style="28" customWidth="1"/>
    <col min="3" max="7" width="8.7109375" style="1"/>
    <col min="8" max="8" width="14.140625" style="1" customWidth="1"/>
    <col min="9" max="9" width="17.85546875" style="1" customWidth="1"/>
    <col min="10" max="10" width="14" style="1" customWidth="1"/>
    <col min="11" max="13" width="8.7109375" style="1"/>
    <col min="14" max="14" width="11" style="1" customWidth="1"/>
    <col min="15"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4" width="8.7109375" style="1"/>
  </cols>
  <sheetData>
    <row r="1" spans="1:14">
      <c r="B1" s="19" t="s">
        <v>253</v>
      </c>
      <c r="C1" s="3"/>
      <c r="D1" s="4"/>
      <c r="E1" s="4"/>
      <c r="F1" s="4"/>
      <c r="G1" s="5" t="s">
        <v>173</v>
      </c>
      <c r="H1" s="5"/>
    </row>
    <row r="2" spans="1:14">
      <c r="B2" s="19"/>
      <c r="C2" s="3"/>
      <c r="D2" s="4" t="s">
        <v>1</v>
      </c>
      <c r="E2" s="4"/>
      <c r="F2" s="4"/>
      <c r="G2" s="5"/>
      <c r="H2" s="5"/>
    </row>
    <row r="3" spans="1:14" ht="44.1" customHeight="1">
      <c r="A3" s="5"/>
      <c r="B3" s="300" t="s">
        <v>2</v>
      </c>
      <c r="C3" s="300"/>
      <c r="D3" s="300"/>
      <c r="E3" s="300"/>
      <c r="F3" s="300"/>
      <c r="G3" s="300"/>
      <c r="H3" s="300"/>
      <c r="I3" s="300"/>
      <c r="J3" s="300"/>
      <c r="K3" s="300"/>
      <c r="L3" s="300"/>
      <c r="M3" s="300"/>
      <c r="N3" s="300"/>
    </row>
    <row r="4" spans="1:14" ht="16.5" customHeight="1">
      <c r="A4" s="5"/>
      <c r="B4" s="32"/>
      <c r="C4" s="6"/>
      <c r="D4" s="6"/>
      <c r="E4" s="6"/>
      <c r="F4" s="6"/>
      <c r="G4" s="6"/>
      <c r="H4" s="6"/>
      <c r="I4" s="6"/>
      <c r="J4" s="6"/>
      <c r="K4" s="6"/>
      <c r="L4" s="6"/>
      <c r="M4" s="6"/>
      <c r="N4" s="6"/>
    </row>
    <row r="5" spans="1:14" ht="14.45" customHeight="1">
      <c r="A5" s="5"/>
      <c r="B5" s="301" t="s">
        <v>159</v>
      </c>
      <c r="C5" s="301"/>
      <c r="D5" s="301"/>
      <c r="E5" s="301"/>
      <c r="F5" s="301"/>
      <c r="G5" s="6"/>
      <c r="H5" s="6"/>
      <c r="I5" s="6"/>
      <c r="J5" s="6"/>
      <c r="K5" s="6"/>
      <c r="L5" s="6"/>
      <c r="M5" s="6"/>
      <c r="N5" s="6"/>
    </row>
    <row r="6" spans="1:14" ht="27" customHeight="1">
      <c r="B6" s="31" t="s">
        <v>210</v>
      </c>
      <c r="C6" s="5"/>
      <c r="K6" s="303" t="s">
        <v>3</v>
      </c>
      <c r="L6" s="303"/>
      <c r="M6" s="303"/>
      <c r="N6" s="303"/>
    </row>
    <row r="7" spans="1:14" ht="136.5">
      <c r="A7" s="232" t="s">
        <v>4</v>
      </c>
      <c r="B7" s="243" t="s">
        <v>5</v>
      </c>
      <c r="C7" s="232" t="s">
        <v>6</v>
      </c>
      <c r="D7" s="232" t="s">
        <v>7</v>
      </c>
      <c r="E7" s="232" t="s">
        <v>8</v>
      </c>
      <c r="F7" s="232" t="s">
        <v>9</v>
      </c>
      <c r="G7" s="232" t="s">
        <v>10</v>
      </c>
      <c r="H7" s="232" t="s">
        <v>11</v>
      </c>
      <c r="I7" s="232" t="s">
        <v>12</v>
      </c>
      <c r="J7" s="232" t="s">
        <v>13</v>
      </c>
      <c r="K7" s="233" t="s">
        <v>14</v>
      </c>
      <c r="L7" s="233" t="s">
        <v>15</v>
      </c>
      <c r="M7" s="233" t="s">
        <v>16</v>
      </c>
      <c r="N7" s="233" t="s">
        <v>17</v>
      </c>
    </row>
    <row r="8" spans="1:14">
      <c r="A8" s="234">
        <v>1</v>
      </c>
      <c r="B8" s="233">
        <v>2</v>
      </c>
      <c r="C8" s="234">
        <v>3</v>
      </c>
      <c r="D8" s="234">
        <v>4</v>
      </c>
      <c r="E8" s="234">
        <v>5</v>
      </c>
      <c r="F8" s="234">
        <v>6</v>
      </c>
      <c r="G8" s="234">
        <v>7</v>
      </c>
      <c r="H8" s="234">
        <v>8</v>
      </c>
      <c r="I8" s="234">
        <v>9</v>
      </c>
      <c r="J8" s="234">
        <v>10</v>
      </c>
      <c r="K8" s="234">
        <v>11</v>
      </c>
      <c r="L8" s="234">
        <v>12</v>
      </c>
      <c r="M8" s="234">
        <v>13</v>
      </c>
      <c r="N8" s="234">
        <v>14</v>
      </c>
    </row>
    <row r="9" spans="1:14">
      <c r="A9" s="304"/>
      <c r="B9" s="304"/>
      <c r="C9" s="304"/>
      <c r="D9" s="304"/>
      <c r="E9" s="304"/>
      <c r="F9" s="304"/>
      <c r="G9" s="304"/>
      <c r="H9" s="304"/>
      <c r="I9" s="304"/>
      <c r="J9" s="304"/>
      <c r="K9" s="304"/>
      <c r="L9" s="304"/>
      <c r="M9" s="304"/>
      <c r="N9" s="304"/>
    </row>
    <row r="10" spans="1:14" ht="136.5" customHeight="1">
      <c r="A10" s="12">
        <v>1</v>
      </c>
      <c r="B10" s="30" t="s">
        <v>23</v>
      </c>
      <c r="C10" s="12" t="s">
        <v>18</v>
      </c>
      <c r="D10" s="14">
        <v>2500</v>
      </c>
      <c r="E10" s="15"/>
      <c r="F10" s="16">
        <v>0.08</v>
      </c>
      <c r="G10" s="17">
        <f>E10+(E10*F10)</f>
        <v>0</v>
      </c>
      <c r="H10" s="17">
        <f>E10*D10</f>
        <v>0</v>
      </c>
      <c r="I10" s="17">
        <f>J10-H10</f>
        <v>0</v>
      </c>
      <c r="J10" s="17">
        <f>G10*D10</f>
        <v>0</v>
      </c>
      <c r="K10" s="12"/>
      <c r="L10" s="12"/>
      <c r="M10" s="12"/>
      <c r="N10" s="12"/>
    </row>
    <row r="11" spans="1:14" ht="13.9" customHeight="1">
      <c r="A11" s="299" t="s">
        <v>19</v>
      </c>
      <c r="B11" s="299"/>
      <c r="C11" s="299"/>
      <c r="D11" s="299"/>
      <c r="E11" s="299"/>
      <c r="F11" s="299"/>
      <c r="G11" s="299"/>
      <c r="H11" s="237">
        <f>SUM(H10:H10)</f>
        <v>0</v>
      </c>
      <c r="I11" s="238" t="s">
        <v>19</v>
      </c>
      <c r="J11" s="237">
        <f>SUM(J10:J10)</f>
        <v>0</v>
      </c>
    </row>
    <row r="12" spans="1:14">
      <c r="A12" s="18"/>
      <c r="B12" s="19"/>
      <c r="C12" s="19"/>
      <c r="D12" s="19"/>
      <c r="E12" s="19"/>
      <c r="G12" s="20"/>
    </row>
    <row r="13" spans="1:14">
      <c r="A13" s="18"/>
      <c r="B13" s="29"/>
      <c r="C13" s="22"/>
      <c r="D13" s="3"/>
      <c r="E13" s="23"/>
      <c r="F13" s="23"/>
      <c r="G13" s="23"/>
      <c r="H13" s="23"/>
    </row>
    <row r="14" spans="1:14">
      <c r="A14" s="18"/>
      <c r="B14" s="29" t="s">
        <v>20</v>
      </c>
      <c r="C14" s="22"/>
      <c r="D14" s="3"/>
      <c r="E14" s="25"/>
      <c r="F14" s="25" t="s">
        <v>21</v>
      </c>
      <c r="G14" s="25"/>
      <c r="H14" s="23"/>
    </row>
    <row r="15" spans="1:14">
      <c r="B15" s="19"/>
      <c r="C15" s="3"/>
      <c r="D15" s="4"/>
      <c r="E15" s="4"/>
      <c r="F15" s="4" t="s">
        <v>22</v>
      </c>
      <c r="G15" s="26"/>
      <c r="H15" s="5"/>
    </row>
  </sheetData>
  <sheetProtection selectLockedCells="1" selectUnlockedCells="1"/>
  <mergeCells count="5">
    <mergeCell ref="B3:N3"/>
    <mergeCell ref="K6:N6"/>
    <mergeCell ref="A9:N9"/>
    <mergeCell ref="A11:G11"/>
    <mergeCell ref="B5:F5"/>
  </mergeCells>
  <pageMargins left="0.7" right="0.7" top="0.3" bottom="0.3" header="0.3" footer="0.3"/>
  <pageSetup paperSize="9" scale="74" firstPageNumber="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C2D33-E330-4041-A415-5287578729A0}">
  <sheetPr>
    <pageSetUpPr fitToPage="1"/>
  </sheetPr>
  <dimension ref="A1:N15"/>
  <sheetViews>
    <sheetView zoomScaleNormal="100" workbookViewId="0">
      <selection activeCell="B5" sqref="B5"/>
    </sheetView>
  </sheetViews>
  <sheetFormatPr defaultRowHeight="15"/>
  <cols>
    <col min="1" max="1" width="4" style="1" customWidth="1"/>
    <col min="2" max="2" width="40.140625" style="1" customWidth="1"/>
    <col min="3" max="7" width="9.140625" style="1"/>
    <col min="8" max="8" width="14.140625" style="1" customWidth="1"/>
    <col min="9" max="9" width="10" style="1" customWidth="1"/>
    <col min="10" max="10" width="14" style="1" customWidth="1"/>
    <col min="11" max="11" width="12.28515625" style="1" customWidth="1"/>
    <col min="12" max="12" width="11.42578125" style="1" customWidth="1"/>
    <col min="13" max="13" width="9.140625" style="1"/>
    <col min="14" max="14" width="11" style="1" customWidth="1"/>
    <col min="15" max="257" width="9.140625" style="1"/>
    <col min="258" max="258" width="47" style="1" customWidth="1"/>
    <col min="259" max="263" width="9.140625" style="1"/>
    <col min="264" max="264" width="14.140625" style="1" customWidth="1"/>
    <col min="265" max="265" width="9.140625" style="1"/>
    <col min="266" max="266" width="14" style="1" customWidth="1"/>
    <col min="267" max="513" width="9.140625" style="1"/>
    <col min="514" max="514" width="47" style="1" customWidth="1"/>
    <col min="515" max="519" width="9.140625" style="1"/>
    <col min="520" max="520" width="14.140625" style="1" customWidth="1"/>
    <col min="521" max="521" width="9.140625" style="1"/>
    <col min="522" max="522" width="14" style="1" customWidth="1"/>
    <col min="523" max="769" width="9.140625" style="1"/>
    <col min="770" max="770" width="47" style="1" customWidth="1"/>
    <col min="771" max="775" width="9.140625" style="1"/>
    <col min="776" max="776" width="14.140625" style="1" customWidth="1"/>
    <col min="777" max="777" width="9.140625" style="1"/>
    <col min="778" max="778" width="14" style="1" customWidth="1"/>
    <col min="779" max="1025" width="9.140625" style="1"/>
    <col min="1026" max="1026" width="47" style="1" customWidth="1"/>
    <col min="1027" max="1031" width="9.140625" style="1"/>
    <col min="1032" max="1032" width="14.140625" style="1" customWidth="1"/>
    <col min="1033" max="1033" width="9.140625" style="1"/>
    <col min="1034" max="1034" width="14" style="1" customWidth="1"/>
    <col min="1035" max="1281" width="9.140625" style="1"/>
    <col min="1282" max="1282" width="47" style="1" customWidth="1"/>
    <col min="1283" max="1287" width="9.140625" style="1"/>
    <col min="1288" max="1288" width="14.140625" style="1" customWidth="1"/>
    <col min="1289" max="1289" width="9.140625" style="1"/>
    <col min="1290" max="1290" width="14" style="1" customWidth="1"/>
    <col min="1291" max="1537" width="9.140625" style="1"/>
    <col min="1538" max="1538" width="47" style="1" customWidth="1"/>
    <col min="1539" max="1543" width="9.140625" style="1"/>
    <col min="1544" max="1544" width="14.140625" style="1" customWidth="1"/>
    <col min="1545" max="1545" width="9.140625" style="1"/>
    <col min="1546" max="1546" width="14" style="1" customWidth="1"/>
    <col min="1547" max="1793" width="9.140625" style="1"/>
    <col min="1794" max="1794" width="47" style="1" customWidth="1"/>
    <col min="1795" max="1799" width="9.140625" style="1"/>
    <col min="1800" max="1800" width="14.140625" style="1" customWidth="1"/>
    <col min="1801" max="1801" width="9.140625" style="1"/>
    <col min="1802" max="1802" width="14" style="1" customWidth="1"/>
    <col min="1803" max="2049" width="9.140625" style="1"/>
    <col min="2050" max="2050" width="47" style="1" customWidth="1"/>
    <col min="2051" max="2055" width="9.140625" style="1"/>
    <col min="2056" max="2056" width="14.140625" style="1" customWidth="1"/>
    <col min="2057" max="2057" width="9.140625" style="1"/>
    <col min="2058" max="2058" width="14" style="1" customWidth="1"/>
    <col min="2059" max="2305" width="9.140625" style="1"/>
    <col min="2306" max="2306" width="47" style="1" customWidth="1"/>
    <col min="2307" max="2311" width="9.140625" style="1"/>
    <col min="2312" max="2312" width="14.140625" style="1" customWidth="1"/>
    <col min="2313" max="2313" width="9.140625" style="1"/>
    <col min="2314" max="2314" width="14" style="1" customWidth="1"/>
    <col min="2315" max="2561" width="9.140625" style="1"/>
    <col min="2562" max="2562" width="47" style="1" customWidth="1"/>
    <col min="2563" max="2567" width="9.140625" style="1"/>
    <col min="2568" max="2568" width="14.140625" style="1" customWidth="1"/>
    <col min="2569" max="2569" width="9.140625" style="1"/>
    <col min="2570" max="2570" width="14" style="1" customWidth="1"/>
    <col min="2571" max="2817" width="9.140625" style="1"/>
    <col min="2818" max="2818" width="47" style="1" customWidth="1"/>
    <col min="2819" max="2823" width="9.140625" style="1"/>
    <col min="2824" max="2824" width="14.140625" style="1" customWidth="1"/>
    <col min="2825" max="2825" width="9.140625" style="1"/>
    <col min="2826" max="2826" width="14" style="1" customWidth="1"/>
    <col min="2827" max="3073" width="9.140625" style="1"/>
    <col min="3074" max="3074" width="47" style="1" customWidth="1"/>
    <col min="3075" max="3079" width="9.140625" style="1"/>
    <col min="3080" max="3080" width="14.140625" style="1" customWidth="1"/>
    <col min="3081" max="3081" width="9.140625" style="1"/>
    <col min="3082" max="3082" width="14" style="1" customWidth="1"/>
    <col min="3083" max="3329" width="9.140625" style="1"/>
    <col min="3330" max="3330" width="47" style="1" customWidth="1"/>
    <col min="3331" max="3335" width="9.140625" style="1"/>
    <col min="3336" max="3336" width="14.140625" style="1" customWidth="1"/>
    <col min="3337" max="3337" width="9.140625" style="1"/>
    <col min="3338" max="3338" width="14" style="1" customWidth="1"/>
    <col min="3339" max="3585" width="9.140625" style="1"/>
    <col min="3586" max="3586" width="47" style="1" customWidth="1"/>
    <col min="3587" max="3591" width="9.140625" style="1"/>
    <col min="3592" max="3592" width="14.140625" style="1" customWidth="1"/>
    <col min="3593" max="3593" width="9.140625" style="1"/>
    <col min="3594" max="3594" width="14" style="1" customWidth="1"/>
    <col min="3595" max="3841" width="9.140625" style="1"/>
    <col min="3842" max="3842" width="47" style="1" customWidth="1"/>
    <col min="3843" max="3847" width="9.140625" style="1"/>
    <col min="3848" max="3848" width="14.140625" style="1" customWidth="1"/>
    <col min="3849" max="3849" width="9.140625" style="1"/>
    <col min="3850" max="3850" width="14" style="1" customWidth="1"/>
    <col min="3851" max="4097" width="9.140625" style="1"/>
    <col min="4098" max="4098" width="47" style="1" customWidth="1"/>
    <col min="4099" max="4103" width="9.140625" style="1"/>
    <col min="4104" max="4104" width="14.140625" style="1" customWidth="1"/>
    <col min="4105" max="4105" width="9.140625" style="1"/>
    <col min="4106" max="4106" width="14" style="1" customWidth="1"/>
    <col min="4107" max="4353" width="9.140625" style="1"/>
    <col min="4354" max="4354" width="47" style="1" customWidth="1"/>
    <col min="4355" max="4359" width="9.140625" style="1"/>
    <col min="4360" max="4360" width="14.140625" style="1" customWidth="1"/>
    <col min="4361" max="4361" width="9.140625" style="1"/>
    <col min="4362" max="4362" width="14" style="1" customWidth="1"/>
    <col min="4363" max="4609" width="9.140625" style="1"/>
    <col min="4610" max="4610" width="47" style="1" customWidth="1"/>
    <col min="4611" max="4615" width="9.140625" style="1"/>
    <col min="4616" max="4616" width="14.140625" style="1" customWidth="1"/>
    <col min="4617" max="4617" width="9.140625" style="1"/>
    <col min="4618" max="4618" width="14" style="1" customWidth="1"/>
    <col min="4619" max="4865" width="9.140625" style="1"/>
    <col min="4866" max="4866" width="47" style="1" customWidth="1"/>
    <col min="4867" max="4871" width="9.140625" style="1"/>
    <col min="4872" max="4872" width="14.140625" style="1" customWidth="1"/>
    <col min="4873" max="4873" width="9.140625" style="1"/>
    <col min="4874" max="4874" width="14" style="1" customWidth="1"/>
    <col min="4875" max="5121" width="9.140625" style="1"/>
    <col min="5122" max="5122" width="47" style="1" customWidth="1"/>
    <col min="5123" max="5127" width="9.140625" style="1"/>
    <col min="5128" max="5128" width="14.140625" style="1" customWidth="1"/>
    <col min="5129" max="5129" width="9.140625" style="1"/>
    <col min="5130" max="5130" width="14" style="1" customWidth="1"/>
    <col min="5131" max="5377" width="9.140625" style="1"/>
    <col min="5378" max="5378" width="47" style="1" customWidth="1"/>
    <col min="5379" max="5383" width="9.140625" style="1"/>
    <col min="5384" max="5384" width="14.140625" style="1" customWidth="1"/>
    <col min="5385" max="5385" width="9.140625" style="1"/>
    <col min="5386" max="5386" width="14" style="1" customWidth="1"/>
    <col min="5387" max="5633" width="9.140625" style="1"/>
    <col min="5634" max="5634" width="47" style="1" customWidth="1"/>
    <col min="5635" max="5639" width="9.140625" style="1"/>
    <col min="5640" max="5640" width="14.140625" style="1" customWidth="1"/>
    <col min="5641" max="5641" width="9.140625" style="1"/>
    <col min="5642" max="5642" width="14" style="1" customWidth="1"/>
    <col min="5643" max="5889" width="9.140625" style="1"/>
    <col min="5890" max="5890" width="47" style="1" customWidth="1"/>
    <col min="5891" max="5895" width="9.140625" style="1"/>
    <col min="5896" max="5896" width="14.140625" style="1" customWidth="1"/>
    <col min="5897" max="5897" width="9.140625" style="1"/>
    <col min="5898" max="5898" width="14" style="1" customWidth="1"/>
    <col min="5899" max="6145" width="9.140625" style="1"/>
    <col min="6146" max="6146" width="47" style="1" customWidth="1"/>
    <col min="6147" max="6151" width="9.140625" style="1"/>
    <col min="6152" max="6152" width="14.140625" style="1" customWidth="1"/>
    <col min="6153" max="6153" width="9.140625" style="1"/>
    <col min="6154" max="6154" width="14" style="1" customWidth="1"/>
    <col min="6155" max="6401" width="9.140625" style="1"/>
    <col min="6402" max="6402" width="47" style="1" customWidth="1"/>
    <col min="6403" max="6407" width="9.140625" style="1"/>
    <col min="6408" max="6408" width="14.140625" style="1" customWidth="1"/>
    <col min="6409" max="6409" width="9.140625" style="1"/>
    <col min="6410" max="6410" width="14" style="1" customWidth="1"/>
    <col min="6411" max="6657" width="9.140625" style="1"/>
    <col min="6658" max="6658" width="47" style="1" customWidth="1"/>
    <col min="6659" max="6663" width="9.140625" style="1"/>
    <col min="6664" max="6664" width="14.140625" style="1" customWidth="1"/>
    <col min="6665" max="6665" width="9.140625" style="1"/>
    <col min="6666" max="6666" width="14" style="1" customWidth="1"/>
    <col min="6667" max="6913" width="9.140625" style="1"/>
    <col min="6914" max="6914" width="47" style="1" customWidth="1"/>
    <col min="6915" max="6919" width="9.140625" style="1"/>
    <col min="6920" max="6920" width="14.140625" style="1" customWidth="1"/>
    <col min="6921" max="6921" width="9.140625" style="1"/>
    <col min="6922" max="6922" width="14" style="1" customWidth="1"/>
    <col min="6923" max="7169" width="9.140625" style="1"/>
    <col min="7170" max="7170" width="47" style="1" customWidth="1"/>
    <col min="7171" max="7175" width="9.140625" style="1"/>
    <col min="7176" max="7176" width="14.140625" style="1" customWidth="1"/>
    <col min="7177" max="7177" width="9.140625" style="1"/>
    <col min="7178" max="7178" width="14" style="1" customWidth="1"/>
    <col min="7179" max="7425" width="9.140625" style="1"/>
    <col min="7426" max="7426" width="47" style="1" customWidth="1"/>
    <col min="7427" max="7431" width="9.140625" style="1"/>
    <col min="7432" max="7432" width="14.140625" style="1" customWidth="1"/>
    <col min="7433" max="7433" width="9.140625" style="1"/>
    <col min="7434" max="7434" width="14" style="1" customWidth="1"/>
    <col min="7435" max="7681" width="9.140625" style="1"/>
    <col min="7682" max="7682" width="47" style="1" customWidth="1"/>
    <col min="7683" max="7687" width="9.140625" style="1"/>
    <col min="7688" max="7688" width="14.140625" style="1" customWidth="1"/>
    <col min="7689" max="7689" width="9.140625" style="1"/>
    <col min="7690" max="7690" width="14" style="1" customWidth="1"/>
    <col min="7691" max="7937" width="9.140625" style="1"/>
    <col min="7938" max="7938" width="47" style="1" customWidth="1"/>
    <col min="7939" max="7943" width="9.140625" style="1"/>
    <col min="7944" max="7944" width="14.140625" style="1" customWidth="1"/>
    <col min="7945" max="7945" width="9.140625" style="1"/>
    <col min="7946" max="7946" width="14" style="1" customWidth="1"/>
    <col min="7947" max="8193" width="9.140625" style="1"/>
    <col min="8194" max="8194" width="47" style="1" customWidth="1"/>
    <col min="8195" max="8199" width="9.140625" style="1"/>
    <col min="8200" max="8200" width="14.140625" style="1" customWidth="1"/>
    <col min="8201" max="8201" width="9.140625" style="1"/>
    <col min="8202" max="8202" width="14" style="1" customWidth="1"/>
    <col min="8203" max="8449" width="9.140625" style="1"/>
    <col min="8450" max="8450" width="47" style="1" customWidth="1"/>
    <col min="8451" max="8455" width="9.140625" style="1"/>
    <col min="8456" max="8456" width="14.140625" style="1" customWidth="1"/>
    <col min="8457" max="8457" width="9.140625" style="1"/>
    <col min="8458" max="8458" width="14" style="1" customWidth="1"/>
    <col min="8459" max="8705" width="9.140625" style="1"/>
    <col min="8706" max="8706" width="47" style="1" customWidth="1"/>
    <col min="8707" max="8711" width="9.140625" style="1"/>
    <col min="8712" max="8712" width="14.140625" style="1" customWidth="1"/>
    <col min="8713" max="8713" width="9.140625" style="1"/>
    <col min="8714" max="8714" width="14" style="1" customWidth="1"/>
    <col min="8715" max="8961" width="9.140625" style="1"/>
    <col min="8962" max="8962" width="47" style="1" customWidth="1"/>
    <col min="8963" max="8967" width="9.140625" style="1"/>
    <col min="8968" max="8968" width="14.140625" style="1" customWidth="1"/>
    <col min="8969" max="8969" width="9.140625" style="1"/>
    <col min="8970" max="8970" width="14" style="1" customWidth="1"/>
    <col min="8971" max="9217" width="9.140625" style="1"/>
    <col min="9218" max="9218" width="47" style="1" customWidth="1"/>
    <col min="9219" max="9223" width="9.140625" style="1"/>
    <col min="9224" max="9224" width="14.140625" style="1" customWidth="1"/>
    <col min="9225" max="9225" width="9.140625" style="1"/>
    <col min="9226" max="9226" width="14" style="1" customWidth="1"/>
    <col min="9227" max="9473" width="9.140625" style="1"/>
    <col min="9474" max="9474" width="47" style="1" customWidth="1"/>
    <col min="9475" max="9479" width="9.140625" style="1"/>
    <col min="9480" max="9480" width="14.140625" style="1" customWidth="1"/>
    <col min="9481" max="9481" width="9.140625" style="1"/>
    <col min="9482" max="9482" width="14" style="1" customWidth="1"/>
    <col min="9483" max="9729" width="9.140625" style="1"/>
    <col min="9730" max="9730" width="47" style="1" customWidth="1"/>
    <col min="9731" max="9735" width="9.140625" style="1"/>
    <col min="9736" max="9736" width="14.140625" style="1" customWidth="1"/>
    <col min="9737" max="9737" width="9.140625" style="1"/>
    <col min="9738" max="9738" width="14" style="1" customWidth="1"/>
    <col min="9739" max="9985" width="9.140625" style="1"/>
    <col min="9986" max="9986" width="47" style="1" customWidth="1"/>
    <col min="9987" max="9991" width="9.140625" style="1"/>
    <col min="9992" max="9992" width="14.140625" style="1" customWidth="1"/>
    <col min="9993" max="9993" width="9.140625" style="1"/>
    <col min="9994" max="9994" width="14" style="1" customWidth="1"/>
    <col min="9995" max="10241" width="9.140625" style="1"/>
    <col min="10242" max="10242" width="47" style="1" customWidth="1"/>
    <col min="10243" max="10247" width="9.140625" style="1"/>
    <col min="10248" max="10248" width="14.140625" style="1" customWidth="1"/>
    <col min="10249" max="10249" width="9.140625" style="1"/>
    <col min="10250" max="10250" width="14" style="1" customWidth="1"/>
    <col min="10251" max="10497" width="9.140625" style="1"/>
    <col min="10498" max="10498" width="47" style="1" customWidth="1"/>
    <col min="10499" max="10503" width="9.140625" style="1"/>
    <col min="10504" max="10504" width="14.140625" style="1" customWidth="1"/>
    <col min="10505" max="10505" width="9.140625" style="1"/>
    <col min="10506" max="10506" width="14" style="1" customWidth="1"/>
    <col min="10507" max="10753" width="9.140625" style="1"/>
    <col min="10754" max="10754" width="47" style="1" customWidth="1"/>
    <col min="10755" max="10759" width="9.140625" style="1"/>
    <col min="10760" max="10760" width="14.140625" style="1" customWidth="1"/>
    <col min="10761" max="10761" width="9.140625" style="1"/>
    <col min="10762" max="10762" width="14" style="1" customWidth="1"/>
    <col min="10763" max="11009" width="9.140625" style="1"/>
    <col min="11010" max="11010" width="47" style="1" customWidth="1"/>
    <col min="11011" max="11015" width="9.140625" style="1"/>
    <col min="11016" max="11016" width="14.140625" style="1" customWidth="1"/>
    <col min="11017" max="11017" width="9.140625" style="1"/>
    <col min="11018" max="11018" width="14" style="1" customWidth="1"/>
    <col min="11019" max="11265" width="9.140625" style="1"/>
    <col min="11266" max="11266" width="47" style="1" customWidth="1"/>
    <col min="11267" max="11271" width="9.140625" style="1"/>
    <col min="11272" max="11272" width="14.140625" style="1" customWidth="1"/>
    <col min="11273" max="11273" width="9.140625" style="1"/>
    <col min="11274" max="11274" width="14" style="1" customWidth="1"/>
    <col min="11275" max="11521" width="9.140625" style="1"/>
    <col min="11522" max="11522" width="47" style="1" customWidth="1"/>
    <col min="11523" max="11527" width="9.140625" style="1"/>
    <col min="11528" max="11528" width="14.140625" style="1" customWidth="1"/>
    <col min="11529" max="11529" width="9.140625" style="1"/>
    <col min="11530" max="11530" width="14" style="1" customWidth="1"/>
    <col min="11531" max="11777" width="9.140625" style="1"/>
    <col min="11778" max="11778" width="47" style="1" customWidth="1"/>
    <col min="11779" max="11783" width="9.140625" style="1"/>
    <col min="11784" max="11784" width="14.140625" style="1" customWidth="1"/>
    <col min="11785" max="11785" width="9.140625" style="1"/>
    <col min="11786" max="11786" width="14" style="1" customWidth="1"/>
    <col min="11787" max="12033" width="9.140625" style="1"/>
    <col min="12034" max="12034" width="47" style="1" customWidth="1"/>
    <col min="12035" max="12039" width="9.140625" style="1"/>
    <col min="12040" max="12040" width="14.140625" style="1" customWidth="1"/>
    <col min="12041" max="12041" width="9.140625" style="1"/>
    <col min="12042" max="12042" width="14" style="1" customWidth="1"/>
    <col min="12043" max="12289" width="9.140625" style="1"/>
    <col min="12290" max="12290" width="47" style="1" customWidth="1"/>
    <col min="12291" max="12295" width="9.140625" style="1"/>
    <col min="12296" max="12296" width="14.140625" style="1" customWidth="1"/>
    <col min="12297" max="12297" width="9.140625" style="1"/>
    <col min="12298" max="12298" width="14" style="1" customWidth="1"/>
    <col min="12299" max="12545" width="9.140625" style="1"/>
    <col min="12546" max="12546" width="47" style="1" customWidth="1"/>
    <col min="12547" max="12551" width="9.140625" style="1"/>
    <col min="12552" max="12552" width="14.140625" style="1" customWidth="1"/>
    <col min="12553" max="12553" width="9.140625" style="1"/>
    <col min="12554" max="12554" width="14" style="1" customWidth="1"/>
    <col min="12555" max="12801" width="9.140625" style="1"/>
    <col min="12802" max="12802" width="47" style="1" customWidth="1"/>
    <col min="12803" max="12807" width="9.140625" style="1"/>
    <col min="12808" max="12808" width="14.140625" style="1" customWidth="1"/>
    <col min="12809" max="12809" width="9.140625" style="1"/>
    <col min="12810" max="12810" width="14" style="1" customWidth="1"/>
    <col min="12811" max="13057" width="9.140625" style="1"/>
    <col min="13058" max="13058" width="47" style="1" customWidth="1"/>
    <col min="13059" max="13063" width="9.140625" style="1"/>
    <col min="13064" max="13064" width="14.140625" style="1" customWidth="1"/>
    <col min="13065" max="13065" width="9.140625" style="1"/>
    <col min="13066" max="13066" width="14" style="1" customWidth="1"/>
    <col min="13067" max="13313" width="9.140625" style="1"/>
    <col min="13314" max="13314" width="47" style="1" customWidth="1"/>
    <col min="13315" max="13319" width="9.140625" style="1"/>
    <col min="13320" max="13320" width="14.140625" style="1" customWidth="1"/>
    <col min="13321" max="13321" width="9.140625" style="1"/>
    <col min="13322" max="13322" width="14" style="1" customWidth="1"/>
    <col min="13323" max="13569" width="9.140625" style="1"/>
    <col min="13570" max="13570" width="47" style="1" customWidth="1"/>
    <col min="13571" max="13575" width="9.140625" style="1"/>
    <col min="13576" max="13576" width="14.140625" style="1" customWidth="1"/>
    <col min="13577" max="13577" width="9.140625" style="1"/>
    <col min="13578" max="13578" width="14" style="1" customWidth="1"/>
    <col min="13579" max="13825" width="9.140625" style="1"/>
    <col min="13826" max="13826" width="47" style="1" customWidth="1"/>
    <col min="13827" max="13831" width="9.140625" style="1"/>
    <col min="13832" max="13832" width="14.140625" style="1" customWidth="1"/>
    <col min="13833" max="13833" width="9.140625" style="1"/>
    <col min="13834" max="13834" width="14" style="1" customWidth="1"/>
    <col min="13835" max="14081" width="9.140625" style="1"/>
    <col min="14082" max="14082" width="47" style="1" customWidth="1"/>
    <col min="14083" max="14087" width="9.140625" style="1"/>
    <col min="14088" max="14088" width="14.140625" style="1" customWidth="1"/>
    <col min="14089" max="14089" width="9.140625" style="1"/>
    <col min="14090" max="14090" width="14" style="1" customWidth="1"/>
    <col min="14091" max="14337" width="9.140625" style="1"/>
    <col min="14338" max="14338" width="47" style="1" customWidth="1"/>
    <col min="14339" max="14343" width="9.140625" style="1"/>
    <col min="14344" max="14344" width="14.140625" style="1" customWidth="1"/>
    <col min="14345" max="14345" width="9.140625" style="1"/>
    <col min="14346" max="14346" width="14" style="1" customWidth="1"/>
    <col min="14347" max="14593" width="9.140625" style="1"/>
    <col min="14594" max="14594" width="47" style="1" customWidth="1"/>
    <col min="14595" max="14599" width="9.140625" style="1"/>
    <col min="14600" max="14600" width="14.140625" style="1" customWidth="1"/>
    <col min="14601" max="14601" width="9.140625" style="1"/>
    <col min="14602" max="14602" width="14" style="1" customWidth="1"/>
    <col min="14603" max="14849" width="9.140625" style="1"/>
    <col min="14850" max="14850" width="47" style="1" customWidth="1"/>
    <col min="14851" max="14855" width="9.140625" style="1"/>
    <col min="14856" max="14856" width="14.140625" style="1" customWidth="1"/>
    <col min="14857" max="14857" width="9.140625" style="1"/>
    <col min="14858" max="14858" width="14" style="1" customWidth="1"/>
    <col min="14859" max="15105" width="9.140625" style="1"/>
    <col min="15106" max="15106" width="47" style="1" customWidth="1"/>
    <col min="15107" max="15111" width="9.140625" style="1"/>
    <col min="15112" max="15112" width="14.140625" style="1" customWidth="1"/>
    <col min="15113" max="15113" width="9.140625" style="1"/>
    <col min="15114" max="15114" width="14" style="1" customWidth="1"/>
    <col min="15115" max="15361" width="9.140625" style="1"/>
    <col min="15362" max="15362" width="47" style="1" customWidth="1"/>
    <col min="15363" max="15367" width="9.140625" style="1"/>
    <col min="15368" max="15368" width="14.140625" style="1" customWidth="1"/>
    <col min="15369" max="15369" width="9.140625" style="1"/>
    <col min="15370" max="15370" width="14" style="1" customWidth="1"/>
    <col min="15371" max="15617" width="9.140625" style="1"/>
    <col min="15618" max="15618" width="47" style="1" customWidth="1"/>
    <col min="15619" max="15623" width="9.140625" style="1"/>
    <col min="15624" max="15624" width="14.140625" style="1" customWidth="1"/>
    <col min="15625" max="15625" width="9.140625" style="1"/>
    <col min="15626" max="15626" width="14" style="1" customWidth="1"/>
    <col min="15627" max="15873" width="9.140625" style="1"/>
    <col min="15874" max="15874" width="47" style="1" customWidth="1"/>
    <col min="15875" max="15879" width="9.140625" style="1"/>
    <col min="15880" max="15880" width="14.140625" style="1" customWidth="1"/>
    <col min="15881" max="15881" width="9.140625" style="1"/>
    <col min="15882" max="15882" width="14" style="1" customWidth="1"/>
    <col min="15883" max="16129" width="9.140625" style="1"/>
    <col min="16130" max="16130" width="47" style="1" customWidth="1"/>
    <col min="16131" max="16135" width="9.140625" style="1"/>
    <col min="16136" max="16136" width="14.140625" style="1" customWidth="1"/>
    <col min="16137" max="16137" width="9.140625" style="1"/>
    <col min="16138" max="16138" width="14" style="1" customWidth="1"/>
    <col min="16139" max="16384" width="9.140625" style="1"/>
  </cols>
  <sheetData>
    <row r="1" spans="1:14">
      <c r="B1" s="2" t="s">
        <v>253</v>
      </c>
      <c r="C1" s="3"/>
      <c r="D1" s="4"/>
      <c r="E1" s="4"/>
      <c r="F1" s="4"/>
      <c r="G1" s="5" t="s">
        <v>173</v>
      </c>
      <c r="H1" s="5"/>
    </row>
    <row r="2" spans="1:14">
      <c r="B2" s="2"/>
      <c r="C2" s="3"/>
      <c r="D2" s="4" t="s">
        <v>1</v>
      </c>
      <c r="E2" s="4"/>
      <c r="F2" s="4"/>
      <c r="G2" s="5"/>
      <c r="H2" s="5"/>
    </row>
    <row r="3" spans="1:14" ht="44.1" customHeight="1">
      <c r="A3" s="5"/>
      <c r="B3" s="300" t="s">
        <v>2</v>
      </c>
      <c r="C3" s="300"/>
      <c r="D3" s="300"/>
      <c r="E3" s="300"/>
      <c r="F3" s="300"/>
      <c r="G3" s="300"/>
      <c r="H3" s="300"/>
      <c r="I3" s="300"/>
      <c r="J3" s="300"/>
      <c r="K3" s="300"/>
      <c r="L3" s="300"/>
      <c r="M3" s="300"/>
      <c r="N3" s="300"/>
    </row>
    <row r="4" spans="1:14" ht="16.5" customHeight="1">
      <c r="A4" s="5"/>
      <c r="B4" s="6"/>
      <c r="C4" s="6"/>
      <c r="D4" s="6"/>
      <c r="E4" s="6"/>
      <c r="F4" s="6"/>
      <c r="G4" s="6"/>
      <c r="H4" s="6"/>
      <c r="I4" s="6"/>
      <c r="J4" s="6"/>
      <c r="K4" s="6"/>
      <c r="L4" s="6"/>
      <c r="M4" s="6"/>
      <c r="N4" s="6"/>
    </row>
    <row r="5" spans="1:14" ht="36.950000000000003" customHeight="1">
      <c r="A5" s="5"/>
      <c r="B5" s="7" t="s">
        <v>240</v>
      </c>
      <c r="C5" s="6"/>
      <c r="D5" s="6"/>
      <c r="E5" s="6"/>
      <c r="F5" s="6"/>
      <c r="G5" s="6"/>
      <c r="H5" s="6"/>
      <c r="I5" s="6"/>
      <c r="J5" s="6"/>
      <c r="K5" s="6"/>
      <c r="L5" s="6"/>
      <c r="M5" s="6"/>
      <c r="N5" s="6"/>
    </row>
    <row r="6" spans="1:14" ht="20.85" customHeight="1">
      <c r="B6" s="8" t="s">
        <v>241</v>
      </c>
      <c r="C6" s="5"/>
      <c r="K6" s="306" t="s">
        <v>3</v>
      </c>
      <c r="L6" s="306"/>
      <c r="M6" s="306"/>
      <c r="N6" s="306"/>
    </row>
    <row r="7" spans="1:14" ht="94.5">
      <c r="A7" s="232" t="s">
        <v>4</v>
      </c>
      <c r="B7" s="232" t="s">
        <v>5</v>
      </c>
      <c r="C7" s="232" t="s">
        <v>6</v>
      </c>
      <c r="D7" s="232" t="s">
        <v>7</v>
      </c>
      <c r="E7" s="232" t="s">
        <v>8</v>
      </c>
      <c r="F7" s="232" t="s">
        <v>9</v>
      </c>
      <c r="G7" s="232" t="s">
        <v>10</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ht="13.5" customHeight="1">
      <c r="A9" s="304"/>
      <c r="B9" s="304"/>
      <c r="C9" s="304"/>
      <c r="D9" s="304"/>
      <c r="E9" s="304"/>
      <c r="F9" s="304"/>
      <c r="G9" s="304"/>
      <c r="H9" s="304"/>
      <c r="I9" s="304"/>
      <c r="J9" s="304"/>
      <c r="K9" s="304"/>
      <c r="L9" s="304"/>
      <c r="M9" s="304"/>
      <c r="N9" s="304"/>
    </row>
    <row r="10" spans="1:14" ht="53.25" customHeight="1">
      <c r="A10" s="12">
        <v>1</v>
      </c>
      <c r="B10" s="244" t="s">
        <v>242</v>
      </c>
      <c r="C10" s="12" t="s">
        <v>18</v>
      </c>
      <c r="D10" s="14">
        <v>10000</v>
      </c>
      <c r="E10" s="15"/>
      <c r="F10" s="16">
        <v>0.08</v>
      </c>
      <c r="G10" s="17">
        <f>E10*1.08</f>
        <v>0</v>
      </c>
      <c r="H10" s="17">
        <f>E10*D10</f>
        <v>0</v>
      </c>
      <c r="I10" s="17">
        <f>J10-H10</f>
        <v>0</v>
      </c>
      <c r="J10" s="17">
        <f>G10*D10</f>
        <v>0</v>
      </c>
      <c r="K10" s="12"/>
      <c r="L10" s="12"/>
      <c r="M10" s="12"/>
      <c r="N10" s="12"/>
    </row>
    <row r="11" spans="1:14" ht="13.9" customHeight="1">
      <c r="A11" s="299" t="s">
        <v>19</v>
      </c>
      <c r="B11" s="299"/>
      <c r="C11" s="299"/>
      <c r="D11" s="299"/>
      <c r="E11" s="299"/>
      <c r="F11" s="299"/>
      <c r="G11" s="299"/>
      <c r="H11" s="237">
        <f>SUM(H10:H10)</f>
        <v>0</v>
      </c>
      <c r="I11" s="238" t="s">
        <v>19</v>
      </c>
      <c r="J11" s="237">
        <f>SUM(J10:J10)</f>
        <v>0</v>
      </c>
    </row>
    <row r="12" spans="1:14">
      <c r="A12" s="18"/>
      <c r="B12" s="19"/>
      <c r="C12" s="19"/>
      <c r="D12" s="19"/>
      <c r="E12" s="19"/>
      <c r="G12" s="20"/>
    </row>
    <row r="13" spans="1:14">
      <c r="A13" s="18"/>
      <c r="B13" s="21"/>
      <c r="C13" s="22"/>
      <c r="D13" s="3"/>
      <c r="E13" s="23"/>
      <c r="F13" s="23"/>
      <c r="G13" s="23"/>
      <c r="H13" s="23"/>
    </row>
    <row r="14" spans="1:14">
      <c r="A14" s="18"/>
      <c r="B14" s="24" t="s">
        <v>20</v>
      </c>
      <c r="C14" s="22"/>
      <c r="D14" s="3"/>
      <c r="E14" s="25"/>
      <c r="F14" s="25" t="s">
        <v>21</v>
      </c>
      <c r="G14" s="25"/>
      <c r="H14" s="23"/>
    </row>
    <row r="15" spans="1:14">
      <c r="B15" s="2"/>
      <c r="C15" s="3"/>
      <c r="D15" s="4"/>
      <c r="E15" s="4"/>
      <c r="F15" s="4" t="s">
        <v>22</v>
      </c>
      <c r="G15" s="26"/>
      <c r="H15" s="5"/>
    </row>
  </sheetData>
  <sheetProtection selectLockedCells="1" selectUnlockedCells="1"/>
  <mergeCells count="4">
    <mergeCell ref="B3:N3"/>
    <mergeCell ref="K6:N6"/>
    <mergeCell ref="A9:N9"/>
    <mergeCell ref="A11:G11"/>
  </mergeCells>
  <pageMargins left="0.7" right="0.7" top="0.3" bottom="0.3" header="0.3" footer="0.3"/>
  <pageSetup paperSize="9" scale="78" firstPageNumber="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6441D-405F-4A0F-9E9E-BFDADCFAED5C}">
  <sheetPr>
    <pageSetUpPr fitToPage="1"/>
  </sheetPr>
  <dimension ref="A1:O24"/>
  <sheetViews>
    <sheetView topLeftCell="A4" workbookViewId="0">
      <selection activeCell="B5" sqref="B5"/>
    </sheetView>
  </sheetViews>
  <sheetFormatPr defaultColWidth="9.85546875" defaultRowHeight="14.25"/>
  <cols>
    <col min="1" max="1" width="9.85546875" style="45" customWidth="1"/>
    <col min="2" max="2" width="75.7109375" style="45" customWidth="1"/>
    <col min="3" max="7" width="9.85546875" style="45" customWidth="1"/>
    <col min="8" max="8" width="15.85546875" style="45" customWidth="1"/>
    <col min="9" max="9" width="15.7109375" style="45" customWidth="1"/>
    <col min="10" max="10" width="19.42578125" style="45" customWidth="1"/>
    <col min="11" max="11" width="9.85546875" style="45" customWidth="1"/>
    <col min="12" max="12" width="7.140625" style="45" customWidth="1"/>
    <col min="13" max="13" width="16" style="45" customWidth="1"/>
    <col min="14" max="14" width="12.7109375" style="45" customWidth="1"/>
    <col min="15" max="15" width="11.42578125" style="45" customWidth="1"/>
    <col min="16" max="16384" width="9.85546875" style="45"/>
  </cols>
  <sheetData>
    <row r="1" spans="1:15">
      <c r="A1" s="42"/>
      <c r="B1" s="2" t="s">
        <v>253</v>
      </c>
      <c r="C1" s="43"/>
      <c r="D1" s="43"/>
      <c r="E1" s="44"/>
      <c r="F1" s="44"/>
      <c r="G1" s="43"/>
      <c r="H1" s="5" t="s">
        <v>173</v>
      </c>
      <c r="I1" s="43"/>
      <c r="J1" s="43"/>
      <c r="K1" s="43"/>
      <c r="L1" s="43"/>
      <c r="M1" s="43"/>
      <c r="N1" s="43"/>
      <c r="O1" s="43"/>
    </row>
    <row r="2" spans="1:15">
      <c r="A2" s="46"/>
      <c r="B2" s="44"/>
      <c r="C2" s="44"/>
      <c r="D2" s="44" t="s">
        <v>1</v>
      </c>
      <c r="E2" s="44"/>
      <c r="F2" s="44"/>
      <c r="G2" s="44"/>
      <c r="H2" s="44"/>
      <c r="I2" s="44"/>
      <c r="J2" s="44"/>
      <c r="K2" s="44"/>
      <c r="L2" s="44"/>
      <c r="M2" s="44"/>
      <c r="N2" s="44"/>
      <c r="O2" s="44"/>
    </row>
    <row r="3" spans="1:15" ht="47.25" customHeight="1">
      <c r="A3" s="46"/>
      <c r="B3" s="317" t="s">
        <v>2</v>
      </c>
      <c r="C3" s="317"/>
      <c r="D3" s="317"/>
      <c r="E3" s="317"/>
      <c r="F3" s="317"/>
      <c r="G3" s="317"/>
      <c r="H3" s="317"/>
      <c r="I3" s="317"/>
      <c r="J3" s="317"/>
      <c r="K3" s="47"/>
      <c r="L3" s="47"/>
      <c r="M3" s="47"/>
      <c r="N3" s="43"/>
      <c r="O3" s="43"/>
    </row>
    <row r="4" spans="1:15">
      <c r="A4" s="48"/>
      <c r="B4" s="49"/>
      <c r="C4" s="48"/>
      <c r="D4" s="48"/>
      <c r="E4" s="48"/>
      <c r="F4" s="48"/>
      <c r="G4" s="48"/>
      <c r="H4" s="48"/>
      <c r="I4" s="50"/>
      <c r="J4" s="48"/>
      <c r="K4" s="48"/>
      <c r="L4" s="48"/>
      <c r="M4" s="48"/>
      <c r="N4" s="48"/>
      <c r="O4" s="48"/>
    </row>
    <row r="5" spans="1:15" ht="17.25" customHeight="1">
      <c r="A5" s="51"/>
      <c r="B5" s="52" t="s">
        <v>160</v>
      </c>
      <c r="C5" s="53"/>
      <c r="D5" s="53"/>
      <c r="E5" s="53"/>
      <c r="F5" s="54"/>
      <c r="G5" s="48"/>
      <c r="H5" s="48"/>
      <c r="I5" s="48"/>
      <c r="J5" s="48"/>
      <c r="K5" s="48"/>
      <c r="L5" s="48"/>
      <c r="M5" s="48"/>
      <c r="N5" s="48"/>
      <c r="O5" s="48"/>
    </row>
    <row r="6" spans="1:15" ht="30" customHeight="1">
      <c r="A6" s="245"/>
      <c r="B6" s="52" t="s">
        <v>40</v>
      </c>
      <c r="C6" s="318"/>
      <c r="D6" s="318"/>
      <c r="I6" s="55"/>
      <c r="J6" s="55"/>
      <c r="K6" s="319" t="s">
        <v>3</v>
      </c>
      <c r="L6" s="319"/>
      <c r="M6" s="319"/>
      <c r="N6" s="319"/>
      <c r="O6" s="319"/>
    </row>
    <row r="7" spans="1:15" ht="90">
      <c r="A7" s="246" t="s">
        <v>41</v>
      </c>
      <c r="B7" s="246" t="s">
        <v>5</v>
      </c>
      <c r="C7" s="247" t="s">
        <v>42</v>
      </c>
      <c r="D7" s="248" t="s">
        <v>7</v>
      </c>
      <c r="E7" s="249" t="s">
        <v>43</v>
      </c>
      <c r="F7" s="249" t="s">
        <v>9</v>
      </c>
      <c r="G7" s="249" t="s">
        <v>44</v>
      </c>
      <c r="H7" s="249" t="s">
        <v>45</v>
      </c>
      <c r="I7" s="249" t="s">
        <v>12</v>
      </c>
      <c r="J7" s="249" t="s">
        <v>46</v>
      </c>
      <c r="K7" s="320" t="s">
        <v>47</v>
      </c>
      <c r="L7" s="320"/>
      <c r="M7" s="246" t="s">
        <v>48</v>
      </c>
      <c r="N7" s="246" t="s">
        <v>16</v>
      </c>
      <c r="O7" s="246" t="s">
        <v>17</v>
      </c>
    </row>
    <row r="8" spans="1:15" ht="15.75" customHeight="1">
      <c r="A8" s="250">
        <v>1</v>
      </c>
      <c r="B8" s="250">
        <v>2</v>
      </c>
      <c r="C8" s="250">
        <v>3</v>
      </c>
      <c r="D8" s="250">
        <v>4</v>
      </c>
      <c r="E8" s="251">
        <v>5</v>
      </c>
      <c r="F8" s="251">
        <v>6</v>
      </c>
      <c r="G8" s="251">
        <v>7</v>
      </c>
      <c r="H8" s="251">
        <v>8</v>
      </c>
      <c r="I8" s="251">
        <v>9</v>
      </c>
      <c r="J8" s="251">
        <v>10</v>
      </c>
      <c r="K8" s="321">
        <v>11</v>
      </c>
      <c r="L8" s="321"/>
      <c r="M8" s="251">
        <v>12</v>
      </c>
      <c r="N8" s="251">
        <v>13</v>
      </c>
      <c r="O8" s="251">
        <v>14</v>
      </c>
    </row>
    <row r="9" spans="1:15">
      <c r="A9" s="315"/>
      <c r="B9" s="316"/>
      <c r="C9" s="315"/>
      <c r="D9" s="315"/>
      <c r="E9" s="315"/>
      <c r="F9" s="315"/>
      <c r="G9" s="315"/>
      <c r="H9" s="315"/>
      <c r="I9" s="315"/>
      <c r="J9" s="315"/>
      <c r="K9" s="315"/>
      <c r="L9" s="315"/>
      <c r="M9" s="315"/>
      <c r="N9" s="315"/>
      <c r="O9" s="315"/>
    </row>
    <row r="10" spans="1:15" ht="163.5" customHeight="1">
      <c r="A10" s="56">
        <v>1</v>
      </c>
      <c r="B10" s="211" t="s">
        <v>219</v>
      </c>
      <c r="C10" s="58" t="s">
        <v>49</v>
      </c>
      <c r="D10" s="59">
        <v>18000</v>
      </c>
      <c r="E10" s="60"/>
      <c r="F10" s="61">
        <v>0.08</v>
      </c>
      <c r="G10" s="62">
        <f>E10+(E10*F10)</f>
        <v>0</v>
      </c>
      <c r="H10" s="224">
        <f>E10*D10</f>
        <v>0</v>
      </c>
      <c r="I10" s="63">
        <f>J10-H10</f>
        <v>0</v>
      </c>
      <c r="J10" s="63">
        <f>G10*D10</f>
        <v>0</v>
      </c>
      <c r="K10" s="309"/>
      <c r="L10" s="309"/>
      <c r="M10" s="64"/>
      <c r="N10" s="64"/>
      <c r="O10" s="64"/>
    </row>
    <row r="11" spans="1:15" ht="162.75" customHeight="1">
      <c r="A11" s="56">
        <v>2</v>
      </c>
      <c r="B11" s="57" t="s">
        <v>220</v>
      </c>
      <c r="C11" s="58" t="s">
        <v>49</v>
      </c>
      <c r="D11" s="65">
        <v>1000</v>
      </c>
      <c r="E11" s="60"/>
      <c r="F11" s="61">
        <v>0.08</v>
      </c>
      <c r="G11" s="62">
        <f t="shared" ref="G11:G16" si="0">E11+(E11*F11)</f>
        <v>0</v>
      </c>
      <c r="H11" s="224">
        <f t="shared" ref="H11:H16" si="1">E11*D11</f>
        <v>0</v>
      </c>
      <c r="I11" s="63">
        <f t="shared" ref="I11:I16" si="2">J11-H11</f>
        <v>0</v>
      </c>
      <c r="J11" s="63">
        <f t="shared" ref="J11:J16" si="3">G11*D11</f>
        <v>0</v>
      </c>
      <c r="K11" s="310"/>
      <c r="L11" s="311"/>
      <c r="M11" s="66"/>
      <c r="N11" s="66"/>
      <c r="O11" s="66"/>
    </row>
    <row r="12" spans="1:15" ht="156" customHeight="1">
      <c r="A12" s="67">
        <v>3</v>
      </c>
      <c r="B12" s="68" t="s">
        <v>221</v>
      </c>
      <c r="C12" s="58" t="s">
        <v>49</v>
      </c>
      <c r="D12" s="65">
        <v>1000</v>
      </c>
      <c r="E12" s="60"/>
      <c r="F12" s="61">
        <v>0.08</v>
      </c>
      <c r="G12" s="62">
        <f t="shared" si="0"/>
        <v>0</v>
      </c>
      <c r="H12" s="224">
        <f t="shared" si="1"/>
        <v>0</v>
      </c>
      <c r="I12" s="63">
        <f t="shared" si="2"/>
        <v>0</v>
      </c>
      <c r="J12" s="63">
        <f t="shared" si="3"/>
        <v>0</v>
      </c>
      <c r="K12" s="310"/>
      <c r="L12" s="311"/>
      <c r="M12" s="66"/>
      <c r="N12" s="66"/>
      <c r="O12" s="66"/>
    </row>
    <row r="13" spans="1:15" ht="155.25" customHeight="1">
      <c r="A13" s="67">
        <v>4</v>
      </c>
      <c r="B13" s="68" t="s">
        <v>222</v>
      </c>
      <c r="C13" s="58" t="s">
        <v>49</v>
      </c>
      <c r="D13" s="65">
        <v>1000</v>
      </c>
      <c r="E13" s="60"/>
      <c r="F13" s="61">
        <v>0.08</v>
      </c>
      <c r="G13" s="62">
        <f t="shared" si="0"/>
        <v>0</v>
      </c>
      <c r="H13" s="224">
        <f t="shared" si="1"/>
        <v>0</v>
      </c>
      <c r="I13" s="63">
        <f t="shared" si="2"/>
        <v>0</v>
      </c>
      <c r="J13" s="63">
        <f t="shared" si="3"/>
        <v>0</v>
      </c>
      <c r="K13" s="310"/>
      <c r="L13" s="311"/>
      <c r="M13" s="66"/>
      <c r="N13" s="66"/>
      <c r="O13" s="66"/>
    </row>
    <row r="14" spans="1:15" ht="114.75" customHeight="1">
      <c r="A14" s="56">
        <v>5</v>
      </c>
      <c r="B14" s="212" t="s">
        <v>223</v>
      </c>
      <c r="C14" s="58" t="s">
        <v>49</v>
      </c>
      <c r="D14" s="65">
        <v>1000</v>
      </c>
      <c r="E14" s="60"/>
      <c r="F14" s="61">
        <v>0.08</v>
      </c>
      <c r="G14" s="62">
        <f t="shared" si="0"/>
        <v>0</v>
      </c>
      <c r="H14" s="224">
        <f t="shared" si="1"/>
        <v>0</v>
      </c>
      <c r="I14" s="63">
        <f t="shared" si="2"/>
        <v>0</v>
      </c>
      <c r="J14" s="63">
        <f t="shared" si="3"/>
        <v>0</v>
      </c>
      <c r="K14" s="312"/>
      <c r="L14" s="313"/>
      <c r="M14" s="214"/>
      <c r="N14" s="214"/>
      <c r="O14" s="214"/>
    </row>
    <row r="15" spans="1:15" ht="176.45" customHeight="1">
      <c r="A15" s="217">
        <v>6</v>
      </c>
      <c r="B15" s="57" t="s">
        <v>225</v>
      </c>
      <c r="C15" s="218" t="s">
        <v>224</v>
      </c>
      <c r="D15" s="219">
        <v>500</v>
      </c>
      <c r="E15" s="220"/>
      <c r="F15" s="61">
        <v>0.08</v>
      </c>
      <c r="G15" s="213">
        <f t="shared" si="0"/>
        <v>0</v>
      </c>
      <c r="H15" s="225">
        <f t="shared" si="1"/>
        <v>0</v>
      </c>
      <c r="I15" s="60">
        <f t="shared" si="2"/>
        <v>0</v>
      </c>
      <c r="J15" s="60">
        <f t="shared" si="3"/>
        <v>0</v>
      </c>
      <c r="K15" s="226"/>
      <c r="L15" s="226"/>
      <c r="M15" s="214"/>
      <c r="N15" s="214"/>
      <c r="O15" s="214"/>
    </row>
    <row r="16" spans="1:15" ht="140.44999999999999" customHeight="1">
      <c r="A16" s="217">
        <v>7</v>
      </c>
      <c r="B16" s="57" t="s">
        <v>226</v>
      </c>
      <c r="C16" s="218" t="s">
        <v>49</v>
      </c>
      <c r="D16" s="219">
        <v>500</v>
      </c>
      <c r="E16" s="220"/>
      <c r="F16" s="221">
        <v>0.08</v>
      </c>
      <c r="G16" s="222">
        <f t="shared" si="0"/>
        <v>0</v>
      </c>
      <c r="H16" s="227">
        <f t="shared" si="1"/>
        <v>0</v>
      </c>
      <c r="I16" s="220">
        <f t="shared" si="2"/>
        <v>0</v>
      </c>
      <c r="J16" s="220">
        <f t="shared" si="3"/>
        <v>0</v>
      </c>
      <c r="K16" s="223"/>
      <c r="L16" s="223"/>
      <c r="M16" s="66"/>
      <c r="N16" s="66"/>
      <c r="O16" s="66"/>
    </row>
    <row r="17" spans="1:15">
      <c r="A17" s="314"/>
      <c r="B17" s="314"/>
      <c r="C17" s="314"/>
      <c r="D17" s="314"/>
      <c r="E17" s="314"/>
      <c r="F17" s="314"/>
      <c r="G17" s="215" t="s">
        <v>50</v>
      </c>
      <c r="H17" s="216">
        <f>SUM(H10:H16)</f>
        <v>0</v>
      </c>
      <c r="I17" s="228" t="s">
        <v>50</v>
      </c>
      <c r="J17" s="229">
        <f>SUM(J10:J16)</f>
        <v>0</v>
      </c>
      <c r="K17" s="69"/>
      <c r="L17" s="70"/>
      <c r="M17" s="70"/>
      <c r="N17" s="70"/>
      <c r="O17" s="71"/>
    </row>
    <row r="18" spans="1:15">
      <c r="A18" s="72"/>
      <c r="B18" s="73"/>
      <c r="C18" s="73"/>
      <c r="D18" s="73"/>
      <c r="E18" s="73"/>
      <c r="F18" s="73"/>
      <c r="G18" s="74"/>
      <c r="H18" s="75"/>
      <c r="I18" s="75"/>
      <c r="J18" s="75"/>
      <c r="K18" s="75"/>
      <c r="L18" s="76"/>
      <c r="M18" s="48"/>
      <c r="N18" s="48"/>
      <c r="O18" s="48"/>
    </row>
    <row r="19" spans="1:15">
      <c r="A19" s="72"/>
      <c r="B19" s="73"/>
      <c r="C19" s="73"/>
      <c r="D19" s="73"/>
      <c r="E19" s="73"/>
      <c r="F19" s="73"/>
      <c r="G19" s="74"/>
      <c r="H19" s="75"/>
      <c r="I19" s="75"/>
      <c r="J19" s="75"/>
      <c r="K19" s="75"/>
      <c r="L19" s="76"/>
      <c r="M19" s="48"/>
      <c r="N19" s="48"/>
      <c r="O19" s="48"/>
    </row>
    <row r="20" spans="1:15">
      <c r="A20" s="77"/>
      <c r="B20" s="50" t="s">
        <v>51</v>
      </c>
      <c r="C20" s="78"/>
      <c r="D20" s="79"/>
      <c r="E20" s="79"/>
      <c r="F20" s="80"/>
      <c r="G20" s="81"/>
      <c r="H20" s="307" t="s">
        <v>21</v>
      </c>
      <c r="I20" s="307"/>
      <c r="J20" s="307"/>
      <c r="K20" s="53"/>
      <c r="L20" s="53"/>
      <c r="M20" s="48"/>
      <c r="N20" s="48"/>
      <c r="O20" s="48"/>
    </row>
    <row r="21" spans="1:15">
      <c r="A21" s="77"/>
      <c r="B21" s="48"/>
      <c r="C21" s="78"/>
      <c r="D21" s="79"/>
      <c r="E21" s="79"/>
      <c r="F21" s="80"/>
      <c r="G21" s="81"/>
      <c r="H21" s="53"/>
      <c r="I21" s="53"/>
      <c r="J21" s="53"/>
      <c r="K21" s="53"/>
      <c r="L21" s="53"/>
      <c r="M21" s="48"/>
      <c r="N21" s="48"/>
      <c r="O21" s="48"/>
    </row>
    <row r="22" spans="1:15">
      <c r="A22" s="77"/>
      <c r="B22" s="82"/>
      <c r="C22" s="79"/>
      <c r="D22" s="79"/>
      <c r="E22" s="79"/>
      <c r="F22" s="80"/>
      <c r="G22" s="83"/>
      <c r="H22" s="307" t="s">
        <v>22</v>
      </c>
      <c r="I22" s="307"/>
      <c r="J22" s="307"/>
      <c r="K22" s="53"/>
      <c r="L22" s="53"/>
      <c r="M22" s="48"/>
      <c r="N22" s="48"/>
      <c r="O22" s="48"/>
    </row>
    <row r="23" spans="1:15">
      <c r="A23" s="48"/>
      <c r="B23" s="48" t="s">
        <v>52</v>
      </c>
      <c r="C23" s="48"/>
      <c r="D23" s="48"/>
      <c r="E23" s="48"/>
      <c r="F23" s="48"/>
      <c r="G23" s="51"/>
      <c r="H23" s="77"/>
      <c r="I23" s="77"/>
      <c r="J23" s="77"/>
      <c r="K23" s="51"/>
      <c r="L23" s="51"/>
      <c r="M23" s="48"/>
      <c r="N23" s="48"/>
      <c r="O23" s="48"/>
    </row>
    <row r="24" spans="1:15" ht="57.75" customHeight="1">
      <c r="A24" s="48"/>
      <c r="B24" s="308" t="s">
        <v>243</v>
      </c>
      <c r="C24" s="308"/>
      <c r="D24" s="308"/>
      <c r="E24" s="308"/>
      <c r="F24" s="308"/>
      <c r="G24" s="308"/>
      <c r="H24" s="308"/>
      <c r="I24" s="308"/>
      <c r="J24" s="308"/>
      <c r="K24" s="308"/>
      <c r="L24" s="308"/>
      <c r="M24" s="48"/>
      <c r="N24" s="48"/>
      <c r="O24" s="48"/>
    </row>
  </sheetData>
  <mergeCells count="15">
    <mergeCell ref="A9:O9"/>
    <mergeCell ref="B3:J3"/>
    <mergeCell ref="C6:D6"/>
    <mergeCell ref="K6:O6"/>
    <mergeCell ref="K7:L7"/>
    <mergeCell ref="K8:L8"/>
    <mergeCell ref="H20:J20"/>
    <mergeCell ref="H22:J22"/>
    <mergeCell ref="B24:L24"/>
    <mergeCell ref="K10:L10"/>
    <mergeCell ref="K11:L11"/>
    <mergeCell ref="K12:L12"/>
    <mergeCell ref="K13:L13"/>
    <mergeCell ref="K14:L14"/>
    <mergeCell ref="A17:F17"/>
  </mergeCells>
  <pageMargins left="0.70000000000000007" right="0.70000000000000007" top="0.75" bottom="0.75" header="0.30000000000000004" footer="0.30000000000000004"/>
  <pageSetup paperSize="9" scale="5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B262D-F9AC-4601-AF00-6281D035D28A}">
  <sheetPr>
    <pageSetUpPr fitToPage="1"/>
  </sheetPr>
  <dimension ref="A1:Q20"/>
  <sheetViews>
    <sheetView topLeftCell="B1" workbookViewId="0">
      <selection activeCell="B6" sqref="B6"/>
    </sheetView>
  </sheetViews>
  <sheetFormatPr defaultRowHeight="15"/>
  <cols>
    <col min="1" max="1" width="8.7109375" style="1"/>
    <col min="2" max="2" width="73.85546875" style="1" customWidth="1"/>
    <col min="3" max="4" width="8.7109375" style="1"/>
    <col min="5" max="5" width="9.7109375" style="1" bestFit="1" customWidth="1"/>
    <col min="6" max="6" width="8.7109375" style="1"/>
    <col min="7" max="7" width="12.85546875" style="1" bestFit="1" customWidth="1"/>
    <col min="8" max="8" width="14.140625" style="1" bestFit="1" customWidth="1"/>
    <col min="9" max="9" width="17" style="1" customWidth="1"/>
    <col min="10" max="10" width="14.140625" style="1" bestFit="1" customWidth="1"/>
    <col min="11" max="11" width="11.5703125" style="1" bestFit="1" customWidth="1"/>
    <col min="12" max="12" width="8.7109375" style="1"/>
    <col min="13" max="13" width="12.85546875" style="1" customWidth="1"/>
    <col min="14" max="14" width="8.7109375" style="1"/>
    <col min="15" max="15" width="13.140625" style="1" customWidth="1"/>
    <col min="16" max="257" width="8.7109375" style="1"/>
    <col min="258" max="258" width="73.85546875" style="1" customWidth="1"/>
    <col min="259" max="260" width="8.7109375" style="1"/>
    <col min="261" max="261" width="9.7109375" style="1" bestFit="1" customWidth="1"/>
    <col min="262" max="262" width="8.7109375" style="1"/>
    <col min="263" max="263" width="12.85546875" style="1" bestFit="1" customWidth="1"/>
    <col min="264" max="264" width="14.140625" style="1" bestFit="1" customWidth="1"/>
    <col min="265" max="265" width="17" style="1" customWidth="1"/>
    <col min="266" max="266" width="14.140625" style="1" bestFit="1" customWidth="1"/>
    <col min="267" max="267" width="11.5703125" style="1" bestFit="1" customWidth="1"/>
    <col min="268" max="513" width="8.7109375" style="1"/>
    <col min="514" max="514" width="73.85546875" style="1" customWidth="1"/>
    <col min="515" max="516" width="8.7109375" style="1"/>
    <col min="517" max="517" width="9.7109375" style="1" bestFit="1" customWidth="1"/>
    <col min="518" max="518" width="8.7109375" style="1"/>
    <col min="519" max="519" width="12.85546875" style="1" bestFit="1" customWidth="1"/>
    <col min="520" max="520" width="14.140625" style="1" bestFit="1" customWidth="1"/>
    <col min="521" max="521" width="17" style="1" customWidth="1"/>
    <col min="522" max="522" width="14.140625" style="1" bestFit="1" customWidth="1"/>
    <col min="523" max="523" width="11.5703125" style="1" bestFit="1" customWidth="1"/>
    <col min="524" max="769" width="8.7109375" style="1"/>
    <col min="770" max="770" width="73.85546875" style="1" customWidth="1"/>
    <col min="771" max="772" width="8.7109375" style="1"/>
    <col min="773" max="773" width="9.7109375" style="1" bestFit="1" customWidth="1"/>
    <col min="774" max="774" width="8.7109375" style="1"/>
    <col min="775" max="775" width="12.85546875" style="1" bestFit="1" customWidth="1"/>
    <col min="776" max="776" width="14.140625" style="1" bestFit="1" customWidth="1"/>
    <col min="777" max="777" width="17" style="1" customWidth="1"/>
    <col min="778" max="778" width="14.140625" style="1" bestFit="1" customWidth="1"/>
    <col min="779" max="779" width="11.5703125" style="1" bestFit="1" customWidth="1"/>
    <col min="780" max="1025" width="8.7109375" style="1"/>
    <col min="1026" max="1026" width="73.85546875" style="1" customWidth="1"/>
    <col min="1027" max="1028" width="8.7109375" style="1"/>
    <col min="1029" max="1029" width="9.7109375" style="1" bestFit="1" customWidth="1"/>
    <col min="1030" max="1030" width="8.7109375" style="1"/>
    <col min="1031" max="1031" width="12.85546875" style="1" bestFit="1" customWidth="1"/>
    <col min="1032" max="1032" width="14.140625" style="1" bestFit="1" customWidth="1"/>
    <col min="1033" max="1033" width="17" style="1" customWidth="1"/>
    <col min="1034" max="1034" width="14.140625" style="1" bestFit="1" customWidth="1"/>
    <col min="1035" max="1035" width="11.5703125" style="1" bestFit="1" customWidth="1"/>
    <col min="1036" max="1281" width="8.7109375" style="1"/>
    <col min="1282" max="1282" width="73.85546875" style="1" customWidth="1"/>
    <col min="1283" max="1284" width="8.7109375" style="1"/>
    <col min="1285" max="1285" width="9.7109375" style="1" bestFit="1" customWidth="1"/>
    <col min="1286" max="1286" width="8.7109375" style="1"/>
    <col min="1287" max="1287" width="12.85546875" style="1" bestFit="1" customWidth="1"/>
    <col min="1288" max="1288" width="14.140625" style="1" bestFit="1" customWidth="1"/>
    <col min="1289" max="1289" width="17" style="1" customWidth="1"/>
    <col min="1290" max="1290" width="14.140625" style="1" bestFit="1" customWidth="1"/>
    <col min="1291" max="1291" width="11.5703125" style="1" bestFit="1" customWidth="1"/>
    <col min="1292" max="1537" width="8.7109375" style="1"/>
    <col min="1538" max="1538" width="73.85546875" style="1" customWidth="1"/>
    <col min="1539" max="1540" width="8.7109375" style="1"/>
    <col min="1541" max="1541" width="9.7109375" style="1" bestFit="1" customWidth="1"/>
    <col min="1542" max="1542" width="8.7109375" style="1"/>
    <col min="1543" max="1543" width="12.85546875" style="1" bestFit="1" customWidth="1"/>
    <col min="1544" max="1544" width="14.140625" style="1" bestFit="1" customWidth="1"/>
    <col min="1545" max="1545" width="17" style="1" customWidth="1"/>
    <col min="1546" max="1546" width="14.140625" style="1" bestFit="1" customWidth="1"/>
    <col min="1547" max="1547" width="11.5703125" style="1" bestFit="1" customWidth="1"/>
    <col min="1548" max="1793" width="8.7109375" style="1"/>
    <col min="1794" max="1794" width="73.85546875" style="1" customWidth="1"/>
    <col min="1795" max="1796" width="8.7109375" style="1"/>
    <col min="1797" max="1797" width="9.7109375" style="1" bestFit="1" customWidth="1"/>
    <col min="1798" max="1798" width="8.7109375" style="1"/>
    <col min="1799" max="1799" width="12.85546875" style="1" bestFit="1" customWidth="1"/>
    <col min="1800" max="1800" width="14.140625" style="1" bestFit="1" customWidth="1"/>
    <col min="1801" max="1801" width="17" style="1" customWidth="1"/>
    <col min="1802" max="1802" width="14.140625" style="1" bestFit="1" customWidth="1"/>
    <col min="1803" max="1803" width="11.5703125" style="1" bestFit="1" customWidth="1"/>
    <col min="1804" max="2049" width="8.7109375" style="1"/>
    <col min="2050" max="2050" width="73.85546875" style="1" customWidth="1"/>
    <col min="2051" max="2052" width="8.7109375" style="1"/>
    <col min="2053" max="2053" width="9.7109375" style="1" bestFit="1" customWidth="1"/>
    <col min="2054" max="2054" width="8.7109375" style="1"/>
    <col min="2055" max="2055" width="12.85546875" style="1" bestFit="1" customWidth="1"/>
    <col min="2056" max="2056" width="14.140625" style="1" bestFit="1" customWidth="1"/>
    <col min="2057" max="2057" width="17" style="1" customWidth="1"/>
    <col min="2058" max="2058" width="14.140625" style="1" bestFit="1" customWidth="1"/>
    <col min="2059" max="2059" width="11.5703125" style="1" bestFit="1" customWidth="1"/>
    <col min="2060" max="2305" width="8.7109375" style="1"/>
    <col min="2306" max="2306" width="73.85546875" style="1" customWidth="1"/>
    <col min="2307" max="2308" width="8.7109375" style="1"/>
    <col min="2309" max="2309" width="9.7109375" style="1" bestFit="1" customWidth="1"/>
    <col min="2310" max="2310" width="8.7109375" style="1"/>
    <col min="2311" max="2311" width="12.85546875" style="1" bestFit="1" customWidth="1"/>
    <col min="2312" max="2312" width="14.140625" style="1" bestFit="1" customWidth="1"/>
    <col min="2313" max="2313" width="17" style="1" customWidth="1"/>
    <col min="2314" max="2314" width="14.140625" style="1" bestFit="1" customWidth="1"/>
    <col min="2315" max="2315" width="11.5703125" style="1" bestFit="1" customWidth="1"/>
    <col min="2316" max="2561" width="8.7109375" style="1"/>
    <col min="2562" max="2562" width="73.85546875" style="1" customWidth="1"/>
    <col min="2563" max="2564" width="8.7109375" style="1"/>
    <col min="2565" max="2565" width="9.7109375" style="1" bestFit="1" customWidth="1"/>
    <col min="2566" max="2566" width="8.7109375" style="1"/>
    <col min="2567" max="2567" width="12.85546875" style="1" bestFit="1" customWidth="1"/>
    <col min="2568" max="2568" width="14.140625" style="1" bestFit="1" customWidth="1"/>
    <col min="2569" max="2569" width="17" style="1" customWidth="1"/>
    <col min="2570" max="2570" width="14.140625" style="1" bestFit="1" customWidth="1"/>
    <col min="2571" max="2571" width="11.5703125" style="1" bestFit="1" customWidth="1"/>
    <col min="2572" max="2817" width="8.7109375" style="1"/>
    <col min="2818" max="2818" width="73.85546875" style="1" customWidth="1"/>
    <col min="2819" max="2820" width="8.7109375" style="1"/>
    <col min="2821" max="2821" width="9.7109375" style="1" bestFit="1" customWidth="1"/>
    <col min="2822" max="2822" width="8.7109375" style="1"/>
    <col min="2823" max="2823" width="12.85546875" style="1" bestFit="1" customWidth="1"/>
    <col min="2824" max="2824" width="14.140625" style="1" bestFit="1" customWidth="1"/>
    <col min="2825" max="2825" width="17" style="1" customWidth="1"/>
    <col min="2826" max="2826" width="14.140625" style="1" bestFit="1" customWidth="1"/>
    <col min="2827" max="2827" width="11.5703125" style="1" bestFit="1" customWidth="1"/>
    <col min="2828" max="3073" width="8.7109375" style="1"/>
    <col min="3074" max="3074" width="73.85546875" style="1" customWidth="1"/>
    <col min="3075" max="3076" width="8.7109375" style="1"/>
    <col min="3077" max="3077" width="9.7109375" style="1" bestFit="1" customWidth="1"/>
    <col min="3078" max="3078" width="8.7109375" style="1"/>
    <col min="3079" max="3079" width="12.85546875" style="1" bestFit="1" customWidth="1"/>
    <col min="3080" max="3080" width="14.140625" style="1" bestFit="1" customWidth="1"/>
    <col min="3081" max="3081" width="17" style="1" customWidth="1"/>
    <col min="3082" max="3082" width="14.140625" style="1" bestFit="1" customWidth="1"/>
    <col min="3083" max="3083" width="11.5703125" style="1" bestFit="1" customWidth="1"/>
    <col min="3084" max="3329" width="8.7109375" style="1"/>
    <col min="3330" max="3330" width="73.85546875" style="1" customWidth="1"/>
    <col min="3331" max="3332" width="8.7109375" style="1"/>
    <col min="3333" max="3333" width="9.7109375" style="1" bestFit="1" customWidth="1"/>
    <col min="3334" max="3334" width="8.7109375" style="1"/>
    <col min="3335" max="3335" width="12.85546875" style="1" bestFit="1" customWidth="1"/>
    <col min="3336" max="3336" width="14.140625" style="1" bestFit="1" customWidth="1"/>
    <col min="3337" max="3337" width="17" style="1" customWidth="1"/>
    <col min="3338" max="3338" width="14.140625" style="1" bestFit="1" customWidth="1"/>
    <col min="3339" max="3339" width="11.5703125" style="1" bestFit="1" customWidth="1"/>
    <col min="3340" max="3585" width="8.7109375" style="1"/>
    <col min="3586" max="3586" width="73.85546875" style="1" customWidth="1"/>
    <col min="3587" max="3588" width="8.7109375" style="1"/>
    <col min="3589" max="3589" width="9.7109375" style="1" bestFit="1" customWidth="1"/>
    <col min="3590" max="3590" width="8.7109375" style="1"/>
    <col min="3591" max="3591" width="12.85546875" style="1" bestFit="1" customWidth="1"/>
    <col min="3592" max="3592" width="14.140625" style="1" bestFit="1" customWidth="1"/>
    <col min="3593" max="3593" width="17" style="1" customWidth="1"/>
    <col min="3594" max="3594" width="14.140625" style="1" bestFit="1" customWidth="1"/>
    <col min="3595" max="3595" width="11.5703125" style="1" bestFit="1" customWidth="1"/>
    <col min="3596" max="3841" width="8.7109375" style="1"/>
    <col min="3842" max="3842" width="73.85546875" style="1" customWidth="1"/>
    <col min="3843" max="3844" width="8.7109375" style="1"/>
    <col min="3845" max="3845" width="9.7109375" style="1" bestFit="1" customWidth="1"/>
    <col min="3846" max="3846" width="8.7109375" style="1"/>
    <col min="3847" max="3847" width="12.85546875" style="1" bestFit="1" customWidth="1"/>
    <col min="3848" max="3848" width="14.140625" style="1" bestFit="1" customWidth="1"/>
    <col min="3849" max="3849" width="17" style="1" customWidth="1"/>
    <col min="3850" max="3850" width="14.140625" style="1" bestFit="1" customWidth="1"/>
    <col min="3851" max="3851" width="11.5703125" style="1" bestFit="1" customWidth="1"/>
    <col min="3852" max="4097" width="8.7109375" style="1"/>
    <col min="4098" max="4098" width="73.85546875" style="1" customWidth="1"/>
    <col min="4099" max="4100" width="8.7109375" style="1"/>
    <col min="4101" max="4101" width="9.7109375" style="1" bestFit="1" customWidth="1"/>
    <col min="4102" max="4102" width="8.7109375" style="1"/>
    <col min="4103" max="4103" width="12.85546875" style="1" bestFit="1" customWidth="1"/>
    <col min="4104" max="4104" width="14.140625" style="1" bestFit="1" customWidth="1"/>
    <col min="4105" max="4105" width="17" style="1" customWidth="1"/>
    <col min="4106" max="4106" width="14.140625" style="1" bestFit="1" customWidth="1"/>
    <col min="4107" max="4107" width="11.5703125" style="1" bestFit="1" customWidth="1"/>
    <col min="4108" max="4353" width="8.7109375" style="1"/>
    <col min="4354" max="4354" width="73.85546875" style="1" customWidth="1"/>
    <col min="4355" max="4356" width="8.7109375" style="1"/>
    <col min="4357" max="4357" width="9.7109375" style="1" bestFit="1" customWidth="1"/>
    <col min="4358" max="4358" width="8.7109375" style="1"/>
    <col min="4359" max="4359" width="12.85546875" style="1" bestFit="1" customWidth="1"/>
    <col min="4360" max="4360" width="14.140625" style="1" bestFit="1" customWidth="1"/>
    <col min="4361" max="4361" width="17" style="1" customWidth="1"/>
    <col min="4362" max="4362" width="14.140625" style="1" bestFit="1" customWidth="1"/>
    <col min="4363" max="4363" width="11.5703125" style="1" bestFit="1" customWidth="1"/>
    <col min="4364" max="4609" width="8.7109375" style="1"/>
    <col min="4610" max="4610" width="73.85546875" style="1" customWidth="1"/>
    <col min="4611" max="4612" width="8.7109375" style="1"/>
    <col min="4613" max="4613" width="9.7109375" style="1" bestFit="1" customWidth="1"/>
    <col min="4614" max="4614" width="8.7109375" style="1"/>
    <col min="4615" max="4615" width="12.85546875" style="1" bestFit="1" customWidth="1"/>
    <col min="4616" max="4616" width="14.140625" style="1" bestFit="1" customWidth="1"/>
    <col min="4617" max="4617" width="17" style="1" customWidth="1"/>
    <col min="4618" max="4618" width="14.140625" style="1" bestFit="1" customWidth="1"/>
    <col min="4619" max="4619" width="11.5703125" style="1" bestFit="1" customWidth="1"/>
    <col min="4620" max="4865" width="8.7109375" style="1"/>
    <col min="4866" max="4866" width="73.85546875" style="1" customWidth="1"/>
    <col min="4867" max="4868" width="8.7109375" style="1"/>
    <col min="4869" max="4869" width="9.7109375" style="1" bestFit="1" customWidth="1"/>
    <col min="4870" max="4870" width="8.7109375" style="1"/>
    <col min="4871" max="4871" width="12.85546875" style="1" bestFit="1" customWidth="1"/>
    <col min="4872" max="4872" width="14.140625" style="1" bestFit="1" customWidth="1"/>
    <col min="4873" max="4873" width="17" style="1" customWidth="1"/>
    <col min="4874" max="4874" width="14.140625" style="1" bestFit="1" customWidth="1"/>
    <col min="4875" max="4875" width="11.5703125" style="1" bestFit="1" customWidth="1"/>
    <col min="4876" max="5121" width="8.7109375" style="1"/>
    <col min="5122" max="5122" width="73.85546875" style="1" customWidth="1"/>
    <col min="5123" max="5124" width="8.7109375" style="1"/>
    <col min="5125" max="5125" width="9.7109375" style="1" bestFit="1" customWidth="1"/>
    <col min="5126" max="5126" width="8.7109375" style="1"/>
    <col min="5127" max="5127" width="12.85546875" style="1" bestFit="1" customWidth="1"/>
    <col min="5128" max="5128" width="14.140625" style="1" bestFit="1" customWidth="1"/>
    <col min="5129" max="5129" width="17" style="1" customWidth="1"/>
    <col min="5130" max="5130" width="14.140625" style="1" bestFit="1" customWidth="1"/>
    <col min="5131" max="5131" width="11.5703125" style="1" bestFit="1" customWidth="1"/>
    <col min="5132" max="5377" width="8.7109375" style="1"/>
    <col min="5378" max="5378" width="73.85546875" style="1" customWidth="1"/>
    <col min="5379" max="5380" width="8.7109375" style="1"/>
    <col min="5381" max="5381" width="9.7109375" style="1" bestFit="1" customWidth="1"/>
    <col min="5382" max="5382" width="8.7109375" style="1"/>
    <col min="5383" max="5383" width="12.85546875" style="1" bestFit="1" customWidth="1"/>
    <col min="5384" max="5384" width="14.140625" style="1" bestFit="1" customWidth="1"/>
    <col min="5385" max="5385" width="17" style="1" customWidth="1"/>
    <col min="5386" max="5386" width="14.140625" style="1" bestFit="1" customWidth="1"/>
    <col min="5387" max="5387" width="11.5703125" style="1" bestFit="1" customWidth="1"/>
    <col min="5388" max="5633" width="8.7109375" style="1"/>
    <col min="5634" max="5634" width="73.85546875" style="1" customWidth="1"/>
    <col min="5635" max="5636" width="8.7109375" style="1"/>
    <col min="5637" max="5637" width="9.7109375" style="1" bestFit="1" customWidth="1"/>
    <col min="5638" max="5638" width="8.7109375" style="1"/>
    <col min="5639" max="5639" width="12.85546875" style="1" bestFit="1" customWidth="1"/>
    <col min="5640" max="5640" width="14.140625" style="1" bestFit="1" customWidth="1"/>
    <col min="5641" max="5641" width="17" style="1" customWidth="1"/>
    <col min="5642" max="5642" width="14.140625" style="1" bestFit="1" customWidth="1"/>
    <col min="5643" max="5643" width="11.5703125" style="1" bestFit="1" customWidth="1"/>
    <col min="5644" max="5889" width="8.7109375" style="1"/>
    <col min="5890" max="5890" width="73.85546875" style="1" customWidth="1"/>
    <col min="5891" max="5892" width="8.7109375" style="1"/>
    <col min="5893" max="5893" width="9.7109375" style="1" bestFit="1" customWidth="1"/>
    <col min="5894" max="5894" width="8.7109375" style="1"/>
    <col min="5895" max="5895" width="12.85546875" style="1" bestFit="1" customWidth="1"/>
    <col min="5896" max="5896" width="14.140625" style="1" bestFit="1" customWidth="1"/>
    <col min="5897" max="5897" width="17" style="1" customWidth="1"/>
    <col min="5898" max="5898" width="14.140625" style="1" bestFit="1" customWidth="1"/>
    <col min="5899" max="5899" width="11.5703125" style="1" bestFit="1" customWidth="1"/>
    <col min="5900" max="6145" width="8.7109375" style="1"/>
    <col min="6146" max="6146" width="73.85546875" style="1" customWidth="1"/>
    <col min="6147" max="6148" width="8.7109375" style="1"/>
    <col min="6149" max="6149" width="9.7109375" style="1" bestFit="1" customWidth="1"/>
    <col min="6150" max="6150" width="8.7109375" style="1"/>
    <col min="6151" max="6151" width="12.85546875" style="1" bestFit="1" customWidth="1"/>
    <col min="6152" max="6152" width="14.140625" style="1" bestFit="1" customWidth="1"/>
    <col min="6153" max="6153" width="17" style="1" customWidth="1"/>
    <col min="6154" max="6154" width="14.140625" style="1" bestFit="1" customWidth="1"/>
    <col min="6155" max="6155" width="11.5703125" style="1" bestFit="1" customWidth="1"/>
    <col min="6156" max="6401" width="8.7109375" style="1"/>
    <col min="6402" max="6402" width="73.85546875" style="1" customWidth="1"/>
    <col min="6403" max="6404" width="8.7109375" style="1"/>
    <col min="6405" max="6405" width="9.7109375" style="1" bestFit="1" customWidth="1"/>
    <col min="6406" max="6406" width="8.7109375" style="1"/>
    <col min="6407" max="6407" width="12.85546875" style="1" bestFit="1" customWidth="1"/>
    <col min="6408" max="6408" width="14.140625" style="1" bestFit="1" customWidth="1"/>
    <col min="6409" max="6409" width="17" style="1" customWidth="1"/>
    <col min="6410" max="6410" width="14.140625" style="1" bestFit="1" customWidth="1"/>
    <col min="6411" max="6411" width="11.5703125" style="1" bestFit="1" customWidth="1"/>
    <col min="6412" max="6657" width="8.7109375" style="1"/>
    <col min="6658" max="6658" width="73.85546875" style="1" customWidth="1"/>
    <col min="6659" max="6660" width="8.7109375" style="1"/>
    <col min="6661" max="6661" width="9.7109375" style="1" bestFit="1" customWidth="1"/>
    <col min="6662" max="6662" width="8.7109375" style="1"/>
    <col min="6663" max="6663" width="12.85546875" style="1" bestFit="1" customWidth="1"/>
    <col min="6664" max="6664" width="14.140625" style="1" bestFit="1" customWidth="1"/>
    <col min="6665" max="6665" width="17" style="1" customWidth="1"/>
    <col min="6666" max="6666" width="14.140625" style="1" bestFit="1" customWidth="1"/>
    <col min="6667" max="6667" width="11.5703125" style="1" bestFit="1" customWidth="1"/>
    <col min="6668" max="6913" width="8.7109375" style="1"/>
    <col min="6914" max="6914" width="73.85546875" style="1" customWidth="1"/>
    <col min="6915" max="6916" width="8.7109375" style="1"/>
    <col min="6917" max="6917" width="9.7109375" style="1" bestFit="1" customWidth="1"/>
    <col min="6918" max="6918" width="8.7109375" style="1"/>
    <col min="6919" max="6919" width="12.85546875" style="1" bestFit="1" customWidth="1"/>
    <col min="6920" max="6920" width="14.140625" style="1" bestFit="1" customWidth="1"/>
    <col min="6921" max="6921" width="17" style="1" customWidth="1"/>
    <col min="6922" max="6922" width="14.140625" style="1" bestFit="1" customWidth="1"/>
    <col min="6923" max="6923" width="11.5703125" style="1" bestFit="1" customWidth="1"/>
    <col min="6924" max="7169" width="8.7109375" style="1"/>
    <col min="7170" max="7170" width="73.85546875" style="1" customWidth="1"/>
    <col min="7171" max="7172" width="8.7109375" style="1"/>
    <col min="7173" max="7173" width="9.7109375" style="1" bestFit="1" customWidth="1"/>
    <col min="7174" max="7174" width="8.7109375" style="1"/>
    <col min="7175" max="7175" width="12.85546875" style="1" bestFit="1" customWidth="1"/>
    <col min="7176" max="7176" width="14.140625" style="1" bestFit="1" customWidth="1"/>
    <col min="7177" max="7177" width="17" style="1" customWidth="1"/>
    <col min="7178" max="7178" width="14.140625" style="1" bestFit="1" customWidth="1"/>
    <col min="7179" max="7179" width="11.5703125" style="1" bestFit="1" customWidth="1"/>
    <col min="7180" max="7425" width="8.7109375" style="1"/>
    <col min="7426" max="7426" width="73.85546875" style="1" customWidth="1"/>
    <col min="7427" max="7428" width="8.7109375" style="1"/>
    <col min="7429" max="7429" width="9.7109375" style="1" bestFit="1" customWidth="1"/>
    <col min="7430" max="7430" width="8.7109375" style="1"/>
    <col min="7431" max="7431" width="12.85546875" style="1" bestFit="1" customWidth="1"/>
    <col min="7432" max="7432" width="14.140625" style="1" bestFit="1" customWidth="1"/>
    <col min="7433" max="7433" width="17" style="1" customWidth="1"/>
    <col min="7434" max="7434" width="14.140625" style="1" bestFit="1" customWidth="1"/>
    <col min="7435" max="7435" width="11.5703125" style="1" bestFit="1" customWidth="1"/>
    <col min="7436" max="7681" width="8.7109375" style="1"/>
    <col min="7682" max="7682" width="73.85546875" style="1" customWidth="1"/>
    <col min="7683" max="7684" width="8.7109375" style="1"/>
    <col min="7685" max="7685" width="9.7109375" style="1" bestFit="1" customWidth="1"/>
    <col min="7686" max="7686" width="8.7109375" style="1"/>
    <col min="7687" max="7687" width="12.85546875" style="1" bestFit="1" customWidth="1"/>
    <col min="7688" max="7688" width="14.140625" style="1" bestFit="1" customWidth="1"/>
    <col min="7689" max="7689" width="17" style="1" customWidth="1"/>
    <col min="7690" max="7690" width="14.140625" style="1" bestFit="1" customWidth="1"/>
    <col min="7691" max="7691" width="11.5703125" style="1" bestFit="1" customWidth="1"/>
    <col min="7692" max="7937" width="8.7109375" style="1"/>
    <col min="7938" max="7938" width="73.85546875" style="1" customWidth="1"/>
    <col min="7939" max="7940" width="8.7109375" style="1"/>
    <col min="7941" max="7941" width="9.7109375" style="1" bestFit="1" customWidth="1"/>
    <col min="7942" max="7942" width="8.7109375" style="1"/>
    <col min="7943" max="7943" width="12.85546875" style="1" bestFit="1" customWidth="1"/>
    <col min="7944" max="7944" width="14.140625" style="1" bestFit="1" customWidth="1"/>
    <col min="7945" max="7945" width="17" style="1" customWidth="1"/>
    <col min="7946" max="7946" width="14.140625" style="1" bestFit="1" customWidth="1"/>
    <col min="7947" max="7947" width="11.5703125" style="1" bestFit="1" customWidth="1"/>
    <col min="7948" max="8193" width="8.7109375" style="1"/>
    <col min="8194" max="8194" width="73.85546875" style="1" customWidth="1"/>
    <col min="8195" max="8196" width="8.7109375" style="1"/>
    <col min="8197" max="8197" width="9.7109375" style="1" bestFit="1" customWidth="1"/>
    <col min="8198" max="8198" width="8.7109375" style="1"/>
    <col min="8199" max="8199" width="12.85546875" style="1" bestFit="1" customWidth="1"/>
    <col min="8200" max="8200" width="14.140625" style="1" bestFit="1" customWidth="1"/>
    <col min="8201" max="8201" width="17" style="1" customWidth="1"/>
    <col min="8202" max="8202" width="14.140625" style="1" bestFit="1" customWidth="1"/>
    <col min="8203" max="8203" width="11.5703125" style="1" bestFit="1" customWidth="1"/>
    <col min="8204" max="8449" width="8.7109375" style="1"/>
    <col min="8450" max="8450" width="73.85546875" style="1" customWidth="1"/>
    <col min="8451" max="8452" width="8.7109375" style="1"/>
    <col min="8453" max="8453" width="9.7109375" style="1" bestFit="1" customWidth="1"/>
    <col min="8454" max="8454" width="8.7109375" style="1"/>
    <col min="8455" max="8455" width="12.85546875" style="1" bestFit="1" customWidth="1"/>
    <col min="8456" max="8456" width="14.140625" style="1" bestFit="1" customWidth="1"/>
    <col min="8457" max="8457" width="17" style="1" customWidth="1"/>
    <col min="8458" max="8458" width="14.140625" style="1" bestFit="1" customWidth="1"/>
    <col min="8459" max="8459" width="11.5703125" style="1" bestFit="1" customWidth="1"/>
    <col min="8460" max="8705" width="8.7109375" style="1"/>
    <col min="8706" max="8706" width="73.85546875" style="1" customWidth="1"/>
    <col min="8707" max="8708" width="8.7109375" style="1"/>
    <col min="8709" max="8709" width="9.7109375" style="1" bestFit="1" customWidth="1"/>
    <col min="8710" max="8710" width="8.7109375" style="1"/>
    <col min="8711" max="8711" width="12.85546875" style="1" bestFit="1" customWidth="1"/>
    <col min="8712" max="8712" width="14.140625" style="1" bestFit="1" customWidth="1"/>
    <col min="8713" max="8713" width="17" style="1" customWidth="1"/>
    <col min="8714" max="8714" width="14.140625" style="1" bestFit="1" customWidth="1"/>
    <col min="8715" max="8715" width="11.5703125" style="1" bestFit="1" customWidth="1"/>
    <col min="8716" max="8961" width="8.7109375" style="1"/>
    <col min="8962" max="8962" width="73.85546875" style="1" customWidth="1"/>
    <col min="8963" max="8964" width="8.7109375" style="1"/>
    <col min="8965" max="8965" width="9.7109375" style="1" bestFit="1" customWidth="1"/>
    <col min="8966" max="8966" width="8.7109375" style="1"/>
    <col min="8967" max="8967" width="12.85546875" style="1" bestFit="1" customWidth="1"/>
    <col min="8968" max="8968" width="14.140625" style="1" bestFit="1" customWidth="1"/>
    <col min="8969" max="8969" width="17" style="1" customWidth="1"/>
    <col min="8970" max="8970" width="14.140625" style="1" bestFit="1" customWidth="1"/>
    <col min="8971" max="8971" width="11.5703125" style="1" bestFit="1" customWidth="1"/>
    <col min="8972" max="9217" width="8.7109375" style="1"/>
    <col min="9218" max="9218" width="73.85546875" style="1" customWidth="1"/>
    <col min="9219" max="9220" width="8.7109375" style="1"/>
    <col min="9221" max="9221" width="9.7109375" style="1" bestFit="1" customWidth="1"/>
    <col min="9222" max="9222" width="8.7109375" style="1"/>
    <col min="9223" max="9223" width="12.85546875" style="1" bestFit="1" customWidth="1"/>
    <col min="9224" max="9224" width="14.140625" style="1" bestFit="1" customWidth="1"/>
    <col min="9225" max="9225" width="17" style="1" customWidth="1"/>
    <col min="9226" max="9226" width="14.140625" style="1" bestFit="1" customWidth="1"/>
    <col min="9227" max="9227" width="11.5703125" style="1" bestFit="1" customWidth="1"/>
    <col min="9228" max="9473" width="8.7109375" style="1"/>
    <col min="9474" max="9474" width="73.85546875" style="1" customWidth="1"/>
    <col min="9475" max="9476" width="8.7109375" style="1"/>
    <col min="9477" max="9477" width="9.7109375" style="1" bestFit="1" customWidth="1"/>
    <col min="9478" max="9478" width="8.7109375" style="1"/>
    <col min="9479" max="9479" width="12.85546875" style="1" bestFit="1" customWidth="1"/>
    <col min="9480" max="9480" width="14.140625" style="1" bestFit="1" customWidth="1"/>
    <col min="9481" max="9481" width="17" style="1" customWidth="1"/>
    <col min="9482" max="9482" width="14.140625" style="1" bestFit="1" customWidth="1"/>
    <col min="9483" max="9483" width="11.5703125" style="1" bestFit="1" customWidth="1"/>
    <col min="9484" max="9729" width="8.7109375" style="1"/>
    <col min="9730" max="9730" width="73.85546875" style="1" customWidth="1"/>
    <col min="9731" max="9732" width="8.7109375" style="1"/>
    <col min="9733" max="9733" width="9.7109375" style="1" bestFit="1" customWidth="1"/>
    <col min="9734" max="9734" width="8.7109375" style="1"/>
    <col min="9735" max="9735" width="12.85546875" style="1" bestFit="1" customWidth="1"/>
    <col min="9736" max="9736" width="14.140625" style="1" bestFit="1" customWidth="1"/>
    <col min="9737" max="9737" width="17" style="1" customWidth="1"/>
    <col min="9738" max="9738" width="14.140625" style="1" bestFit="1" customWidth="1"/>
    <col min="9739" max="9739" width="11.5703125" style="1" bestFit="1" customWidth="1"/>
    <col min="9740" max="9985" width="8.7109375" style="1"/>
    <col min="9986" max="9986" width="73.85546875" style="1" customWidth="1"/>
    <col min="9987" max="9988" width="8.7109375" style="1"/>
    <col min="9989" max="9989" width="9.7109375" style="1" bestFit="1" customWidth="1"/>
    <col min="9990" max="9990" width="8.7109375" style="1"/>
    <col min="9991" max="9991" width="12.85546875" style="1" bestFit="1" customWidth="1"/>
    <col min="9992" max="9992" width="14.140625" style="1" bestFit="1" customWidth="1"/>
    <col min="9993" max="9993" width="17" style="1" customWidth="1"/>
    <col min="9994" max="9994" width="14.140625" style="1" bestFit="1" customWidth="1"/>
    <col min="9995" max="9995" width="11.5703125" style="1" bestFit="1" customWidth="1"/>
    <col min="9996" max="10241" width="8.7109375" style="1"/>
    <col min="10242" max="10242" width="73.85546875" style="1" customWidth="1"/>
    <col min="10243" max="10244" width="8.7109375" style="1"/>
    <col min="10245" max="10245" width="9.7109375" style="1" bestFit="1" customWidth="1"/>
    <col min="10246" max="10246" width="8.7109375" style="1"/>
    <col min="10247" max="10247" width="12.85546875" style="1" bestFit="1" customWidth="1"/>
    <col min="10248" max="10248" width="14.140625" style="1" bestFit="1" customWidth="1"/>
    <col min="10249" max="10249" width="17" style="1" customWidth="1"/>
    <col min="10250" max="10250" width="14.140625" style="1" bestFit="1" customWidth="1"/>
    <col min="10251" max="10251" width="11.5703125" style="1" bestFit="1" customWidth="1"/>
    <col min="10252" max="10497" width="8.7109375" style="1"/>
    <col min="10498" max="10498" width="73.85546875" style="1" customWidth="1"/>
    <col min="10499" max="10500" width="8.7109375" style="1"/>
    <col min="10501" max="10501" width="9.7109375" style="1" bestFit="1" customWidth="1"/>
    <col min="10502" max="10502" width="8.7109375" style="1"/>
    <col min="10503" max="10503" width="12.85546875" style="1" bestFit="1" customWidth="1"/>
    <col min="10504" max="10504" width="14.140625" style="1" bestFit="1" customWidth="1"/>
    <col min="10505" max="10505" width="17" style="1" customWidth="1"/>
    <col min="10506" max="10506" width="14.140625" style="1" bestFit="1" customWidth="1"/>
    <col min="10507" max="10507" width="11.5703125" style="1" bestFit="1" customWidth="1"/>
    <col min="10508" max="10753" width="8.7109375" style="1"/>
    <col min="10754" max="10754" width="73.85546875" style="1" customWidth="1"/>
    <col min="10755" max="10756" width="8.7109375" style="1"/>
    <col min="10757" max="10757" width="9.7109375" style="1" bestFit="1" customWidth="1"/>
    <col min="10758" max="10758" width="8.7109375" style="1"/>
    <col min="10759" max="10759" width="12.85546875" style="1" bestFit="1" customWidth="1"/>
    <col min="10760" max="10760" width="14.140625" style="1" bestFit="1" customWidth="1"/>
    <col min="10761" max="10761" width="17" style="1" customWidth="1"/>
    <col min="10762" max="10762" width="14.140625" style="1" bestFit="1" customWidth="1"/>
    <col min="10763" max="10763" width="11.5703125" style="1" bestFit="1" customWidth="1"/>
    <col min="10764" max="11009" width="8.7109375" style="1"/>
    <col min="11010" max="11010" width="73.85546875" style="1" customWidth="1"/>
    <col min="11011" max="11012" width="8.7109375" style="1"/>
    <col min="11013" max="11013" width="9.7109375" style="1" bestFit="1" customWidth="1"/>
    <col min="11014" max="11014" width="8.7109375" style="1"/>
    <col min="11015" max="11015" width="12.85546875" style="1" bestFit="1" customWidth="1"/>
    <col min="11016" max="11016" width="14.140625" style="1" bestFit="1" customWidth="1"/>
    <col min="11017" max="11017" width="17" style="1" customWidth="1"/>
    <col min="11018" max="11018" width="14.140625" style="1" bestFit="1" customWidth="1"/>
    <col min="11019" max="11019" width="11.5703125" style="1" bestFit="1" customWidth="1"/>
    <col min="11020" max="11265" width="8.7109375" style="1"/>
    <col min="11266" max="11266" width="73.85546875" style="1" customWidth="1"/>
    <col min="11267" max="11268" width="8.7109375" style="1"/>
    <col min="11269" max="11269" width="9.7109375" style="1" bestFit="1" customWidth="1"/>
    <col min="11270" max="11270" width="8.7109375" style="1"/>
    <col min="11271" max="11271" width="12.85546875" style="1" bestFit="1" customWidth="1"/>
    <col min="11272" max="11272" width="14.140625" style="1" bestFit="1" customWidth="1"/>
    <col min="11273" max="11273" width="17" style="1" customWidth="1"/>
    <col min="11274" max="11274" width="14.140625" style="1" bestFit="1" customWidth="1"/>
    <col min="11275" max="11275" width="11.5703125" style="1" bestFit="1" customWidth="1"/>
    <col min="11276" max="11521" width="8.7109375" style="1"/>
    <col min="11522" max="11522" width="73.85546875" style="1" customWidth="1"/>
    <col min="11523" max="11524" width="8.7109375" style="1"/>
    <col min="11525" max="11525" width="9.7109375" style="1" bestFit="1" customWidth="1"/>
    <col min="11526" max="11526" width="8.7109375" style="1"/>
    <col min="11527" max="11527" width="12.85546875" style="1" bestFit="1" customWidth="1"/>
    <col min="11528" max="11528" width="14.140625" style="1" bestFit="1" customWidth="1"/>
    <col min="11529" max="11529" width="17" style="1" customWidth="1"/>
    <col min="11530" max="11530" width="14.140625" style="1" bestFit="1" customWidth="1"/>
    <col min="11531" max="11531" width="11.5703125" style="1" bestFit="1" customWidth="1"/>
    <col min="11532" max="11777" width="8.7109375" style="1"/>
    <col min="11778" max="11778" width="73.85546875" style="1" customWidth="1"/>
    <col min="11779" max="11780" width="8.7109375" style="1"/>
    <col min="11781" max="11781" width="9.7109375" style="1" bestFit="1" customWidth="1"/>
    <col min="11782" max="11782" width="8.7109375" style="1"/>
    <col min="11783" max="11783" width="12.85546875" style="1" bestFit="1" customWidth="1"/>
    <col min="11784" max="11784" width="14.140625" style="1" bestFit="1" customWidth="1"/>
    <col min="11785" max="11785" width="17" style="1" customWidth="1"/>
    <col min="11786" max="11786" width="14.140625" style="1" bestFit="1" customWidth="1"/>
    <col min="11787" max="11787" width="11.5703125" style="1" bestFit="1" customWidth="1"/>
    <col min="11788" max="12033" width="8.7109375" style="1"/>
    <col min="12034" max="12034" width="73.85546875" style="1" customWidth="1"/>
    <col min="12035" max="12036" width="8.7109375" style="1"/>
    <col min="12037" max="12037" width="9.7109375" style="1" bestFit="1" customWidth="1"/>
    <col min="12038" max="12038" width="8.7109375" style="1"/>
    <col min="12039" max="12039" width="12.85546875" style="1" bestFit="1" customWidth="1"/>
    <col min="12040" max="12040" width="14.140625" style="1" bestFit="1" customWidth="1"/>
    <col min="12041" max="12041" width="17" style="1" customWidth="1"/>
    <col min="12042" max="12042" width="14.140625" style="1" bestFit="1" customWidth="1"/>
    <col min="12043" max="12043" width="11.5703125" style="1" bestFit="1" customWidth="1"/>
    <col min="12044" max="12289" width="8.7109375" style="1"/>
    <col min="12290" max="12290" width="73.85546875" style="1" customWidth="1"/>
    <col min="12291" max="12292" width="8.7109375" style="1"/>
    <col min="12293" max="12293" width="9.7109375" style="1" bestFit="1" customWidth="1"/>
    <col min="12294" max="12294" width="8.7109375" style="1"/>
    <col min="12295" max="12295" width="12.85546875" style="1" bestFit="1" customWidth="1"/>
    <col min="12296" max="12296" width="14.140625" style="1" bestFit="1" customWidth="1"/>
    <col min="12297" max="12297" width="17" style="1" customWidth="1"/>
    <col min="12298" max="12298" width="14.140625" style="1" bestFit="1" customWidth="1"/>
    <col min="12299" max="12299" width="11.5703125" style="1" bestFit="1" customWidth="1"/>
    <col min="12300" max="12545" width="8.7109375" style="1"/>
    <col min="12546" max="12546" width="73.85546875" style="1" customWidth="1"/>
    <col min="12547" max="12548" width="8.7109375" style="1"/>
    <col min="12549" max="12549" width="9.7109375" style="1" bestFit="1" customWidth="1"/>
    <col min="12550" max="12550" width="8.7109375" style="1"/>
    <col min="12551" max="12551" width="12.85546875" style="1" bestFit="1" customWidth="1"/>
    <col min="12552" max="12552" width="14.140625" style="1" bestFit="1" customWidth="1"/>
    <col min="12553" max="12553" width="17" style="1" customWidth="1"/>
    <col min="12554" max="12554" width="14.140625" style="1" bestFit="1" customWidth="1"/>
    <col min="12555" max="12555" width="11.5703125" style="1" bestFit="1" customWidth="1"/>
    <col min="12556" max="12801" width="8.7109375" style="1"/>
    <col min="12802" max="12802" width="73.85546875" style="1" customWidth="1"/>
    <col min="12803" max="12804" width="8.7109375" style="1"/>
    <col min="12805" max="12805" width="9.7109375" style="1" bestFit="1" customWidth="1"/>
    <col min="12806" max="12806" width="8.7109375" style="1"/>
    <col min="12807" max="12807" width="12.85546875" style="1" bestFit="1" customWidth="1"/>
    <col min="12808" max="12808" width="14.140625" style="1" bestFit="1" customWidth="1"/>
    <col min="12809" max="12809" width="17" style="1" customWidth="1"/>
    <col min="12810" max="12810" width="14.140625" style="1" bestFit="1" customWidth="1"/>
    <col min="12811" max="12811" width="11.5703125" style="1" bestFit="1" customWidth="1"/>
    <col min="12812" max="13057" width="8.7109375" style="1"/>
    <col min="13058" max="13058" width="73.85546875" style="1" customWidth="1"/>
    <col min="13059" max="13060" width="8.7109375" style="1"/>
    <col min="13061" max="13061" width="9.7109375" style="1" bestFit="1" customWidth="1"/>
    <col min="13062" max="13062" width="8.7109375" style="1"/>
    <col min="13063" max="13063" width="12.85546875" style="1" bestFit="1" customWidth="1"/>
    <col min="13064" max="13064" width="14.140625" style="1" bestFit="1" customWidth="1"/>
    <col min="13065" max="13065" width="17" style="1" customWidth="1"/>
    <col min="13066" max="13066" width="14.140625" style="1" bestFit="1" customWidth="1"/>
    <col min="13067" max="13067" width="11.5703125" style="1" bestFit="1" customWidth="1"/>
    <col min="13068" max="13313" width="8.7109375" style="1"/>
    <col min="13314" max="13314" width="73.85546875" style="1" customWidth="1"/>
    <col min="13315" max="13316" width="8.7109375" style="1"/>
    <col min="13317" max="13317" width="9.7109375" style="1" bestFit="1" customWidth="1"/>
    <col min="13318" max="13318" width="8.7109375" style="1"/>
    <col min="13319" max="13319" width="12.85546875" style="1" bestFit="1" customWidth="1"/>
    <col min="13320" max="13320" width="14.140625" style="1" bestFit="1" customWidth="1"/>
    <col min="13321" max="13321" width="17" style="1" customWidth="1"/>
    <col min="13322" max="13322" width="14.140625" style="1" bestFit="1" customWidth="1"/>
    <col min="13323" max="13323" width="11.5703125" style="1" bestFit="1" customWidth="1"/>
    <col min="13324" max="13569" width="8.7109375" style="1"/>
    <col min="13570" max="13570" width="73.85546875" style="1" customWidth="1"/>
    <col min="13571" max="13572" width="8.7109375" style="1"/>
    <col min="13573" max="13573" width="9.7109375" style="1" bestFit="1" customWidth="1"/>
    <col min="13574" max="13574" width="8.7109375" style="1"/>
    <col min="13575" max="13575" width="12.85546875" style="1" bestFit="1" customWidth="1"/>
    <col min="13576" max="13576" width="14.140625" style="1" bestFit="1" customWidth="1"/>
    <col min="13577" max="13577" width="17" style="1" customWidth="1"/>
    <col min="13578" max="13578" width="14.140625" style="1" bestFit="1" customWidth="1"/>
    <col min="13579" max="13579" width="11.5703125" style="1" bestFit="1" customWidth="1"/>
    <col min="13580" max="13825" width="8.7109375" style="1"/>
    <col min="13826" max="13826" width="73.85546875" style="1" customWidth="1"/>
    <col min="13827" max="13828" width="8.7109375" style="1"/>
    <col min="13829" max="13829" width="9.7109375" style="1" bestFit="1" customWidth="1"/>
    <col min="13830" max="13830" width="8.7109375" style="1"/>
    <col min="13831" max="13831" width="12.85546875" style="1" bestFit="1" customWidth="1"/>
    <col min="13832" max="13832" width="14.140625" style="1" bestFit="1" customWidth="1"/>
    <col min="13833" max="13833" width="17" style="1" customWidth="1"/>
    <col min="13834" max="13834" width="14.140625" style="1" bestFit="1" customWidth="1"/>
    <col min="13835" max="13835" width="11.5703125" style="1" bestFit="1" customWidth="1"/>
    <col min="13836" max="14081" width="8.7109375" style="1"/>
    <col min="14082" max="14082" width="73.85546875" style="1" customWidth="1"/>
    <col min="14083" max="14084" width="8.7109375" style="1"/>
    <col min="14085" max="14085" width="9.7109375" style="1" bestFit="1" customWidth="1"/>
    <col min="14086" max="14086" width="8.7109375" style="1"/>
    <col min="14087" max="14087" width="12.85546875" style="1" bestFit="1" customWidth="1"/>
    <col min="14088" max="14088" width="14.140625" style="1" bestFit="1" customWidth="1"/>
    <col min="14089" max="14089" width="17" style="1" customWidth="1"/>
    <col min="14090" max="14090" width="14.140625" style="1" bestFit="1" customWidth="1"/>
    <col min="14091" max="14091" width="11.5703125" style="1" bestFit="1" customWidth="1"/>
    <col min="14092" max="14337" width="8.7109375" style="1"/>
    <col min="14338" max="14338" width="73.85546875" style="1" customWidth="1"/>
    <col min="14339" max="14340" width="8.7109375" style="1"/>
    <col min="14341" max="14341" width="9.7109375" style="1" bestFit="1" customWidth="1"/>
    <col min="14342" max="14342" width="8.7109375" style="1"/>
    <col min="14343" max="14343" width="12.85546875" style="1" bestFit="1" customWidth="1"/>
    <col min="14344" max="14344" width="14.140625" style="1" bestFit="1" customWidth="1"/>
    <col min="14345" max="14345" width="17" style="1" customWidth="1"/>
    <col min="14346" max="14346" width="14.140625" style="1" bestFit="1" customWidth="1"/>
    <col min="14347" max="14347" width="11.5703125" style="1" bestFit="1" customWidth="1"/>
    <col min="14348" max="14593" width="8.7109375" style="1"/>
    <col min="14594" max="14594" width="73.85546875" style="1" customWidth="1"/>
    <col min="14595" max="14596" width="8.7109375" style="1"/>
    <col min="14597" max="14597" width="9.7109375" style="1" bestFit="1" customWidth="1"/>
    <col min="14598" max="14598" width="8.7109375" style="1"/>
    <col min="14599" max="14599" width="12.85546875" style="1" bestFit="1" customWidth="1"/>
    <col min="14600" max="14600" width="14.140625" style="1" bestFit="1" customWidth="1"/>
    <col min="14601" max="14601" width="17" style="1" customWidth="1"/>
    <col min="14602" max="14602" width="14.140625" style="1" bestFit="1" customWidth="1"/>
    <col min="14603" max="14603" width="11.5703125" style="1" bestFit="1" customWidth="1"/>
    <col min="14604" max="14849" width="8.7109375" style="1"/>
    <col min="14850" max="14850" width="73.85546875" style="1" customWidth="1"/>
    <col min="14851" max="14852" width="8.7109375" style="1"/>
    <col min="14853" max="14853" width="9.7109375" style="1" bestFit="1" customWidth="1"/>
    <col min="14854" max="14854" width="8.7109375" style="1"/>
    <col min="14855" max="14855" width="12.85546875" style="1" bestFit="1" customWidth="1"/>
    <col min="14856" max="14856" width="14.140625" style="1" bestFit="1" customWidth="1"/>
    <col min="14857" max="14857" width="17" style="1" customWidth="1"/>
    <col min="14858" max="14858" width="14.140625" style="1" bestFit="1" customWidth="1"/>
    <col min="14859" max="14859" width="11.5703125" style="1" bestFit="1" customWidth="1"/>
    <col min="14860" max="15105" width="8.7109375" style="1"/>
    <col min="15106" max="15106" width="73.85546875" style="1" customWidth="1"/>
    <col min="15107" max="15108" width="8.7109375" style="1"/>
    <col min="15109" max="15109" width="9.7109375" style="1" bestFit="1" customWidth="1"/>
    <col min="15110" max="15110" width="8.7109375" style="1"/>
    <col min="15111" max="15111" width="12.85546875" style="1" bestFit="1" customWidth="1"/>
    <col min="15112" max="15112" width="14.140625" style="1" bestFit="1" customWidth="1"/>
    <col min="15113" max="15113" width="17" style="1" customWidth="1"/>
    <col min="15114" max="15114" width="14.140625" style="1" bestFit="1" customWidth="1"/>
    <col min="15115" max="15115" width="11.5703125" style="1" bestFit="1" customWidth="1"/>
    <col min="15116" max="15361" width="8.7109375" style="1"/>
    <col min="15362" max="15362" width="73.85546875" style="1" customWidth="1"/>
    <col min="15363" max="15364" width="8.7109375" style="1"/>
    <col min="15365" max="15365" width="9.7109375" style="1" bestFit="1" customWidth="1"/>
    <col min="15366" max="15366" width="8.7109375" style="1"/>
    <col min="15367" max="15367" width="12.85546875" style="1" bestFit="1" customWidth="1"/>
    <col min="15368" max="15368" width="14.140625" style="1" bestFit="1" customWidth="1"/>
    <col min="15369" max="15369" width="17" style="1" customWidth="1"/>
    <col min="15370" max="15370" width="14.140625" style="1" bestFit="1" customWidth="1"/>
    <col min="15371" max="15371" width="11.5703125" style="1" bestFit="1" customWidth="1"/>
    <col min="15372" max="15617" width="8.7109375" style="1"/>
    <col min="15618" max="15618" width="73.85546875" style="1" customWidth="1"/>
    <col min="15619" max="15620" width="8.7109375" style="1"/>
    <col min="15621" max="15621" width="9.7109375" style="1" bestFit="1" customWidth="1"/>
    <col min="15622" max="15622" width="8.7109375" style="1"/>
    <col min="15623" max="15623" width="12.85546875" style="1" bestFit="1" customWidth="1"/>
    <col min="15624" max="15624" width="14.140625" style="1" bestFit="1" customWidth="1"/>
    <col min="15625" max="15625" width="17" style="1" customWidth="1"/>
    <col min="15626" max="15626" width="14.140625" style="1" bestFit="1" customWidth="1"/>
    <col min="15627" max="15627" width="11.5703125" style="1" bestFit="1" customWidth="1"/>
    <col min="15628" max="15873" width="8.7109375" style="1"/>
    <col min="15874" max="15874" width="73.85546875" style="1" customWidth="1"/>
    <col min="15875" max="15876" width="8.7109375" style="1"/>
    <col min="15877" max="15877" width="9.7109375" style="1" bestFit="1" customWidth="1"/>
    <col min="15878" max="15878" width="8.7109375" style="1"/>
    <col min="15879" max="15879" width="12.85546875" style="1" bestFit="1" customWidth="1"/>
    <col min="15880" max="15880" width="14.140625" style="1" bestFit="1" customWidth="1"/>
    <col min="15881" max="15881" width="17" style="1" customWidth="1"/>
    <col min="15882" max="15882" width="14.140625" style="1" bestFit="1" customWidth="1"/>
    <col min="15883" max="15883" width="11.5703125" style="1" bestFit="1" customWidth="1"/>
    <col min="15884" max="16129" width="8.7109375" style="1"/>
    <col min="16130" max="16130" width="73.85546875" style="1" customWidth="1"/>
    <col min="16131" max="16132" width="8.7109375" style="1"/>
    <col min="16133" max="16133" width="9.7109375" style="1" bestFit="1" customWidth="1"/>
    <col min="16134" max="16134" width="8.7109375" style="1"/>
    <col min="16135" max="16135" width="12.85546875" style="1" bestFit="1" customWidth="1"/>
    <col min="16136" max="16136" width="14.140625" style="1" bestFit="1" customWidth="1"/>
    <col min="16137" max="16137" width="17" style="1" customWidth="1"/>
    <col min="16138" max="16138" width="14.140625" style="1" bestFit="1" customWidth="1"/>
    <col min="16139" max="16139" width="11.5703125" style="1" bestFit="1" customWidth="1"/>
    <col min="16140" max="16384" width="8.7109375" style="1"/>
  </cols>
  <sheetData>
    <row r="1" spans="1:17">
      <c r="B1" s="95" t="s">
        <v>253</v>
      </c>
      <c r="D1" s="96" t="s">
        <v>173</v>
      </c>
    </row>
    <row r="2" spans="1:17">
      <c r="B2" s="97" t="s">
        <v>1</v>
      </c>
      <c r="C2" s="98"/>
      <c r="D2" s="98"/>
      <c r="E2" s="98"/>
      <c r="F2" s="98"/>
      <c r="O2" s="99"/>
      <c r="P2" s="99"/>
      <c r="Q2" s="100"/>
    </row>
    <row r="4" spans="1:17" ht="28.5" customHeight="1">
      <c r="B4" s="300" t="s">
        <v>2</v>
      </c>
      <c r="C4" s="300"/>
      <c r="D4" s="300"/>
      <c r="E4" s="300"/>
      <c r="F4" s="300"/>
      <c r="G4" s="300"/>
      <c r="H4" s="300"/>
      <c r="I4" s="300"/>
      <c r="J4" s="300"/>
      <c r="K4" s="300"/>
      <c r="L4" s="300"/>
      <c r="M4" s="300"/>
      <c r="N4" s="300"/>
    </row>
    <row r="5" spans="1:17" ht="25.5" customHeight="1">
      <c r="A5" s="101"/>
      <c r="B5" s="102"/>
      <c r="C5" s="99"/>
      <c r="D5" s="99"/>
      <c r="E5" s="99"/>
      <c r="F5" s="99"/>
      <c r="G5" s="99"/>
      <c r="H5" s="99"/>
      <c r="I5" s="99"/>
      <c r="J5" s="99"/>
      <c r="K5" s="99"/>
      <c r="L5" s="99"/>
      <c r="M5" s="99"/>
      <c r="N5" s="99"/>
      <c r="O5" s="99"/>
    </row>
    <row r="6" spans="1:17" ht="16.5" customHeight="1">
      <c r="A6" s="101"/>
      <c r="B6" s="103" t="s">
        <v>212</v>
      </c>
      <c r="C6" s="99"/>
      <c r="D6" s="99"/>
      <c r="E6" s="99"/>
      <c r="F6" s="99"/>
      <c r="G6" s="99"/>
      <c r="H6" s="99"/>
      <c r="I6" s="99"/>
      <c r="J6" s="99"/>
      <c r="K6" s="99"/>
      <c r="L6" s="99"/>
      <c r="M6" s="99"/>
      <c r="N6" s="99"/>
      <c r="O6" s="99"/>
    </row>
    <row r="7" spans="1:17" ht="16.5" customHeight="1">
      <c r="A7" s="101"/>
      <c r="B7" s="103" t="s">
        <v>211</v>
      </c>
      <c r="C7" s="99"/>
      <c r="D7" s="99"/>
      <c r="E7" s="99"/>
      <c r="F7" s="99"/>
      <c r="G7" s="99"/>
      <c r="H7" s="99"/>
      <c r="I7" s="99"/>
      <c r="J7" s="99"/>
      <c r="K7" s="99"/>
      <c r="L7" s="99"/>
      <c r="M7" s="99"/>
      <c r="N7" s="99"/>
      <c r="O7" s="99"/>
    </row>
    <row r="8" spans="1:17" ht="24" customHeight="1" thickBot="1">
      <c r="A8" s="104"/>
      <c r="B8" s="252"/>
      <c r="C8" s="324"/>
      <c r="D8" s="324"/>
      <c r="E8" s="324"/>
      <c r="F8" s="253"/>
      <c r="G8" s="105"/>
      <c r="H8" s="106"/>
      <c r="I8" s="106"/>
      <c r="J8" s="106"/>
      <c r="K8" s="325" t="s">
        <v>97</v>
      </c>
      <c r="L8" s="325"/>
      <c r="M8" s="325"/>
      <c r="N8" s="325"/>
      <c r="O8" s="325"/>
    </row>
    <row r="9" spans="1:17" ht="89.25">
      <c r="A9" s="107" t="s">
        <v>41</v>
      </c>
      <c r="B9" s="254" t="s">
        <v>5</v>
      </c>
      <c r="C9" s="255" t="s">
        <v>42</v>
      </c>
      <c r="D9" s="256" t="s">
        <v>98</v>
      </c>
      <c r="E9" s="256" t="s">
        <v>8</v>
      </c>
      <c r="F9" s="256" t="s">
        <v>9</v>
      </c>
      <c r="G9" s="256" t="s">
        <v>99</v>
      </c>
      <c r="H9" s="256" t="s">
        <v>45</v>
      </c>
      <c r="I9" s="256" t="s">
        <v>12</v>
      </c>
      <c r="J9" s="256" t="s">
        <v>46</v>
      </c>
      <c r="K9" s="326" t="s">
        <v>100</v>
      </c>
      <c r="L9" s="326"/>
      <c r="M9" s="257" t="s">
        <v>101</v>
      </c>
      <c r="N9" s="257" t="s">
        <v>102</v>
      </c>
      <c r="O9" s="257" t="s">
        <v>17</v>
      </c>
    </row>
    <row r="10" spans="1:17" ht="13.5" customHeight="1">
      <c r="A10" s="259">
        <v>1</v>
      </c>
      <c r="B10" s="260">
        <v>2</v>
      </c>
      <c r="C10" s="260">
        <v>3</v>
      </c>
      <c r="D10" s="259">
        <v>4</v>
      </c>
      <c r="E10" s="259">
        <v>5</v>
      </c>
      <c r="F10" s="259">
        <v>6</v>
      </c>
      <c r="G10" s="259">
        <v>7</v>
      </c>
      <c r="H10" s="259">
        <v>8</v>
      </c>
      <c r="I10" s="259">
        <v>9</v>
      </c>
      <c r="J10" s="259">
        <v>10</v>
      </c>
      <c r="K10" s="259">
        <v>11</v>
      </c>
      <c r="L10" s="259">
        <v>12</v>
      </c>
      <c r="M10" s="259">
        <v>13</v>
      </c>
      <c r="N10" s="259">
        <v>14</v>
      </c>
      <c r="O10" s="259">
        <v>15</v>
      </c>
    </row>
    <row r="11" spans="1:17" ht="15.75" hidden="1" customHeight="1">
      <c r="A11" s="327"/>
      <c r="B11" s="327"/>
      <c r="C11" s="327"/>
      <c r="D11" s="327"/>
      <c r="E11" s="327"/>
      <c r="F11" s="327"/>
      <c r="G11" s="327"/>
      <c r="H11" s="327"/>
      <c r="I11" s="327"/>
      <c r="J11" s="327"/>
      <c r="K11" s="327"/>
      <c r="L11" s="327"/>
      <c r="M11" s="327"/>
      <c r="N11" s="327"/>
      <c r="O11" s="327"/>
    </row>
    <row r="12" spans="1:17" ht="22.5">
      <c r="A12" s="261" t="s">
        <v>103</v>
      </c>
      <c r="B12" s="262" t="s">
        <v>104</v>
      </c>
      <c r="C12" s="263" t="s">
        <v>18</v>
      </c>
      <c r="D12" s="264">
        <v>300</v>
      </c>
      <c r="E12" s="265"/>
      <c r="F12" s="266">
        <v>0.08</v>
      </c>
      <c r="G12" s="108">
        <f>E12+(E12*F12)</f>
        <v>0</v>
      </c>
      <c r="H12" s="108">
        <f>E12*D12</f>
        <v>0</v>
      </c>
      <c r="I12" s="108">
        <f>J12-H12</f>
        <v>0</v>
      </c>
      <c r="J12" s="108">
        <f>G12*D12</f>
        <v>0</v>
      </c>
      <c r="K12" s="109"/>
      <c r="L12" s="109"/>
      <c r="M12" s="109"/>
      <c r="N12" s="109"/>
      <c r="O12" s="109"/>
    </row>
    <row r="13" spans="1:17" ht="15.75" thickBot="1">
      <c r="A13" s="258"/>
      <c r="B13" s="267"/>
      <c r="C13" s="267"/>
      <c r="D13" s="268"/>
      <c r="E13" s="267"/>
      <c r="F13" s="267"/>
      <c r="G13" s="269" t="s">
        <v>105</v>
      </c>
      <c r="H13" s="270">
        <f>SUM(H12:H12)</f>
        <v>0</v>
      </c>
      <c r="I13" s="271" t="s">
        <v>50</v>
      </c>
      <c r="J13" s="272">
        <f>SUM(J12:J12)</f>
        <v>0</v>
      </c>
      <c r="K13" s="110"/>
      <c r="L13" s="111"/>
      <c r="M13" s="111"/>
      <c r="N13" s="111"/>
      <c r="O13" s="112"/>
    </row>
    <row r="14" spans="1:17" ht="14.25" customHeight="1">
      <c r="A14" s="113"/>
      <c r="B14" s="113"/>
      <c r="C14" s="113"/>
      <c r="D14" s="114"/>
      <c r="E14" s="113"/>
      <c r="F14" s="113"/>
      <c r="G14" s="115"/>
      <c r="H14" s="116"/>
      <c r="I14" s="117"/>
      <c r="J14" s="118"/>
      <c r="K14" s="110"/>
      <c r="L14" s="111"/>
      <c r="M14" s="111"/>
      <c r="N14" s="111"/>
      <c r="O14" s="112"/>
    </row>
    <row r="15" spans="1:17" hidden="1">
      <c r="A15" s="328"/>
      <c r="B15" s="328"/>
      <c r="C15" s="328"/>
      <c r="D15" s="328"/>
      <c r="E15" s="328"/>
      <c r="F15" s="328"/>
      <c r="G15" s="328"/>
      <c r="H15" s="328"/>
      <c r="I15" s="328"/>
      <c r="J15" s="328"/>
      <c r="K15" s="106"/>
      <c r="L15" s="106"/>
      <c r="M15" s="106"/>
      <c r="N15" s="106"/>
      <c r="O15" s="106"/>
    </row>
    <row r="16" spans="1:17" ht="14.25" customHeight="1">
      <c r="A16" s="106"/>
      <c r="B16" s="322"/>
      <c r="C16" s="322"/>
      <c r="D16" s="322"/>
      <c r="E16" s="322"/>
      <c r="F16" s="322"/>
      <c r="G16" s="322"/>
      <c r="H16" s="119"/>
      <c r="I16" s="120"/>
      <c r="J16" s="120"/>
      <c r="K16" s="106"/>
      <c r="L16" s="106"/>
      <c r="M16" s="106"/>
      <c r="N16" s="106"/>
      <c r="O16" s="106"/>
    </row>
    <row r="17" spans="1:15">
      <c r="A17" s="106"/>
      <c r="B17" s="121"/>
      <c r="C17" s="121"/>
      <c r="D17" s="121"/>
      <c r="E17" s="121"/>
      <c r="F17" s="121"/>
      <c r="G17" s="121"/>
      <c r="H17" s="119"/>
      <c r="I17" s="120"/>
      <c r="J17" s="120"/>
      <c r="K17" s="106"/>
      <c r="L17" s="106"/>
      <c r="M17" s="106"/>
      <c r="N17" s="106"/>
      <c r="O17" s="106"/>
    </row>
    <row r="18" spans="1:15">
      <c r="A18" s="106"/>
      <c r="B18" s="122" t="s">
        <v>106</v>
      </c>
      <c r="C18" s="117"/>
      <c r="D18" s="117"/>
      <c r="E18" s="123"/>
      <c r="F18" s="124"/>
      <c r="G18" s="323" t="s">
        <v>21</v>
      </c>
      <c r="H18" s="323"/>
      <c r="I18" s="323"/>
      <c r="J18" s="125"/>
      <c r="K18" s="106"/>
      <c r="L18" s="106"/>
      <c r="M18" s="106"/>
      <c r="N18" s="106"/>
      <c r="O18" s="106"/>
    </row>
    <row r="19" spans="1:15">
      <c r="A19" s="106"/>
      <c r="B19" s="122"/>
      <c r="C19" s="117"/>
      <c r="D19" s="117"/>
      <c r="E19" s="123"/>
      <c r="F19" s="124"/>
      <c r="G19" s="323" t="s">
        <v>22</v>
      </c>
      <c r="H19" s="323"/>
      <c r="I19" s="323"/>
      <c r="J19" s="106"/>
      <c r="K19" s="126"/>
      <c r="L19" s="106"/>
      <c r="M19" s="106"/>
      <c r="N19" s="106"/>
      <c r="O19" s="106"/>
    </row>
    <row r="20" spans="1:15">
      <c r="A20" s="127"/>
      <c r="B20" s="127"/>
      <c r="C20" s="127"/>
      <c r="D20" s="127"/>
      <c r="E20" s="127"/>
      <c r="F20" s="127"/>
      <c r="G20" s="127"/>
      <c r="H20" s="127"/>
      <c r="I20" s="127"/>
      <c r="J20" s="127"/>
      <c r="K20" s="127"/>
      <c r="L20" s="127"/>
      <c r="M20" s="127"/>
      <c r="N20" s="127"/>
      <c r="O20" s="127"/>
    </row>
  </sheetData>
  <mergeCells count="9">
    <mergeCell ref="B16:G16"/>
    <mergeCell ref="G18:I18"/>
    <mergeCell ref="G19:I19"/>
    <mergeCell ref="B4:N4"/>
    <mergeCell ref="C8:E8"/>
    <mergeCell ref="K8:O8"/>
    <mergeCell ref="K9:L9"/>
    <mergeCell ref="A11:O11"/>
    <mergeCell ref="A15:J15"/>
  </mergeCells>
  <pageMargins left="0.7" right="0.7" top="0.75" bottom="0.75" header="0.3" footer="0.3"/>
  <pageSetup paperSize="9" scale="5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E0DBA-B08D-4055-A470-E9D29CE4C251}">
  <sheetPr>
    <pageSetUpPr fitToPage="1"/>
  </sheetPr>
  <dimension ref="A1:O28"/>
  <sheetViews>
    <sheetView topLeftCell="A4" zoomScaleNormal="100" workbookViewId="0">
      <selection activeCell="B5" sqref="B5"/>
    </sheetView>
  </sheetViews>
  <sheetFormatPr defaultRowHeight="15"/>
  <cols>
    <col min="1" max="1" width="4" style="1" customWidth="1"/>
    <col min="2" max="2" width="44.140625" style="1" customWidth="1"/>
    <col min="3" max="3" width="17.42578125" style="1" customWidth="1"/>
    <col min="4" max="8" width="8.7109375" style="1"/>
    <col min="9" max="9" width="14.140625" style="1" customWidth="1"/>
    <col min="10" max="10" width="10" style="1" customWidth="1"/>
    <col min="11" max="11" width="14" style="1" customWidth="1"/>
    <col min="12" max="14" width="8.7109375" style="1"/>
    <col min="15" max="15" width="11" style="1" customWidth="1"/>
    <col min="16" max="258" width="8.7109375" style="1"/>
    <col min="259" max="259" width="47" style="1" customWidth="1"/>
    <col min="260" max="264" width="8.7109375" style="1"/>
    <col min="265" max="265" width="14.140625" style="1" customWidth="1"/>
    <col min="266" max="266" width="8.7109375" style="1"/>
    <col min="267" max="267" width="14" style="1" customWidth="1"/>
    <col min="268" max="514" width="8.7109375" style="1"/>
    <col min="515" max="515" width="47" style="1" customWidth="1"/>
    <col min="516" max="520" width="8.7109375" style="1"/>
    <col min="521" max="521" width="14.140625" style="1" customWidth="1"/>
    <col min="522" max="522" width="8.7109375" style="1"/>
    <col min="523" max="523" width="14" style="1" customWidth="1"/>
    <col min="524" max="770" width="8.7109375" style="1"/>
    <col min="771" max="771" width="47" style="1" customWidth="1"/>
    <col min="772" max="776" width="8.7109375" style="1"/>
    <col min="777" max="777" width="14.140625" style="1" customWidth="1"/>
    <col min="778" max="778" width="8.7109375" style="1"/>
    <col min="779" max="779" width="14" style="1" customWidth="1"/>
    <col min="780" max="1026" width="8.7109375" style="1"/>
    <col min="1027" max="1027" width="47" style="1" customWidth="1"/>
    <col min="1028" max="1032" width="8.7109375" style="1"/>
    <col min="1033" max="1033" width="14.140625" style="1" customWidth="1"/>
    <col min="1034" max="1034" width="8.7109375" style="1"/>
    <col min="1035" max="1035" width="14" style="1" customWidth="1"/>
    <col min="1036" max="1282" width="8.7109375" style="1"/>
    <col min="1283" max="1283" width="47" style="1" customWidth="1"/>
    <col min="1284" max="1288" width="8.7109375" style="1"/>
    <col min="1289" max="1289" width="14.140625" style="1" customWidth="1"/>
    <col min="1290" max="1290" width="8.7109375" style="1"/>
    <col min="1291" max="1291" width="14" style="1" customWidth="1"/>
    <col min="1292" max="1538" width="8.7109375" style="1"/>
    <col min="1539" max="1539" width="47" style="1" customWidth="1"/>
    <col min="1540" max="1544" width="8.7109375" style="1"/>
    <col min="1545" max="1545" width="14.140625" style="1" customWidth="1"/>
    <col min="1546" max="1546" width="8.7109375" style="1"/>
    <col min="1547" max="1547" width="14" style="1" customWidth="1"/>
    <col min="1548" max="1794" width="8.7109375" style="1"/>
    <col min="1795" max="1795" width="47" style="1" customWidth="1"/>
    <col min="1796" max="1800" width="8.7109375" style="1"/>
    <col min="1801" max="1801" width="14.140625" style="1" customWidth="1"/>
    <col min="1802" max="1802" width="8.7109375" style="1"/>
    <col min="1803" max="1803" width="14" style="1" customWidth="1"/>
    <col min="1804" max="2050" width="8.7109375" style="1"/>
    <col min="2051" max="2051" width="47" style="1" customWidth="1"/>
    <col min="2052" max="2056" width="8.7109375" style="1"/>
    <col min="2057" max="2057" width="14.140625" style="1" customWidth="1"/>
    <col min="2058" max="2058" width="8.7109375" style="1"/>
    <col min="2059" max="2059" width="14" style="1" customWidth="1"/>
    <col min="2060" max="2306" width="8.7109375" style="1"/>
    <col min="2307" max="2307" width="47" style="1" customWidth="1"/>
    <col min="2308" max="2312" width="8.7109375" style="1"/>
    <col min="2313" max="2313" width="14.140625" style="1" customWidth="1"/>
    <col min="2314" max="2314" width="8.7109375" style="1"/>
    <col min="2315" max="2315" width="14" style="1" customWidth="1"/>
    <col min="2316" max="2562" width="8.7109375" style="1"/>
    <col min="2563" max="2563" width="47" style="1" customWidth="1"/>
    <col min="2564" max="2568" width="8.7109375" style="1"/>
    <col min="2569" max="2569" width="14.140625" style="1" customWidth="1"/>
    <col min="2570" max="2570" width="8.7109375" style="1"/>
    <col min="2571" max="2571" width="14" style="1" customWidth="1"/>
    <col min="2572" max="2818" width="8.7109375" style="1"/>
    <col min="2819" max="2819" width="47" style="1" customWidth="1"/>
    <col min="2820" max="2824" width="8.7109375" style="1"/>
    <col min="2825" max="2825" width="14.140625" style="1" customWidth="1"/>
    <col min="2826" max="2826" width="8.7109375" style="1"/>
    <col min="2827" max="2827" width="14" style="1" customWidth="1"/>
    <col min="2828" max="3074" width="8.7109375" style="1"/>
    <col min="3075" max="3075" width="47" style="1" customWidth="1"/>
    <col min="3076" max="3080" width="8.7109375" style="1"/>
    <col min="3081" max="3081" width="14.140625" style="1" customWidth="1"/>
    <col min="3082" max="3082" width="8.7109375" style="1"/>
    <col min="3083" max="3083" width="14" style="1" customWidth="1"/>
    <col min="3084" max="3330" width="8.7109375" style="1"/>
    <col min="3331" max="3331" width="47" style="1" customWidth="1"/>
    <col min="3332" max="3336" width="8.7109375" style="1"/>
    <col min="3337" max="3337" width="14.140625" style="1" customWidth="1"/>
    <col min="3338" max="3338" width="8.7109375" style="1"/>
    <col min="3339" max="3339" width="14" style="1" customWidth="1"/>
    <col min="3340" max="3586" width="8.7109375" style="1"/>
    <col min="3587" max="3587" width="47" style="1" customWidth="1"/>
    <col min="3588" max="3592" width="8.7109375" style="1"/>
    <col min="3593" max="3593" width="14.140625" style="1" customWidth="1"/>
    <col min="3594" max="3594" width="8.7109375" style="1"/>
    <col min="3595" max="3595" width="14" style="1" customWidth="1"/>
    <col min="3596" max="3842" width="8.7109375" style="1"/>
    <col min="3843" max="3843" width="47" style="1" customWidth="1"/>
    <col min="3844" max="3848" width="8.7109375" style="1"/>
    <col min="3849" max="3849" width="14.140625" style="1" customWidth="1"/>
    <col min="3850" max="3850" width="8.7109375" style="1"/>
    <col min="3851" max="3851" width="14" style="1" customWidth="1"/>
    <col min="3852" max="4098" width="8.7109375" style="1"/>
    <col min="4099" max="4099" width="47" style="1" customWidth="1"/>
    <col min="4100" max="4104" width="8.7109375" style="1"/>
    <col min="4105" max="4105" width="14.140625" style="1" customWidth="1"/>
    <col min="4106" max="4106" width="8.7109375" style="1"/>
    <col min="4107" max="4107" width="14" style="1" customWidth="1"/>
    <col min="4108" max="4354" width="8.7109375" style="1"/>
    <col min="4355" max="4355" width="47" style="1" customWidth="1"/>
    <col min="4356" max="4360" width="8.7109375" style="1"/>
    <col min="4361" max="4361" width="14.140625" style="1" customWidth="1"/>
    <col min="4362" max="4362" width="8.7109375" style="1"/>
    <col min="4363" max="4363" width="14" style="1" customWidth="1"/>
    <col min="4364" max="4610" width="8.7109375" style="1"/>
    <col min="4611" max="4611" width="47" style="1" customWidth="1"/>
    <col min="4612" max="4616" width="8.7109375" style="1"/>
    <col min="4617" max="4617" width="14.140625" style="1" customWidth="1"/>
    <col min="4618" max="4618" width="8.7109375" style="1"/>
    <col min="4619" max="4619" width="14" style="1" customWidth="1"/>
    <col min="4620" max="4866" width="8.7109375" style="1"/>
    <col min="4867" max="4867" width="47" style="1" customWidth="1"/>
    <col min="4868" max="4872" width="8.7109375" style="1"/>
    <col min="4873" max="4873" width="14.140625" style="1" customWidth="1"/>
    <col min="4874" max="4874" width="8.7109375" style="1"/>
    <col min="4875" max="4875" width="14" style="1" customWidth="1"/>
    <col min="4876" max="5122" width="8.7109375" style="1"/>
    <col min="5123" max="5123" width="47" style="1" customWidth="1"/>
    <col min="5124" max="5128" width="8.7109375" style="1"/>
    <col min="5129" max="5129" width="14.140625" style="1" customWidth="1"/>
    <col min="5130" max="5130" width="8.7109375" style="1"/>
    <col min="5131" max="5131" width="14" style="1" customWidth="1"/>
    <col min="5132" max="5378" width="8.7109375" style="1"/>
    <col min="5379" max="5379" width="47" style="1" customWidth="1"/>
    <col min="5380" max="5384" width="8.7109375" style="1"/>
    <col min="5385" max="5385" width="14.140625" style="1" customWidth="1"/>
    <col min="5386" max="5386" width="8.7109375" style="1"/>
    <col min="5387" max="5387" width="14" style="1" customWidth="1"/>
    <col min="5388" max="5634" width="8.7109375" style="1"/>
    <col min="5635" max="5635" width="47" style="1" customWidth="1"/>
    <col min="5636" max="5640" width="8.7109375" style="1"/>
    <col min="5641" max="5641" width="14.140625" style="1" customWidth="1"/>
    <col min="5642" max="5642" width="8.7109375" style="1"/>
    <col min="5643" max="5643" width="14" style="1" customWidth="1"/>
    <col min="5644" max="5890" width="8.7109375" style="1"/>
    <col min="5891" max="5891" width="47" style="1" customWidth="1"/>
    <col min="5892" max="5896" width="8.7109375" style="1"/>
    <col min="5897" max="5897" width="14.140625" style="1" customWidth="1"/>
    <col min="5898" max="5898" width="8.7109375" style="1"/>
    <col min="5899" max="5899" width="14" style="1" customWidth="1"/>
    <col min="5900" max="6146" width="8.7109375" style="1"/>
    <col min="6147" max="6147" width="47" style="1" customWidth="1"/>
    <col min="6148" max="6152" width="8.7109375" style="1"/>
    <col min="6153" max="6153" width="14.140625" style="1" customWidth="1"/>
    <col min="6154" max="6154" width="8.7109375" style="1"/>
    <col min="6155" max="6155" width="14" style="1" customWidth="1"/>
    <col min="6156" max="6402" width="8.7109375" style="1"/>
    <col min="6403" max="6403" width="47" style="1" customWidth="1"/>
    <col min="6404" max="6408" width="8.7109375" style="1"/>
    <col min="6409" max="6409" width="14.140625" style="1" customWidth="1"/>
    <col min="6410" max="6410" width="8.7109375" style="1"/>
    <col min="6411" max="6411" width="14" style="1" customWidth="1"/>
    <col min="6412" max="6658" width="8.7109375" style="1"/>
    <col min="6659" max="6659" width="47" style="1" customWidth="1"/>
    <col min="6660" max="6664" width="8.7109375" style="1"/>
    <col min="6665" max="6665" width="14.140625" style="1" customWidth="1"/>
    <col min="6666" max="6666" width="8.7109375" style="1"/>
    <col min="6667" max="6667" width="14" style="1" customWidth="1"/>
    <col min="6668" max="6914" width="8.7109375" style="1"/>
    <col min="6915" max="6915" width="47" style="1" customWidth="1"/>
    <col min="6916" max="6920" width="8.7109375" style="1"/>
    <col min="6921" max="6921" width="14.140625" style="1" customWidth="1"/>
    <col min="6922" max="6922" width="8.7109375" style="1"/>
    <col min="6923" max="6923" width="14" style="1" customWidth="1"/>
    <col min="6924" max="7170" width="8.7109375" style="1"/>
    <col min="7171" max="7171" width="47" style="1" customWidth="1"/>
    <col min="7172" max="7176" width="8.7109375" style="1"/>
    <col min="7177" max="7177" width="14.140625" style="1" customWidth="1"/>
    <col min="7178" max="7178" width="8.7109375" style="1"/>
    <col min="7179" max="7179" width="14" style="1" customWidth="1"/>
    <col min="7180" max="7426" width="8.7109375" style="1"/>
    <col min="7427" max="7427" width="47" style="1" customWidth="1"/>
    <col min="7428" max="7432" width="8.7109375" style="1"/>
    <col min="7433" max="7433" width="14.140625" style="1" customWidth="1"/>
    <col min="7434" max="7434" width="8.7109375" style="1"/>
    <col min="7435" max="7435" width="14" style="1" customWidth="1"/>
    <col min="7436" max="7682" width="8.7109375" style="1"/>
    <col min="7683" max="7683" width="47" style="1" customWidth="1"/>
    <col min="7684" max="7688" width="8.7109375" style="1"/>
    <col min="7689" max="7689" width="14.140625" style="1" customWidth="1"/>
    <col min="7690" max="7690" width="8.7109375" style="1"/>
    <col min="7691" max="7691" width="14" style="1" customWidth="1"/>
    <col min="7692" max="7938" width="8.7109375" style="1"/>
    <col min="7939" max="7939" width="47" style="1" customWidth="1"/>
    <col min="7940" max="7944" width="8.7109375" style="1"/>
    <col min="7945" max="7945" width="14.140625" style="1" customWidth="1"/>
    <col min="7946" max="7946" width="8.7109375" style="1"/>
    <col min="7947" max="7947" width="14" style="1" customWidth="1"/>
    <col min="7948" max="8194" width="8.7109375" style="1"/>
    <col min="8195" max="8195" width="47" style="1" customWidth="1"/>
    <col min="8196" max="8200" width="8.7109375" style="1"/>
    <col min="8201" max="8201" width="14.140625" style="1" customWidth="1"/>
    <col min="8202" max="8202" width="8.7109375" style="1"/>
    <col min="8203" max="8203" width="14" style="1" customWidth="1"/>
    <col min="8204" max="8450" width="8.7109375" style="1"/>
    <col min="8451" max="8451" width="47" style="1" customWidth="1"/>
    <col min="8452" max="8456" width="8.7109375" style="1"/>
    <col min="8457" max="8457" width="14.140625" style="1" customWidth="1"/>
    <col min="8458" max="8458" width="8.7109375" style="1"/>
    <col min="8459" max="8459" width="14" style="1" customWidth="1"/>
    <col min="8460" max="8706" width="8.7109375" style="1"/>
    <col min="8707" max="8707" width="47" style="1" customWidth="1"/>
    <col min="8708" max="8712" width="8.7109375" style="1"/>
    <col min="8713" max="8713" width="14.140625" style="1" customWidth="1"/>
    <col min="8714" max="8714" width="8.7109375" style="1"/>
    <col min="8715" max="8715" width="14" style="1" customWidth="1"/>
    <col min="8716" max="8962" width="8.7109375" style="1"/>
    <col min="8963" max="8963" width="47" style="1" customWidth="1"/>
    <col min="8964" max="8968" width="8.7109375" style="1"/>
    <col min="8969" max="8969" width="14.140625" style="1" customWidth="1"/>
    <col min="8970" max="8970" width="8.7109375" style="1"/>
    <col min="8971" max="8971" width="14" style="1" customWidth="1"/>
    <col min="8972" max="9218" width="8.7109375" style="1"/>
    <col min="9219" max="9219" width="47" style="1" customWidth="1"/>
    <col min="9220" max="9224" width="8.7109375" style="1"/>
    <col min="9225" max="9225" width="14.140625" style="1" customWidth="1"/>
    <col min="9226" max="9226" width="8.7109375" style="1"/>
    <col min="9227" max="9227" width="14" style="1" customWidth="1"/>
    <col min="9228" max="9474" width="8.7109375" style="1"/>
    <col min="9475" max="9475" width="47" style="1" customWidth="1"/>
    <col min="9476" max="9480" width="8.7109375" style="1"/>
    <col min="9481" max="9481" width="14.140625" style="1" customWidth="1"/>
    <col min="9482" max="9482" width="8.7109375" style="1"/>
    <col min="9483" max="9483" width="14" style="1" customWidth="1"/>
    <col min="9484" max="9730" width="8.7109375" style="1"/>
    <col min="9731" max="9731" width="47" style="1" customWidth="1"/>
    <col min="9732" max="9736" width="8.7109375" style="1"/>
    <col min="9737" max="9737" width="14.140625" style="1" customWidth="1"/>
    <col min="9738" max="9738" width="8.7109375" style="1"/>
    <col min="9739" max="9739" width="14" style="1" customWidth="1"/>
    <col min="9740" max="9986" width="8.7109375" style="1"/>
    <col min="9987" max="9987" width="47" style="1" customWidth="1"/>
    <col min="9988" max="9992" width="8.7109375" style="1"/>
    <col min="9993" max="9993" width="14.140625" style="1" customWidth="1"/>
    <col min="9994" max="9994" width="8.7109375" style="1"/>
    <col min="9995" max="9995" width="14" style="1" customWidth="1"/>
    <col min="9996" max="10242" width="8.7109375" style="1"/>
    <col min="10243" max="10243" width="47" style="1" customWidth="1"/>
    <col min="10244" max="10248" width="8.7109375" style="1"/>
    <col min="10249" max="10249" width="14.140625" style="1" customWidth="1"/>
    <col min="10250" max="10250" width="8.7109375" style="1"/>
    <col min="10251" max="10251" width="14" style="1" customWidth="1"/>
    <col min="10252" max="10498" width="8.7109375" style="1"/>
    <col min="10499" max="10499" width="47" style="1" customWidth="1"/>
    <col min="10500" max="10504" width="8.7109375" style="1"/>
    <col min="10505" max="10505" width="14.140625" style="1" customWidth="1"/>
    <col min="10506" max="10506" width="8.7109375" style="1"/>
    <col min="10507" max="10507" width="14" style="1" customWidth="1"/>
    <col min="10508" max="10754" width="8.7109375" style="1"/>
    <col min="10755" max="10755" width="47" style="1" customWidth="1"/>
    <col min="10756" max="10760" width="8.7109375" style="1"/>
    <col min="10761" max="10761" width="14.140625" style="1" customWidth="1"/>
    <col min="10762" max="10762" width="8.7109375" style="1"/>
    <col min="10763" max="10763" width="14" style="1" customWidth="1"/>
    <col min="10764" max="11010" width="8.7109375" style="1"/>
    <col min="11011" max="11011" width="47" style="1" customWidth="1"/>
    <col min="11012" max="11016" width="8.7109375" style="1"/>
    <col min="11017" max="11017" width="14.140625" style="1" customWidth="1"/>
    <col min="11018" max="11018" width="8.7109375" style="1"/>
    <col min="11019" max="11019" width="14" style="1" customWidth="1"/>
    <col min="11020" max="11266" width="8.7109375" style="1"/>
    <col min="11267" max="11267" width="47" style="1" customWidth="1"/>
    <col min="11268" max="11272" width="8.7109375" style="1"/>
    <col min="11273" max="11273" width="14.140625" style="1" customWidth="1"/>
    <col min="11274" max="11274" width="8.7109375" style="1"/>
    <col min="11275" max="11275" width="14" style="1" customWidth="1"/>
    <col min="11276" max="11522" width="8.7109375" style="1"/>
    <col min="11523" max="11523" width="47" style="1" customWidth="1"/>
    <col min="11524" max="11528" width="8.7109375" style="1"/>
    <col min="11529" max="11529" width="14.140625" style="1" customWidth="1"/>
    <col min="11530" max="11530" width="8.7109375" style="1"/>
    <col min="11531" max="11531" width="14" style="1" customWidth="1"/>
    <col min="11532" max="11778" width="8.7109375" style="1"/>
    <col min="11779" max="11779" width="47" style="1" customWidth="1"/>
    <col min="11780" max="11784" width="8.7109375" style="1"/>
    <col min="11785" max="11785" width="14.140625" style="1" customWidth="1"/>
    <col min="11786" max="11786" width="8.7109375" style="1"/>
    <col min="11787" max="11787" width="14" style="1" customWidth="1"/>
    <col min="11788" max="12034" width="8.7109375" style="1"/>
    <col min="12035" max="12035" width="47" style="1" customWidth="1"/>
    <col min="12036" max="12040" width="8.7109375" style="1"/>
    <col min="12041" max="12041" width="14.140625" style="1" customWidth="1"/>
    <col min="12042" max="12042" width="8.7109375" style="1"/>
    <col min="12043" max="12043" width="14" style="1" customWidth="1"/>
    <col min="12044" max="12290" width="8.7109375" style="1"/>
    <col min="12291" max="12291" width="47" style="1" customWidth="1"/>
    <col min="12292" max="12296" width="8.7109375" style="1"/>
    <col min="12297" max="12297" width="14.140625" style="1" customWidth="1"/>
    <col min="12298" max="12298" width="8.7109375" style="1"/>
    <col min="12299" max="12299" width="14" style="1" customWidth="1"/>
    <col min="12300" max="12546" width="8.7109375" style="1"/>
    <col min="12547" max="12547" width="47" style="1" customWidth="1"/>
    <col min="12548" max="12552" width="8.7109375" style="1"/>
    <col min="12553" max="12553" width="14.140625" style="1" customWidth="1"/>
    <col min="12554" max="12554" width="8.7109375" style="1"/>
    <col min="12555" max="12555" width="14" style="1" customWidth="1"/>
    <col min="12556" max="12802" width="8.7109375" style="1"/>
    <col min="12803" max="12803" width="47" style="1" customWidth="1"/>
    <col min="12804" max="12808" width="8.7109375" style="1"/>
    <col min="12809" max="12809" width="14.140625" style="1" customWidth="1"/>
    <col min="12810" max="12810" width="8.7109375" style="1"/>
    <col min="12811" max="12811" width="14" style="1" customWidth="1"/>
    <col min="12812" max="13058" width="8.7109375" style="1"/>
    <col min="13059" max="13059" width="47" style="1" customWidth="1"/>
    <col min="13060" max="13064" width="8.7109375" style="1"/>
    <col min="13065" max="13065" width="14.140625" style="1" customWidth="1"/>
    <col min="13066" max="13066" width="8.7109375" style="1"/>
    <col min="13067" max="13067" width="14" style="1" customWidth="1"/>
    <col min="13068" max="13314" width="8.7109375" style="1"/>
    <col min="13315" max="13315" width="47" style="1" customWidth="1"/>
    <col min="13316" max="13320" width="8.7109375" style="1"/>
    <col min="13321" max="13321" width="14.140625" style="1" customWidth="1"/>
    <col min="13322" max="13322" width="8.7109375" style="1"/>
    <col min="13323" max="13323" width="14" style="1" customWidth="1"/>
    <col min="13324" max="13570" width="8.7109375" style="1"/>
    <col min="13571" max="13571" width="47" style="1" customWidth="1"/>
    <col min="13572" max="13576" width="8.7109375" style="1"/>
    <col min="13577" max="13577" width="14.140625" style="1" customWidth="1"/>
    <col min="13578" max="13578" width="8.7109375" style="1"/>
    <col min="13579" max="13579" width="14" style="1" customWidth="1"/>
    <col min="13580" max="13826" width="8.7109375" style="1"/>
    <col min="13827" max="13827" width="47" style="1" customWidth="1"/>
    <col min="13828" max="13832" width="8.7109375" style="1"/>
    <col min="13833" max="13833" width="14.140625" style="1" customWidth="1"/>
    <col min="13834" max="13834" width="8.7109375" style="1"/>
    <col min="13835" max="13835" width="14" style="1" customWidth="1"/>
    <col min="13836" max="14082" width="8.7109375" style="1"/>
    <col min="14083" max="14083" width="47" style="1" customWidth="1"/>
    <col min="14084" max="14088" width="8.7109375" style="1"/>
    <col min="14089" max="14089" width="14.140625" style="1" customWidth="1"/>
    <col min="14090" max="14090" width="8.7109375" style="1"/>
    <col min="14091" max="14091" width="14" style="1" customWidth="1"/>
    <col min="14092" max="14338" width="8.7109375" style="1"/>
    <col min="14339" max="14339" width="47" style="1" customWidth="1"/>
    <col min="14340" max="14344" width="8.7109375" style="1"/>
    <col min="14345" max="14345" width="14.140625" style="1" customWidth="1"/>
    <col min="14346" max="14346" width="8.7109375" style="1"/>
    <col min="14347" max="14347" width="14" style="1" customWidth="1"/>
    <col min="14348" max="14594" width="8.7109375" style="1"/>
    <col min="14595" max="14595" width="47" style="1" customWidth="1"/>
    <col min="14596" max="14600" width="8.7109375" style="1"/>
    <col min="14601" max="14601" width="14.140625" style="1" customWidth="1"/>
    <col min="14602" max="14602" width="8.7109375" style="1"/>
    <col min="14603" max="14603" width="14" style="1" customWidth="1"/>
    <col min="14604" max="14850" width="8.7109375" style="1"/>
    <col min="14851" max="14851" width="47" style="1" customWidth="1"/>
    <col min="14852" max="14856" width="8.7109375" style="1"/>
    <col min="14857" max="14857" width="14.140625" style="1" customWidth="1"/>
    <col min="14858" max="14858" width="8.7109375" style="1"/>
    <col min="14859" max="14859" width="14" style="1" customWidth="1"/>
    <col min="14860" max="15106" width="8.7109375" style="1"/>
    <col min="15107" max="15107" width="47" style="1" customWidth="1"/>
    <col min="15108" max="15112" width="8.7109375" style="1"/>
    <col min="15113" max="15113" width="14.140625" style="1" customWidth="1"/>
    <col min="15114" max="15114" width="8.7109375" style="1"/>
    <col min="15115" max="15115" width="14" style="1" customWidth="1"/>
    <col min="15116" max="15362" width="8.7109375" style="1"/>
    <col min="15363" max="15363" width="47" style="1" customWidth="1"/>
    <col min="15364" max="15368" width="8.7109375" style="1"/>
    <col min="15369" max="15369" width="14.140625" style="1" customWidth="1"/>
    <col min="15370" max="15370" width="8.7109375" style="1"/>
    <col min="15371" max="15371" width="14" style="1" customWidth="1"/>
    <col min="15372" max="15618" width="8.7109375" style="1"/>
    <col min="15619" max="15619" width="47" style="1" customWidth="1"/>
    <col min="15620" max="15624" width="8.7109375" style="1"/>
    <col min="15625" max="15625" width="14.140625" style="1" customWidth="1"/>
    <col min="15626" max="15626" width="8.7109375" style="1"/>
    <col min="15627" max="15627" width="14" style="1" customWidth="1"/>
    <col min="15628" max="15874" width="8.7109375" style="1"/>
    <col min="15875" max="15875" width="47" style="1" customWidth="1"/>
    <col min="15876" max="15880" width="8.7109375" style="1"/>
    <col min="15881" max="15881" width="14.140625" style="1" customWidth="1"/>
    <col min="15882" max="15882" width="8.7109375" style="1"/>
    <col min="15883" max="15883" width="14" style="1" customWidth="1"/>
    <col min="15884" max="16130" width="8.7109375" style="1"/>
    <col min="16131" max="16131" width="47" style="1" customWidth="1"/>
    <col min="16132" max="16136" width="8.7109375" style="1"/>
    <col min="16137" max="16137" width="14.140625" style="1" customWidth="1"/>
    <col min="16138" max="16138" width="8.7109375" style="1"/>
    <col min="16139" max="16139" width="14" style="1" customWidth="1"/>
    <col min="16140" max="16384" width="8.7109375" style="1"/>
  </cols>
  <sheetData>
    <row r="1" spans="1:15">
      <c r="B1" s="2" t="s">
        <v>253</v>
      </c>
      <c r="C1" s="2"/>
      <c r="D1" s="3"/>
      <c r="E1" s="4"/>
      <c r="F1" s="4"/>
      <c r="G1" s="4"/>
      <c r="H1" s="5" t="s">
        <v>173</v>
      </c>
      <c r="I1" s="5"/>
    </row>
    <row r="2" spans="1:15">
      <c r="B2" s="2"/>
      <c r="C2" s="305" t="s">
        <v>1</v>
      </c>
      <c r="D2" s="305"/>
      <c r="E2" s="305"/>
      <c r="F2" s="305"/>
      <c r="G2" s="4"/>
      <c r="H2" s="5"/>
      <c r="I2" s="5"/>
    </row>
    <row r="3" spans="1:15" ht="44.1" customHeight="1">
      <c r="A3" s="5"/>
      <c r="B3" s="300" t="s">
        <v>2</v>
      </c>
      <c r="C3" s="300"/>
      <c r="D3" s="300"/>
      <c r="E3" s="300"/>
      <c r="F3" s="300"/>
      <c r="G3" s="300"/>
      <c r="H3" s="300"/>
      <c r="I3" s="300"/>
      <c r="J3" s="300"/>
      <c r="K3" s="300"/>
      <c r="L3" s="300"/>
      <c r="M3" s="300"/>
      <c r="N3" s="300"/>
      <c r="O3" s="300"/>
    </row>
    <row r="4" spans="1:15" ht="16.5" customHeight="1">
      <c r="A4" s="5"/>
      <c r="B4" s="6"/>
      <c r="C4" s="6"/>
      <c r="D4" s="6"/>
      <c r="E4" s="6"/>
      <c r="F4" s="6"/>
      <c r="G4" s="6"/>
      <c r="H4" s="6"/>
      <c r="I4" s="6"/>
      <c r="J4" s="6"/>
      <c r="K4" s="6"/>
      <c r="L4" s="6"/>
      <c r="M4" s="6"/>
      <c r="N4" s="6"/>
      <c r="O4" s="6"/>
    </row>
    <row r="5" spans="1:15" ht="36.950000000000003" customHeight="1">
      <c r="A5" s="5"/>
      <c r="B5" s="7" t="s">
        <v>161</v>
      </c>
      <c r="C5" s="7"/>
      <c r="D5" s="6"/>
      <c r="E5" s="6"/>
      <c r="F5" s="6"/>
      <c r="G5" s="6"/>
      <c r="H5" s="6"/>
      <c r="I5" s="6"/>
      <c r="J5" s="6"/>
      <c r="K5" s="6"/>
      <c r="L5" s="6"/>
      <c r="M5" s="6"/>
      <c r="N5" s="6"/>
      <c r="O5" s="6"/>
    </row>
    <row r="6" spans="1:15" ht="30" customHeight="1">
      <c r="B6" s="8" t="s">
        <v>107</v>
      </c>
      <c r="C6" s="8"/>
      <c r="D6" s="5"/>
      <c r="L6" s="306" t="s">
        <v>3</v>
      </c>
      <c r="M6" s="306"/>
      <c r="N6" s="306"/>
      <c r="O6" s="306"/>
    </row>
    <row r="7" spans="1:15" ht="136.5">
      <c r="A7" s="232" t="s">
        <v>4</v>
      </c>
      <c r="B7" s="232" t="s">
        <v>5</v>
      </c>
      <c r="C7" s="232" t="s">
        <v>137</v>
      </c>
      <c r="D7" s="232" t="s">
        <v>6</v>
      </c>
      <c r="E7" s="232" t="s">
        <v>7</v>
      </c>
      <c r="F7" s="232" t="s">
        <v>43</v>
      </c>
      <c r="G7" s="232" t="s">
        <v>9</v>
      </c>
      <c r="H7" s="232" t="s">
        <v>54</v>
      </c>
      <c r="I7" s="232" t="s">
        <v>11</v>
      </c>
      <c r="J7" s="232" t="s">
        <v>12</v>
      </c>
      <c r="K7" s="232" t="s">
        <v>13</v>
      </c>
      <c r="L7" s="233" t="s">
        <v>14</v>
      </c>
      <c r="M7" s="233" t="s">
        <v>15</v>
      </c>
      <c r="N7" s="233" t="s">
        <v>16</v>
      </c>
      <c r="O7" s="233" t="s">
        <v>17</v>
      </c>
    </row>
    <row r="8" spans="1:15">
      <c r="A8" s="234">
        <v>1</v>
      </c>
      <c r="B8" s="234">
        <v>2</v>
      </c>
      <c r="C8" s="234">
        <v>3</v>
      </c>
      <c r="D8" s="234">
        <v>4</v>
      </c>
      <c r="E8" s="234">
        <v>5</v>
      </c>
      <c r="F8" s="234">
        <v>6</v>
      </c>
      <c r="G8" s="234">
        <v>7</v>
      </c>
      <c r="H8" s="234">
        <v>8</v>
      </c>
      <c r="I8" s="234">
        <v>9</v>
      </c>
      <c r="J8" s="234">
        <v>10</v>
      </c>
      <c r="K8" s="234">
        <v>11</v>
      </c>
      <c r="L8" s="234">
        <v>12</v>
      </c>
      <c r="M8" s="234">
        <v>13</v>
      </c>
      <c r="N8" s="234">
        <v>14</v>
      </c>
      <c r="O8" s="234">
        <v>15</v>
      </c>
    </row>
    <row r="9" spans="1:15" ht="13.5" customHeight="1">
      <c r="A9" s="304"/>
      <c r="B9" s="304"/>
      <c r="C9" s="304"/>
      <c r="D9" s="304"/>
      <c r="E9" s="304"/>
      <c r="F9" s="304"/>
      <c r="G9" s="304"/>
      <c r="H9" s="304"/>
      <c r="I9" s="304"/>
      <c r="J9" s="304"/>
      <c r="K9" s="304"/>
      <c r="L9" s="304"/>
      <c r="M9" s="304"/>
      <c r="N9" s="304"/>
      <c r="O9" s="304"/>
    </row>
    <row r="10" spans="1:15" ht="53.25" customHeight="1">
      <c r="A10" s="273">
        <v>1</v>
      </c>
      <c r="B10" s="274" t="s">
        <v>197</v>
      </c>
      <c r="C10" s="275" t="s">
        <v>192</v>
      </c>
      <c r="D10" s="273" t="s">
        <v>199</v>
      </c>
      <c r="E10" s="276">
        <v>500</v>
      </c>
      <c r="F10" s="277"/>
      <c r="G10" s="278">
        <v>0.08</v>
      </c>
      <c r="H10" s="279">
        <f>F10+(F10*G10)</f>
        <v>0</v>
      </c>
      <c r="I10" s="279">
        <f>F10*E10</f>
        <v>0</v>
      </c>
      <c r="J10" s="279">
        <f>K10-I10</f>
        <v>0</v>
      </c>
      <c r="K10" s="279">
        <f>H10*E10</f>
        <v>0</v>
      </c>
      <c r="L10" s="273"/>
      <c r="M10" s="273"/>
      <c r="N10" s="273"/>
      <c r="O10" s="273"/>
    </row>
    <row r="11" spans="1:15" ht="95.25" customHeight="1">
      <c r="A11" s="131">
        <v>2</v>
      </c>
      <c r="B11" s="144" t="s">
        <v>191</v>
      </c>
      <c r="C11" s="145" t="s">
        <v>193</v>
      </c>
      <c r="D11" s="131" t="s">
        <v>199</v>
      </c>
      <c r="E11" s="14">
        <v>500</v>
      </c>
      <c r="F11" s="15"/>
      <c r="G11" s="135">
        <v>0.08</v>
      </c>
      <c r="H11" s="136">
        <f t="shared" ref="H11:H14" si="0">F11+(F11*G11)</f>
        <v>0</v>
      </c>
      <c r="I11" s="136">
        <f t="shared" ref="I11:I14" si="1">F11*E11</f>
        <v>0</v>
      </c>
      <c r="J11" s="136">
        <f t="shared" ref="J11:J14" si="2">K11-I11</f>
        <v>0</v>
      </c>
      <c r="K11" s="136">
        <f t="shared" ref="K11:K14" si="3">H11*E11</f>
        <v>0</v>
      </c>
      <c r="L11" s="12"/>
      <c r="M11" s="12"/>
      <c r="N11" s="12"/>
      <c r="O11" s="12"/>
    </row>
    <row r="12" spans="1:15" ht="34.5" customHeight="1">
      <c r="A12" s="12">
        <v>3</v>
      </c>
      <c r="B12" s="157" t="s">
        <v>198</v>
      </c>
      <c r="C12" s="145" t="s">
        <v>194</v>
      </c>
      <c r="D12" s="131" t="s">
        <v>199</v>
      </c>
      <c r="E12" s="133">
        <v>500</v>
      </c>
      <c r="F12" s="134"/>
      <c r="G12" s="135">
        <v>0.08</v>
      </c>
      <c r="H12" s="136">
        <f t="shared" si="0"/>
        <v>0</v>
      </c>
      <c r="I12" s="136">
        <f t="shared" si="1"/>
        <v>0</v>
      </c>
      <c r="J12" s="136">
        <f t="shared" si="2"/>
        <v>0</v>
      </c>
      <c r="K12" s="136">
        <f t="shared" si="3"/>
        <v>0</v>
      </c>
      <c r="L12" s="12"/>
      <c r="M12" s="12"/>
      <c r="N12" s="12"/>
      <c r="O12" s="12"/>
    </row>
    <row r="13" spans="1:15" ht="34.5" customHeight="1">
      <c r="A13" s="12">
        <v>4</v>
      </c>
      <c r="B13" s="144" t="s">
        <v>195</v>
      </c>
      <c r="C13" s="143" t="s">
        <v>213</v>
      </c>
      <c r="D13" s="12" t="s">
        <v>200</v>
      </c>
      <c r="E13" s="133">
        <v>30</v>
      </c>
      <c r="F13" s="134"/>
      <c r="G13" s="135">
        <v>0.08</v>
      </c>
      <c r="H13" s="136">
        <f t="shared" si="0"/>
        <v>0</v>
      </c>
      <c r="I13" s="136">
        <f t="shared" si="1"/>
        <v>0</v>
      </c>
      <c r="J13" s="136">
        <f t="shared" si="2"/>
        <v>0</v>
      </c>
      <c r="K13" s="136">
        <f t="shared" si="3"/>
        <v>0</v>
      </c>
      <c r="L13" s="12"/>
      <c r="M13" s="12"/>
      <c r="N13" s="12"/>
      <c r="O13" s="12"/>
    </row>
    <row r="14" spans="1:15" ht="34.5" customHeight="1">
      <c r="A14" s="131">
        <v>5</v>
      </c>
      <c r="B14" s="157" t="s">
        <v>196</v>
      </c>
      <c r="C14" s="145" t="s">
        <v>168</v>
      </c>
      <c r="D14" s="131" t="s">
        <v>200</v>
      </c>
      <c r="E14" s="133">
        <v>10</v>
      </c>
      <c r="F14" s="134"/>
      <c r="G14" s="135">
        <v>0.08</v>
      </c>
      <c r="H14" s="136">
        <f t="shared" si="0"/>
        <v>0</v>
      </c>
      <c r="I14" s="136">
        <f t="shared" si="1"/>
        <v>0</v>
      </c>
      <c r="J14" s="136">
        <f t="shared" si="2"/>
        <v>0</v>
      </c>
      <c r="K14" s="136">
        <f t="shared" si="3"/>
        <v>0</v>
      </c>
      <c r="L14" s="12"/>
      <c r="M14" s="12"/>
      <c r="N14" s="12"/>
      <c r="O14" s="12"/>
    </row>
    <row r="15" spans="1:15" ht="13.9" customHeight="1">
      <c r="A15" s="299" t="s">
        <v>19</v>
      </c>
      <c r="B15" s="299"/>
      <c r="C15" s="299"/>
      <c r="D15" s="299"/>
      <c r="E15" s="299"/>
      <c r="F15" s="299"/>
      <c r="G15" s="299"/>
      <c r="H15" s="299"/>
      <c r="I15" s="237">
        <f>SUM(I10:I14)</f>
        <v>0</v>
      </c>
      <c r="J15" s="238" t="s">
        <v>19</v>
      </c>
      <c r="K15" s="237">
        <f>SUM(K10:K14)</f>
        <v>0</v>
      </c>
    </row>
    <row r="16" spans="1:15">
      <c r="A16" s="18"/>
      <c r="B16" s="19"/>
      <c r="C16" s="19"/>
      <c r="D16" s="19"/>
      <c r="E16" s="19"/>
      <c r="F16" s="19"/>
      <c r="H16" s="20"/>
    </row>
    <row r="17" spans="1:9">
      <c r="A17" s="18"/>
      <c r="B17" s="21"/>
      <c r="C17" s="21"/>
      <c r="D17" s="22"/>
      <c r="E17" s="3"/>
      <c r="F17" s="23"/>
      <c r="G17" s="23"/>
      <c r="H17" s="23"/>
      <c r="I17" s="23"/>
    </row>
    <row r="18" spans="1:9">
      <c r="A18" s="18"/>
      <c r="B18" s="24" t="s">
        <v>20</v>
      </c>
      <c r="C18" s="24"/>
      <c r="D18" s="22"/>
      <c r="E18" s="3"/>
      <c r="F18" s="25"/>
      <c r="G18" s="25" t="s">
        <v>21</v>
      </c>
      <c r="H18" s="25"/>
      <c r="I18" s="23"/>
    </row>
    <row r="19" spans="1:9">
      <c r="B19" s="2"/>
      <c r="C19" s="2"/>
      <c r="D19" s="3"/>
      <c r="E19" s="4"/>
      <c r="F19" s="4"/>
      <c r="G19" s="4" t="s">
        <v>22</v>
      </c>
      <c r="H19" s="26"/>
      <c r="I19" s="5"/>
    </row>
    <row r="21" spans="1:9">
      <c r="B21"/>
    </row>
    <row r="22" spans="1:9">
      <c r="B22" s="156"/>
    </row>
    <row r="23" spans="1:9">
      <c r="B23" s="156"/>
    </row>
    <row r="24" spans="1:9">
      <c r="B24" s="156" t="s">
        <v>167</v>
      </c>
    </row>
    <row r="25" spans="1:9">
      <c r="B25" s="156"/>
    </row>
    <row r="26" spans="1:9">
      <c r="B26" s="156"/>
    </row>
    <row r="27" spans="1:9">
      <c r="B27" s="156"/>
    </row>
    <row r="28" spans="1:9">
      <c r="B28" s="156"/>
    </row>
  </sheetData>
  <sheetProtection selectLockedCells="1" selectUnlockedCells="1"/>
  <mergeCells count="5">
    <mergeCell ref="C2:F2"/>
    <mergeCell ref="B3:O3"/>
    <mergeCell ref="L6:O6"/>
    <mergeCell ref="A9:O9"/>
    <mergeCell ref="A15:H15"/>
  </mergeCells>
  <pageMargins left="0.7" right="0.7" top="0.3" bottom="0.3" header="0.3" footer="0.3"/>
  <pageSetup paperSize="9" scale="71" firstPageNumber="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7BA6E-76EF-42F2-B12B-ED0845FA5808}">
  <sheetPr>
    <pageSetUpPr fitToPage="1"/>
  </sheetPr>
  <dimension ref="A1:N24"/>
  <sheetViews>
    <sheetView zoomScaleNormal="100" workbookViewId="0">
      <selection activeCell="B5" sqref="B5"/>
    </sheetView>
  </sheetViews>
  <sheetFormatPr defaultRowHeight="15"/>
  <cols>
    <col min="1" max="1" width="4" style="1" customWidth="1"/>
    <col min="2" max="2" width="40.140625" style="1" customWidth="1"/>
    <col min="3" max="4" width="8.7109375" style="1"/>
    <col min="5" max="5" width="9.5703125" style="1" bestFit="1" customWidth="1"/>
    <col min="6" max="6" width="8.7109375" style="1"/>
    <col min="7" max="7" width="13.140625" style="1" customWidth="1"/>
    <col min="8" max="8" width="14.140625" style="1" customWidth="1"/>
    <col min="9" max="9" width="10" style="1" customWidth="1"/>
    <col min="10" max="10" width="14" style="1" customWidth="1"/>
    <col min="11" max="11" width="11.140625" style="1" customWidth="1"/>
    <col min="12" max="12" width="11.7109375" style="1" customWidth="1"/>
    <col min="13" max="13" width="10.140625" style="1" customWidth="1"/>
    <col min="14" max="14" width="11" style="1" customWidth="1"/>
    <col min="15"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4" width="8.7109375" style="1"/>
  </cols>
  <sheetData>
    <row r="1" spans="1:14">
      <c r="B1" s="2" t="s">
        <v>253</v>
      </c>
      <c r="C1" s="3"/>
      <c r="D1" s="4"/>
      <c r="E1" s="4"/>
      <c r="F1" s="4"/>
      <c r="G1" s="5" t="s">
        <v>173</v>
      </c>
      <c r="H1" s="5"/>
    </row>
    <row r="2" spans="1:14">
      <c r="B2" s="2"/>
      <c r="C2" s="3"/>
      <c r="D2" s="4" t="s">
        <v>1</v>
      </c>
      <c r="E2" s="4"/>
      <c r="F2" s="4"/>
      <c r="G2" s="5"/>
      <c r="H2" s="5"/>
    </row>
    <row r="3" spans="1:14" ht="44.1" customHeight="1">
      <c r="A3" s="5"/>
      <c r="B3" s="300" t="s">
        <v>2</v>
      </c>
      <c r="C3" s="300"/>
      <c r="D3" s="300"/>
      <c r="E3" s="300"/>
      <c r="F3" s="300"/>
      <c r="G3" s="300"/>
      <c r="H3" s="300"/>
      <c r="I3" s="300"/>
      <c r="J3" s="300"/>
      <c r="K3" s="300"/>
      <c r="L3" s="300"/>
      <c r="M3" s="300"/>
      <c r="N3" s="300"/>
    </row>
    <row r="4" spans="1:14" ht="16.5" customHeight="1">
      <c r="A4" s="5"/>
      <c r="B4" s="6"/>
      <c r="C4" s="6"/>
      <c r="D4" s="6"/>
      <c r="E4" s="6"/>
      <c r="F4" s="6"/>
      <c r="G4" s="6"/>
      <c r="H4" s="6"/>
      <c r="I4" s="6"/>
      <c r="J4" s="6"/>
      <c r="K4" s="6"/>
      <c r="L4" s="6"/>
      <c r="M4" s="6"/>
      <c r="N4" s="6"/>
    </row>
    <row r="5" spans="1:14" ht="69" customHeight="1">
      <c r="A5" s="5"/>
      <c r="B5" s="7" t="s">
        <v>214</v>
      </c>
      <c r="C5" s="6"/>
      <c r="D5" s="6"/>
      <c r="E5" s="6"/>
      <c r="F5" s="6"/>
      <c r="G5" s="6"/>
      <c r="H5" s="6"/>
      <c r="I5" s="6"/>
      <c r="J5" s="6"/>
      <c r="K5" s="6"/>
      <c r="L5" s="6"/>
      <c r="M5" s="6"/>
      <c r="N5" s="6"/>
    </row>
    <row r="6" spans="1:14" ht="20.85" customHeight="1">
      <c r="B6" s="8" t="s">
        <v>107</v>
      </c>
      <c r="C6" s="5"/>
      <c r="K6" s="306" t="s">
        <v>3</v>
      </c>
      <c r="L6" s="306"/>
      <c r="M6" s="306"/>
      <c r="N6" s="306"/>
    </row>
    <row r="7" spans="1:14" ht="94.5">
      <c r="A7" s="232" t="s">
        <v>4</v>
      </c>
      <c r="B7" s="232" t="s">
        <v>5</v>
      </c>
      <c r="C7" s="232" t="s">
        <v>6</v>
      </c>
      <c r="D7" s="232" t="s">
        <v>7</v>
      </c>
      <c r="E7" s="232" t="s">
        <v>8</v>
      </c>
      <c r="F7" s="232" t="s">
        <v>9</v>
      </c>
      <c r="G7" s="232" t="s">
        <v>10</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ht="13.5" customHeight="1">
      <c r="A9" s="304"/>
      <c r="B9" s="304"/>
      <c r="C9" s="304"/>
      <c r="D9" s="304"/>
      <c r="E9" s="304"/>
      <c r="F9" s="304"/>
      <c r="G9" s="304"/>
      <c r="H9" s="304"/>
      <c r="I9" s="304"/>
      <c r="J9" s="304"/>
      <c r="K9" s="304"/>
      <c r="L9" s="304"/>
      <c r="M9" s="304"/>
      <c r="N9" s="304"/>
    </row>
    <row r="10" spans="1:14" ht="42" customHeight="1">
      <c r="A10" s="12">
        <v>1</v>
      </c>
      <c r="B10" s="146" t="s">
        <v>138</v>
      </c>
      <c r="C10" s="12" t="s">
        <v>18</v>
      </c>
      <c r="D10" s="14">
        <v>100</v>
      </c>
      <c r="E10" s="15"/>
      <c r="F10" s="16">
        <v>0.08</v>
      </c>
      <c r="G10" s="17">
        <f>E10+(E10*F10)</f>
        <v>0</v>
      </c>
      <c r="H10" s="17">
        <f>E10*D10</f>
        <v>0</v>
      </c>
      <c r="I10" s="17">
        <f>J10-H10</f>
        <v>0</v>
      </c>
      <c r="J10" s="17">
        <f>G10*D10</f>
        <v>0</v>
      </c>
      <c r="K10" s="12"/>
      <c r="L10" s="12"/>
      <c r="M10" s="12"/>
      <c r="N10" s="12"/>
    </row>
    <row r="11" spans="1:14" ht="36.75" customHeight="1">
      <c r="A11" s="131">
        <v>2</v>
      </c>
      <c r="B11" s="147" t="s">
        <v>139</v>
      </c>
      <c r="C11" s="131" t="s">
        <v>18</v>
      </c>
      <c r="D11" s="133">
        <v>100</v>
      </c>
      <c r="E11" s="134"/>
      <c r="F11" s="135">
        <v>0.08</v>
      </c>
      <c r="G11" s="17">
        <f t="shared" ref="G11:G19" si="0">E11+(E11*F11)</f>
        <v>0</v>
      </c>
      <c r="H11" s="17">
        <f t="shared" ref="H11:H19" si="1">E11*D11</f>
        <v>0</v>
      </c>
      <c r="I11" s="17">
        <f t="shared" ref="I11:I19" si="2">J11-H11</f>
        <v>0</v>
      </c>
      <c r="J11" s="17">
        <f t="shared" ref="J11:J19" si="3">G11*D11</f>
        <v>0</v>
      </c>
      <c r="K11" s="131"/>
      <c r="L11" s="131"/>
      <c r="M11" s="131"/>
      <c r="N11" s="131"/>
    </row>
    <row r="12" spans="1:14" ht="34.5" customHeight="1">
      <c r="A12" s="12">
        <v>3</v>
      </c>
      <c r="B12" s="148" t="s">
        <v>140</v>
      </c>
      <c r="C12" s="131" t="s">
        <v>18</v>
      </c>
      <c r="D12" s="14">
        <v>500</v>
      </c>
      <c r="E12" s="15"/>
      <c r="F12" s="135">
        <v>0.08</v>
      </c>
      <c r="G12" s="17">
        <f t="shared" si="0"/>
        <v>0</v>
      </c>
      <c r="H12" s="17">
        <f t="shared" si="1"/>
        <v>0</v>
      </c>
      <c r="I12" s="17">
        <f t="shared" si="2"/>
        <v>0</v>
      </c>
      <c r="J12" s="17">
        <f t="shared" si="3"/>
        <v>0</v>
      </c>
      <c r="K12" s="12"/>
      <c r="L12" s="12"/>
      <c r="M12" s="12"/>
      <c r="N12" s="12"/>
    </row>
    <row r="13" spans="1:14" ht="53.25" customHeight="1">
      <c r="A13" s="12">
        <v>4</v>
      </c>
      <c r="B13" s="149" t="s">
        <v>141</v>
      </c>
      <c r="C13" s="12" t="s">
        <v>18</v>
      </c>
      <c r="D13" s="14">
        <v>36</v>
      </c>
      <c r="E13" s="15"/>
      <c r="F13" s="135">
        <v>0.08</v>
      </c>
      <c r="G13" s="17">
        <f t="shared" si="0"/>
        <v>0</v>
      </c>
      <c r="H13" s="17">
        <f t="shared" si="1"/>
        <v>0</v>
      </c>
      <c r="I13" s="17">
        <f t="shared" si="2"/>
        <v>0</v>
      </c>
      <c r="J13" s="17">
        <f t="shared" si="3"/>
        <v>0</v>
      </c>
      <c r="K13" s="12"/>
      <c r="L13" s="12"/>
      <c r="M13" s="12"/>
      <c r="N13" s="12"/>
    </row>
    <row r="14" spans="1:14" ht="37.5" customHeight="1">
      <c r="A14" s="12">
        <v>5</v>
      </c>
      <c r="B14" s="132" t="s">
        <v>142</v>
      </c>
      <c r="C14" s="12" t="s">
        <v>18</v>
      </c>
      <c r="D14" s="150">
        <v>3</v>
      </c>
      <c r="E14" s="151"/>
      <c r="F14" s="152">
        <v>0.08</v>
      </c>
      <c r="G14" s="17">
        <f t="shared" si="0"/>
        <v>0</v>
      </c>
      <c r="H14" s="17">
        <f t="shared" si="1"/>
        <v>0</v>
      </c>
      <c r="I14" s="17">
        <f t="shared" si="2"/>
        <v>0</v>
      </c>
      <c r="J14" s="17">
        <f t="shared" si="3"/>
        <v>0</v>
      </c>
      <c r="K14" s="12"/>
      <c r="L14" s="12"/>
      <c r="N14" s="12"/>
    </row>
    <row r="15" spans="1:14" ht="39.75" customHeight="1">
      <c r="A15" s="12">
        <v>6</v>
      </c>
      <c r="B15" s="132" t="s">
        <v>143</v>
      </c>
      <c r="C15" s="12" t="s">
        <v>18</v>
      </c>
      <c r="D15" s="150">
        <v>3</v>
      </c>
      <c r="E15" s="151"/>
      <c r="F15" s="152">
        <v>0.08</v>
      </c>
      <c r="G15" s="17">
        <f t="shared" si="0"/>
        <v>0</v>
      </c>
      <c r="H15" s="17">
        <f t="shared" si="1"/>
        <v>0</v>
      </c>
      <c r="I15" s="17">
        <f t="shared" si="2"/>
        <v>0</v>
      </c>
      <c r="J15" s="17">
        <f t="shared" si="3"/>
        <v>0</v>
      </c>
      <c r="K15" s="12"/>
      <c r="L15" s="12"/>
      <c r="M15" s="153"/>
      <c r="N15" s="12"/>
    </row>
    <row r="16" spans="1:14" ht="42.75" customHeight="1">
      <c r="A16" s="12">
        <v>7</v>
      </c>
      <c r="B16" s="132" t="s">
        <v>144</v>
      </c>
      <c r="C16" s="12" t="s">
        <v>18</v>
      </c>
      <c r="D16" s="150">
        <v>50</v>
      </c>
      <c r="E16" s="151"/>
      <c r="F16" s="152">
        <v>0.08</v>
      </c>
      <c r="G16" s="17">
        <f t="shared" si="0"/>
        <v>0</v>
      </c>
      <c r="H16" s="17">
        <f t="shared" si="1"/>
        <v>0</v>
      </c>
      <c r="I16" s="17">
        <f t="shared" si="2"/>
        <v>0</v>
      </c>
      <c r="J16" s="17">
        <f t="shared" si="3"/>
        <v>0</v>
      </c>
      <c r="K16" s="12"/>
      <c r="L16" s="12"/>
      <c r="M16" s="153"/>
      <c r="N16" s="12"/>
    </row>
    <row r="17" spans="1:14" ht="41.25" customHeight="1">
      <c r="A17" s="12">
        <v>8</v>
      </c>
      <c r="B17" s="132" t="s">
        <v>145</v>
      </c>
      <c r="C17" s="12" t="s">
        <v>18</v>
      </c>
      <c r="D17" s="150">
        <v>50</v>
      </c>
      <c r="E17" s="151"/>
      <c r="F17" s="154">
        <v>0.08</v>
      </c>
      <c r="G17" s="17">
        <f t="shared" si="0"/>
        <v>0</v>
      </c>
      <c r="H17" s="17">
        <f t="shared" si="1"/>
        <v>0</v>
      </c>
      <c r="I17" s="17">
        <f t="shared" si="2"/>
        <v>0</v>
      </c>
      <c r="J17" s="17">
        <f t="shared" si="3"/>
        <v>0</v>
      </c>
      <c r="K17" s="12"/>
      <c r="L17" s="12"/>
      <c r="M17" s="12"/>
      <c r="N17" s="12"/>
    </row>
    <row r="18" spans="1:14" ht="30.75" customHeight="1">
      <c r="A18" s="12">
        <v>9</v>
      </c>
      <c r="B18" s="132" t="s">
        <v>146</v>
      </c>
      <c r="C18" s="12" t="s">
        <v>18</v>
      </c>
      <c r="D18" s="150">
        <v>20</v>
      </c>
      <c r="E18" s="151"/>
      <c r="F18" s="154">
        <v>0.23</v>
      </c>
      <c r="G18" s="17">
        <f t="shared" si="0"/>
        <v>0</v>
      </c>
      <c r="H18" s="17">
        <f t="shared" si="1"/>
        <v>0</v>
      </c>
      <c r="I18" s="17">
        <f t="shared" si="2"/>
        <v>0</v>
      </c>
      <c r="J18" s="17">
        <f t="shared" si="3"/>
        <v>0</v>
      </c>
      <c r="K18" s="5"/>
      <c r="L18" s="5"/>
      <c r="M18" s="5"/>
      <c r="N18" s="5"/>
    </row>
    <row r="19" spans="1:14" ht="25.5" customHeight="1">
      <c r="A19" s="12">
        <v>10</v>
      </c>
      <c r="B19" s="132" t="s">
        <v>147</v>
      </c>
      <c r="C19" s="12" t="s">
        <v>18</v>
      </c>
      <c r="D19" s="150">
        <v>60</v>
      </c>
      <c r="E19" s="151"/>
      <c r="F19" s="154">
        <v>0.23</v>
      </c>
      <c r="G19" s="17">
        <f t="shared" si="0"/>
        <v>0</v>
      </c>
      <c r="H19" s="17">
        <f t="shared" si="1"/>
        <v>0</v>
      </c>
      <c r="I19" s="17">
        <f t="shared" si="2"/>
        <v>0</v>
      </c>
      <c r="J19" s="17">
        <f t="shared" si="3"/>
        <v>0</v>
      </c>
      <c r="K19" s="5"/>
      <c r="L19" s="5"/>
      <c r="M19" s="5"/>
      <c r="N19" s="5"/>
    </row>
    <row r="20" spans="1:14" ht="13.9" customHeight="1">
      <c r="A20" s="299" t="s">
        <v>19</v>
      </c>
      <c r="B20" s="299"/>
      <c r="C20" s="299"/>
      <c r="D20" s="299"/>
      <c r="E20" s="299"/>
      <c r="F20" s="299"/>
      <c r="G20" s="299"/>
      <c r="H20" s="237">
        <f>SUM(H10:H19)</f>
        <v>0</v>
      </c>
      <c r="I20" s="238" t="s">
        <v>19</v>
      </c>
      <c r="J20" s="237">
        <f>SUM(J10:J19)</f>
        <v>0</v>
      </c>
    </row>
    <row r="21" spans="1:14">
      <c r="A21" s="18"/>
      <c r="B21" s="19"/>
      <c r="C21" s="19"/>
      <c r="D21" s="19"/>
      <c r="E21" s="19"/>
      <c r="G21" s="20"/>
    </row>
    <row r="22" spans="1:14">
      <c r="A22" s="18"/>
      <c r="B22" s="21"/>
      <c r="C22" s="22"/>
      <c r="D22" s="3"/>
      <c r="E22" s="23"/>
      <c r="F22" s="23"/>
      <c r="G22" s="23"/>
      <c r="H22" s="23"/>
    </row>
    <row r="23" spans="1:14">
      <c r="A23" s="18"/>
      <c r="B23" s="24" t="s">
        <v>20</v>
      </c>
      <c r="C23" s="22"/>
      <c r="D23" s="3"/>
      <c r="E23" s="25"/>
      <c r="F23" s="25" t="s">
        <v>21</v>
      </c>
      <c r="G23" s="25"/>
      <c r="H23" s="23"/>
    </row>
    <row r="24" spans="1:14">
      <c r="B24" s="2"/>
      <c r="C24" s="3"/>
      <c r="D24" s="4"/>
      <c r="E24" s="4"/>
      <c r="F24" s="4" t="s">
        <v>22</v>
      </c>
      <c r="G24" s="26"/>
      <c r="H24" s="5"/>
    </row>
  </sheetData>
  <sheetProtection selectLockedCells="1" selectUnlockedCells="1"/>
  <mergeCells count="4">
    <mergeCell ref="B3:N3"/>
    <mergeCell ref="K6:N6"/>
    <mergeCell ref="A9:N9"/>
    <mergeCell ref="A20:G20"/>
  </mergeCells>
  <pageMargins left="0.7" right="0.7" top="0.3" bottom="0.3" header="0.3" footer="0.3"/>
  <pageSetup paperSize="9" scale="77" firstPageNumber="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C6466-2B8D-44EE-95BC-35ED69BA45D8}">
  <sheetPr>
    <pageSetUpPr fitToPage="1"/>
  </sheetPr>
  <dimension ref="A1:N15"/>
  <sheetViews>
    <sheetView zoomScaleNormal="100" workbookViewId="0">
      <selection activeCell="B5" sqref="B5"/>
    </sheetView>
  </sheetViews>
  <sheetFormatPr defaultRowHeight="15"/>
  <cols>
    <col min="1" max="1" width="4" style="1" customWidth="1"/>
    <col min="2" max="2" width="57.7109375" style="1" customWidth="1"/>
    <col min="3" max="7" width="8.7109375" style="1"/>
    <col min="8" max="8" width="14.140625" style="1" customWidth="1"/>
    <col min="9" max="9" width="10" style="1" customWidth="1"/>
    <col min="10" max="10" width="14" style="1" customWidth="1"/>
    <col min="11" max="13" width="8.7109375" style="1"/>
    <col min="14" max="14" width="11" style="1" customWidth="1"/>
    <col min="15"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4" width="8.7109375" style="1"/>
  </cols>
  <sheetData>
    <row r="1" spans="1:14">
      <c r="B1" s="2" t="s">
        <v>253</v>
      </c>
      <c r="C1" s="3"/>
      <c r="D1" s="4"/>
      <c r="E1" s="4"/>
      <c r="F1" s="4"/>
      <c r="G1" s="5" t="s">
        <v>173</v>
      </c>
      <c r="H1" s="5"/>
    </row>
    <row r="2" spans="1:14" ht="18" customHeight="1">
      <c r="B2" s="2"/>
      <c r="C2" s="305" t="s">
        <v>1</v>
      </c>
      <c r="D2" s="305"/>
      <c r="E2" s="305"/>
      <c r="F2" s="305"/>
      <c r="G2" s="5"/>
      <c r="H2" s="5"/>
    </row>
    <row r="3" spans="1:14" ht="44.1" customHeight="1">
      <c r="A3" s="5"/>
      <c r="B3" s="300" t="s">
        <v>2</v>
      </c>
      <c r="C3" s="300"/>
      <c r="D3" s="300"/>
      <c r="E3" s="300"/>
      <c r="F3" s="300"/>
      <c r="G3" s="300"/>
      <c r="H3" s="300"/>
      <c r="I3" s="300"/>
      <c r="J3" s="300"/>
      <c r="K3" s="300"/>
      <c r="L3" s="300"/>
      <c r="M3" s="300"/>
      <c r="N3" s="300"/>
    </row>
    <row r="4" spans="1:14" ht="16.5" customHeight="1">
      <c r="A4" s="5"/>
      <c r="B4" s="6"/>
      <c r="C4" s="6"/>
      <c r="D4" s="6"/>
      <c r="E4" s="6"/>
      <c r="F4" s="6"/>
      <c r="G4" s="6"/>
      <c r="H4" s="6"/>
      <c r="I4" s="6"/>
      <c r="J4" s="6"/>
      <c r="K4" s="6"/>
      <c r="L4" s="6"/>
      <c r="M4" s="6"/>
      <c r="N4" s="6"/>
    </row>
    <row r="5" spans="1:14" ht="36.950000000000003" customHeight="1">
      <c r="A5" s="5"/>
      <c r="B5" s="7" t="s">
        <v>149</v>
      </c>
      <c r="C5" s="6"/>
      <c r="D5" s="6"/>
      <c r="E5" s="6"/>
      <c r="F5" s="6"/>
      <c r="G5" s="6"/>
      <c r="H5" s="6"/>
      <c r="I5" s="6"/>
      <c r="J5" s="6"/>
      <c r="K5" s="6"/>
      <c r="L5" s="6"/>
      <c r="M5" s="6"/>
      <c r="N5" s="6"/>
    </row>
    <row r="6" spans="1:14" ht="20.85" customHeight="1">
      <c r="B6" s="8" t="s">
        <v>86</v>
      </c>
      <c r="C6" s="5"/>
      <c r="K6" s="303" t="s">
        <v>3</v>
      </c>
      <c r="L6" s="303"/>
      <c r="M6" s="303"/>
      <c r="N6" s="303"/>
    </row>
    <row r="7" spans="1:14" ht="136.5">
      <c r="A7" s="232" t="s">
        <v>4</v>
      </c>
      <c r="B7" s="232" t="s">
        <v>5</v>
      </c>
      <c r="C7" s="232" t="s">
        <v>6</v>
      </c>
      <c r="D7" s="232" t="s">
        <v>7</v>
      </c>
      <c r="E7" s="232" t="s">
        <v>8</v>
      </c>
      <c r="F7" s="232" t="s">
        <v>9</v>
      </c>
      <c r="G7" s="232" t="s">
        <v>10</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ht="13.5" customHeight="1">
      <c r="A9" s="304"/>
      <c r="B9" s="304"/>
      <c r="C9" s="304"/>
      <c r="D9" s="304"/>
      <c r="E9" s="304"/>
      <c r="F9" s="304"/>
      <c r="G9" s="304"/>
      <c r="H9" s="304"/>
      <c r="I9" s="304"/>
      <c r="J9" s="304"/>
      <c r="K9" s="304"/>
      <c r="L9" s="304"/>
      <c r="M9" s="304"/>
      <c r="N9" s="304"/>
    </row>
    <row r="10" spans="1:14" ht="59.25" customHeight="1">
      <c r="A10" s="12">
        <v>1</v>
      </c>
      <c r="B10" s="128" t="s">
        <v>109</v>
      </c>
      <c r="C10" s="12" t="s">
        <v>18</v>
      </c>
      <c r="D10" s="14">
        <v>300</v>
      </c>
      <c r="E10" s="15"/>
      <c r="F10" s="16">
        <v>0.08</v>
      </c>
      <c r="G10" s="17">
        <f>E10+(E10*F10)</f>
        <v>0</v>
      </c>
      <c r="H10" s="17">
        <f>E10*D10</f>
        <v>0</v>
      </c>
      <c r="I10" s="17">
        <f>J10-H10</f>
        <v>0</v>
      </c>
      <c r="J10" s="17">
        <f>G10*D10</f>
        <v>0</v>
      </c>
      <c r="K10" s="12"/>
      <c r="L10" s="12"/>
      <c r="M10" s="12"/>
      <c r="N10" s="12"/>
    </row>
    <row r="11" spans="1:14" ht="13.9" customHeight="1">
      <c r="A11" s="299" t="s">
        <v>19</v>
      </c>
      <c r="B11" s="299"/>
      <c r="C11" s="299"/>
      <c r="D11" s="299"/>
      <c r="E11" s="299"/>
      <c r="F11" s="299"/>
      <c r="G11" s="299"/>
      <c r="H11" s="237">
        <f>SUM(H10:H10)</f>
        <v>0</v>
      </c>
      <c r="I11" s="238" t="s">
        <v>19</v>
      </c>
      <c r="J11" s="237">
        <f>SUM(J10:J10)</f>
        <v>0</v>
      </c>
    </row>
    <row r="12" spans="1:14">
      <c r="A12" s="18"/>
      <c r="B12" s="19"/>
      <c r="C12" s="19"/>
      <c r="D12" s="19"/>
      <c r="E12" s="19"/>
      <c r="G12" s="20"/>
    </row>
    <row r="13" spans="1:14">
      <c r="A13" s="18"/>
      <c r="B13" s="21"/>
      <c r="C13" s="22"/>
      <c r="D13" s="3"/>
      <c r="E13" s="23"/>
      <c r="F13" s="23"/>
      <c r="G13" s="23"/>
      <c r="H13" s="23"/>
    </row>
    <row r="14" spans="1:14">
      <c r="A14" s="18"/>
      <c r="B14" s="24" t="s">
        <v>20</v>
      </c>
      <c r="C14" s="22"/>
      <c r="D14" s="3"/>
      <c r="E14" s="25"/>
      <c r="F14" s="25" t="s">
        <v>21</v>
      </c>
      <c r="G14" s="25"/>
      <c r="H14" s="23"/>
    </row>
    <row r="15" spans="1:14">
      <c r="B15" s="2"/>
      <c r="C15" s="3"/>
      <c r="D15" s="4"/>
      <c r="E15" s="4"/>
      <c r="F15" s="4" t="s">
        <v>22</v>
      </c>
      <c r="G15" s="26"/>
      <c r="H15" s="5"/>
    </row>
  </sheetData>
  <sheetProtection selectLockedCells="1" selectUnlockedCells="1"/>
  <mergeCells count="5">
    <mergeCell ref="C2:F2"/>
    <mergeCell ref="B3:N3"/>
    <mergeCell ref="K6:N6"/>
    <mergeCell ref="A9:N9"/>
    <mergeCell ref="A11:G11"/>
  </mergeCells>
  <pageMargins left="0.7" right="0.7" top="0.3" bottom="0.3" header="0.3" footer="0.3"/>
  <pageSetup paperSize="9" scale="72" firstPageNumber="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B86A9-901D-4D8B-BAF3-5EF7583A885F}">
  <sheetPr>
    <pageSetUpPr fitToPage="1"/>
  </sheetPr>
  <dimension ref="A1:N14"/>
  <sheetViews>
    <sheetView topLeftCell="B1" workbookViewId="0">
      <selection activeCell="B3" sqref="B3"/>
    </sheetView>
  </sheetViews>
  <sheetFormatPr defaultColWidth="8.7109375" defaultRowHeight="15"/>
  <cols>
    <col min="1" max="1" width="8.7109375" style="158"/>
    <col min="2" max="2" width="85.42578125" style="158" customWidth="1"/>
    <col min="3" max="7" width="8.7109375" style="158"/>
    <col min="8" max="8" width="12.5703125" style="158" bestFit="1" customWidth="1"/>
    <col min="9" max="9" width="9.85546875" style="158" bestFit="1" customWidth="1"/>
    <col min="10" max="10" width="12.5703125" style="158" bestFit="1" customWidth="1"/>
    <col min="11" max="11" width="11.42578125" style="158" customWidth="1"/>
    <col min="12" max="12" width="12.140625" style="158" customWidth="1"/>
    <col min="13" max="13" width="10.28515625" style="158" customWidth="1"/>
    <col min="14" max="14" width="11.42578125" style="158" customWidth="1"/>
    <col min="15" max="16384" width="8.7109375" style="158"/>
  </cols>
  <sheetData>
    <row r="1" spans="1:14">
      <c r="B1" s="159" t="s">
        <v>253</v>
      </c>
      <c r="C1" s="160"/>
      <c r="D1" s="161"/>
      <c r="E1" s="161"/>
      <c r="F1" s="161"/>
      <c r="G1" s="161"/>
      <c r="H1" s="161"/>
      <c r="I1" s="162" t="s">
        <v>173</v>
      </c>
      <c r="J1" s="162"/>
    </row>
    <row r="2" spans="1:14" ht="23.1" customHeight="1">
      <c r="A2" s="162"/>
      <c r="B2" s="163" t="s">
        <v>215</v>
      </c>
      <c r="C2" s="339" t="s">
        <v>1</v>
      </c>
      <c r="D2" s="339"/>
      <c r="E2" s="339"/>
      <c r="F2" s="162"/>
      <c r="G2" s="162"/>
      <c r="H2" s="162"/>
      <c r="I2" s="162"/>
      <c r="J2" s="162"/>
    </row>
    <row r="3" spans="1:14" ht="18.600000000000001" customHeight="1">
      <c r="B3" s="164" t="s">
        <v>244</v>
      </c>
      <c r="C3" s="162"/>
    </row>
    <row r="4" spans="1:14" ht="39.75" customHeight="1">
      <c r="B4" s="209" t="s">
        <v>107</v>
      </c>
      <c r="C4" s="162"/>
      <c r="K4" s="329" t="s">
        <v>97</v>
      </c>
      <c r="L4" s="330"/>
      <c r="M4" s="330"/>
      <c r="N4" s="331"/>
    </row>
    <row r="5" spans="1:14" ht="73.5">
      <c r="A5" s="165" t="s">
        <v>4</v>
      </c>
      <c r="B5" s="165"/>
      <c r="C5" s="165" t="s">
        <v>42</v>
      </c>
      <c r="D5" s="165" t="s">
        <v>7</v>
      </c>
      <c r="E5" s="165" t="s">
        <v>8</v>
      </c>
      <c r="F5" s="165" t="s">
        <v>9</v>
      </c>
      <c r="G5" s="165" t="s">
        <v>178</v>
      </c>
      <c r="H5" s="165" t="s">
        <v>170</v>
      </c>
      <c r="I5" s="165" t="s">
        <v>12</v>
      </c>
      <c r="J5" s="165" t="s">
        <v>171</v>
      </c>
      <c r="K5" s="165" t="s">
        <v>14</v>
      </c>
      <c r="L5" s="165" t="s">
        <v>172</v>
      </c>
      <c r="M5" s="165" t="s">
        <v>16</v>
      </c>
      <c r="N5" s="165" t="s">
        <v>17</v>
      </c>
    </row>
    <row r="6" spans="1:14">
      <c r="A6" s="166">
        <v>1</v>
      </c>
      <c r="B6" s="166">
        <v>2</v>
      </c>
      <c r="C6" s="166">
        <v>3</v>
      </c>
      <c r="D6" s="166">
        <v>4</v>
      </c>
      <c r="E6" s="166">
        <v>5</v>
      </c>
      <c r="F6" s="166">
        <v>6</v>
      </c>
      <c r="G6" s="166">
        <v>7</v>
      </c>
      <c r="H6" s="166">
        <v>8</v>
      </c>
      <c r="I6" s="166">
        <v>9</v>
      </c>
      <c r="J6" s="166">
        <v>10</v>
      </c>
      <c r="K6" s="166">
        <v>11</v>
      </c>
      <c r="L6" s="166">
        <v>12</v>
      </c>
      <c r="M6" s="166">
        <v>13</v>
      </c>
      <c r="N6" s="166">
        <v>14</v>
      </c>
    </row>
    <row r="7" spans="1:14">
      <c r="A7" s="332"/>
      <c r="B7" s="333"/>
      <c r="C7" s="333"/>
      <c r="D7" s="333"/>
      <c r="E7" s="333"/>
      <c r="F7" s="333"/>
      <c r="G7" s="333"/>
      <c r="H7" s="333"/>
      <c r="I7" s="333"/>
      <c r="J7" s="333"/>
      <c r="K7" s="333"/>
      <c r="L7" s="333"/>
      <c r="M7" s="333"/>
      <c r="N7" s="334"/>
    </row>
    <row r="8" spans="1:14" ht="248.25" customHeight="1">
      <c r="A8" s="167">
        <v>1</v>
      </c>
      <c r="B8" s="168" t="s">
        <v>231</v>
      </c>
      <c r="C8" s="169" t="s">
        <v>18</v>
      </c>
      <c r="D8" s="170">
        <v>300</v>
      </c>
      <c r="E8" s="171"/>
      <c r="F8" s="172">
        <v>0.08</v>
      </c>
      <c r="G8" s="173">
        <f>E8+(E8*F8)</f>
        <v>0</v>
      </c>
      <c r="H8" s="174">
        <f>E8*D8</f>
        <v>0</v>
      </c>
      <c r="I8" s="175">
        <f>J8-H8</f>
        <v>0</v>
      </c>
      <c r="J8" s="175">
        <f>G8*D8</f>
        <v>0</v>
      </c>
      <c r="K8" s="176"/>
      <c r="L8" s="176"/>
      <c r="M8" s="177"/>
      <c r="N8" s="178"/>
    </row>
    <row r="9" spans="1:14">
      <c r="A9" s="335" t="s">
        <v>19</v>
      </c>
      <c r="B9" s="336"/>
      <c r="C9" s="336"/>
      <c r="D9" s="336"/>
      <c r="E9" s="336"/>
      <c r="F9" s="336"/>
      <c r="G9" s="337"/>
      <c r="H9" s="179">
        <f>SUM(H8)</f>
        <v>0</v>
      </c>
      <c r="I9" s="180" t="s">
        <v>19</v>
      </c>
      <c r="J9" s="179">
        <f>SUM(J8)</f>
        <v>0</v>
      </c>
      <c r="K9" s="181"/>
      <c r="L9" s="181"/>
      <c r="M9" s="181"/>
      <c r="N9" s="181"/>
    </row>
    <row r="10" spans="1:14">
      <c r="A10" s="181"/>
      <c r="B10" s="182"/>
      <c r="C10" s="182"/>
      <c r="D10" s="182"/>
      <c r="E10" s="182"/>
      <c r="F10" s="181"/>
      <c r="G10" s="183"/>
      <c r="H10" s="181"/>
      <c r="I10" s="181"/>
      <c r="J10" s="181"/>
      <c r="K10" s="181"/>
      <c r="L10" s="181"/>
      <c r="M10" s="181"/>
      <c r="N10" s="181"/>
    </row>
    <row r="11" spans="1:14" ht="15.6" customHeight="1">
      <c r="A11" s="181"/>
      <c r="B11" s="338"/>
      <c r="C11" s="338"/>
      <c r="D11" s="338"/>
      <c r="E11" s="338"/>
      <c r="F11" s="338"/>
      <c r="G11" s="338"/>
      <c r="H11" s="338"/>
      <c r="I11" s="338"/>
      <c r="J11" s="338"/>
      <c r="K11" s="181"/>
      <c r="L11" s="181"/>
      <c r="M11" s="181"/>
      <c r="N11" s="181"/>
    </row>
    <row r="12" spans="1:14">
      <c r="A12" s="184"/>
      <c r="B12" s="185"/>
      <c r="C12" s="186"/>
      <c r="D12" s="160"/>
      <c r="E12" s="187"/>
      <c r="F12" s="187"/>
      <c r="G12" s="187"/>
      <c r="H12" s="187"/>
    </row>
    <row r="13" spans="1:14">
      <c r="A13" s="184"/>
      <c r="B13" s="188" t="s">
        <v>20</v>
      </c>
      <c r="C13" s="186"/>
      <c r="D13" s="160"/>
      <c r="E13" s="189"/>
      <c r="F13" s="189" t="s">
        <v>21</v>
      </c>
      <c r="G13" s="189"/>
      <c r="H13" s="187"/>
    </row>
    <row r="14" spans="1:14">
      <c r="B14" s="159"/>
      <c r="C14" s="160"/>
      <c r="D14" s="161"/>
      <c r="E14" s="161"/>
      <c r="F14" s="161" t="s">
        <v>22</v>
      </c>
      <c r="G14" s="190"/>
      <c r="H14" s="162"/>
    </row>
  </sheetData>
  <mergeCells count="5">
    <mergeCell ref="K4:N4"/>
    <mergeCell ref="A7:N7"/>
    <mergeCell ref="A9:G9"/>
    <mergeCell ref="B11:J11"/>
    <mergeCell ref="C2:E2"/>
  </mergeCells>
  <pageMargins left="0.7" right="0.7" top="0.75" bottom="0.75" header="0.3" footer="0.3"/>
  <pageSetup paperSize="9" scale="6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6CE52-B12C-475F-9346-5D2FF1FB12EF}">
  <sheetPr>
    <pageSetUpPr fitToPage="1"/>
  </sheetPr>
  <dimension ref="A1:S13"/>
  <sheetViews>
    <sheetView workbookViewId="0">
      <selection activeCell="B4" sqref="B4"/>
    </sheetView>
  </sheetViews>
  <sheetFormatPr defaultColWidth="8.7109375" defaultRowHeight="15"/>
  <cols>
    <col min="1" max="1" width="8.7109375" style="1"/>
    <col min="2" max="2" width="51.7109375" style="1" customWidth="1"/>
    <col min="3" max="4" width="8.7109375" style="1"/>
    <col min="5" max="5" width="11.7109375" style="1" customWidth="1"/>
    <col min="6" max="6" width="11.140625" style="1" customWidth="1"/>
    <col min="7" max="8" width="8.7109375" style="1"/>
    <col min="9" max="9" width="13.5703125" style="1" customWidth="1"/>
    <col min="10" max="10" width="12.5703125" style="1" customWidth="1"/>
    <col min="11" max="11" width="10.140625" style="1" customWidth="1"/>
    <col min="12" max="12" width="8.7109375" style="1"/>
    <col min="13" max="13" width="7.140625" style="1" customWidth="1"/>
    <col min="14" max="14" width="12.7109375" style="1" customWidth="1"/>
    <col min="15" max="15" width="9.85546875" style="1" customWidth="1"/>
    <col min="16" max="16" width="10.42578125" style="1" customWidth="1"/>
    <col min="17" max="16384" width="8.7109375" style="1"/>
  </cols>
  <sheetData>
    <row r="1" spans="1:19">
      <c r="B1" s="298" t="s">
        <v>253</v>
      </c>
      <c r="M1" s="210" t="s">
        <v>173</v>
      </c>
      <c r="N1" s="210"/>
    </row>
    <row r="2" spans="1:19" ht="18" customHeight="1">
      <c r="B2" s="191"/>
      <c r="C2" s="191"/>
      <c r="D2" s="191"/>
      <c r="E2" s="340" t="s">
        <v>1</v>
      </c>
      <c r="F2" s="340"/>
      <c r="G2" s="340"/>
      <c r="H2" s="191"/>
      <c r="I2" s="191"/>
      <c r="J2" s="191"/>
      <c r="K2" s="191"/>
      <c r="L2" s="191"/>
      <c r="M2" s="191"/>
      <c r="N2" s="191"/>
      <c r="O2" s="191"/>
      <c r="P2" s="191"/>
    </row>
    <row r="3" spans="1:19">
      <c r="A3" s="192"/>
      <c r="C3" s="194"/>
      <c r="D3" s="195"/>
      <c r="E3" s="195"/>
      <c r="F3" s="196"/>
      <c r="G3" s="197"/>
      <c r="H3" s="198"/>
      <c r="I3" s="198"/>
      <c r="J3" s="198"/>
      <c r="K3" s="198"/>
      <c r="L3" s="198"/>
      <c r="M3" s="193"/>
      <c r="N3" s="198"/>
      <c r="O3" s="198"/>
      <c r="S3" s="198"/>
    </row>
    <row r="4" spans="1:19">
      <c r="A4" s="192"/>
      <c r="B4" s="199" t="s">
        <v>245</v>
      </c>
      <c r="C4" s="194"/>
      <c r="D4" s="195"/>
      <c r="E4" s="195"/>
      <c r="F4" s="196"/>
      <c r="G4" s="197"/>
      <c r="H4" s="198"/>
      <c r="I4" s="198"/>
      <c r="J4" s="198"/>
      <c r="K4" s="198"/>
      <c r="L4" s="198"/>
      <c r="M4" s="198"/>
      <c r="N4" s="198"/>
      <c r="O4" s="198"/>
      <c r="P4" s="198"/>
      <c r="Q4" s="198"/>
      <c r="R4" s="198"/>
      <c r="S4" s="198"/>
    </row>
    <row r="5" spans="1:19" ht="26.25" customHeight="1">
      <c r="A5" s="280"/>
      <c r="B5" s="281" t="s">
        <v>107</v>
      </c>
      <c r="C5" s="341"/>
      <c r="D5" s="341"/>
      <c r="E5" s="341"/>
      <c r="F5" s="341"/>
      <c r="G5" s="282"/>
      <c r="H5" s="200"/>
      <c r="I5" s="201"/>
      <c r="J5" s="201"/>
      <c r="K5" s="201"/>
      <c r="L5" s="342" t="s">
        <v>3</v>
      </c>
      <c r="M5" s="342"/>
      <c r="N5" s="342"/>
      <c r="O5" s="342"/>
      <c r="P5" s="342"/>
      <c r="Q5" s="201"/>
      <c r="R5" s="201"/>
      <c r="S5" s="201"/>
    </row>
    <row r="6" spans="1:19" ht="94.5">
      <c r="A6" s="283" t="s">
        <v>41</v>
      </c>
      <c r="B6" s="283"/>
      <c r="C6" s="283" t="s">
        <v>137</v>
      </c>
      <c r="D6" s="283" t="s">
        <v>42</v>
      </c>
      <c r="E6" s="284" t="s">
        <v>98</v>
      </c>
      <c r="F6" s="284" t="s">
        <v>8</v>
      </c>
      <c r="G6" s="284" t="s">
        <v>9</v>
      </c>
      <c r="H6" s="284" t="s">
        <v>99</v>
      </c>
      <c r="I6" s="284" t="s">
        <v>174</v>
      </c>
      <c r="J6" s="284" t="s">
        <v>175</v>
      </c>
      <c r="K6" s="284" t="s">
        <v>176</v>
      </c>
      <c r="L6" s="343" t="s">
        <v>177</v>
      </c>
      <c r="M6" s="343"/>
      <c r="N6" s="285" t="s">
        <v>15</v>
      </c>
      <c r="O6" s="285" t="s">
        <v>16</v>
      </c>
      <c r="P6" s="285" t="s">
        <v>17</v>
      </c>
      <c r="Q6" s="202"/>
      <c r="R6" s="202"/>
      <c r="S6" s="202"/>
    </row>
    <row r="7" spans="1:19">
      <c r="A7" s="286">
        <v>1</v>
      </c>
      <c r="B7" s="287">
        <v>2</v>
      </c>
      <c r="C7" s="287">
        <v>3</v>
      </c>
      <c r="D7" s="287">
        <v>4</v>
      </c>
      <c r="E7" s="286">
        <v>5</v>
      </c>
      <c r="F7" s="286">
        <v>6</v>
      </c>
      <c r="G7" s="286">
        <v>7</v>
      </c>
      <c r="H7" s="286">
        <v>8</v>
      </c>
      <c r="I7" s="286">
        <v>9</v>
      </c>
      <c r="J7" s="286">
        <v>10</v>
      </c>
      <c r="K7" s="286">
        <v>11</v>
      </c>
      <c r="L7" s="286">
        <v>12</v>
      </c>
      <c r="M7" s="286">
        <v>13</v>
      </c>
      <c r="N7" s="286">
        <v>14</v>
      </c>
      <c r="O7" s="286">
        <v>15</v>
      </c>
      <c r="P7" s="286">
        <v>16</v>
      </c>
      <c r="Q7" s="202"/>
      <c r="R7" s="202"/>
      <c r="S7" s="202"/>
    </row>
    <row r="8" spans="1:19">
      <c r="A8" s="344"/>
      <c r="B8" s="345"/>
      <c r="C8" s="345"/>
      <c r="D8" s="345"/>
      <c r="E8" s="345"/>
      <c r="F8" s="345"/>
      <c r="G8" s="345"/>
      <c r="H8" s="345"/>
      <c r="I8" s="345"/>
      <c r="J8" s="345"/>
      <c r="K8" s="345"/>
      <c r="L8" s="345"/>
      <c r="M8" s="345"/>
      <c r="N8" s="345"/>
      <c r="O8" s="345"/>
      <c r="P8" s="346"/>
      <c r="Q8" s="203"/>
      <c r="R8" s="202"/>
      <c r="S8" s="202"/>
    </row>
    <row r="9" spans="1:19" ht="240.75" customHeight="1">
      <c r="A9" s="288" t="s">
        <v>103</v>
      </c>
      <c r="B9" s="289" t="s">
        <v>179</v>
      </c>
      <c r="C9" s="290"/>
      <c r="D9" s="290" t="s">
        <v>18</v>
      </c>
      <c r="E9" s="291">
        <v>4500</v>
      </c>
      <c r="F9" s="292"/>
      <c r="G9" s="293">
        <v>0.08</v>
      </c>
      <c r="H9" s="292">
        <f>F9*1.08</f>
        <v>0</v>
      </c>
      <c r="I9" s="292">
        <f>F9*E9</f>
        <v>0</v>
      </c>
      <c r="J9" s="292">
        <f>K9-I9</f>
        <v>0</v>
      </c>
      <c r="K9" s="292">
        <f>H9*E9</f>
        <v>0</v>
      </c>
      <c r="L9" s="204"/>
      <c r="M9" s="205"/>
      <c r="N9" s="205"/>
      <c r="O9" s="205"/>
      <c r="P9" s="205"/>
      <c r="Q9" s="201"/>
      <c r="R9" s="201"/>
      <c r="S9" s="201"/>
    </row>
    <row r="10" spans="1:19">
      <c r="A10" s="294"/>
      <c r="B10" s="294"/>
      <c r="C10" s="294"/>
      <c r="D10" s="294"/>
      <c r="E10" s="294"/>
      <c r="F10" s="294"/>
      <c r="G10" s="294"/>
      <c r="H10" s="150" t="s">
        <v>50</v>
      </c>
      <c r="I10" s="295">
        <f>SUM(I8:I9)</f>
        <v>0</v>
      </c>
      <c r="J10" s="296" t="s">
        <v>50</v>
      </c>
      <c r="K10" s="297">
        <f>SUM(K9:K9)</f>
        <v>0</v>
      </c>
      <c r="L10" s="198"/>
      <c r="M10" s="198"/>
      <c r="N10" s="198"/>
      <c r="O10" s="198"/>
      <c r="P10" s="198"/>
      <c r="Q10" s="198"/>
      <c r="R10" s="206"/>
      <c r="S10" s="206"/>
    </row>
    <row r="11" spans="1:19">
      <c r="A11" s="198"/>
      <c r="B11" s="198"/>
      <c r="C11" s="198"/>
      <c r="D11" s="198"/>
      <c r="E11" s="198"/>
      <c r="F11" s="198"/>
      <c r="G11" s="198"/>
      <c r="H11" s="198"/>
      <c r="I11" s="198"/>
      <c r="J11" s="198"/>
      <c r="K11" s="198"/>
      <c r="L11" s="198"/>
      <c r="M11" s="198"/>
      <c r="N11" s="198"/>
      <c r="O11" s="198"/>
      <c r="P11" s="198"/>
      <c r="Q11" s="198"/>
      <c r="R11" s="198"/>
      <c r="S11" s="198"/>
    </row>
    <row r="12" spans="1:19">
      <c r="A12" s="188" t="s">
        <v>20</v>
      </c>
      <c r="B12" s="186"/>
      <c r="C12" s="160"/>
      <c r="D12" s="189"/>
      <c r="E12" s="189" t="s">
        <v>21</v>
      </c>
      <c r="F12" s="189"/>
      <c r="G12" s="187"/>
      <c r="H12" s="198"/>
      <c r="I12" s="198"/>
      <c r="J12" s="198"/>
      <c r="K12" s="198"/>
      <c r="L12" s="198"/>
      <c r="M12" s="198"/>
      <c r="N12" s="198"/>
      <c r="O12" s="198"/>
      <c r="P12" s="198"/>
      <c r="Q12" s="198"/>
      <c r="R12" s="198"/>
      <c r="S12" s="198"/>
    </row>
    <row r="13" spans="1:19">
      <c r="A13" s="159"/>
      <c r="B13" s="160"/>
      <c r="C13" s="161"/>
      <c r="D13" s="161"/>
      <c r="E13" s="161" t="s">
        <v>22</v>
      </c>
      <c r="F13" s="190"/>
      <c r="G13" s="162"/>
      <c r="H13" s="198"/>
      <c r="I13" s="198"/>
      <c r="J13" s="198"/>
      <c r="K13" s="198"/>
      <c r="R13" s="198"/>
      <c r="S13" s="198"/>
    </row>
  </sheetData>
  <mergeCells count="5">
    <mergeCell ref="E2:G2"/>
    <mergeCell ref="C5:F5"/>
    <mergeCell ref="L5:P5"/>
    <mergeCell ref="L6:M6"/>
    <mergeCell ref="A8:P8"/>
  </mergeCells>
  <pageMargins left="0.7" right="0.7" top="0.75" bottom="0.75" header="0.3" footer="0.3"/>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58647-1149-42E8-997E-79DC8024009B}">
  <sheetPr>
    <pageSetUpPr fitToPage="1"/>
  </sheetPr>
  <dimension ref="A1:K15"/>
  <sheetViews>
    <sheetView zoomScaleNormal="100" workbookViewId="0">
      <selection activeCell="B5" sqref="B5"/>
    </sheetView>
  </sheetViews>
  <sheetFormatPr defaultRowHeight="15"/>
  <cols>
    <col min="1" max="1" width="5.140625" style="1" customWidth="1"/>
    <col min="2" max="2" width="42.85546875" style="1" customWidth="1"/>
    <col min="3" max="3" width="8.7109375" style="1"/>
    <col min="4" max="4" width="10.42578125" style="1" customWidth="1"/>
    <col min="5" max="5" width="9.85546875" style="1" customWidth="1"/>
    <col min="6" max="8" width="8.7109375" style="1"/>
    <col min="9" max="9" width="14.140625" style="1" customWidth="1"/>
    <col min="10" max="10" width="8.7109375" style="1"/>
    <col min="11" max="11" width="14" style="1" customWidth="1"/>
    <col min="12" max="254" width="8.7109375" style="1"/>
    <col min="255" max="255" width="47" style="1" customWidth="1"/>
    <col min="256" max="260" width="8.7109375" style="1"/>
    <col min="261" max="261" width="14.140625" style="1" customWidth="1"/>
    <col min="262" max="262" width="8.7109375" style="1"/>
    <col min="263" max="263" width="14" style="1" customWidth="1"/>
    <col min="264" max="510" width="8.7109375" style="1"/>
    <col min="511" max="511" width="47" style="1" customWidth="1"/>
    <col min="512" max="516" width="8.7109375" style="1"/>
    <col min="517" max="517" width="14.140625" style="1" customWidth="1"/>
    <col min="518" max="518" width="8.7109375" style="1"/>
    <col min="519" max="519" width="14" style="1" customWidth="1"/>
    <col min="520" max="766" width="8.7109375" style="1"/>
    <col min="767" max="767" width="47" style="1" customWidth="1"/>
    <col min="768" max="772" width="8.7109375" style="1"/>
    <col min="773" max="773" width="14.140625" style="1" customWidth="1"/>
    <col min="774" max="774" width="8.7109375" style="1"/>
    <col min="775" max="775" width="14" style="1" customWidth="1"/>
    <col min="776" max="1022" width="8.7109375" style="1"/>
    <col min="1023" max="1023" width="47" style="1" customWidth="1"/>
    <col min="1024" max="1028" width="8.7109375" style="1"/>
    <col min="1029" max="1029" width="14.140625" style="1" customWidth="1"/>
    <col min="1030" max="1030" width="8.7109375" style="1"/>
    <col min="1031" max="1031" width="14" style="1" customWidth="1"/>
    <col min="1032" max="1278" width="8.7109375" style="1"/>
    <col min="1279" max="1279" width="47" style="1" customWidth="1"/>
    <col min="1280" max="1284" width="8.7109375" style="1"/>
    <col min="1285" max="1285" width="14.140625" style="1" customWidth="1"/>
    <col min="1286" max="1286" width="8.7109375" style="1"/>
    <col min="1287" max="1287" width="14" style="1" customWidth="1"/>
    <col min="1288" max="1534" width="8.7109375" style="1"/>
    <col min="1535" max="1535" width="47" style="1" customWidth="1"/>
    <col min="1536" max="1540" width="8.7109375" style="1"/>
    <col min="1541" max="1541" width="14.140625" style="1" customWidth="1"/>
    <col min="1542" max="1542" width="8.7109375" style="1"/>
    <col min="1543" max="1543" width="14" style="1" customWidth="1"/>
    <col min="1544" max="1790" width="8.7109375" style="1"/>
    <col min="1791" max="1791" width="47" style="1" customWidth="1"/>
    <col min="1792" max="1796" width="8.7109375" style="1"/>
    <col min="1797" max="1797" width="14.140625" style="1" customWidth="1"/>
    <col min="1798" max="1798" width="8.7109375" style="1"/>
    <col min="1799" max="1799" width="14" style="1" customWidth="1"/>
    <col min="1800" max="2046" width="8.7109375" style="1"/>
    <col min="2047" max="2047" width="47" style="1" customWidth="1"/>
    <col min="2048" max="2052" width="8.7109375" style="1"/>
    <col min="2053" max="2053" width="14.140625" style="1" customWidth="1"/>
    <col min="2054" max="2054" width="8.7109375" style="1"/>
    <col min="2055" max="2055" width="14" style="1" customWidth="1"/>
    <col min="2056" max="2302" width="8.7109375" style="1"/>
    <col min="2303" max="2303" width="47" style="1" customWidth="1"/>
    <col min="2304" max="2308" width="8.7109375" style="1"/>
    <col min="2309" max="2309" width="14.140625" style="1" customWidth="1"/>
    <col min="2310" max="2310" width="8.7109375" style="1"/>
    <col min="2311" max="2311" width="14" style="1" customWidth="1"/>
    <col min="2312" max="2558" width="8.7109375" style="1"/>
    <col min="2559" max="2559" width="47" style="1" customWidth="1"/>
    <col min="2560" max="2564" width="8.7109375" style="1"/>
    <col min="2565" max="2565" width="14.140625" style="1" customWidth="1"/>
    <col min="2566" max="2566" width="8.7109375" style="1"/>
    <col min="2567" max="2567" width="14" style="1" customWidth="1"/>
    <col min="2568" max="2814" width="8.7109375" style="1"/>
    <col min="2815" max="2815" width="47" style="1" customWidth="1"/>
    <col min="2816" max="2820" width="8.7109375" style="1"/>
    <col min="2821" max="2821" width="14.140625" style="1" customWidth="1"/>
    <col min="2822" max="2822" width="8.7109375" style="1"/>
    <col min="2823" max="2823" width="14" style="1" customWidth="1"/>
    <col min="2824" max="3070" width="8.7109375" style="1"/>
    <col min="3071" max="3071" width="47" style="1" customWidth="1"/>
    <col min="3072" max="3076" width="8.7109375" style="1"/>
    <col min="3077" max="3077" width="14.140625" style="1" customWidth="1"/>
    <col min="3078" max="3078" width="8.7109375" style="1"/>
    <col min="3079" max="3079" width="14" style="1" customWidth="1"/>
    <col min="3080" max="3326" width="8.7109375" style="1"/>
    <col min="3327" max="3327" width="47" style="1" customWidth="1"/>
    <col min="3328" max="3332" width="8.7109375" style="1"/>
    <col min="3333" max="3333" width="14.140625" style="1" customWidth="1"/>
    <col min="3334" max="3334" width="8.7109375" style="1"/>
    <col min="3335" max="3335" width="14" style="1" customWidth="1"/>
    <col min="3336" max="3582" width="8.7109375" style="1"/>
    <col min="3583" max="3583" width="47" style="1" customWidth="1"/>
    <col min="3584" max="3588" width="8.7109375" style="1"/>
    <col min="3589" max="3589" width="14.140625" style="1" customWidth="1"/>
    <col min="3590" max="3590" width="8.7109375" style="1"/>
    <col min="3591" max="3591" width="14" style="1" customWidth="1"/>
    <col min="3592" max="3838" width="8.7109375" style="1"/>
    <col min="3839" max="3839" width="47" style="1" customWidth="1"/>
    <col min="3840" max="3844" width="8.7109375" style="1"/>
    <col min="3845" max="3845" width="14.140625" style="1" customWidth="1"/>
    <col min="3846" max="3846" width="8.7109375" style="1"/>
    <col min="3847" max="3847" width="14" style="1" customWidth="1"/>
    <col min="3848" max="4094" width="8.7109375" style="1"/>
    <col min="4095" max="4095" width="47" style="1" customWidth="1"/>
    <col min="4096" max="4100" width="8.7109375" style="1"/>
    <col min="4101" max="4101" width="14.140625" style="1" customWidth="1"/>
    <col min="4102" max="4102" width="8.7109375" style="1"/>
    <col min="4103" max="4103" width="14" style="1" customWidth="1"/>
    <col min="4104" max="4350" width="8.7109375" style="1"/>
    <col min="4351" max="4351" width="47" style="1" customWidth="1"/>
    <col min="4352" max="4356" width="8.7109375" style="1"/>
    <col min="4357" max="4357" width="14.140625" style="1" customWidth="1"/>
    <col min="4358" max="4358" width="8.7109375" style="1"/>
    <col min="4359" max="4359" width="14" style="1" customWidth="1"/>
    <col min="4360" max="4606" width="8.7109375" style="1"/>
    <col min="4607" max="4607" width="47" style="1" customWidth="1"/>
    <col min="4608" max="4612" width="8.7109375" style="1"/>
    <col min="4613" max="4613" width="14.140625" style="1" customWidth="1"/>
    <col min="4614" max="4614" width="8.7109375" style="1"/>
    <col min="4615" max="4615" width="14" style="1" customWidth="1"/>
    <col min="4616" max="4862" width="8.7109375" style="1"/>
    <col min="4863" max="4863" width="47" style="1" customWidth="1"/>
    <col min="4864" max="4868" width="8.7109375" style="1"/>
    <col min="4869" max="4869" width="14.140625" style="1" customWidth="1"/>
    <col min="4870" max="4870" width="8.7109375" style="1"/>
    <col min="4871" max="4871" width="14" style="1" customWidth="1"/>
    <col min="4872" max="5118" width="8.7109375" style="1"/>
    <col min="5119" max="5119" width="47" style="1" customWidth="1"/>
    <col min="5120" max="5124" width="8.7109375" style="1"/>
    <col min="5125" max="5125" width="14.140625" style="1" customWidth="1"/>
    <col min="5126" max="5126" width="8.7109375" style="1"/>
    <col min="5127" max="5127" width="14" style="1" customWidth="1"/>
    <col min="5128" max="5374" width="8.7109375" style="1"/>
    <col min="5375" max="5375" width="47" style="1" customWidth="1"/>
    <col min="5376" max="5380" width="8.7109375" style="1"/>
    <col min="5381" max="5381" width="14.140625" style="1" customWidth="1"/>
    <col min="5382" max="5382" width="8.7109375" style="1"/>
    <col min="5383" max="5383" width="14" style="1" customWidth="1"/>
    <col min="5384" max="5630" width="8.7109375" style="1"/>
    <col min="5631" max="5631" width="47" style="1" customWidth="1"/>
    <col min="5632" max="5636" width="8.7109375" style="1"/>
    <col min="5637" max="5637" width="14.140625" style="1" customWidth="1"/>
    <col min="5638" max="5638" width="8.7109375" style="1"/>
    <col min="5639" max="5639" width="14" style="1" customWidth="1"/>
    <col min="5640" max="5886" width="8.7109375" style="1"/>
    <col min="5887" max="5887" width="47" style="1" customWidth="1"/>
    <col min="5888" max="5892" width="8.7109375" style="1"/>
    <col min="5893" max="5893" width="14.140625" style="1" customWidth="1"/>
    <col min="5894" max="5894" width="8.7109375" style="1"/>
    <col min="5895" max="5895" width="14" style="1" customWidth="1"/>
    <col min="5896" max="6142" width="8.7109375" style="1"/>
    <col min="6143" max="6143" width="47" style="1" customWidth="1"/>
    <col min="6144" max="6148" width="8.7109375" style="1"/>
    <col min="6149" max="6149" width="14.140625" style="1" customWidth="1"/>
    <col min="6150" max="6150" width="8.7109375" style="1"/>
    <col min="6151" max="6151" width="14" style="1" customWidth="1"/>
    <col min="6152" max="6398" width="8.7109375" style="1"/>
    <col min="6399" max="6399" width="47" style="1" customWidth="1"/>
    <col min="6400" max="6404" width="8.7109375" style="1"/>
    <col min="6405" max="6405" width="14.140625" style="1" customWidth="1"/>
    <col min="6406" max="6406" width="8.7109375" style="1"/>
    <col min="6407" max="6407" width="14" style="1" customWidth="1"/>
    <col min="6408" max="6654" width="8.7109375" style="1"/>
    <col min="6655" max="6655" width="47" style="1" customWidth="1"/>
    <col min="6656" max="6660" width="8.7109375" style="1"/>
    <col min="6661" max="6661" width="14.140625" style="1" customWidth="1"/>
    <col min="6662" max="6662" width="8.7109375" style="1"/>
    <col min="6663" max="6663" width="14" style="1" customWidth="1"/>
    <col min="6664" max="6910" width="8.7109375" style="1"/>
    <col min="6911" max="6911" width="47" style="1" customWidth="1"/>
    <col min="6912" max="6916" width="8.7109375" style="1"/>
    <col min="6917" max="6917" width="14.140625" style="1" customWidth="1"/>
    <col min="6918" max="6918" width="8.7109375" style="1"/>
    <col min="6919" max="6919" width="14" style="1" customWidth="1"/>
    <col min="6920" max="7166" width="8.7109375" style="1"/>
    <col min="7167" max="7167" width="47" style="1" customWidth="1"/>
    <col min="7168" max="7172" width="8.7109375" style="1"/>
    <col min="7173" max="7173" width="14.140625" style="1" customWidth="1"/>
    <col min="7174" max="7174" width="8.7109375" style="1"/>
    <col min="7175" max="7175" width="14" style="1" customWidth="1"/>
    <col min="7176" max="7422" width="8.7109375" style="1"/>
    <col min="7423" max="7423" width="47" style="1" customWidth="1"/>
    <col min="7424" max="7428" width="8.7109375" style="1"/>
    <col min="7429" max="7429" width="14.140625" style="1" customWidth="1"/>
    <col min="7430" max="7430" width="8.7109375" style="1"/>
    <col min="7431" max="7431" width="14" style="1" customWidth="1"/>
    <col min="7432" max="7678" width="8.7109375" style="1"/>
    <col min="7679" max="7679" width="47" style="1" customWidth="1"/>
    <col min="7680" max="7684" width="8.7109375" style="1"/>
    <col min="7685" max="7685" width="14.140625" style="1" customWidth="1"/>
    <col min="7686" max="7686" width="8.7109375" style="1"/>
    <col min="7687" max="7687" width="14" style="1" customWidth="1"/>
    <col min="7688" max="7934" width="8.7109375" style="1"/>
    <col min="7935" max="7935" width="47" style="1" customWidth="1"/>
    <col min="7936" max="7940" width="8.7109375" style="1"/>
    <col min="7941" max="7941" width="14.140625" style="1" customWidth="1"/>
    <col min="7942" max="7942" width="8.7109375" style="1"/>
    <col min="7943" max="7943" width="14" style="1" customWidth="1"/>
    <col min="7944" max="8190" width="8.7109375" style="1"/>
    <col min="8191" max="8191" width="47" style="1" customWidth="1"/>
    <col min="8192" max="8196" width="8.7109375" style="1"/>
    <col min="8197" max="8197" width="14.140625" style="1" customWidth="1"/>
    <col min="8198" max="8198" width="8.7109375" style="1"/>
    <col min="8199" max="8199" width="14" style="1" customWidth="1"/>
    <col min="8200" max="8446" width="8.7109375" style="1"/>
    <col min="8447" max="8447" width="47" style="1" customWidth="1"/>
    <col min="8448" max="8452" width="8.7109375" style="1"/>
    <col min="8453" max="8453" width="14.140625" style="1" customWidth="1"/>
    <col min="8454" max="8454" width="8.7109375" style="1"/>
    <col min="8455" max="8455" width="14" style="1" customWidth="1"/>
    <col min="8456" max="8702" width="8.7109375" style="1"/>
    <col min="8703" max="8703" width="47" style="1" customWidth="1"/>
    <col min="8704" max="8708" width="8.7109375" style="1"/>
    <col min="8709" max="8709" width="14.140625" style="1" customWidth="1"/>
    <col min="8710" max="8710" width="8.7109375" style="1"/>
    <col min="8711" max="8711" width="14" style="1" customWidth="1"/>
    <col min="8712" max="8958" width="8.7109375" style="1"/>
    <col min="8959" max="8959" width="47" style="1" customWidth="1"/>
    <col min="8960" max="8964" width="8.7109375" style="1"/>
    <col min="8965" max="8965" width="14.140625" style="1" customWidth="1"/>
    <col min="8966" max="8966" width="8.7109375" style="1"/>
    <col min="8967" max="8967" width="14" style="1" customWidth="1"/>
    <col min="8968" max="9214" width="8.7109375" style="1"/>
    <col min="9215" max="9215" width="47" style="1" customWidth="1"/>
    <col min="9216" max="9220" width="8.7109375" style="1"/>
    <col min="9221" max="9221" width="14.140625" style="1" customWidth="1"/>
    <col min="9222" max="9222" width="8.7109375" style="1"/>
    <col min="9223" max="9223" width="14" style="1" customWidth="1"/>
    <col min="9224" max="9470" width="8.7109375" style="1"/>
    <col min="9471" max="9471" width="47" style="1" customWidth="1"/>
    <col min="9472" max="9476" width="8.7109375" style="1"/>
    <col min="9477" max="9477" width="14.140625" style="1" customWidth="1"/>
    <col min="9478" max="9478" width="8.7109375" style="1"/>
    <col min="9479" max="9479" width="14" style="1" customWidth="1"/>
    <col min="9480" max="9726" width="8.7109375" style="1"/>
    <col min="9727" max="9727" width="47" style="1" customWidth="1"/>
    <col min="9728" max="9732" width="8.7109375" style="1"/>
    <col min="9733" max="9733" width="14.140625" style="1" customWidth="1"/>
    <col min="9734" max="9734" width="8.7109375" style="1"/>
    <col min="9735" max="9735" width="14" style="1" customWidth="1"/>
    <col min="9736" max="9982" width="8.7109375" style="1"/>
    <col min="9983" max="9983" width="47" style="1" customWidth="1"/>
    <col min="9984" max="9988" width="8.7109375" style="1"/>
    <col min="9989" max="9989" width="14.140625" style="1" customWidth="1"/>
    <col min="9990" max="9990" width="8.7109375" style="1"/>
    <col min="9991" max="9991" width="14" style="1" customWidth="1"/>
    <col min="9992" max="10238" width="8.7109375" style="1"/>
    <col min="10239" max="10239" width="47" style="1" customWidth="1"/>
    <col min="10240" max="10244" width="8.7109375" style="1"/>
    <col min="10245" max="10245" width="14.140625" style="1" customWidth="1"/>
    <col min="10246" max="10246" width="8.7109375" style="1"/>
    <col min="10247" max="10247" width="14" style="1" customWidth="1"/>
    <col min="10248" max="10494" width="8.7109375" style="1"/>
    <col min="10495" max="10495" width="47" style="1" customWidth="1"/>
    <col min="10496" max="10500" width="8.7109375" style="1"/>
    <col min="10501" max="10501" width="14.140625" style="1" customWidth="1"/>
    <col min="10502" max="10502" width="8.7109375" style="1"/>
    <col min="10503" max="10503" width="14" style="1" customWidth="1"/>
    <col min="10504" max="10750" width="8.7109375" style="1"/>
    <col min="10751" max="10751" width="47" style="1" customWidth="1"/>
    <col min="10752" max="10756" width="8.7109375" style="1"/>
    <col min="10757" max="10757" width="14.140625" style="1" customWidth="1"/>
    <col min="10758" max="10758" width="8.7109375" style="1"/>
    <col min="10759" max="10759" width="14" style="1" customWidth="1"/>
    <col min="10760" max="11006" width="8.7109375" style="1"/>
    <col min="11007" max="11007" width="47" style="1" customWidth="1"/>
    <col min="11008" max="11012" width="8.7109375" style="1"/>
    <col min="11013" max="11013" width="14.140625" style="1" customWidth="1"/>
    <col min="11014" max="11014" width="8.7109375" style="1"/>
    <col min="11015" max="11015" width="14" style="1" customWidth="1"/>
    <col min="11016" max="11262" width="8.7109375" style="1"/>
    <col min="11263" max="11263" width="47" style="1" customWidth="1"/>
    <col min="11264" max="11268" width="8.7109375" style="1"/>
    <col min="11269" max="11269" width="14.140625" style="1" customWidth="1"/>
    <col min="11270" max="11270" width="8.7109375" style="1"/>
    <col min="11271" max="11271" width="14" style="1" customWidth="1"/>
    <col min="11272" max="11518" width="8.7109375" style="1"/>
    <col min="11519" max="11519" width="47" style="1" customWidth="1"/>
    <col min="11520" max="11524" width="8.7109375" style="1"/>
    <col min="11525" max="11525" width="14.140625" style="1" customWidth="1"/>
    <col min="11526" max="11526" width="8.7109375" style="1"/>
    <col min="11527" max="11527" width="14" style="1" customWidth="1"/>
    <col min="11528" max="11774" width="8.7109375" style="1"/>
    <col min="11775" max="11775" width="47" style="1" customWidth="1"/>
    <col min="11776" max="11780" width="8.7109375" style="1"/>
    <col min="11781" max="11781" width="14.140625" style="1" customWidth="1"/>
    <col min="11782" max="11782" width="8.7109375" style="1"/>
    <col min="11783" max="11783" width="14" style="1" customWidth="1"/>
    <col min="11784" max="12030" width="8.7109375" style="1"/>
    <col min="12031" max="12031" width="47" style="1" customWidth="1"/>
    <col min="12032" max="12036" width="8.7109375" style="1"/>
    <col min="12037" max="12037" width="14.140625" style="1" customWidth="1"/>
    <col min="12038" max="12038" width="8.7109375" style="1"/>
    <col min="12039" max="12039" width="14" style="1" customWidth="1"/>
    <col min="12040" max="12286" width="8.7109375" style="1"/>
    <col min="12287" max="12287" width="47" style="1" customWidth="1"/>
    <col min="12288" max="12292" width="8.7109375" style="1"/>
    <col min="12293" max="12293" width="14.140625" style="1" customWidth="1"/>
    <col min="12294" max="12294" width="8.7109375" style="1"/>
    <col min="12295" max="12295" width="14" style="1" customWidth="1"/>
    <col min="12296" max="12542" width="8.7109375" style="1"/>
    <col min="12543" max="12543" width="47" style="1" customWidth="1"/>
    <col min="12544" max="12548" width="8.7109375" style="1"/>
    <col min="12549" max="12549" width="14.140625" style="1" customWidth="1"/>
    <col min="12550" max="12550" width="8.7109375" style="1"/>
    <col min="12551" max="12551" width="14" style="1" customWidth="1"/>
    <col min="12552" max="12798" width="8.7109375" style="1"/>
    <col min="12799" max="12799" width="47" style="1" customWidth="1"/>
    <col min="12800" max="12804" width="8.7109375" style="1"/>
    <col min="12805" max="12805" width="14.140625" style="1" customWidth="1"/>
    <col min="12806" max="12806" width="8.7109375" style="1"/>
    <col min="12807" max="12807" width="14" style="1" customWidth="1"/>
    <col min="12808" max="13054" width="8.7109375" style="1"/>
    <col min="13055" max="13055" width="47" style="1" customWidth="1"/>
    <col min="13056" max="13060" width="8.7109375" style="1"/>
    <col min="13061" max="13061" width="14.140625" style="1" customWidth="1"/>
    <col min="13062" max="13062" width="8.7109375" style="1"/>
    <col min="13063" max="13063" width="14" style="1" customWidth="1"/>
    <col min="13064" max="13310" width="8.7109375" style="1"/>
    <col min="13311" max="13311" width="47" style="1" customWidth="1"/>
    <col min="13312" max="13316" width="8.7109375" style="1"/>
    <col min="13317" max="13317" width="14.140625" style="1" customWidth="1"/>
    <col min="13318" max="13318" width="8.7109375" style="1"/>
    <col min="13319" max="13319" width="14" style="1" customWidth="1"/>
    <col min="13320" max="13566" width="8.7109375" style="1"/>
    <col min="13567" max="13567" width="47" style="1" customWidth="1"/>
    <col min="13568" max="13572" width="8.7109375" style="1"/>
    <col min="13573" max="13573" width="14.140625" style="1" customWidth="1"/>
    <col min="13574" max="13574" width="8.7109375" style="1"/>
    <col min="13575" max="13575" width="14" style="1" customWidth="1"/>
    <col min="13576" max="13822" width="8.7109375" style="1"/>
    <col min="13823" max="13823" width="47" style="1" customWidth="1"/>
    <col min="13824" max="13828" width="8.7109375" style="1"/>
    <col min="13829" max="13829" width="14.140625" style="1" customWidth="1"/>
    <col min="13830" max="13830" width="8.7109375" style="1"/>
    <col min="13831" max="13831" width="14" style="1" customWidth="1"/>
    <col min="13832" max="14078" width="8.7109375" style="1"/>
    <col min="14079" max="14079" width="47" style="1" customWidth="1"/>
    <col min="14080" max="14084" width="8.7109375" style="1"/>
    <col min="14085" max="14085" width="14.140625" style="1" customWidth="1"/>
    <col min="14086" max="14086" width="8.7109375" style="1"/>
    <col min="14087" max="14087" width="14" style="1" customWidth="1"/>
    <col min="14088" max="14334" width="8.7109375" style="1"/>
    <col min="14335" max="14335" width="47" style="1" customWidth="1"/>
    <col min="14336" max="14340" width="8.7109375" style="1"/>
    <col min="14341" max="14341" width="14.140625" style="1" customWidth="1"/>
    <col min="14342" max="14342" width="8.7109375" style="1"/>
    <col min="14343" max="14343" width="14" style="1" customWidth="1"/>
    <col min="14344" max="14590" width="8.7109375" style="1"/>
    <col min="14591" max="14591" width="47" style="1" customWidth="1"/>
    <col min="14592" max="14596" width="8.7109375" style="1"/>
    <col min="14597" max="14597" width="14.140625" style="1" customWidth="1"/>
    <col min="14598" max="14598" width="8.7109375" style="1"/>
    <col min="14599" max="14599" width="14" style="1" customWidth="1"/>
    <col min="14600" max="14846" width="8.7109375" style="1"/>
    <col min="14847" max="14847" width="47" style="1" customWidth="1"/>
    <col min="14848" max="14852" width="8.7109375" style="1"/>
    <col min="14853" max="14853" width="14.140625" style="1" customWidth="1"/>
    <col min="14854" max="14854" width="8.7109375" style="1"/>
    <col min="14855" max="14855" width="14" style="1" customWidth="1"/>
    <col min="14856" max="15102" width="8.7109375" style="1"/>
    <col min="15103" max="15103" width="47" style="1" customWidth="1"/>
    <col min="15104" max="15108" width="8.7109375" style="1"/>
    <col min="15109" max="15109" width="14.140625" style="1" customWidth="1"/>
    <col min="15110" max="15110" width="8.7109375" style="1"/>
    <col min="15111" max="15111" width="14" style="1" customWidth="1"/>
    <col min="15112" max="15358" width="8.7109375" style="1"/>
    <col min="15359" max="15359" width="47" style="1" customWidth="1"/>
    <col min="15360" max="15364" width="8.7109375" style="1"/>
    <col min="15365" max="15365" width="14.140625" style="1" customWidth="1"/>
    <col min="15366" max="15366" width="8.7109375" style="1"/>
    <col min="15367" max="15367" width="14" style="1" customWidth="1"/>
    <col min="15368" max="15614" width="8.7109375" style="1"/>
    <col min="15615" max="15615" width="47" style="1" customWidth="1"/>
    <col min="15616" max="15620" width="8.7109375" style="1"/>
    <col min="15621" max="15621" width="14.140625" style="1" customWidth="1"/>
    <col min="15622" max="15622" width="8.7109375" style="1"/>
    <col min="15623" max="15623" width="14" style="1" customWidth="1"/>
    <col min="15624" max="15870" width="8.7109375" style="1"/>
    <col min="15871" max="15871" width="47" style="1" customWidth="1"/>
    <col min="15872" max="15876" width="8.7109375" style="1"/>
    <col min="15877" max="15877" width="14.140625" style="1" customWidth="1"/>
    <col min="15878" max="15878" width="8.7109375" style="1"/>
    <col min="15879" max="15879" width="14" style="1" customWidth="1"/>
    <col min="15880" max="16126" width="8.7109375" style="1"/>
    <col min="16127" max="16127" width="47" style="1" customWidth="1"/>
    <col min="16128" max="16132" width="8.7109375" style="1"/>
    <col min="16133" max="16133" width="14.140625" style="1" customWidth="1"/>
    <col min="16134" max="16134" width="8.7109375" style="1"/>
    <col min="16135" max="16135" width="14" style="1" customWidth="1"/>
    <col min="16136" max="16380" width="8.7109375" style="1"/>
    <col min="16381" max="16384" width="8.7109375" style="1" customWidth="1"/>
  </cols>
  <sheetData>
    <row r="1" spans="1:11">
      <c r="B1" s="2" t="s">
        <v>253</v>
      </c>
      <c r="C1" s="3"/>
      <c r="D1" s="4"/>
      <c r="E1" s="4"/>
      <c r="F1" s="4"/>
      <c r="G1" s="4"/>
      <c r="H1" s="5" t="s">
        <v>173</v>
      </c>
      <c r="I1" s="5"/>
    </row>
    <row r="2" spans="1:11" ht="19.5" customHeight="1">
      <c r="B2" s="2"/>
      <c r="C2" s="305" t="s">
        <v>1</v>
      </c>
      <c r="D2" s="305"/>
      <c r="E2" s="305"/>
      <c r="F2" s="305"/>
      <c r="G2" s="4"/>
      <c r="H2" s="5"/>
      <c r="I2" s="5"/>
    </row>
    <row r="3" spans="1:11" ht="44.1" customHeight="1">
      <c r="A3" s="5"/>
      <c r="B3" s="300" t="s">
        <v>2</v>
      </c>
      <c r="C3" s="300"/>
      <c r="D3" s="300"/>
      <c r="E3" s="300"/>
      <c r="F3" s="300"/>
      <c r="G3" s="300"/>
      <c r="H3" s="300"/>
      <c r="I3" s="300"/>
      <c r="J3" s="300"/>
      <c r="K3" s="300"/>
    </row>
    <row r="4" spans="1:11" ht="16.5" customHeight="1">
      <c r="A4" s="5"/>
      <c r="B4" s="6"/>
      <c r="C4" s="6"/>
      <c r="D4" s="6"/>
      <c r="E4" s="6"/>
      <c r="F4" s="6"/>
      <c r="G4" s="6"/>
      <c r="H4" s="6"/>
      <c r="I4" s="6"/>
      <c r="J4" s="6"/>
      <c r="K4" s="6"/>
    </row>
    <row r="5" spans="1:11" ht="24" customHeight="1">
      <c r="A5" s="5"/>
      <c r="B5" s="7" t="s">
        <v>246</v>
      </c>
      <c r="C5" s="6"/>
      <c r="D5" s="6"/>
      <c r="E5" s="6"/>
      <c r="F5" s="6"/>
      <c r="G5" s="6"/>
      <c r="H5" s="6"/>
      <c r="I5" s="6"/>
      <c r="J5" s="6"/>
      <c r="K5" s="6"/>
    </row>
    <row r="6" spans="1:11" ht="20.85" customHeight="1">
      <c r="B6" s="8" t="s">
        <v>163</v>
      </c>
      <c r="C6" s="5"/>
    </row>
    <row r="7" spans="1:11" ht="63">
      <c r="A7" s="232" t="s">
        <v>4</v>
      </c>
      <c r="B7" s="232" t="s">
        <v>5</v>
      </c>
      <c r="C7" s="232" t="s">
        <v>27</v>
      </c>
      <c r="D7" s="232" t="s">
        <v>30</v>
      </c>
      <c r="E7" s="232" t="s">
        <v>29</v>
      </c>
      <c r="F7" s="232" t="s">
        <v>43</v>
      </c>
      <c r="G7" s="232" t="s">
        <v>9</v>
      </c>
      <c r="H7" s="232" t="s">
        <v>54</v>
      </c>
      <c r="I7" s="232" t="s">
        <v>11</v>
      </c>
      <c r="J7" s="232" t="s">
        <v>12</v>
      </c>
      <c r="K7" s="232" t="s">
        <v>13</v>
      </c>
    </row>
    <row r="8" spans="1:11">
      <c r="A8" s="234">
        <v>1</v>
      </c>
      <c r="B8" s="234">
        <v>2</v>
      </c>
      <c r="C8" s="234">
        <v>3</v>
      </c>
      <c r="D8" s="234">
        <v>4</v>
      </c>
      <c r="E8" s="234">
        <v>5</v>
      </c>
      <c r="F8" s="234">
        <v>6</v>
      </c>
      <c r="G8" s="234">
        <v>7</v>
      </c>
      <c r="H8" s="234">
        <v>8</v>
      </c>
      <c r="I8" s="234">
        <v>9</v>
      </c>
      <c r="J8" s="234">
        <v>10</v>
      </c>
      <c r="K8" s="234">
        <v>11</v>
      </c>
    </row>
    <row r="9" spans="1:11">
      <c r="A9" s="304"/>
      <c r="B9" s="304"/>
      <c r="C9" s="304"/>
      <c r="D9" s="304"/>
      <c r="E9" s="304"/>
      <c r="F9" s="304"/>
      <c r="G9" s="304"/>
      <c r="H9" s="304"/>
      <c r="I9" s="304"/>
      <c r="J9" s="304"/>
      <c r="K9" s="304"/>
    </row>
    <row r="10" spans="1:11" ht="42.95" customHeight="1">
      <c r="A10" s="12">
        <v>1</v>
      </c>
      <c r="B10" s="94" t="s">
        <v>189</v>
      </c>
      <c r="C10" s="12" t="s">
        <v>190</v>
      </c>
      <c r="D10" s="12" t="s">
        <v>166</v>
      </c>
      <c r="E10" s="14">
        <v>200</v>
      </c>
      <c r="F10" s="15"/>
      <c r="G10" s="16">
        <v>0.23</v>
      </c>
      <c r="H10" s="17">
        <f>F10*1.23</f>
        <v>0</v>
      </c>
      <c r="I10" s="17">
        <f>F10*E10</f>
        <v>0</v>
      </c>
      <c r="J10" s="17">
        <f>K10-I10</f>
        <v>0</v>
      </c>
      <c r="K10" s="17">
        <f>H10*E10</f>
        <v>0</v>
      </c>
    </row>
    <row r="11" spans="1:11" ht="13.9" customHeight="1">
      <c r="A11" s="299" t="s">
        <v>19</v>
      </c>
      <c r="B11" s="299"/>
      <c r="C11" s="299"/>
      <c r="D11" s="299"/>
      <c r="E11" s="299"/>
      <c r="F11" s="299"/>
      <c r="G11" s="299"/>
      <c r="H11" s="299"/>
      <c r="I11" s="237">
        <f>SUM(I10:I10)</f>
        <v>0</v>
      </c>
      <c r="J11" s="238" t="s">
        <v>19</v>
      </c>
      <c r="K11" s="237">
        <f>SUM(K10:K10)</f>
        <v>0</v>
      </c>
    </row>
    <row r="12" spans="1:11">
      <c r="A12" s="18"/>
      <c r="B12" s="19"/>
      <c r="C12" s="19"/>
      <c r="D12" s="19"/>
      <c r="E12" s="19"/>
      <c r="F12" s="19"/>
      <c r="H12" s="20"/>
    </row>
    <row r="13" spans="1:11">
      <c r="A13" s="18"/>
      <c r="B13" s="21"/>
      <c r="C13" s="22"/>
      <c r="D13" s="3"/>
      <c r="E13" s="3"/>
      <c r="F13" s="23"/>
      <c r="G13" s="23"/>
      <c r="H13" s="23"/>
      <c r="I13" s="23"/>
    </row>
    <row r="14" spans="1:11">
      <c r="A14" s="18"/>
      <c r="B14" s="24" t="s">
        <v>20</v>
      </c>
      <c r="C14" s="22"/>
      <c r="D14" s="3"/>
      <c r="E14" s="3"/>
      <c r="F14" s="25"/>
      <c r="G14" s="25" t="s">
        <v>21</v>
      </c>
      <c r="H14" s="25"/>
      <c r="I14" s="23"/>
    </row>
    <row r="15" spans="1:11">
      <c r="B15" s="2"/>
      <c r="C15" s="3"/>
      <c r="D15" s="4"/>
      <c r="E15" s="4"/>
      <c r="F15" s="4"/>
      <c r="G15" s="4" t="s">
        <v>22</v>
      </c>
      <c r="H15" s="26"/>
      <c r="I15" s="5"/>
    </row>
  </sheetData>
  <sheetProtection selectLockedCells="1" selectUnlockedCells="1"/>
  <mergeCells count="4">
    <mergeCell ref="C2:F2"/>
    <mergeCell ref="B3:K3"/>
    <mergeCell ref="A9:K9"/>
    <mergeCell ref="A11:H11"/>
  </mergeCells>
  <pageMargins left="0.7" right="0.7" top="0.3" bottom="0.3" header="0.3" footer="0.3"/>
  <pageSetup paperSize="9" scale="95" firstPageNumber="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4077A-4DBA-4449-B21D-01AF9CAA6246}">
  <sheetPr>
    <pageSetUpPr fitToPage="1"/>
  </sheetPr>
  <dimension ref="A1:N15"/>
  <sheetViews>
    <sheetView zoomScaleNormal="100" workbookViewId="0">
      <selection activeCell="B5" sqref="B5"/>
    </sheetView>
  </sheetViews>
  <sheetFormatPr defaultRowHeight="15"/>
  <cols>
    <col min="1" max="1" width="5.140625" style="1" customWidth="1"/>
    <col min="2" max="2" width="40.140625" style="1" customWidth="1"/>
    <col min="3" max="3" width="7.7109375" style="1" customWidth="1"/>
    <col min="4" max="4" width="7.42578125" style="1" customWidth="1"/>
    <col min="5" max="5" width="8.7109375" style="1"/>
    <col min="6" max="6" width="22.42578125" style="1" customWidth="1"/>
    <col min="7" max="7" width="9.7109375" style="1" customWidth="1"/>
    <col min="8" max="8" width="9.140625" style="1" customWidth="1"/>
    <col min="9" max="9" width="11.28515625" style="1" customWidth="1"/>
    <col min="10" max="10" width="9.7109375" style="1" customWidth="1"/>
    <col min="11" max="11" width="10.85546875" style="1" customWidth="1"/>
    <col min="12" max="12" width="17.42578125" style="1" customWidth="1"/>
    <col min="13" max="13" width="8.7109375" style="1"/>
    <col min="14" max="14" width="11" style="1" customWidth="1"/>
    <col min="15"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4" width="8.7109375" style="1"/>
  </cols>
  <sheetData>
    <row r="1" spans="1:14">
      <c r="B1" s="2" t="s">
        <v>253</v>
      </c>
      <c r="C1" s="3"/>
      <c r="D1" s="4"/>
      <c r="E1" s="4"/>
      <c r="F1" s="4"/>
      <c r="G1" s="5" t="s">
        <v>173</v>
      </c>
      <c r="H1" s="5"/>
    </row>
    <row r="2" spans="1:14">
      <c r="B2" s="2"/>
      <c r="C2" s="3"/>
      <c r="D2" s="4" t="s">
        <v>1</v>
      </c>
      <c r="E2" s="4"/>
      <c r="F2" s="4"/>
      <c r="G2" s="5"/>
      <c r="H2" s="5"/>
    </row>
    <row r="3" spans="1:14" ht="44.1" customHeight="1">
      <c r="A3" s="5"/>
      <c r="B3" s="300" t="s">
        <v>2</v>
      </c>
      <c r="C3" s="300"/>
      <c r="D3" s="300"/>
      <c r="E3" s="300"/>
      <c r="F3" s="300"/>
      <c r="G3" s="300"/>
      <c r="H3" s="300"/>
      <c r="I3" s="300"/>
      <c r="J3" s="300"/>
      <c r="K3" s="300"/>
      <c r="L3" s="300"/>
      <c r="M3" s="300"/>
      <c r="N3" s="300"/>
    </row>
    <row r="4" spans="1:14" ht="16.5" customHeight="1">
      <c r="A4" s="5"/>
      <c r="B4" s="6"/>
      <c r="C4" s="6"/>
      <c r="D4" s="6"/>
      <c r="E4" s="6"/>
      <c r="F4" s="6"/>
      <c r="G4" s="6"/>
      <c r="H4" s="6"/>
      <c r="I4" s="6"/>
      <c r="J4" s="6"/>
      <c r="K4" s="6"/>
      <c r="L4" s="6"/>
      <c r="M4" s="6"/>
      <c r="N4" s="6"/>
    </row>
    <row r="5" spans="1:14" ht="14.45" customHeight="1">
      <c r="A5" s="5"/>
      <c r="B5" s="7" t="s">
        <v>247</v>
      </c>
      <c r="C5" s="6"/>
      <c r="D5" s="6"/>
      <c r="E5" s="6"/>
      <c r="F5" s="6"/>
      <c r="G5" s="6"/>
      <c r="H5" s="6"/>
      <c r="I5" s="6"/>
      <c r="J5" s="6"/>
      <c r="K5" s="6"/>
      <c r="L5" s="6"/>
      <c r="M5" s="6"/>
      <c r="N5" s="6"/>
    </row>
    <row r="6" spans="1:14" ht="30" customHeight="1">
      <c r="B6" s="8" t="s">
        <v>180</v>
      </c>
      <c r="C6" s="5"/>
      <c r="K6" s="303" t="s">
        <v>3</v>
      </c>
      <c r="L6" s="303"/>
      <c r="M6" s="303"/>
      <c r="N6" s="303"/>
    </row>
    <row r="7" spans="1:14" ht="63">
      <c r="A7" s="232" t="s">
        <v>4</v>
      </c>
      <c r="B7" s="232" t="s">
        <v>5</v>
      </c>
      <c r="C7" s="232" t="s">
        <v>6</v>
      </c>
      <c r="D7" s="232" t="s">
        <v>7</v>
      </c>
      <c r="E7" s="232" t="s">
        <v>8</v>
      </c>
      <c r="F7" s="232" t="s">
        <v>9</v>
      </c>
      <c r="G7" s="232" t="s">
        <v>10</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c r="A9" s="304"/>
      <c r="B9" s="304"/>
      <c r="C9" s="304"/>
      <c r="D9" s="304"/>
      <c r="E9" s="304"/>
      <c r="F9" s="304"/>
      <c r="G9" s="304"/>
      <c r="H9" s="304"/>
      <c r="I9" s="304"/>
      <c r="J9" s="304"/>
      <c r="K9" s="304"/>
      <c r="L9" s="304"/>
      <c r="M9" s="304"/>
      <c r="N9" s="304"/>
    </row>
    <row r="10" spans="1:14" ht="31.5">
      <c r="A10" s="12">
        <v>1</v>
      </c>
      <c r="B10" s="207" t="s">
        <v>181</v>
      </c>
      <c r="C10" s="12" t="s">
        <v>18</v>
      </c>
      <c r="D10" s="14">
        <v>2500</v>
      </c>
      <c r="E10" s="15"/>
      <c r="F10" s="16">
        <v>0.08</v>
      </c>
      <c r="G10" s="17">
        <f>E10+(E10*F10)</f>
        <v>0</v>
      </c>
      <c r="H10" s="17">
        <f>E10*D10</f>
        <v>0</v>
      </c>
      <c r="I10" s="17">
        <f>J10-H10</f>
        <v>0</v>
      </c>
      <c r="J10" s="17">
        <f>G10*D10</f>
        <v>0</v>
      </c>
      <c r="K10" s="12"/>
      <c r="L10" s="12"/>
      <c r="M10" s="12"/>
      <c r="N10" s="12"/>
    </row>
    <row r="11" spans="1:14" ht="13.9" customHeight="1">
      <c r="A11" s="299" t="s">
        <v>19</v>
      </c>
      <c r="B11" s="299"/>
      <c r="C11" s="299"/>
      <c r="D11" s="299"/>
      <c r="E11" s="299"/>
      <c r="F11" s="299"/>
      <c r="G11" s="299"/>
      <c r="H11" s="237">
        <f>SUM(H10:H10)</f>
        <v>0</v>
      </c>
      <c r="I11" s="238" t="s">
        <v>19</v>
      </c>
      <c r="J11" s="237">
        <f>SUM(J10:J10)</f>
        <v>0</v>
      </c>
    </row>
    <row r="12" spans="1:14">
      <c r="A12" s="18"/>
      <c r="B12" s="19"/>
      <c r="C12" s="19"/>
      <c r="D12" s="19"/>
      <c r="E12" s="19"/>
      <c r="G12" s="20"/>
    </row>
    <row r="13" spans="1:14">
      <c r="A13" s="18"/>
      <c r="B13" s="21"/>
      <c r="C13" s="22"/>
      <c r="D13" s="3"/>
      <c r="E13" s="23"/>
      <c r="F13" s="23"/>
      <c r="G13" s="23"/>
      <c r="H13" s="23"/>
    </row>
    <row r="14" spans="1:14">
      <c r="A14" s="18"/>
      <c r="B14" s="24" t="s">
        <v>20</v>
      </c>
      <c r="C14" s="22"/>
      <c r="D14" s="3"/>
      <c r="E14" s="25"/>
      <c r="F14" s="25" t="s">
        <v>21</v>
      </c>
      <c r="G14" s="25"/>
      <c r="H14" s="23"/>
    </row>
    <row r="15" spans="1:14">
      <c r="B15" s="2"/>
      <c r="C15" s="3"/>
      <c r="D15" s="4"/>
      <c r="E15" s="4"/>
      <c r="F15" s="4" t="s">
        <v>22</v>
      </c>
      <c r="G15" s="26" t="s">
        <v>182</v>
      </c>
      <c r="H15" s="5"/>
    </row>
  </sheetData>
  <sheetProtection selectLockedCells="1" selectUnlockedCells="1"/>
  <mergeCells count="4">
    <mergeCell ref="B3:N3"/>
    <mergeCell ref="K6:N6"/>
    <mergeCell ref="A9:N9"/>
    <mergeCell ref="A11:G11"/>
  </mergeCells>
  <pageMargins left="0.7" right="0.7" top="0.3" bottom="0.3" header="0.3" footer="0.3"/>
  <pageSetup paperSize="9" scale="77" firstPageNumber="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E9B19-857D-40FC-87CF-730AA6E55F02}">
  <sheetPr>
    <pageSetUpPr fitToPage="1"/>
  </sheetPr>
  <dimension ref="A1:N16"/>
  <sheetViews>
    <sheetView zoomScaleNormal="100" workbookViewId="0">
      <selection activeCell="B5" sqref="B5:F5"/>
    </sheetView>
  </sheetViews>
  <sheetFormatPr defaultRowHeight="15"/>
  <cols>
    <col min="1" max="1" width="4" style="1" customWidth="1"/>
    <col min="2" max="2" width="40.140625" style="1" customWidth="1"/>
    <col min="3" max="7" width="8.7109375" style="1"/>
    <col min="8" max="8" width="14.140625" style="1" customWidth="1"/>
    <col min="9" max="9" width="17.85546875" style="1" customWidth="1"/>
    <col min="10" max="10" width="14" style="1" customWidth="1"/>
    <col min="11" max="13" width="8.7109375" style="1"/>
    <col min="14" max="14" width="11" style="1" customWidth="1"/>
    <col min="15"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4" width="8.7109375" style="1"/>
  </cols>
  <sheetData>
    <row r="1" spans="1:14">
      <c r="B1" s="2" t="s">
        <v>253</v>
      </c>
      <c r="C1" s="3"/>
      <c r="D1" s="4"/>
      <c r="E1" s="4"/>
      <c r="F1" s="4"/>
      <c r="G1" s="5" t="s">
        <v>173</v>
      </c>
      <c r="H1" s="5"/>
    </row>
    <row r="2" spans="1:14">
      <c r="B2" s="2"/>
      <c r="C2" s="3"/>
      <c r="D2" s="4"/>
      <c r="E2" s="4" t="s">
        <v>1</v>
      </c>
      <c r="F2" s="4"/>
      <c r="G2" s="5"/>
      <c r="H2" s="5"/>
    </row>
    <row r="3" spans="1:14" ht="44.1" customHeight="1">
      <c r="A3" s="5"/>
      <c r="B3" s="300" t="s">
        <v>2</v>
      </c>
      <c r="C3" s="300"/>
      <c r="D3" s="300"/>
      <c r="E3" s="300"/>
      <c r="F3" s="300"/>
      <c r="G3" s="300"/>
      <c r="H3" s="300"/>
      <c r="I3" s="300"/>
      <c r="J3" s="300"/>
      <c r="K3" s="300"/>
      <c r="L3" s="300"/>
      <c r="M3" s="300"/>
      <c r="N3" s="300"/>
    </row>
    <row r="4" spans="1:14" ht="16.5" customHeight="1">
      <c r="A4" s="5"/>
      <c r="B4" s="6"/>
      <c r="C4" s="6"/>
      <c r="D4" s="6"/>
      <c r="E4" s="6"/>
      <c r="F4" s="6"/>
      <c r="G4" s="6"/>
      <c r="H4" s="6"/>
      <c r="I4" s="6"/>
      <c r="J4" s="6"/>
      <c r="K4" s="6"/>
      <c r="L4" s="6"/>
      <c r="M4" s="6"/>
      <c r="N4" s="6"/>
    </row>
    <row r="5" spans="1:14" ht="14.45" customHeight="1">
      <c r="A5" s="5"/>
      <c r="B5" s="301" t="s">
        <v>248</v>
      </c>
      <c r="C5" s="301"/>
      <c r="D5" s="301"/>
      <c r="E5" s="301"/>
      <c r="F5" s="301"/>
      <c r="G5" s="6"/>
      <c r="H5" s="6"/>
      <c r="I5" s="6"/>
      <c r="J5" s="6"/>
      <c r="K5" s="6"/>
      <c r="L5" s="6"/>
      <c r="M5" s="6"/>
      <c r="N5" s="6"/>
    </row>
    <row r="6" spans="1:14" ht="27" customHeight="1">
      <c r="B6" s="8" t="s">
        <v>107</v>
      </c>
      <c r="C6" s="5"/>
      <c r="K6" s="303" t="s">
        <v>3</v>
      </c>
      <c r="L6" s="303"/>
      <c r="M6" s="303"/>
      <c r="N6" s="303"/>
    </row>
    <row r="7" spans="1:14" ht="136.5">
      <c r="A7" s="232" t="s">
        <v>4</v>
      </c>
      <c r="B7" s="232" t="s">
        <v>5</v>
      </c>
      <c r="C7" s="232" t="s">
        <v>6</v>
      </c>
      <c r="D7" s="232" t="s">
        <v>7</v>
      </c>
      <c r="E7" s="232" t="s">
        <v>8</v>
      </c>
      <c r="F7" s="232" t="s">
        <v>9</v>
      </c>
      <c r="G7" s="232" t="s">
        <v>10</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c r="A9" s="304"/>
      <c r="B9" s="304"/>
      <c r="C9" s="304"/>
      <c r="D9" s="304"/>
      <c r="E9" s="304"/>
      <c r="F9" s="304"/>
      <c r="G9" s="304"/>
      <c r="H9" s="304"/>
      <c r="I9" s="304"/>
      <c r="J9" s="304"/>
      <c r="K9" s="304"/>
      <c r="L9" s="304"/>
      <c r="M9" s="304"/>
      <c r="N9" s="304"/>
    </row>
    <row r="10" spans="1:14" ht="28.5" customHeight="1">
      <c r="A10" s="12">
        <v>1</v>
      </c>
      <c r="B10" s="129" t="s">
        <v>201</v>
      </c>
      <c r="C10" s="12" t="s">
        <v>18</v>
      </c>
      <c r="D10" s="130">
        <v>5000</v>
      </c>
      <c r="E10" s="15"/>
      <c r="F10" s="16">
        <v>0.08</v>
      </c>
      <c r="G10" s="17">
        <f t="shared" ref="G10:G11" si="0">E10+(E10*F10)</f>
        <v>0</v>
      </c>
      <c r="H10" s="17">
        <f t="shared" ref="H10:H11" si="1">E10*D10</f>
        <v>0</v>
      </c>
      <c r="I10" s="17">
        <f t="shared" ref="I10:I11" si="2">J10-H10</f>
        <v>0</v>
      </c>
      <c r="J10" s="17">
        <f t="shared" ref="J10:J11" si="3">G10*D10</f>
        <v>0</v>
      </c>
      <c r="K10" s="12"/>
      <c r="L10" s="12"/>
      <c r="M10" s="12"/>
      <c r="N10" s="12"/>
    </row>
    <row r="11" spans="1:14" ht="28.5" customHeight="1">
      <c r="A11" s="12">
        <v>2</v>
      </c>
      <c r="B11" s="129" t="s">
        <v>216</v>
      </c>
      <c r="C11" s="12" t="s">
        <v>18</v>
      </c>
      <c r="D11" s="130">
        <v>1000</v>
      </c>
      <c r="E11" s="15"/>
      <c r="F11" s="16">
        <v>0.08</v>
      </c>
      <c r="G11" s="17">
        <f t="shared" si="0"/>
        <v>0</v>
      </c>
      <c r="H11" s="17">
        <f t="shared" si="1"/>
        <v>0</v>
      </c>
      <c r="I11" s="17">
        <f t="shared" si="2"/>
        <v>0</v>
      </c>
      <c r="J11" s="17">
        <f t="shared" si="3"/>
        <v>0</v>
      </c>
      <c r="K11" s="12"/>
      <c r="L11" s="12"/>
      <c r="M11" s="12"/>
      <c r="N11" s="12"/>
    </row>
    <row r="12" spans="1:14" ht="13.9" customHeight="1">
      <c r="A12" s="299" t="s">
        <v>19</v>
      </c>
      <c r="B12" s="299"/>
      <c r="C12" s="299"/>
      <c r="D12" s="299"/>
      <c r="E12" s="299"/>
      <c r="F12" s="299"/>
      <c r="G12" s="299"/>
      <c r="H12" s="237">
        <f>SUM(H10:H11)</f>
        <v>0</v>
      </c>
      <c r="I12" s="238" t="s">
        <v>19</v>
      </c>
      <c r="J12" s="237">
        <f>SUM(J10:J11)</f>
        <v>0</v>
      </c>
    </row>
    <row r="13" spans="1:14">
      <c r="A13" s="18"/>
      <c r="B13" s="19"/>
      <c r="C13" s="19"/>
      <c r="D13" s="19"/>
      <c r="E13" s="19"/>
      <c r="G13" s="20"/>
    </row>
    <row r="14" spans="1:14">
      <c r="A14" s="18"/>
      <c r="B14" s="21"/>
      <c r="C14" s="22"/>
      <c r="D14" s="3"/>
      <c r="E14" s="23"/>
      <c r="F14" s="23"/>
      <c r="G14" s="23"/>
      <c r="H14" s="23"/>
    </row>
    <row r="15" spans="1:14">
      <c r="A15" s="18"/>
      <c r="B15" s="24" t="s">
        <v>20</v>
      </c>
      <c r="C15" s="22"/>
      <c r="D15" s="3"/>
      <c r="E15" s="25"/>
      <c r="F15" s="25" t="s">
        <v>21</v>
      </c>
      <c r="G15" s="25"/>
      <c r="H15" s="23"/>
    </row>
    <row r="16" spans="1:14">
      <c r="B16" s="2"/>
      <c r="C16" s="3"/>
      <c r="D16" s="4"/>
      <c r="E16" s="4"/>
      <c r="F16" s="4" t="s">
        <v>22</v>
      </c>
      <c r="G16" s="26"/>
      <c r="H16" s="5"/>
    </row>
  </sheetData>
  <sheetProtection selectLockedCells="1" selectUnlockedCells="1"/>
  <mergeCells count="5">
    <mergeCell ref="B3:N3"/>
    <mergeCell ref="B5:F5"/>
    <mergeCell ref="K6:N6"/>
    <mergeCell ref="A9:N9"/>
    <mergeCell ref="A12:G12"/>
  </mergeCells>
  <pageMargins left="0.7" right="0.7" top="0.3" bottom="0.3" header="0.3" footer="0.3"/>
  <pageSetup paperSize="9" scale="76" firstPageNumber="0"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6BD7-DE65-4519-9101-E6B1316E75BD}">
  <sheetPr>
    <pageSetUpPr fitToPage="1"/>
  </sheetPr>
  <dimension ref="A1:N20"/>
  <sheetViews>
    <sheetView zoomScaleNormal="100" workbookViewId="0">
      <selection activeCell="B5" sqref="B5"/>
    </sheetView>
  </sheetViews>
  <sheetFormatPr defaultRowHeight="15"/>
  <cols>
    <col min="1" max="1" width="5.140625" style="1" customWidth="1"/>
    <col min="2" max="2" width="44.85546875" style="1" customWidth="1"/>
    <col min="3" max="7" width="8.7109375" style="1"/>
    <col min="8" max="8" width="9.42578125" style="1" customWidth="1"/>
    <col min="9" max="9" width="8.7109375" style="1"/>
    <col min="10" max="10" width="9.140625" style="1" customWidth="1"/>
    <col min="11" max="11" width="8.7109375" style="1"/>
    <col min="12" max="12" width="14.5703125" style="1" customWidth="1"/>
    <col min="13" max="13" width="8.7109375" style="1"/>
    <col min="14" max="14" width="10.7109375" style="1" customWidth="1"/>
    <col min="15"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3" width="8.7109375" style="1"/>
    <col min="16384" max="16384" width="8.7109375" style="1" customWidth="1"/>
  </cols>
  <sheetData>
    <row r="1" spans="1:14">
      <c r="B1" s="2" t="s">
        <v>253</v>
      </c>
      <c r="C1" s="3"/>
      <c r="D1" s="4"/>
      <c r="E1" s="4"/>
      <c r="F1" s="4"/>
      <c r="G1" s="5" t="s">
        <v>173</v>
      </c>
      <c r="H1" s="5"/>
    </row>
    <row r="2" spans="1:14" ht="29.25" customHeight="1">
      <c r="B2" s="2"/>
      <c r="C2" s="305" t="s">
        <v>1</v>
      </c>
      <c r="D2" s="305"/>
      <c r="E2" s="305"/>
      <c r="F2" s="4"/>
      <c r="G2" s="5"/>
      <c r="H2" s="5"/>
    </row>
    <row r="3" spans="1:14" ht="44.1" customHeight="1">
      <c r="A3" s="5"/>
      <c r="B3" s="300" t="s">
        <v>2</v>
      </c>
      <c r="C3" s="300"/>
      <c r="D3" s="300"/>
      <c r="E3" s="300"/>
      <c r="F3" s="300"/>
      <c r="G3" s="300"/>
      <c r="H3" s="300"/>
      <c r="I3" s="300"/>
      <c r="J3" s="300"/>
      <c r="K3" s="300"/>
      <c r="L3" s="300"/>
      <c r="M3" s="300"/>
      <c r="N3" s="300"/>
    </row>
    <row r="4" spans="1:14" ht="16.5" customHeight="1">
      <c r="A4" s="5"/>
      <c r="B4" s="6"/>
      <c r="C4" s="6"/>
      <c r="D4" s="6"/>
      <c r="E4" s="6"/>
      <c r="F4" s="6"/>
      <c r="G4" s="6"/>
      <c r="H4" s="6"/>
      <c r="I4" s="6"/>
      <c r="J4" s="6"/>
      <c r="K4" s="6"/>
      <c r="L4" s="6"/>
      <c r="M4" s="6"/>
      <c r="N4" s="6"/>
    </row>
    <row r="5" spans="1:14" ht="27" customHeight="1">
      <c r="A5" s="5"/>
      <c r="B5" s="7" t="s">
        <v>249</v>
      </c>
      <c r="C5" s="6"/>
      <c r="D5" s="6"/>
      <c r="E5" s="6"/>
      <c r="F5" s="6"/>
      <c r="G5" s="6"/>
      <c r="H5" s="6"/>
      <c r="I5" s="6"/>
      <c r="J5" s="6"/>
      <c r="K5" s="6"/>
      <c r="L5" s="6"/>
      <c r="M5" s="6"/>
      <c r="N5" s="6"/>
    </row>
    <row r="6" spans="1:14" ht="28.5" customHeight="1">
      <c r="B6" s="8" t="s">
        <v>53</v>
      </c>
      <c r="C6" s="5"/>
      <c r="K6" s="306" t="s">
        <v>3</v>
      </c>
      <c r="L6" s="306"/>
      <c r="M6" s="306"/>
      <c r="N6" s="306"/>
    </row>
    <row r="7" spans="1:14" ht="84">
      <c r="A7" s="232" t="s">
        <v>4</v>
      </c>
      <c r="B7" s="232" t="s">
        <v>5</v>
      </c>
      <c r="C7" s="232" t="s">
        <v>6</v>
      </c>
      <c r="D7" s="232" t="s">
        <v>7</v>
      </c>
      <c r="E7" s="232" t="s">
        <v>8</v>
      </c>
      <c r="F7" s="232" t="s">
        <v>9</v>
      </c>
      <c r="G7" s="232" t="s">
        <v>10</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c r="A9" s="304"/>
      <c r="B9" s="304"/>
      <c r="C9" s="304"/>
      <c r="D9" s="304"/>
      <c r="E9" s="304"/>
      <c r="F9" s="304"/>
      <c r="G9" s="304"/>
      <c r="H9" s="304"/>
      <c r="I9" s="304"/>
      <c r="J9" s="304"/>
      <c r="K9" s="304"/>
      <c r="L9" s="304"/>
      <c r="M9" s="304"/>
      <c r="N9" s="304"/>
    </row>
    <row r="10" spans="1:14" ht="27" customHeight="1">
      <c r="A10" s="12">
        <v>1</v>
      </c>
      <c r="B10" s="208" t="s">
        <v>183</v>
      </c>
      <c r="C10" s="12" t="s">
        <v>18</v>
      </c>
      <c r="D10" s="14">
        <v>50</v>
      </c>
      <c r="E10" s="15"/>
      <c r="F10" s="16">
        <v>0.08</v>
      </c>
      <c r="G10" s="17">
        <f t="shared" ref="G10:G15" si="0">E10+(E10*F10)</f>
        <v>0</v>
      </c>
      <c r="H10" s="17">
        <f t="shared" ref="H10:H15" si="1">E10*D10</f>
        <v>0</v>
      </c>
      <c r="I10" s="17">
        <f t="shared" ref="I10:I15" si="2">J10-H10</f>
        <v>0</v>
      </c>
      <c r="J10" s="17">
        <f t="shared" ref="J10:J15" si="3">G10*D10</f>
        <v>0</v>
      </c>
      <c r="K10" s="12"/>
      <c r="L10" s="12"/>
      <c r="M10" s="12"/>
      <c r="N10" s="12"/>
    </row>
    <row r="11" spans="1:14" ht="18.75" customHeight="1">
      <c r="A11" s="12">
        <v>2</v>
      </c>
      <c r="B11" s="208" t="s">
        <v>184</v>
      </c>
      <c r="C11" s="12" t="s">
        <v>18</v>
      </c>
      <c r="D11" s="14">
        <v>50</v>
      </c>
      <c r="E11" s="15"/>
      <c r="F11" s="16">
        <v>0.08</v>
      </c>
      <c r="G11" s="17">
        <f t="shared" si="0"/>
        <v>0</v>
      </c>
      <c r="H11" s="17">
        <f t="shared" si="1"/>
        <v>0</v>
      </c>
      <c r="I11" s="17">
        <f t="shared" si="2"/>
        <v>0</v>
      </c>
      <c r="J11" s="17">
        <f t="shared" si="3"/>
        <v>0</v>
      </c>
      <c r="K11" s="12"/>
      <c r="L11" s="12"/>
      <c r="M11" s="12"/>
      <c r="N11" s="12"/>
    </row>
    <row r="12" spans="1:14" ht="27.75" customHeight="1">
      <c r="A12" s="12">
        <v>3</v>
      </c>
      <c r="B12" s="13" t="s">
        <v>185</v>
      </c>
      <c r="C12" s="12" t="s">
        <v>18</v>
      </c>
      <c r="D12" s="14">
        <v>50</v>
      </c>
      <c r="E12" s="15"/>
      <c r="F12" s="16">
        <v>0.08</v>
      </c>
      <c r="G12" s="17">
        <f t="shared" si="0"/>
        <v>0</v>
      </c>
      <c r="H12" s="17">
        <f t="shared" si="1"/>
        <v>0</v>
      </c>
      <c r="I12" s="17">
        <f t="shared" si="2"/>
        <v>0</v>
      </c>
      <c r="J12" s="17">
        <f t="shared" si="3"/>
        <v>0</v>
      </c>
      <c r="K12" s="12"/>
      <c r="L12" s="12"/>
      <c r="M12" s="12"/>
      <c r="N12" s="12"/>
    </row>
    <row r="13" spans="1:14" ht="27.75" customHeight="1">
      <c r="A13" s="12">
        <v>4</v>
      </c>
      <c r="B13" s="27" t="s">
        <v>186</v>
      </c>
      <c r="C13" s="12" t="s">
        <v>18</v>
      </c>
      <c r="D13" s="14">
        <v>50</v>
      </c>
      <c r="E13" s="15"/>
      <c r="F13" s="16">
        <v>0.08</v>
      </c>
      <c r="G13" s="17">
        <f t="shared" si="0"/>
        <v>0</v>
      </c>
      <c r="H13" s="17">
        <f t="shared" si="1"/>
        <v>0</v>
      </c>
      <c r="I13" s="17">
        <f t="shared" si="2"/>
        <v>0</v>
      </c>
      <c r="J13" s="17">
        <f t="shared" si="3"/>
        <v>0</v>
      </c>
      <c r="K13" s="12"/>
      <c r="L13" s="12"/>
      <c r="M13" s="12"/>
      <c r="N13" s="12"/>
    </row>
    <row r="14" spans="1:14" ht="27.75" customHeight="1">
      <c r="A14" s="12">
        <v>5</v>
      </c>
      <c r="B14" s="208" t="s">
        <v>187</v>
      </c>
      <c r="C14" s="12" t="s">
        <v>18</v>
      </c>
      <c r="D14" s="14">
        <v>50</v>
      </c>
      <c r="E14" s="15"/>
      <c r="F14" s="16">
        <v>0.08</v>
      </c>
      <c r="G14" s="17">
        <f t="shared" si="0"/>
        <v>0</v>
      </c>
      <c r="H14" s="17">
        <f t="shared" si="1"/>
        <v>0</v>
      </c>
      <c r="I14" s="17">
        <f t="shared" si="2"/>
        <v>0</v>
      </c>
      <c r="J14" s="17">
        <f t="shared" si="3"/>
        <v>0</v>
      </c>
      <c r="K14" s="12"/>
      <c r="L14" s="12"/>
      <c r="M14" s="12"/>
      <c r="N14" s="12"/>
    </row>
    <row r="15" spans="1:14" ht="32.25" customHeight="1">
      <c r="A15" s="12">
        <v>6</v>
      </c>
      <c r="B15" s="208" t="s">
        <v>188</v>
      </c>
      <c r="C15" s="12" t="s">
        <v>18</v>
      </c>
      <c r="D15" s="14">
        <v>50</v>
      </c>
      <c r="E15" s="15"/>
      <c r="F15" s="16">
        <v>0.08</v>
      </c>
      <c r="G15" s="17">
        <f t="shared" si="0"/>
        <v>0</v>
      </c>
      <c r="H15" s="17">
        <f t="shared" si="1"/>
        <v>0</v>
      </c>
      <c r="I15" s="17">
        <f t="shared" si="2"/>
        <v>0</v>
      </c>
      <c r="J15" s="17">
        <f t="shared" si="3"/>
        <v>0</v>
      </c>
      <c r="K15" s="12"/>
      <c r="L15" s="12"/>
      <c r="M15" s="12"/>
      <c r="N15" s="12"/>
    </row>
    <row r="16" spans="1:14" ht="13.9" customHeight="1">
      <c r="A16" s="299" t="s">
        <v>19</v>
      </c>
      <c r="B16" s="299"/>
      <c r="C16" s="299"/>
      <c r="D16" s="299"/>
      <c r="E16" s="299"/>
      <c r="F16" s="299"/>
      <c r="G16" s="299"/>
      <c r="H16" s="237">
        <f>SUM(H10:H15)</f>
        <v>0</v>
      </c>
      <c r="I16" s="238" t="s">
        <v>19</v>
      </c>
      <c r="J16" s="237">
        <f>SUM(J10:J15)</f>
        <v>0</v>
      </c>
    </row>
    <row r="17" spans="1:8">
      <c r="A17" s="18"/>
      <c r="B17" s="19"/>
      <c r="C17" s="19"/>
      <c r="D17" s="19"/>
      <c r="E17" s="19"/>
      <c r="G17" s="20"/>
    </row>
    <row r="18" spans="1:8">
      <c r="A18" s="18"/>
      <c r="B18" s="21"/>
      <c r="C18" s="22"/>
      <c r="D18" s="3"/>
      <c r="E18" s="23"/>
      <c r="F18" s="23"/>
      <c r="G18" s="23"/>
      <c r="H18" s="23"/>
    </row>
    <row r="19" spans="1:8">
      <c r="A19" s="18"/>
      <c r="B19" s="24" t="s">
        <v>20</v>
      </c>
      <c r="C19" s="22"/>
      <c r="D19" s="3"/>
      <c r="E19" s="25"/>
      <c r="F19" s="25" t="s">
        <v>21</v>
      </c>
      <c r="G19" s="25"/>
      <c r="H19" s="23"/>
    </row>
    <row r="20" spans="1:8">
      <c r="B20" s="2"/>
      <c r="C20" s="3"/>
      <c r="D20" s="4"/>
      <c r="E20" s="4"/>
      <c r="F20" s="4" t="s">
        <v>22</v>
      </c>
      <c r="G20" s="26"/>
      <c r="H20" s="5"/>
    </row>
  </sheetData>
  <sheetProtection selectLockedCells="1" selectUnlockedCells="1"/>
  <mergeCells count="5">
    <mergeCell ref="C2:E2"/>
    <mergeCell ref="B3:N3"/>
    <mergeCell ref="K6:N6"/>
    <mergeCell ref="A9:N9"/>
    <mergeCell ref="A16:G16"/>
  </mergeCells>
  <pageMargins left="0.7" right="0.7" top="0.3" bottom="0.3" header="0.3" footer="0.3"/>
  <pageSetup paperSize="9" scale="78" firstPageNumber="0"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1B292-EC7E-4330-AC2F-8181C684BF6F}">
  <sheetPr>
    <pageSetUpPr fitToPage="1"/>
  </sheetPr>
  <dimension ref="A1:N15"/>
  <sheetViews>
    <sheetView zoomScaleNormal="100" workbookViewId="0">
      <selection activeCell="B5" sqref="B5"/>
    </sheetView>
  </sheetViews>
  <sheetFormatPr defaultRowHeight="15"/>
  <cols>
    <col min="1" max="1" width="4" style="1" customWidth="1"/>
    <col min="2" max="2" width="40.140625" style="1" customWidth="1"/>
    <col min="3" max="4" width="8.7109375" style="1"/>
    <col min="5" max="5" width="12.28515625" style="1" customWidth="1"/>
    <col min="6" max="6" width="8.7109375" style="1"/>
    <col min="7" max="7" width="15.28515625" style="1" customWidth="1"/>
    <col min="8" max="8" width="14.140625" style="1" customWidth="1"/>
    <col min="9" max="9" width="10" style="1" customWidth="1"/>
    <col min="10" max="10" width="14" style="1" customWidth="1"/>
    <col min="11" max="13" width="8.7109375" style="1"/>
    <col min="14" max="14" width="11" style="1" customWidth="1"/>
    <col min="15"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4" width="8.7109375" style="1"/>
  </cols>
  <sheetData>
    <row r="1" spans="1:14">
      <c r="B1" s="2" t="s">
        <v>253</v>
      </c>
      <c r="C1" s="3"/>
      <c r="D1" s="4"/>
      <c r="E1" s="4"/>
      <c r="F1" s="4"/>
      <c r="G1" s="5" t="s">
        <v>173</v>
      </c>
      <c r="H1" s="5"/>
    </row>
    <row r="2" spans="1:14">
      <c r="B2" s="2"/>
      <c r="C2" s="3"/>
      <c r="D2" s="4"/>
      <c r="E2" s="4" t="s">
        <v>1</v>
      </c>
      <c r="F2" s="4"/>
      <c r="G2" s="5"/>
      <c r="H2" s="5"/>
    </row>
    <row r="3" spans="1:14" ht="44.1" customHeight="1">
      <c r="A3" s="5"/>
      <c r="B3" s="300" t="s">
        <v>2</v>
      </c>
      <c r="C3" s="300"/>
      <c r="D3" s="300"/>
      <c r="E3" s="300"/>
      <c r="F3" s="300"/>
      <c r="G3" s="300"/>
      <c r="H3" s="300"/>
      <c r="I3" s="300"/>
      <c r="J3" s="300"/>
      <c r="K3" s="300"/>
      <c r="L3" s="300"/>
      <c r="M3" s="300"/>
      <c r="N3" s="300"/>
    </row>
    <row r="4" spans="1:14" ht="16.5" customHeight="1">
      <c r="A4" s="5"/>
      <c r="B4" s="6"/>
      <c r="C4" s="6"/>
      <c r="D4" s="6"/>
      <c r="E4" s="6"/>
      <c r="F4" s="6"/>
      <c r="G4" s="6"/>
      <c r="H4" s="6"/>
      <c r="I4" s="6"/>
      <c r="J4" s="6"/>
      <c r="K4" s="6"/>
      <c r="L4" s="6"/>
      <c r="M4" s="6"/>
      <c r="N4" s="6"/>
    </row>
    <row r="5" spans="1:14" ht="36.950000000000003" customHeight="1">
      <c r="A5" s="5"/>
      <c r="B5" s="7" t="s">
        <v>250</v>
      </c>
      <c r="C5" s="6"/>
      <c r="D5" s="6"/>
      <c r="E5" s="6"/>
      <c r="F5" s="6"/>
      <c r="G5" s="6"/>
      <c r="H5" s="6"/>
      <c r="I5" s="6"/>
      <c r="J5" s="6"/>
      <c r="K5" s="6"/>
      <c r="L5" s="6"/>
      <c r="M5" s="6"/>
      <c r="N5" s="6"/>
    </row>
    <row r="6" spans="1:14" ht="20.85" customHeight="1">
      <c r="B6" s="8" t="s">
        <v>202</v>
      </c>
      <c r="C6" s="5"/>
      <c r="K6" s="306" t="s">
        <v>3</v>
      </c>
      <c r="L6" s="306"/>
      <c r="M6" s="306"/>
      <c r="N6" s="306"/>
    </row>
    <row r="7" spans="1:14" ht="136.5">
      <c r="A7" s="232" t="s">
        <v>4</v>
      </c>
      <c r="B7" s="232" t="s">
        <v>5</v>
      </c>
      <c r="C7" s="232" t="s">
        <v>6</v>
      </c>
      <c r="D7" s="232" t="s">
        <v>7</v>
      </c>
      <c r="E7" s="232" t="s">
        <v>43</v>
      </c>
      <c r="F7" s="232" t="s">
        <v>9</v>
      </c>
      <c r="G7" s="232" t="s">
        <v>54</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ht="13.5" customHeight="1">
      <c r="A9" s="304"/>
      <c r="B9" s="304"/>
      <c r="C9" s="304"/>
      <c r="D9" s="304"/>
      <c r="E9" s="304"/>
      <c r="F9" s="304"/>
      <c r="G9" s="304"/>
      <c r="H9" s="304"/>
      <c r="I9" s="304"/>
      <c r="J9" s="304"/>
      <c r="K9" s="304"/>
      <c r="L9" s="304"/>
      <c r="M9" s="304"/>
      <c r="N9" s="304"/>
    </row>
    <row r="10" spans="1:14" ht="72" customHeight="1">
      <c r="A10" s="12">
        <v>1</v>
      </c>
      <c r="B10" s="30" t="s">
        <v>203</v>
      </c>
      <c r="C10" s="12" t="s">
        <v>204</v>
      </c>
      <c r="D10" s="14">
        <v>50</v>
      </c>
      <c r="E10" s="15"/>
      <c r="F10" s="16">
        <v>0.08</v>
      </c>
      <c r="G10" s="17">
        <f>E10+(E10*F10)</f>
        <v>0</v>
      </c>
      <c r="H10" s="17">
        <f>E10*D10</f>
        <v>0</v>
      </c>
      <c r="I10" s="17">
        <f>J10-H10</f>
        <v>0</v>
      </c>
      <c r="J10" s="17">
        <f>G10*D10</f>
        <v>0</v>
      </c>
      <c r="K10" s="12"/>
      <c r="L10" s="12"/>
      <c r="M10" s="12"/>
      <c r="N10" s="12"/>
    </row>
    <row r="11" spans="1:14" ht="13.9" customHeight="1">
      <c r="A11" s="299" t="s">
        <v>19</v>
      </c>
      <c r="B11" s="299"/>
      <c r="C11" s="299"/>
      <c r="D11" s="299"/>
      <c r="E11" s="299"/>
      <c r="F11" s="299"/>
      <c r="G11" s="299"/>
      <c r="H11" s="237">
        <f>SUM(H10:H10)</f>
        <v>0</v>
      </c>
      <c r="I11" s="238" t="s">
        <v>19</v>
      </c>
      <c r="J11" s="237">
        <f>SUM(J10:J10)</f>
        <v>0</v>
      </c>
    </row>
    <row r="12" spans="1:14">
      <c r="A12" s="18"/>
      <c r="B12" s="19"/>
      <c r="C12" s="19"/>
      <c r="D12" s="19"/>
      <c r="E12" s="19"/>
      <c r="G12" s="20"/>
    </row>
    <row r="13" spans="1:14">
      <c r="A13" s="18"/>
      <c r="B13" s="21"/>
      <c r="C13" s="22"/>
      <c r="D13" s="3"/>
      <c r="E13" s="23"/>
      <c r="F13" s="23"/>
      <c r="G13" s="23"/>
      <c r="H13" s="23"/>
    </row>
    <row r="14" spans="1:14">
      <c r="A14" s="18"/>
      <c r="B14" s="24" t="s">
        <v>20</v>
      </c>
      <c r="C14" s="22"/>
      <c r="D14" s="3"/>
      <c r="E14" s="25"/>
      <c r="F14" s="25" t="s">
        <v>21</v>
      </c>
      <c r="G14" s="25"/>
      <c r="H14" s="23"/>
    </row>
    <row r="15" spans="1:14">
      <c r="B15" s="2"/>
      <c r="C15" s="3"/>
      <c r="D15" s="4"/>
      <c r="E15" s="4"/>
      <c r="F15" s="4" t="s">
        <v>22</v>
      </c>
      <c r="G15" s="26"/>
      <c r="H15" s="5"/>
    </row>
  </sheetData>
  <sheetProtection selectLockedCells="1" selectUnlockedCells="1"/>
  <mergeCells count="4">
    <mergeCell ref="B3:N3"/>
    <mergeCell ref="K6:N6"/>
    <mergeCell ref="A9:N9"/>
    <mergeCell ref="A11:G11"/>
  </mergeCells>
  <pageMargins left="0.7" right="0.7" top="0.3" bottom="0.3" header="0.3" footer="0.3"/>
  <pageSetup paperSize="9" scale="75" firstPageNumber="0"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F31B6-81F4-4391-ADD5-61F4E7E2B01D}">
  <sheetPr>
    <pageSetUpPr fitToPage="1"/>
  </sheetPr>
  <dimension ref="A1:N15"/>
  <sheetViews>
    <sheetView zoomScaleNormal="100" workbookViewId="0">
      <selection activeCell="B5" sqref="B5"/>
    </sheetView>
  </sheetViews>
  <sheetFormatPr defaultRowHeight="15"/>
  <cols>
    <col min="1" max="1" width="5.140625" style="1" customWidth="1"/>
    <col min="2" max="2" width="44.85546875" style="1" customWidth="1"/>
    <col min="3" max="7" width="8.7109375" style="1"/>
    <col min="8" max="8" width="14.140625" style="1" customWidth="1"/>
    <col min="9" max="9" width="8.7109375" style="1"/>
    <col min="10" max="10" width="14" style="1" customWidth="1"/>
    <col min="11" max="13" width="8.7109375" style="1"/>
    <col min="14" max="14" width="11" style="1" customWidth="1"/>
    <col min="15"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3" width="8.7109375" style="1"/>
    <col min="16384" max="16384" width="8.7109375" style="1" customWidth="1"/>
  </cols>
  <sheetData>
    <row r="1" spans="1:14">
      <c r="B1" s="2" t="s">
        <v>253</v>
      </c>
      <c r="C1" s="3"/>
      <c r="D1" s="4"/>
      <c r="E1" s="4"/>
      <c r="F1" s="4"/>
      <c r="G1" s="5" t="s">
        <v>173</v>
      </c>
      <c r="H1" s="5"/>
    </row>
    <row r="2" spans="1:14" ht="27.75" customHeight="1">
      <c r="B2" s="2"/>
      <c r="C2" s="305" t="s">
        <v>1</v>
      </c>
      <c r="D2" s="305"/>
      <c r="E2" s="305"/>
      <c r="F2" s="4"/>
      <c r="G2" s="5"/>
      <c r="H2" s="5"/>
    </row>
    <row r="3" spans="1:14" ht="44.1" customHeight="1">
      <c r="A3" s="5"/>
      <c r="B3" s="300" t="s">
        <v>2</v>
      </c>
      <c r="C3" s="300"/>
      <c r="D3" s="300"/>
      <c r="E3" s="300"/>
      <c r="F3" s="300"/>
      <c r="G3" s="300"/>
      <c r="H3" s="300"/>
      <c r="I3" s="300"/>
      <c r="J3" s="300"/>
      <c r="K3" s="300"/>
      <c r="L3" s="300"/>
      <c r="M3" s="300"/>
      <c r="N3" s="300"/>
    </row>
    <row r="4" spans="1:14" ht="16.5" customHeight="1">
      <c r="A4" s="5"/>
      <c r="B4" s="6"/>
      <c r="C4" s="6"/>
      <c r="D4" s="6"/>
      <c r="E4" s="6"/>
      <c r="F4" s="6"/>
      <c r="G4" s="6"/>
      <c r="H4" s="6"/>
      <c r="I4" s="6"/>
      <c r="J4" s="6"/>
      <c r="K4" s="6"/>
      <c r="L4" s="6"/>
      <c r="M4" s="6"/>
      <c r="N4" s="6"/>
    </row>
    <row r="5" spans="1:14" ht="27" customHeight="1">
      <c r="A5" s="5"/>
      <c r="B5" s="7" t="s">
        <v>251</v>
      </c>
      <c r="C5" s="6"/>
      <c r="D5" s="6"/>
      <c r="E5" s="6"/>
      <c r="F5" s="6"/>
      <c r="G5" s="6"/>
      <c r="H5" s="6"/>
      <c r="I5" s="6"/>
      <c r="J5" s="6"/>
      <c r="K5" s="6"/>
      <c r="L5" s="6"/>
      <c r="M5" s="6"/>
      <c r="N5" s="6"/>
    </row>
    <row r="6" spans="1:14" ht="31.5" customHeight="1">
      <c r="B6" s="8" t="s">
        <v>217</v>
      </c>
      <c r="C6" s="5"/>
      <c r="K6" s="306" t="s">
        <v>3</v>
      </c>
      <c r="L6" s="306"/>
      <c r="M6" s="306"/>
      <c r="N6" s="306"/>
    </row>
    <row r="7" spans="1:14" ht="136.5">
      <c r="A7" s="232" t="s">
        <v>4</v>
      </c>
      <c r="B7" s="232" t="s">
        <v>5</v>
      </c>
      <c r="C7" s="232" t="s">
        <v>6</v>
      </c>
      <c r="D7" s="232" t="s">
        <v>7</v>
      </c>
      <c r="E7" s="232" t="s">
        <v>8</v>
      </c>
      <c r="F7" s="232" t="s">
        <v>9</v>
      </c>
      <c r="G7" s="232" t="s">
        <v>10</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c r="A9" s="304"/>
      <c r="B9" s="304"/>
      <c r="C9" s="304"/>
      <c r="D9" s="304"/>
      <c r="E9" s="304"/>
      <c r="F9" s="304"/>
      <c r="G9" s="304"/>
      <c r="H9" s="304"/>
      <c r="I9" s="304"/>
      <c r="J9" s="304"/>
      <c r="K9" s="304"/>
      <c r="L9" s="304"/>
      <c r="M9" s="304"/>
      <c r="N9" s="304"/>
    </row>
    <row r="10" spans="1:14" ht="109.5" customHeight="1">
      <c r="A10" s="12">
        <v>1</v>
      </c>
      <c r="B10" s="41" t="s">
        <v>205</v>
      </c>
      <c r="C10" s="12" t="s">
        <v>18</v>
      </c>
      <c r="D10" s="14">
        <v>200</v>
      </c>
      <c r="E10" s="15"/>
      <c r="F10" s="16">
        <v>0.08</v>
      </c>
      <c r="G10" s="17">
        <f t="shared" ref="G10" si="0">E10+(E10*F10)</f>
        <v>0</v>
      </c>
      <c r="H10" s="17">
        <f t="shared" ref="H10" si="1">E10*D10</f>
        <v>0</v>
      </c>
      <c r="I10" s="17">
        <f t="shared" ref="I10" si="2">J10-H10</f>
        <v>0</v>
      </c>
      <c r="J10" s="17">
        <f t="shared" ref="J10" si="3">G10*D10</f>
        <v>0</v>
      </c>
      <c r="K10" s="12"/>
      <c r="L10" s="12"/>
      <c r="M10" s="12"/>
      <c r="N10" s="12"/>
    </row>
    <row r="11" spans="1:14" ht="13.9" customHeight="1">
      <c r="A11" s="299" t="s">
        <v>19</v>
      </c>
      <c r="B11" s="299"/>
      <c r="C11" s="299"/>
      <c r="D11" s="299"/>
      <c r="E11" s="299"/>
      <c r="F11" s="299"/>
      <c r="G11" s="299"/>
      <c r="H11" s="237">
        <f>SUM(H10:H10)</f>
        <v>0</v>
      </c>
      <c r="I11" s="238" t="s">
        <v>19</v>
      </c>
      <c r="J11" s="237">
        <f>SUM(J10:J10)</f>
        <v>0</v>
      </c>
    </row>
    <row r="12" spans="1:14">
      <c r="A12" s="18"/>
      <c r="B12" s="19"/>
      <c r="C12" s="19"/>
      <c r="D12" s="19"/>
      <c r="E12" s="19"/>
      <c r="G12" s="20"/>
    </row>
    <row r="13" spans="1:14">
      <c r="A13" s="18"/>
      <c r="B13" s="21"/>
      <c r="C13" s="22"/>
      <c r="D13" s="3"/>
      <c r="E13" s="23"/>
      <c r="F13" s="23"/>
      <c r="G13" s="23"/>
      <c r="H13" s="23"/>
    </row>
    <row r="14" spans="1:14">
      <c r="A14" s="18"/>
      <c r="B14" s="24" t="s">
        <v>20</v>
      </c>
      <c r="C14" s="22"/>
      <c r="D14" s="3"/>
      <c r="E14" s="25"/>
      <c r="F14" s="25" t="s">
        <v>21</v>
      </c>
      <c r="G14" s="25"/>
      <c r="H14" s="23"/>
    </row>
    <row r="15" spans="1:14">
      <c r="B15" s="2"/>
      <c r="C15" s="3"/>
      <c r="D15" s="4"/>
      <c r="E15" s="4"/>
      <c r="F15" s="4" t="s">
        <v>22</v>
      </c>
      <c r="G15" s="26"/>
      <c r="H15" s="5"/>
    </row>
  </sheetData>
  <sheetProtection selectLockedCells="1" selectUnlockedCells="1"/>
  <mergeCells count="5">
    <mergeCell ref="C2:E2"/>
    <mergeCell ref="B3:N3"/>
    <mergeCell ref="K6:N6"/>
    <mergeCell ref="A9:N9"/>
    <mergeCell ref="A11:G11"/>
  </mergeCells>
  <pageMargins left="0.7" right="0.7" top="0.3" bottom="0.3" header="0.3" footer="0.3"/>
  <pageSetup paperSize="9" scale="78" firstPageNumber="0"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FCF7C-FFDD-42B6-B711-93B6A201F46B}">
  <sheetPr>
    <pageSetUpPr fitToPage="1"/>
  </sheetPr>
  <dimension ref="A1:CQ14"/>
  <sheetViews>
    <sheetView tabSelected="1" zoomScaleNormal="100" workbookViewId="0">
      <selection activeCell="B4" sqref="B4"/>
    </sheetView>
  </sheetViews>
  <sheetFormatPr defaultRowHeight="15"/>
  <cols>
    <col min="1" max="1" width="5.140625" style="1" customWidth="1"/>
    <col min="2" max="2" width="62.140625" style="1" customWidth="1"/>
    <col min="3" max="3" width="10.85546875" style="1" customWidth="1"/>
    <col min="4" max="4" width="8.7109375" style="1"/>
    <col min="5" max="5" width="11.5703125" style="1" customWidth="1"/>
    <col min="6" max="6" width="8.7109375" style="1"/>
    <col min="7" max="7" width="11.5703125" style="1" customWidth="1"/>
    <col min="8" max="8" width="11.28515625" style="1" customWidth="1"/>
    <col min="9" max="9" width="12.42578125" style="1" customWidth="1"/>
    <col min="10" max="10" width="10.42578125" style="1" customWidth="1"/>
    <col min="11" max="11" width="12.5703125" style="1" customWidth="1"/>
    <col min="12" max="12" width="11.85546875" style="1" customWidth="1"/>
    <col min="13" max="13" width="10.5703125" style="1" customWidth="1"/>
    <col min="14" max="14" width="10.140625" style="1" customWidth="1"/>
    <col min="15" max="82" width="8.7109375" style="1"/>
    <col min="83" max="83" width="57.85546875" style="1" customWidth="1"/>
    <col min="84" max="84" width="12.140625" style="1" customWidth="1"/>
    <col min="85" max="85" width="8.7109375" style="1"/>
    <col min="86" max="86" width="12" style="1" customWidth="1"/>
    <col min="87"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3" width="8.7109375" style="1"/>
    <col min="16384" max="16384" width="8.7109375" style="1" customWidth="1"/>
  </cols>
  <sheetData>
    <row r="1" spans="1:95">
      <c r="B1" s="2" t="s">
        <v>253</v>
      </c>
      <c r="C1" s="3"/>
      <c r="D1" s="4"/>
      <c r="E1" s="4"/>
      <c r="F1" s="4"/>
      <c r="G1" s="5" t="s">
        <v>173</v>
      </c>
      <c r="H1" s="5"/>
    </row>
    <row r="2" spans="1:95" ht="18" customHeight="1">
      <c r="B2" s="2"/>
      <c r="C2" s="305" t="s">
        <v>1</v>
      </c>
      <c r="D2" s="305"/>
      <c r="E2" s="305"/>
      <c r="F2" s="4"/>
      <c r="G2" s="5"/>
      <c r="H2" s="5"/>
      <c r="CE2" s="2" t="s">
        <v>0</v>
      </c>
      <c r="CF2" s="3"/>
      <c r="CG2" s="4"/>
      <c r="CH2" s="4"/>
      <c r="CI2" s="4"/>
      <c r="CJ2" s="5" t="s">
        <v>173</v>
      </c>
      <c r="CK2" s="5"/>
    </row>
    <row r="3" spans="1:95" ht="18.600000000000001" customHeight="1">
      <c r="A3" s="5"/>
      <c r="B3" s="300"/>
      <c r="C3" s="300"/>
      <c r="D3" s="300"/>
      <c r="E3" s="300"/>
      <c r="F3" s="300"/>
      <c r="G3" s="300"/>
      <c r="H3" s="300"/>
      <c r="I3" s="300"/>
      <c r="J3" s="300"/>
      <c r="K3" s="300"/>
      <c r="L3" s="300"/>
      <c r="M3" s="300"/>
      <c r="N3" s="300"/>
      <c r="CE3" s="2"/>
      <c r="CF3" s="305" t="s">
        <v>1</v>
      </c>
      <c r="CG3" s="305"/>
      <c r="CH3" s="305"/>
      <c r="CI3" s="4"/>
      <c r="CJ3" s="5"/>
      <c r="CK3" s="5"/>
    </row>
    <row r="4" spans="1:95" ht="27" customHeight="1">
      <c r="A4" s="5"/>
      <c r="B4" s="7" t="s">
        <v>252</v>
      </c>
      <c r="C4" s="6"/>
      <c r="D4" s="6"/>
      <c r="E4" s="6"/>
      <c r="F4" s="6"/>
      <c r="G4" s="6"/>
      <c r="H4" s="6"/>
      <c r="I4" s="6"/>
      <c r="J4" s="6"/>
      <c r="K4" s="6"/>
      <c r="L4" s="6"/>
      <c r="M4" s="6"/>
      <c r="N4" s="6"/>
      <c r="CD4" s="5"/>
      <c r="CE4" s="6"/>
      <c r="CF4" s="6"/>
      <c r="CG4" s="6"/>
      <c r="CH4" s="6"/>
      <c r="CI4" s="6"/>
      <c r="CJ4" s="6"/>
      <c r="CK4" s="6"/>
      <c r="CL4" s="6"/>
      <c r="CM4" s="6"/>
      <c r="CN4" s="6"/>
      <c r="CO4" s="6"/>
      <c r="CP4" s="6"/>
      <c r="CQ4" s="6"/>
    </row>
    <row r="5" spans="1:95" ht="31.5" customHeight="1">
      <c r="B5" s="8" t="s">
        <v>229</v>
      </c>
      <c r="C5" s="5"/>
      <c r="K5" s="303" t="s">
        <v>3</v>
      </c>
      <c r="L5" s="303"/>
      <c r="M5" s="303"/>
      <c r="N5" s="303"/>
      <c r="CD5" s="5"/>
      <c r="CE5" s="7" t="s">
        <v>252</v>
      </c>
      <c r="CF5" s="6"/>
      <c r="CG5" s="6"/>
      <c r="CH5" s="6"/>
      <c r="CI5" s="6"/>
      <c r="CJ5" s="6"/>
      <c r="CK5" s="6"/>
      <c r="CL5" s="6"/>
      <c r="CM5" s="6"/>
      <c r="CN5" s="6"/>
      <c r="CO5" s="6"/>
      <c r="CP5" s="6"/>
      <c r="CQ5" s="6"/>
    </row>
    <row r="6" spans="1:95" ht="111.75" customHeight="1">
      <c r="A6" s="232" t="s">
        <v>4</v>
      </c>
      <c r="B6" s="232" t="s">
        <v>5</v>
      </c>
      <c r="C6" s="232" t="s">
        <v>6</v>
      </c>
      <c r="D6" s="232" t="s">
        <v>7</v>
      </c>
      <c r="E6" s="232" t="s">
        <v>43</v>
      </c>
      <c r="F6" s="232" t="s">
        <v>9</v>
      </c>
      <c r="G6" s="232" t="s">
        <v>227</v>
      </c>
      <c r="H6" s="232" t="s">
        <v>11</v>
      </c>
      <c r="I6" s="232" t="s">
        <v>12</v>
      </c>
      <c r="J6" s="232" t="s">
        <v>13</v>
      </c>
      <c r="K6" s="233" t="s">
        <v>14</v>
      </c>
      <c r="L6" s="233" t="s">
        <v>15</v>
      </c>
      <c r="M6" s="233" t="s">
        <v>16</v>
      </c>
      <c r="N6" s="233" t="s">
        <v>17</v>
      </c>
      <c r="CE6" s="8" t="s">
        <v>229</v>
      </c>
      <c r="CF6" s="5"/>
      <c r="CN6" s="347" t="s">
        <v>3</v>
      </c>
      <c r="CO6" s="347"/>
      <c r="CP6" s="347"/>
      <c r="CQ6" s="347"/>
    </row>
    <row r="7" spans="1:95" ht="20.25" customHeight="1">
      <c r="A7" s="234">
        <v>1</v>
      </c>
      <c r="B7" s="234">
        <v>2</v>
      </c>
      <c r="C7" s="234">
        <v>3</v>
      </c>
      <c r="D7" s="234">
        <v>4</v>
      </c>
      <c r="E7" s="234">
        <v>5</v>
      </c>
      <c r="F7" s="234">
        <v>6</v>
      </c>
      <c r="G7" s="234">
        <v>7</v>
      </c>
      <c r="H7" s="234">
        <v>8</v>
      </c>
      <c r="I7" s="234">
        <v>9</v>
      </c>
      <c r="J7" s="234">
        <v>10</v>
      </c>
      <c r="K7" s="234">
        <v>11</v>
      </c>
      <c r="L7" s="234">
        <v>12</v>
      </c>
      <c r="M7" s="234">
        <v>13</v>
      </c>
      <c r="N7" s="234">
        <v>14</v>
      </c>
      <c r="CD7" s="9" t="s">
        <v>4</v>
      </c>
      <c r="CE7" s="9" t="s">
        <v>5</v>
      </c>
      <c r="CF7" s="9" t="s">
        <v>6</v>
      </c>
      <c r="CG7" s="9" t="s">
        <v>7</v>
      </c>
      <c r="CH7" s="9" t="s">
        <v>43</v>
      </c>
      <c r="CI7" s="9" t="s">
        <v>9</v>
      </c>
      <c r="CJ7" s="9" t="s">
        <v>227</v>
      </c>
      <c r="CK7" s="9" t="s">
        <v>11</v>
      </c>
      <c r="CL7" s="9" t="s">
        <v>12</v>
      </c>
      <c r="CM7" s="9" t="s">
        <v>13</v>
      </c>
      <c r="CN7" s="10" t="s">
        <v>14</v>
      </c>
      <c r="CO7" s="10" t="s">
        <v>15</v>
      </c>
      <c r="CP7" s="10" t="s">
        <v>16</v>
      </c>
      <c r="CQ7" s="10" t="s">
        <v>17</v>
      </c>
    </row>
    <row r="8" spans="1:95">
      <c r="A8" s="304"/>
      <c r="B8" s="304"/>
      <c r="C8" s="304"/>
      <c r="D8" s="304"/>
      <c r="E8" s="304"/>
      <c r="F8" s="304"/>
      <c r="G8" s="304"/>
      <c r="H8" s="304"/>
      <c r="I8" s="304"/>
      <c r="J8" s="304"/>
      <c r="K8" s="304"/>
      <c r="L8" s="304"/>
      <c r="M8" s="304"/>
      <c r="N8" s="304"/>
      <c r="CD8" s="11">
        <v>1</v>
      </c>
      <c r="CE8" s="11">
        <v>2</v>
      </c>
      <c r="CF8" s="11">
        <v>3</v>
      </c>
      <c r="CG8" s="11">
        <v>4</v>
      </c>
      <c r="CH8" s="11">
        <v>5</v>
      </c>
      <c r="CI8" s="11">
        <v>6</v>
      </c>
      <c r="CJ8" s="11">
        <v>7</v>
      </c>
      <c r="CK8" s="11">
        <v>8</v>
      </c>
      <c r="CL8" s="11">
        <v>9</v>
      </c>
      <c r="CM8" s="11">
        <v>10</v>
      </c>
      <c r="CN8" s="11">
        <v>11</v>
      </c>
      <c r="CO8" s="11">
        <v>12</v>
      </c>
      <c r="CP8" s="11">
        <v>13</v>
      </c>
      <c r="CQ8" s="11">
        <v>14</v>
      </c>
    </row>
    <row r="9" spans="1:95" ht="96.6" customHeight="1">
      <c r="A9" s="12">
        <v>1</v>
      </c>
      <c r="B9" s="231" t="s">
        <v>230</v>
      </c>
      <c r="C9" s="230" t="s">
        <v>228</v>
      </c>
      <c r="D9" s="14">
        <v>10</v>
      </c>
      <c r="E9" s="15"/>
      <c r="F9" s="16">
        <v>0.08</v>
      </c>
      <c r="G9" s="17">
        <f>E9*1.08</f>
        <v>0</v>
      </c>
      <c r="H9" s="17">
        <f>E9*D9</f>
        <v>0</v>
      </c>
      <c r="I9" s="17">
        <f t="shared" ref="I9" si="0">J9-H9</f>
        <v>0</v>
      </c>
      <c r="J9" s="17">
        <f>G9*D9</f>
        <v>0</v>
      </c>
      <c r="K9" s="12"/>
      <c r="L9" s="12"/>
      <c r="M9" s="12"/>
      <c r="N9" s="12"/>
      <c r="CD9" s="348"/>
      <c r="CE9" s="348"/>
      <c r="CF9" s="348"/>
      <c r="CG9" s="348"/>
      <c r="CH9" s="348"/>
      <c r="CI9" s="348"/>
      <c r="CJ9" s="348"/>
      <c r="CK9" s="348"/>
      <c r="CL9" s="348"/>
      <c r="CM9" s="348"/>
      <c r="CN9" s="348"/>
      <c r="CO9" s="348"/>
      <c r="CP9" s="348"/>
      <c r="CQ9" s="348"/>
    </row>
    <row r="10" spans="1:95" ht="29.25" customHeight="1">
      <c r="A10" s="299" t="s">
        <v>19</v>
      </c>
      <c r="B10" s="299"/>
      <c r="C10" s="299"/>
      <c r="D10" s="299"/>
      <c r="E10" s="299"/>
      <c r="F10" s="299"/>
      <c r="G10" s="299"/>
      <c r="H10" s="237">
        <f>SUM(H9:H9)</f>
        <v>0</v>
      </c>
      <c r="I10" s="238" t="s">
        <v>19</v>
      </c>
      <c r="J10" s="237">
        <f>SUM(J9:J9)</f>
        <v>0</v>
      </c>
      <c r="CD10" s="12">
        <v>1</v>
      </c>
      <c r="CE10" s="231" t="s">
        <v>230</v>
      </c>
      <c r="CF10" s="230" t="s">
        <v>228</v>
      </c>
      <c r="CG10" s="14">
        <v>10</v>
      </c>
      <c r="CH10" s="15">
        <v>3250</v>
      </c>
      <c r="CI10" s="16">
        <v>0.08</v>
      </c>
      <c r="CJ10" s="17">
        <f>CH10*1.08</f>
        <v>3510.0000000000005</v>
      </c>
      <c r="CK10" s="17">
        <f>CH10*CG10</f>
        <v>32500</v>
      </c>
      <c r="CL10" s="17">
        <f t="shared" ref="CL10" si="1">CM10-CK10</f>
        <v>2600.0000000000073</v>
      </c>
      <c r="CM10" s="17">
        <f>CJ10*CG10</f>
        <v>35100.000000000007</v>
      </c>
      <c r="CN10" s="12"/>
      <c r="CO10" s="12"/>
      <c r="CP10" s="12"/>
      <c r="CQ10" s="12"/>
    </row>
    <row r="11" spans="1:95" ht="41.25" customHeight="1">
      <c r="A11" s="18"/>
      <c r="B11" s="21"/>
      <c r="C11" s="22"/>
      <c r="D11" s="3"/>
      <c r="E11" s="23"/>
      <c r="F11" s="23"/>
      <c r="G11" s="23"/>
      <c r="H11" s="23"/>
      <c r="CD11" s="18"/>
      <c r="CE11" s="19"/>
      <c r="CF11" s="19"/>
      <c r="CG11" s="19"/>
      <c r="CH11" s="19"/>
      <c r="CJ11" s="20"/>
    </row>
    <row r="12" spans="1:95">
      <c r="A12" s="18"/>
      <c r="B12" s="24" t="s">
        <v>20</v>
      </c>
      <c r="C12" s="22"/>
      <c r="D12" s="3"/>
      <c r="E12" s="25"/>
      <c r="F12" s="25" t="s">
        <v>21</v>
      </c>
      <c r="G12" s="25"/>
      <c r="H12" s="23"/>
      <c r="CD12" s="18"/>
      <c r="CE12" s="21"/>
      <c r="CF12" s="22"/>
      <c r="CG12" s="3"/>
      <c r="CH12" s="23"/>
      <c r="CI12" s="23"/>
      <c r="CJ12" s="23"/>
      <c r="CK12" s="23"/>
    </row>
    <row r="13" spans="1:95">
      <c r="B13" s="2"/>
      <c r="C13" s="3"/>
      <c r="D13" s="4"/>
      <c r="E13" s="4"/>
      <c r="F13" s="4" t="s">
        <v>22</v>
      </c>
      <c r="G13" s="26"/>
      <c r="H13" s="5"/>
      <c r="CD13" s="18"/>
      <c r="CE13" s="24" t="s">
        <v>20</v>
      </c>
      <c r="CF13" s="22"/>
      <c r="CG13" s="3"/>
      <c r="CH13" s="25"/>
      <c r="CI13" s="25" t="s">
        <v>21</v>
      </c>
      <c r="CJ13" s="25"/>
      <c r="CK13" s="23"/>
    </row>
    <row r="14" spans="1:95">
      <c r="CE14" s="2"/>
      <c r="CF14" s="3"/>
      <c r="CG14" s="4"/>
      <c r="CH14" s="4"/>
      <c r="CI14" s="4" t="s">
        <v>22</v>
      </c>
      <c r="CJ14" s="26"/>
      <c r="CK14" s="5"/>
    </row>
  </sheetData>
  <sheetProtection selectLockedCells="1" selectUnlockedCells="1"/>
  <mergeCells count="8">
    <mergeCell ref="CF3:CH3"/>
    <mergeCell ref="CN6:CQ6"/>
    <mergeCell ref="CD9:CQ9"/>
    <mergeCell ref="C2:E2"/>
    <mergeCell ref="B3:N3"/>
    <mergeCell ref="K5:N5"/>
    <mergeCell ref="A8:N8"/>
    <mergeCell ref="A10:G10"/>
  </mergeCells>
  <pageMargins left="0.7" right="0.7" top="0.3" bottom="0.3" header="0.3" footer="0.3"/>
  <pageSetup paperSize="9" scale="65" firstPageNumber="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4A81E-4865-4932-8291-1A26B4343BB7}">
  <sheetPr>
    <pageSetUpPr fitToPage="1"/>
  </sheetPr>
  <dimension ref="A1:N20"/>
  <sheetViews>
    <sheetView zoomScaleNormal="100" workbookViewId="0">
      <selection activeCell="C14" sqref="C14"/>
    </sheetView>
  </sheetViews>
  <sheetFormatPr defaultRowHeight="15"/>
  <cols>
    <col min="1" max="1" width="4" style="1" customWidth="1"/>
    <col min="2" max="2" width="47.5703125" style="1" customWidth="1"/>
    <col min="3" max="7" width="8.7109375" style="1"/>
    <col min="8" max="8" width="14.140625" style="1" customWidth="1"/>
    <col min="9" max="9" width="10" style="1" customWidth="1"/>
    <col min="10" max="10" width="14" style="1" customWidth="1"/>
    <col min="11" max="13" width="8.7109375" style="1"/>
    <col min="14" max="14" width="11" style="1" customWidth="1"/>
    <col min="15"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4" width="8.7109375" style="1"/>
  </cols>
  <sheetData>
    <row r="1" spans="1:14">
      <c r="B1" s="2" t="s">
        <v>253</v>
      </c>
      <c r="C1" s="3"/>
      <c r="D1" s="4"/>
      <c r="E1" s="4"/>
      <c r="F1" s="4"/>
      <c r="G1" s="5" t="s">
        <v>173</v>
      </c>
      <c r="H1" s="5"/>
    </row>
    <row r="2" spans="1:14">
      <c r="B2" s="2"/>
      <c r="C2" s="3"/>
      <c r="D2" s="4" t="s">
        <v>1</v>
      </c>
      <c r="E2" s="4"/>
      <c r="F2" s="4"/>
      <c r="G2" s="5"/>
      <c r="H2" s="5"/>
    </row>
    <row r="3" spans="1:14" ht="44.1" customHeight="1">
      <c r="A3" s="5"/>
      <c r="B3" s="300" t="s">
        <v>2</v>
      </c>
      <c r="C3" s="300"/>
      <c r="D3" s="300"/>
      <c r="E3" s="300"/>
      <c r="F3" s="300"/>
      <c r="G3" s="300"/>
      <c r="H3" s="300"/>
      <c r="I3" s="300"/>
      <c r="J3" s="300"/>
      <c r="K3" s="300"/>
      <c r="L3" s="300"/>
      <c r="M3" s="300"/>
      <c r="N3" s="300"/>
    </row>
    <row r="4" spans="1:14" ht="16.5" customHeight="1">
      <c r="A4" s="5"/>
      <c r="B4" s="6"/>
      <c r="C4" s="6"/>
      <c r="D4" s="6"/>
      <c r="E4" s="6"/>
      <c r="F4" s="6"/>
      <c r="G4" s="6"/>
      <c r="H4" s="6"/>
      <c r="I4" s="6"/>
      <c r="J4" s="6"/>
      <c r="K4" s="6"/>
      <c r="L4" s="6"/>
      <c r="M4" s="6"/>
      <c r="N4" s="6"/>
    </row>
    <row r="5" spans="1:14" ht="36.950000000000003" customHeight="1">
      <c r="A5" s="5"/>
      <c r="B5" s="7" t="s">
        <v>150</v>
      </c>
      <c r="C5" s="6"/>
      <c r="D5" s="6"/>
      <c r="E5" s="6"/>
      <c r="F5" s="6"/>
      <c r="G5" s="6"/>
      <c r="H5" s="6"/>
      <c r="I5" s="6"/>
      <c r="J5" s="6"/>
      <c r="K5" s="6"/>
      <c r="L5" s="6"/>
      <c r="M5" s="6"/>
      <c r="N5" s="6"/>
    </row>
    <row r="6" spans="1:14" ht="20.85" customHeight="1">
      <c r="B6" s="239" t="s">
        <v>66</v>
      </c>
      <c r="C6" s="5"/>
      <c r="K6" s="306" t="s">
        <v>3</v>
      </c>
      <c r="L6" s="303"/>
      <c r="M6" s="303"/>
      <c r="N6" s="303"/>
    </row>
    <row r="7" spans="1:14" ht="136.5">
      <c r="A7" s="232" t="s">
        <v>4</v>
      </c>
      <c r="B7" s="232" t="s">
        <v>5</v>
      </c>
      <c r="C7" s="232" t="s">
        <v>6</v>
      </c>
      <c r="D7" s="232" t="s">
        <v>7</v>
      </c>
      <c r="E7" s="232" t="s">
        <v>8</v>
      </c>
      <c r="F7" s="232" t="s">
        <v>9</v>
      </c>
      <c r="G7" s="232" t="s">
        <v>10</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ht="13.5" customHeight="1">
      <c r="A9" s="304"/>
      <c r="B9" s="304"/>
      <c r="C9" s="304"/>
      <c r="D9" s="304"/>
      <c r="E9" s="304"/>
      <c r="F9" s="304"/>
      <c r="G9" s="304"/>
      <c r="H9" s="304"/>
      <c r="I9" s="304"/>
      <c r="J9" s="304"/>
      <c r="K9" s="304"/>
      <c r="L9" s="304"/>
      <c r="M9" s="304"/>
      <c r="N9" s="304"/>
    </row>
    <row r="10" spans="1:14" ht="59.25" customHeight="1">
      <c r="A10" s="12">
        <v>1</v>
      </c>
      <c r="B10" s="84" t="s">
        <v>67</v>
      </c>
      <c r="C10" s="12" t="s">
        <v>18</v>
      </c>
      <c r="D10" s="14">
        <v>200</v>
      </c>
      <c r="E10" s="15"/>
      <c r="F10" s="16">
        <v>0.08</v>
      </c>
      <c r="G10" s="17">
        <f>E10+(E10*F10)</f>
        <v>0</v>
      </c>
      <c r="H10" s="17">
        <f>E10*D10</f>
        <v>0</v>
      </c>
      <c r="I10" s="17">
        <f>J10-H10</f>
        <v>0</v>
      </c>
      <c r="J10" s="17">
        <f>G10*D10</f>
        <v>0</v>
      </c>
      <c r="K10" s="12"/>
      <c r="L10" s="12"/>
      <c r="M10" s="12"/>
      <c r="N10" s="12"/>
    </row>
    <row r="11" spans="1:14" ht="51.75" customHeight="1">
      <c r="A11" s="12">
        <v>2</v>
      </c>
      <c r="B11" s="84" t="s">
        <v>68</v>
      </c>
      <c r="C11" s="12" t="s">
        <v>18</v>
      </c>
      <c r="D11" s="37">
        <v>200</v>
      </c>
      <c r="E11" s="15"/>
      <c r="F11" s="16">
        <v>0.08</v>
      </c>
      <c r="G11" s="17">
        <f t="shared" ref="G11:G15" si="0">E11+(E11*F11)</f>
        <v>0</v>
      </c>
      <c r="H11" s="17">
        <f t="shared" ref="H11:H15" si="1">E11*D11</f>
        <v>0</v>
      </c>
      <c r="I11" s="17">
        <f t="shared" ref="I11:I15" si="2">J11-H11</f>
        <v>0</v>
      </c>
      <c r="J11" s="17">
        <f t="shared" ref="J11:J15" si="3">G11*D11</f>
        <v>0</v>
      </c>
      <c r="K11" s="12"/>
      <c r="L11" s="12"/>
      <c r="M11" s="12"/>
      <c r="N11" s="12"/>
    </row>
    <row r="12" spans="1:14" ht="56.25" customHeight="1">
      <c r="A12" s="12">
        <v>3</v>
      </c>
      <c r="B12" s="84" t="s">
        <v>69</v>
      </c>
      <c r="C12" s="12" t="s">
        <v>18</v>
      </c>
      <c r="D12" s="37">
        <v>100</v>
      </c>
      <c r="E12" s="15"/>
      <c r="F12" s="16">
        <v>0.08</v>
      </c>
      <c r="G12" s="17">
        <f t="shared" si="0"/>
        <v>0</v>
      </c>
      <c r="H12" s="17">
        <f t="shared" si="1"/>
        <v>0</v>
      </c>
      <c r="I12" s="17">
        <f t="shared" si="2"/>
        <v>0</v>
      </c>
      <c r="J12" s="17">
        <f t="shared" si="3"/>
        <v>0</v>
      </c>
      <c r="K12" s="12"/>
      <c r="L12" s="12"/>
      <c r="M12" s="12"/>
      <c r="N12" s="12"/>
    </row>
    <row r="13" spans="1:14" ht="51.75" customHeight="1">
      <c r="A13" s="12">
        <v>4</v>
      </c>
      <c r="B13" s="84" t="s">
        <v>70</v>
      </c>
      <c r="C13" s="12" t="s">
        <v>18</v>
      </c>
      <c r="D13" s="14">
        <v>100</v>
      </c>
      <c r="E13" s="15"/>
      <c r="F13" s="16">
        <v>0.08</v>
      </c>
      <c r="G13" s="17">
        <f t="shared" si="0"/>
        <v>0</v>
      </c>
      <c r="H13" s="17">
        <f t="shared" si="1"/>
        <v>0</v>
      </c>
      <c r="I13" s="17">
        <f t="shared" si="2"/>
        <v>0</v>
      </c>
      <c r="J13" s="17">
        <f t="shared" si="3"/>
        <v>0</v>
      </c>
      <c r="K13" s="12"/>
      <c r="L13" s="12"/>
      <c r="M13" s="12"/>
      <c r="N13" s="12"/>
    </row>
    <row r="14" spans="1:14" ht="51.75" customHeight="1">
      <c r="A14" s="12">
        <v>5</v>
      </c>
      <c r="B14" s="84" t="s">
        <v>71</v>
      </c>
      <c r="C14" s="12" t="s">
        <v>18</v>
      </c>
      <c r="D14" s="14">
        <v>100</v>
      </c>
      <c r="E14" s="15"/>
      <c r="F14" s="16">
        <v>0.08</v>
      </c>
      <c r="G14" s="17">
        <f t="shared" si="0"/>
        <v>0</v>
      </c>
      <c r="H14" s="17">
        <f t="shared" si="1"/>
        <v>0</v>
      </c>
      <c r="I14" s="17">
        <f t="shared" si="2"/>
        <v>0</v>
      </c>
      <c r="J14" s="17">
        <f t="shared" si="3"/>
        <v>0</v>
      </c>
      <c r="K14" s="12"/>
      <c r="L14" s="12"/>
      <c r="M14" s="12"/>
      <c r="N14" s="12"/>
    </row>
    <row r="15" spans="1:14" ht="78" customHeight="1">
      <c r="A15" s="12">
        <v>6</v>
      </c>
      <c r="B15" s="91" t="s">
        <v>72</v>
      </c>
      <c r="C15" s="12" t="s">
        <v>18</v>
      </c>
      <c r="D15" s="14">
        <v>100</v>
      </c>
      <c r="E15" s="15"/>
      <c r="F15" s="16">
        <v>0.08</v>
      </c>
      <c r="G15" s="17">
        <f t="shared" si="0"/>
        <v>0</v>
      </c>
      <c r="H15" s="17">
        <f t="shared" si="1"/>
        <v>0</v>
      </c>
      <c r="I15" s="17">
        <f t="shared" si="2"/>
        <v>0</v>
      </c>
      <c r="J15" s="17">
        <f t="shared" si="3"/>
        <v>0</v>
      </c>
      <c r="K15" s="12"/>
      <c r="L15" s="12"/>
      <c r="M15" s="12"/>
      <c r="N15" s="12"/>
    </row>
    <row r="16" spans="1:14" ht="13.9" customHeight="1">
      <c r="A16" s="299" t="s">
        <v>19</v>
      </c>
      <c r="B16" s="299"/>
      <c r="C16" s="299"/>
      <c r="D16" s="299"/>
      <c r="E16" s="299"/>
      <c r="F16" s="299"/>
      <c r="G16" s="299"/>
      <c r="H16" s="237">
        <f>SUM(H10:H15)</f>
        <v>0</v>
      </c>
      <c r="I16" s="238" t="s">
        <v>19</v>
      </c>
      <c r="J16" s="237">
        <f>SUM(J10:J15)</f>
        <v>0</v>
      </c>
    </row>
    <row r="17" spans="1:8">
      <c r="A17" s="18"/>
      <c r="B17" s="19"/>
      <c r="C17" s="19"/>
      <c r="D17" s="19"/>
      <c r="E17" s="19"/>
      <c r="G17" s="20"/>
    </row>
    <row r="18" spans="1:8">
      <c r="A18" s="18"/>
      <c r="B18" s="21"/>
      <c r="C18" s="22"/>
      <c r="D18" s="3"/>
      <c r="E18" s="23"/>
      <c r="F18" s="23"/>
      <c r="G18" s="23"/>
      <c r="H18" s="23"/>
    </row>
    <row r="19" spans="1:8">
      <c r="A19" s="18"/>
      <c r="B19" s="24" t="s">
        <v>20</v>
      </c>
      <c r="C19" s="22"/>
      <c r="D19" s="3"/>
      <c r="E19" s="25"/>
      <c r="F19" s="25" t="s">
        <v>21</v>
      </c>
      <c r="G19" s="25"/>
      <c r="H19" s="23"/>
    </row>
    <row r="20" spans="1:8">
      <c r="B20" s="2"/>
      <c r="C20" s="3"/>
      <c r="D20" s="4"/>
      <c r="E20" s="4"/>
      <c r="F20" s="4" t="s">
        <v>22</v>
      </c>
      <c r="G20" s="26"/>
      <c r="H20" s="5"/>
    </row>
  </sheetData>
  <sheetProtection selectLockedCells="1" selectUnlockedCells="1"/>
  <mergeCells count="4">
    <mergeCell ref="B3:N3"/>
    <mergeCell ref="K6:N6"/>
    <mergeCell ref="A9:N9"/>
    <mergeCell ref="A16:G16"/>
  </mergeCells>
  <pageMargins left="0.7" right="0.7" top="0.3" bottom="0.3" header="0.3" footer="0.3"/>
  <pageSetup paperSize="9" scale="76" firstPageNumber="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76FFE-3C7F-4FAD-B168-56FDA3231CDA}">
  <sheetPr>
    <pageSetUpPr fitToPage="1"/>
  </sheetPr>
  <dimension ref="A1:N24"/>
  <sheetViews>
    <sheetView topLeftCell="A4" zoomScaleNormal="100" workbookViewId="0">
      <selection activeCell="B5" sqref="B5"/>
    </sheetView>
  </sheetViews>
  <sheetFormatPr defaultRowHeight="15"/>
  <cols>
    <col min="1" max="1" width="4" style="1" customWidth="1"/>
    <col min="2" max="2" width="48.7109375" style="1" customWidth="1"/>
    <col min="3" max="7" width="8.7109375" style="1"/>
    <col min="8" max="8" width="14.140625" style="1" customWidth="1"/>
    <col min="9" max="9" width="10" style="1" customWidth="1"/>
    <col min="10" max="10" width="14" style="1" customWidth="1"/>
    <col min="11" max="13" width="8.7109375" style="1"/>
    <col min="14" max="14" width="11" style="1" customWidth="1"/>
    <col min="15"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4" width="8.7109375" style="1"/>
  </cols>
  <sheetData>
    <row r="1" spans="1:14">
      <c r="B1" s="2" t="s">
        <v>253</v>
      </c>
      <c r="C1" s="3"/>
      <c r="D1" s="4"/>
      <c r="E1" s="4"/>
      <c r="F1" s="4"/>
      <c r="G1" s="5" t="s">
        <v>173</v>
      </c>
      <c r="H1" s="5"/>
    </row>
    <row r="2" spans="1:14" ht="19.5" customHeight="1">
      <c r="B2" s="2"/>
      <c r="C2" s="305" t="s">
        <v>1</v>
      </c>
      <c r="D2" s="305"/>
      <c r="E2" s="305"/>
      <c r="F2" s="305"/>
      <c r="G2" s="5"/>
      <c r="H2" s="5"/>
    </row>
    <row r="3" spans="1:14" ht="44.1" customHeight="1">
      <c r="A3" s="5"/>
      <c r="B3" s="300" t="s">
        <v>2</v>
      </c>
      <c r="C3" s="300"/>
      <c r="D3" s="300"/>
      <c r="E3" s="300"/>
      <c r="F3" s="300"/>
      <c r="G3" s="300"/>
      <c r="H3" s="300"/>
      <c r="I3" s="300"/>
      <c r="J3" s="300"/>
      <c r="K3" s="300"/>
      <c r="L3" s="300"/>
      <c r="M3" s="300"/>
      <c r="N3" s="300"/>
    </row>
    <row r="4" spans="1:14" ht="16.5" customHeight="1">
      <c r="A4" s="5"/>
      <c r="B4" s="6"/>
      <c r="C4" s="6"/>
      <c r="D4" s="6"/>
      <c r="E4" s="6"/>
      <c r="F4" s="6"/>
      <c r="G4" s="6"/>
      <c r="H4" s="6"/>
      <c r="I4" s="6"/>
      <c r="J4" s="6"/>
      <c r="K4" s="6"/>
      <c r="L4" s="6"/>
      <c r="M4" s="6"/>
      <c r="N4" s="6"/>
    </row>
    <row r="5" spans="1:14" ht="36.950000000000003" customHeight="1">
      <c r="A5" s="5"/>
      <c r="B5" s="7" t="s">
        <v>151</v>
      </c>
      <c r="C5" s="6"/>
      <c r="D5" s="6"/>
      <c r="E5" s="6"/>
      <c r="F5" s="6"/>
      <c r="G5" s="6"/>
      <c r="H5" s="6"/>
      <c r="I5" s="6"/>
      <c r="J5" s="6"/>
      <c r="K5" s="6"/>
      <c r="L5" s="6"/>
      <c r="M5" s="6"/>
      <c r="N5" s="6"/>
    </row>
    <row r="6" spans="1:14" ht="20.85" customHeight="1">
      <c r="B6" s="8" t="s">
        <v>86</v>
      </c>
      <c r="C6" s="5"/>
      <c r="K6" s="306" t="s">
        <v>3</v>
      </c>
      <c r="L6" s="306"/>
      <c r="M6" s="306"/>
      <c r="N6" s="306"/>
    </row>
    <row r="7" spans="1:14" ht="136.5">
      <c r="A7" s="232" t="s">
        <v>4</v>
      </c>
      <c r="B7" s="232" t="s">
        <v>5</v>
      </c>
      <c r="C7" s="232" t="s">
        <v>6</v>
      </c>
      <c r="D7" s="232" t="s">
        <v>7</v>
      </c>
      <c r="E7" s="232" t="s">
        <v>8</v>
      </c>
      <c r="F7" s="232" t="s">
        <v>9</v>
      </c>
      <c r="G7" s="232" t="s">
        <v>10</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ht="13.5" customHeight="1">
      <c r="A9" s="304"/>
      <c r="B9" s="304"/>
      <c r="C9" s="304"/>
      <c r="D9" s="304"/>
      <c r="E9" s="304"/>
      <c r="F9" s="304"/>
      <c r="G9" s="304"/>
      <c r="H9" s="304"/>
      <c r="I9" s="304"/>
      <c r="J9" s="304"/>
      <c r="K9" s="304"/>
      <c r="L9" s="304"/>
      <c r="M9" s="304"/>
      <c r="N9" s="304"/>
    </row>
    <row r="10" spans="1:14" ht="89.25" customHeight="1">
      <c r="A10" s="12">
        <v>1</v>
      </c>
      <c r="B10" s="30" t="s">
        <v>87</v>
      </c>
      <c r="C10" s="12" t="s">
        <v>18</v>
      </c>
      <c r="D10" s="14">
        <v>300</v>
      </c>
      <c r="E10" s="15"/>
      <c r="F10" s="16">
        <v>0.08</v>
      </c>
      <c r="G10" s="17">
        <f>E10+(E10*F10)</f>
        <v>0</v>
      </c>
      <c r="H10" s="17">
        <f>E10*D10</f>
        <v>0</v>
      </c>
      <c r="I10" s="17">
        <f>J10-H10</f>
        <v>0</v>
      </c>
      <c r="J10" s="17">
        <f>G10*D10</f>
        <v>0</v>
      </c>
      <c r="K10" s="12"/>
      <c r="L10" s="12"/>
      <c r="M10" s="12"/>
      <c r="N10" s="12"/>
    </row>
    <row r="11" spans="1:14" ht="67.5" customHeight="1">
      <c r="A11" s="12">
        <v>2</v>
      </c>
      <c r="B11" s="90" t="s">
        <v>88</v>
      </c>
      <c r="C11" s="12" t="s">
        <v>18</v>
      </c>
      <c r="D11" s="37">
        <v>1500</v>
      </c>
      <c r="E11" s="15"/>
      <c r="F11" s="16">
        <v>0.08</v>
      </c>
      <c r="G11" s="17">
        <f t="shared" ref="G11:G19" si="0">E11+(E11*F11)</f>
        <v>0</v>
      </c>
      <c r="H11" s="17">
        <f t="shared" ref="H11:H19" si="1">E11*D11</f>
        <v>0</v>
      </c>
      <c r="I11" s="17">
        <f t="shared" ref="I11:I19" si="2">J11-H11</f>
        <v>0</v>
      </c>
      <c r="J11" s="17">
        <f t="shared" ref="J11:J19" si="3">G11*D11</f>
        <v>0</v>
      </c>
      <c r="K11" s="12"/>
      <c r="L11" s="12"/>
      <c r="M11" s="12"/>
      <c r="N11" s="12"/>
    </row>
    <row r="12" spans="1:14" ht="67.5" customHeight="1">
      <c r="A12" s="12">
        <v>3</v>
      </c>
      <c r="B12" s="30" t="s">
        <v>89</v>
      </c>
      <c r="C12" s="12" t="s">
        <v>18</v>
      </c>
      <c r="D12" s="37">
        <v>200</v>
      </c>
      <c r="E12" s="15"/>
      <c r="F12" s="16">
        <v>0.08</v>
      </c>
      <c r="G12" s="17">
        <f t="shared" si="0"/>
        <v>0</v>
      </c>
      <c r="H12" s="17">
        <f t="shared" si="1"/>
        <v>0</v>
      </c>
      <c r="I12" s="17">
        <f t="shared" si="2"/>
        <v>0</v>
      </c>
      <c r="J12" s="17">
        <f t="shared" si="3"/>
        <v>0</v>
      </c>
      <c r="K12" s="12"/>
      <c r="L12" s="12"/>
      <c r="M12" s="12"/>
      <c r="N12" s="12"/>
    </row>
    <row r="13" spans="1:14" ht="60.75" customHeight="1">
      <c r="A13" s="12">
        <v>4</v>
      </c>
      <c r="B13" s="30" t="s">
        <v>90</v>
      </c>
      <c r="C13" s="12" t="s">
        <v>18</v>
      </c>
      <c r="D13" s="14">
        <v>200</v>
      </c>
      <c r="E13" s="15"/>
      <c r="F13" s="16">
        <v>0.08</v>
      </c>
      <c r="G13" s="17">
        <f t="shared" si="0"/>
        <v>0</v>
      </c>
      <c r="H13" s="17">
        <f t="shared" si="1"/>
        <v>0</v>
      </c>
      <c r="I13" s="17">
        <f t="shared" si="2"/>
        <v>0</v>
      </c>
      <c r="J13" s="17">
        <f t="shared" si="3"/>
        <v>0</v>
      </c>
      <c r="K13" s="12"/>
      <c r="L13" s="12"/>
      <c r="M13" s="12"/>
      <c r="N13" s="12"/>
    </row>
    <row r="14" spans="1:14" ht="70.5" customHeight="1">
      <c r="A14" s="12">
        <v>5</v>
      </c>
      <c r="B14" s="90" t="s">
        <v>91</v>
      </c>
      <c r="C14" s="12" t="s">
        <v>18</v>
      </c>
      <c r="D14" s="14">
        <v>600</v>
      </c>
      <c r="E14" s="15"/>
      <c r="F14" s="16">
        <v>0.08</v>
      </c>
      <c r="G14" s="17">
        <f t="shared" si="0"/>
        <v>0</v>
      </c>
      <c r="H14" s="17">
        <f t="shared" si="1"/>
        <v>0</v>
      </c>
      <c r="I14" s="17">
        <f t="shared" si="2"/>
        <v>0</v>
      </c>
      <c r="J14" s="17">
        <f t="shared" si="3"/>
        <v>0</v>
      </c>
      <c r="K14" s="12"/>
      <c r="L14" s="12"/>
      <c r="M14" s="12"/>
      <c r="N14" s="12"/>
    </row>
    <row r="15" spans="1:14" ht="68.25" customHeight="1">
      <c r="A15" s="12">
        <v>6</v>
      </c>
      <c r="B15" s="90" t="s">
        <v>92</v>
      </c>
      <c r="C15" s="12" t="s">
        <v>18</v>
      </c>
      <c r="D15" s="14">
        <v>100</v>
      </c>
      <c r="E15" s="38"/>
      <c r="F15" s="16">
        <v>0.08</v>
      </c>
      <c r="G15" s="17">
        <f t="shared" si="0"/>
        <v>0</v>
      </c>
      <c r="H15" s="17">
        <f t="shared" si="1"/>
        <v>0</v>
      </c>
      <c r="I15" s="17">
        <f t="shared" si="2"/>
        <v>0</v>
      </c>
      <c r="J15" s="17">
        <f t="shared" si="3"/>
        <v>0</v>
      </c>
      <c r="K15" s="93"/>
      <c r="L15" s="93"/>
      <c r="M15" s="93"/>
      <c r="N15" s="12"/>
    </row>
    <row r="16" spans="1:14" ht="71.25" customHeight="1">
      <c r="A16" s="12">
        <v>7</v>
      </c>
      <c r="B16" s="90" t="s">
        <v>93</v>
      </c>
      <c r="C16" s="12" t="s">
        <v>18</v>
      </c>
      <c r="D16" s="14">
        <v>200</v>
      </c>
      <c r="E16" s="15"/>
      <c r="F16" s="16">
        <v>0.08</v>
      </c>
      <c r="G16" s="17">
        <f t="shared" si="0"/>
        <v>0</v>
      </c>
      <c r="H16" s="17">
        <f t="shared" si="1"/>
        <v>0</v>
      </c>
      <c r="I16" s="17">
        <f t="shared" si="2"/>
        <v>0</v>
      </c>
      <c r="J16" s="17">
        <f t="shared" si="3"/>
        <v>0</v>
      </c>
      <c r="K16" s="12"/>
      <c r="L16" s="12"/>
      <c r="M16" s="12"/>
      <c r="N16" s="12"/>
    </row>
    <row r="17" spans="1:14" ht="66" customHeight="1">
      <c r="A17" s="12">
        <v>8</v>
      </c>
      <c r="B17" s="90" t="s">
        <v>94</v>
      </c>
      <c r="C17" s="12" t="s">
        <v>18</v>
      </c>
      <c r="D17" s="14">
        <v>150</v>
      </c>
      <c r="E17" s="15"/>
      <c r="F17" s="16">
        <v>0.08</v>
      </c>
      <c r="G17" s="17">
        <f t="shared" si="0"/>
        <v>0</v>
      </c>
      <c r="H17" s="17">
        <f t="shared" si="1"/>
        <v>0</v>
      </c>
      <c r="I17" s="17">
        <f t="shared" si="2"/>
        <v>0</v>
      </c>
      <c r="J17" s="17">
        <f t="shared" si="3"/>
        <v>0</v>
      </c>
      <c r="K17" s="12"/>
      <c r="L17" s="12"/>
      <c r="M17" s="12"/>
      <c r="N17" s="12"/>
    </row>
    <row r="18" spans="1:14" ht="74.25" customHeight="1">
      <c r="A18" s="12">
        <v>9</v>
      </c>
      <c r="B18" s="30" t="s">
        <v>95</v>
      </c>
      <c r="C18" s="12" t="s">
        <v>18</v>
      </c>
      <c r="D18" s="14">
        <v>100</v>
      </c>
      <c r="E18" s="15"/>
      <c r="F18" s="16">
        <v>0.08</v>
      </c>
      <c r="G18" s="17">
        <f t="shared" si="0"/>
        <v>0</v>
      </c>
      <c r="H18" s="17">
        <f t="shared" si="1"/>
        <v>0</v>
      </c>
      <c r="I18" s="17">
        <f t="shared" si="2"/>
        <v>0</v>
      </c>
      <c r="J18" s="17">
        <f t="shared" si="3"/>
        <v>0</v>
      </c>
      <c r="K18" s="12"/>
      <c r="L18" s="12"/>
      <c r="M18" s="12"/>
      <c r="N18" s="12"/>
    </row>
    <row r="19" spans="1:14" ht="90.75" customHeight="1">
      <c r="A19" s="12">
        <v>10</v>
      </c>
      <c r="B19" s="30" t="s">
        <v>96</v>
      </c>
      <c r="C19" s="12" t="s">
        <v>18</v>
      </c>
      <c r="D19" s="14">
        <v>100</v>
      </c>
      <c r="E19" s="15"/>
      <c r="F19" s="16">
        <v>0.08</v>
      </c>
      <c r="G19" s="17">
        <f t="shared" si="0"/>
        <v>0</v>
      </c>
      <c r="H19" s="17">
        <f t="shared" si="1"/>
        <v>0</v>
      </c>
      <c r="I19" s="17">
        <f t="shared" si="2"/>
        <v>0</v>
      </c>
      <c r="J19" s="17">
        <f t="shared" si="3"/>
        <v>0</v>
      </c>
      <c r="K19" s="12"/>
      <c r="L19" s="12"/>
      <c r="M19" s="12"/>
      <c r="N19" s="12"/>
    </row>
    <row r="20" spans="1:14" ht="13.9" customHeight="1">
      <c r="A20" s="299" t="s">
        <v>19</v>
      </c>
      <c r="B20" s="299"/>
      <c r="C20" s="299"/>
      <c r="D20" s="299"/>
      <c r="E20" s="299"/>
      <c r="F20" s="299"/>
      <c r="G20" s="299"/>
      <c r="H20" s="237">
        <f>SUM(H10:H19)</f>
        <v>0</v>
      </c>
      <c r="I20" s="238" t="s">
        <v>19</v>
      </c>
      <c r="J20" s="237">
        <f>SUM(J10:J19)</f>
        <v>0</v>
      </c>
    </row>
    <row r="21" spans="1:14">
      <c r="A21" s="18"/>
      <c r="B21" s="19"/>
      <c r="C21" s="19"/>
      <c r="D21" s="19"/>
      <c r="E21" s="19"/>
      <c r="G21" s="20"/>
    </row>
    <row r="22" spans="1:14">
      <c r="A22" s="18"/>
      <c r="B22" s="21"/>
      <c r="C22" s="22"/>
      <c r="D22" s="3"/>
      <c r="E22" s="23"/>
      <c r="F22" s="23"/>
      <c r="G22" s="23"/>
      <c r="H22" s="23"/>
    </row>
    <row r="23" spans="1:14">
      <c r="A23" s="18"/>
      <c r="B23" s="24" t="s">
        <v>20</v>
      </c>
      <c r="C23" s="22"/>
      <c r="D23" s="3"/>
      <c r="E23" s="25"/>
      <c r="F23" s="25" t="s">
        <v>21</v>
      </c>
      <c r="G23" s="25"/>
      <c r="H23" s="23"/>
    </row>
    <row r="24" spans="1:14">
      <c r="B24" s="2"/>
      <c r="C24" s="3"/>
      <c r="D24" s="4"/>
      <c r="E24" s="4"/>
      <c r="F24" s="4" t="s">
        <v>22</v>
      </c>
      <c r="G24" s="26"/>
      <c r="H24" s="5"/>
    </row>
  </sheetData>
  <sheetProtection selectLockedCells="1" selectUnlockedCells="1"/>
  <mergeCells count="5">
    <mergeCell ref="C2:F2"/>
    <mergeCell ref="B3:N3"/>
    <mergeCell ref="K6:N6"/>
    <mergeCell ref="A9:N9"/>
    <mergeCell ref="A20:G20"/>
  </mergeCells>
  <pageMargins left="0.7" right="0.7" top="0.3" bottom="0.3" header="0.3" footer="0.3"/>
  <pageSetup paperSize="9" scale="76" firstPageNumber="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DC92E-18E2-412C-81B8-685772DD15AB}">
  <sheetPr>
    <pageSetUpPr fitToPage="1"/>
  </sheetPr>
  <dimension ref="A1:N26"/>
  <sheetViews>
    <sheetView zoomScaleNormal="100" workbookViewId="0">
      <selection activeCell="B5" sqref="B5"/>
    </sheetView>
  </sheetViews>
  <sheetFormatPr defaultRowHeight="15"/>
  <cols>
    <col min="1" max="1" width="4" style="1" customWidth="1"/>
    <col min="2" max="2" width="48.7109375" style="1" customWidth="1"/>
    <col min="3" max="6" width="8.7109375" style="1"/>
    <col min="7" max="7" width="12" style="1" customWidth="1"/>
    <col min="8" max="8" width="14.140625" style="1" customWidth="1"/>
    <col min="9" max="9" width="10" style="1" customWidth="1"/>
    <col min="10" max="10" width="14" style="1" customWidth="1"/>
    <col min="11" max="13" width="8.7109375" style="1"/>
    <col min="14" max="14" width="11" style="1" customWidth="1"/>
    <col min="15"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4" width="8.7109375" style="1"/>
  </cols>
  <sheetData>
    <row r="1" spans="1:14">
      <c r="B1" s="2" t="s">
        <v>253</v>
      </c>
      <c r="C1" s="3"/>
      <c r="D1" s="4"/>
      <c r="E1" s="4"/>
      <c r="F1" s="4"/>
      <c r="G1" s="5" t="s">
        <v>173</v>
      </c>
      <c r="H1" s="5"/>
    </row>
    <row r="2" spans="1:14" ht="18.75" customHeight="1">
      <c r="B2" s="2"/>
      <c r="C2" s="305" t="s">
        <v>1</v>
      </c>
      <c r="D2" s="305"/>
      <c r="E2" s="305"/>
      <c r="F2" s="305"/>
      <c r="G2" s="5"/>
      <c r="H2" s="5"/>
    </row>
    <row r="3" spans="1:14" ht="44.1" customHeight="1">
      <c r="A3" s="5"/>
      <c r="B3" s="300" t="s">
        <v>2</v>
      </c>
      <c r="C3" s="300"/>
      <c r="D3" s="300"/>
      <c r="E3" s="300"/>
      <c r="F3" s="300"/>
      <c r="G3" s="300"/>
      <c r="H3" s="300"/>
      <c r="I3" s="300"/>
      <c r="J3" s="300"/>
      <c r="K3" s="300"/>
      <c r="L3" s="300"/>
      <c r="M3" s="300"/>
      <c r="N3" s="300"/>
    </row>
    <row r="4" spans="1:14" ht="16.5" customHeight="1">
      <c r="A4" s="5"/>
      <c r="B4" s="6"/>
      <c r="C4" s="6"/>
      <c r="D4" s="6"/>
      <c r="E4" s="6"/>
      <c r="F4" s="6"/>
      <c r="G4" s="6"/>
      <c r="H4" s="6"/>
      <c r="I4" s="6"/>
      <c r="J4" s="6"/>
      <c r="K4" s="6"/>
      <c r="L4" s="6"/>
      <c r="M4" s="6"/>
      <c r="N4" s="6"/>
    </row>
    <row r="5" spans="1:14" ht="36.950000000000003" customHeight="1">
      <c r="A5" s="5"/>
      <c r="B5" s="7" t="s">
        <v>208</v>
      </c>
      <c r="C5" s="6"/>
      <c r="D5" s="6"/>
      <c r="E5" s="6"/>
      <c r="F5" s="6"/>
      <c r="G5" s="6"/>
      <c r="H5" s="6"/>
      <c r="I5" s="6"/>
      <c r="J5" s="6"/>
      <c r="K5" s="6"/>
      <c r="L5" s="6"/>
      <c r="M5" s="6"/>
      <c r="N5" s="6"/>
    </row>
    <row r="6" spans="1:14" ht="20.85" customHeight="1">
      <c r="B6" s="8" t="s">
        <v>73</v>
      </c>
      <c r="C6" s="5"/>
      <c r="K6" s="306" t="s">
        <v>3</v>
      </c>
      <c r="L6" s="306"/>
      <c r="M6" s="306"/>
      <c r="N6" s="306"/>
    </row>
    <row r="7" spans="1:14" ht="136.5">
      <c r="A7" s="232" t="s">
        <v>4</v>
      </c>
      <c r="B7" s="232" t="s">
        <v>5</v>
      </c>
      <c r="C7" s="232" t="s">
        <v>6</v>
      </c>
      <c r="D7" s="232" t="s">
        <v>7</v>
      </c>
      <c r="E7" s="232" t="s">
        <v>8</v>
      </c>
      <c r="F7" s="232" t="s">
        <v>9</v>
      </c>
      <c r="G7" s="232" t="s">
        <v>10</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ht="13.5" customHeight="1">
      <c r="A9" s="304"/>
      <c r="B9" s="304"/>
      <c r="C9" s="304"/>
      <c r="D9" s="304"/>
      <c r="E9" s="304"/>
      <c r="F9" s="304"/>
      <c r="G9" s="304"/>
      <c r="H9" s="304"/>
      <c r="I9" s="304"/>
      <c r="J9" s="304"/>
      <c r="K9" s="304"/>
      <c r="L9" s="304"/>
      <c r="M9" s="304"/>
      <c r="N9" s="304"/>
    </row>
    <row r="10" spans="1:14" ht="58.5" customHeight="1">
      <c r="A10" s="12">
        <v>1</v>
      </c>
      <c r="B10" s="84" t="s">
        <v>74</v>
      </c>
      <c r="C10" s="12" t="s">
        <v>18</v>
      </c>
      <c r="D10" s="14">
        <v>400</v>
      </c>
      <c r="E10" s="15"/>
      <c r="F10" s="16">
        <v>0.08</v>
      </c>
      <c r="G10" s="17">
        <f>E10+(E10*F10)</f>
        <v>0</v>
      </c>
      <c r="H10" s="17">
        <f>E10*D10</f>
        <v>0</v>
      </c>
      <c r="I10" s="17">
        <f>J10-H10</f>
        <v>0</v>
      </c>
      <c r="J10" s="17">
        <f>G10*D10</f>
        <v>0</v>
      </c>
      <c r="K10" s="12"/>
      <c r="L10" s="12"/>
      <c r="M10" s="12"/>
      <c r="N10" s="12"/>
    </row>
    <row r="11" spans="1:14" ht="53.25" customHeight="1">
      <c r="A11" s="12">
        <v>2</v>
      </c>
      <c r="B11" s="84" t="s">
        <v>75</v>
      </c>
      <c r="C11" s="12" t="s">
        <v>18</v>
      </c>
      <c r="D11" s="37">
        <v>200</v>
      </c>
      <c r="E11" s="15"/>
      <c r="F11" s="16">
        <v>0.08</v>
      </c>
      <c r="G11" s="17">
        <f t="shared" ref="G11:G21" si="0">E11+(E11*F11)</f>
        <v>0</v>
      </c>
      <c r="H11" s="17">
        <f t="shared" ref="H11:H21" si="1">E11*D11</f>
        <v>0</v>
      </c>
      <c r="I11" s="17">
        <f t="shared" ref="I11:I21" si="2">J11-H11</f>
        <v>0</v>
      </c>
      <c r="J11" s="17">
        <f t="shared" ref="J11:J21" si="3">G11*D11</f>
        <v>0</v>
      </c>
      <c r="K11" s="12"/>
      <c r="L11" s="12"/>
      <c r="M11" s="12"/>
      <c r="N11" s="12"/>
    </row>
    <row r="12" spans="1:14" ht="47.25" customHeight="1">
      <c r="A12" s="12">
        <v>3</v>
      </c>
      <c r="B12" s="84" t="s">
        <v>76</v>
      </c>
      <c r="C12" s="12" t="s">
        <v>18</v>
      </c>
      <c r="D12" s="37">
        <v>100</v>
      </c>
      <c r="E12" s="15"/>
      <c r="F12" s="16">
        <v>0.08</v>
      </c>
      <c r="G12" s="17">
        <f t="shared" si="0"/>
        <v>0</v>
      </c>
      <c r="H12" s="17">
        <f t="shared" si="1"/>
        <v>0</v>
      </c>
      <c r="I12" s="17">
        <f t="shared" si="2"/>
        <v>0</v>
      </c>
      <c r="J12" s="17">
        <f t="shared" si="3"/>
        <v>0</v>
      </c>
      <c r="K12" s="12"/>
      <c r="L12" s="12"/>
      <c r="M12" s="12"/>
      <c r="N12" s="12"/>
    </row>
    <row r="13" spans="1:14" ht="48" customHeight="1">
      <c r="A13" s="12">
        <v>4</v>
      </c>
      <c r="B13" s="84" t="s">
        <v>77</v>
      </c>
      <c r="C13" s="12" t="s">
        <v>18</v>
      </c>
      <c r="D13" s="14">
        <v>100</v>
      </c>
      <c r="E13" s="15"/>
      <c r="F13" s="16">
        <v>0.08</v>
      </c>
      <c r="G13" s="17">
        <f t="shared" si="0"/>
        <v>0</v>
      </c>
      <c r="H13" s="17">
        <f t="shared" si="1"/>
        <v>0</v>
      </c>
      <c r="I13" s="17">
        <f t="shared" si="2"/>
        <v>0</v>
      </c>
      <c r="J13" s="17">
        <f t="shared" si="3"/>
        <v>0</v>
      </c>
      <c r="K13" s="12"/>
      <c r="L13" s="12"/>
      <c r="M13" s="12"/>
      <c r="N13" s="12"/>
    </row>
    <row r="14" spans="1:14" ht="50.25" customHeight="1">
      <c r="A14" s="12">
        <v>5</v>
      </c>
      <c r="B14" s="84" t="s">
        <v>78</v>
      </c>
      <c r="C14" s="12" t="s">
        <v>18</v>
      </c>
      <c r="D14" s="14">
        <v>30</v>
      </c>
      <c r="E14" s="15"/>
      <c r="F14" s="16">
        <v>0.08</v>
      </c>
      <c r="G14" s="17">
        <f t="shared" si="0"/>
        <v>0</v>
      </c>
      <c r="H14" s="17">
        <f t="shared" si="1"/>
        <v>0</v>
      </c>
      <c r="I14" s="17">
        <f t="shared" si="2"/>
        <v>0</v>
      </c>
      <c r="J14" s="17">
        <f t="shared" si="3"/>
        <v>0</v>
      </c>
      <c r="K14" s="12"/>
      <c r="L14" s="12"/>
      <c r="M14" s="12"/>
      <c r="N14" s="12"/>
    </row>
    <row r="15" spans="1:14" ht="68.25" customHeight="1">
      <c r="A15" s="12">
        <v>6</v>
      </c>
      <c r="B15" s="92" t="s">
        <v>79</v>
      </c>
      <c r="C15" s="12" t="s">
        <v>18</v>
      </c>
      <c r="D15" s="14">
        <v>200</v>
      </c>
      <c r="E15" s="15"/>
      <c r="F15" s="16">
        <v>0.08</v>
      </c>
      <c r="G15" s="17">
        <f t="shared" si="0"/>
        <v>0</v>
      </c>
      <c r="H15" s="17">
        <f t="shared" si="1"/>
        <v>0</v>
      </c>
      <c r="I15" s="17">
        <f t="shared" si="2"/>
        <v>0</v>
      </c>
      <c r="J15" s="17">
        <f t="shared" si="3"/>
        <v>0</v>
      </c>
      <c r="K15" s="93"/>
      <c r="L15" s="93"/>
      <c r="M15" s="93"/>
      <c r="N15" s="12"/>
    </row>
    <row r="16" spans="1:14" ht="71.25" customHeight="1">
      <c r="A16" s="12">
        <v>7</v>
      </c>
      <c r="B16" s="92" t="s">
        <v>80</v>
      </c>
      <c r="C16" s="12" t="s">
        <v>18</v>
      </c>
      <c r="D16" s="14">
        <v>30</v>
      </c>
      <c r="E16" s="15"/>
      <c r="F16" s="16">
        <v>0.08</v>
      </c>
      <c r="G16" s="17">
        <f t="shared" si="0"/>
        <v>0</v>
      </c>
      <c r="H16" s="17">
        <f t="shared" si="1"/>
        <v>0</v>
      </c>
      <c r="I16" s="17">
        <f t="shared" si="2"/>
        <v>0</v>
      </c>
      <c r="J16" s="17">
        <f t="shared" si="3"/>
        <v>0</v>
      </c>
      <c r="K16" s="12"/>
      <c r="L16" s="12"/>
      <c r="M16" s="12"/>
      <c r="N16" s="12"/>
    </row>
    <row r="17" spans="1:14" ht="66" customHeight="1">
      <c r="A17" s="12">
        <v>8</v>
      </c>
      <c r="B17" s="30" t="s">
        <v>81</v>
      </c>
      <c r="C17" s="12" t="s">
        <v>18</v>
      </c>
      <c r="D17" s="14">
        <v>30</v>
      </c>
      <c r="E17" s="15"/>
      <c r="F17" s="16">
        <v>0.08</v>
      </c>
      <c r="G17" s="17">
        <f t="shared" si="0"/>
        <v>0</v>
      </c>
      <c r="H17" s="17">
        <f t="shared" si="1"/>
        <v>0</v>
      </c>
      <c r="I17" s="17">
        <f t="shared" si="2"/>
        <v>0</v>
      </c>
      <c r="J17" s="17">
        <f t="shared" si="3"/>
        <v>0</v>
      </c>
      <c r="K17" s="12"/>
      <c r="L17" s="12"/>
      <c r="M17" s="12"/>
      <c r="N17" s="12"/>
    </row>
    <row r="18" spans="1:14" ht="42" customHeight="1">
      <c r="A18" s="12">
        <v>9</v>
      </c>
      <c r="B18" s="94" t="s">
        <v>82</v>
      </c>
      <c r="C18" s="12" t="s">
        <v>18</v>
      </c>
      <c r="D18" s="14">
        <v>100</v>
      </c>
      <c r="E18" s="15"/>
      <c r="F18" s="16">
        <v>0.08</v>
      </c>
      <c r="G18" s="17">
        <f t="shared" si="0"/>
        <v>0</v>
      </c>
      <c r="H18" s="17">
        <f t="shared" si="1"/>
        <v>0</v>
      </c>
      <c r="I18" s="17">
        <f t="shared" si="2"/>
        <v>0</v>
      </c>
      <c r="J18" s="17">
        <f t="shared" si="3"/>
        <v>0</v>
      </c>
      <c r="K18" s="12"/>
      <c r="L18" s="12"/>
      <c r="M18" s="12"/>
      <c r="N18" s="12"/>
    </row>
    <row r="19" spans="1:14" ht="108" customHeight="1">
      <c r="A19" s="12">
        <v>10</v>
      </c>
      <c r="B19" s="30" t="s">
        <v>83</v>
      </c>
      <c r="C19" s="12" t="s">
        <v>18</v>
      </c>
      <c r="D19" s="14">
        <v>30</v>
      </c>
      <c r="E19" s="15"/>
      <c r="F19" s="16">
        <v>0.08</v>
      </c>
      <c r="G19" s="17">
        <f t="shared" si="0"/>
        <v>0</v>
      </c>
      <c r="H19" s="17">
        <f t="shared" si="1"/>
        <v>0</v>
      </c>
      <c r="I19" s="17">
        <f t="shared" si="2"/>
        <v>0</v>
      </c>
      <c r="J19" s="17">
        <f t="shared" si="3"/>
        <v>0</v>
      </c>
      <c r="K19" s="12"/>
      <c r="L19" s="12"/>
      <c r="M19" s="12"/>
      <c r="N19" s="12"/>
    </row>
    <row r="20" spans="1:14" ht="105.75" customHeight="1">
      <c r="A20" s="12">
        <v>11</v>
      </c>
      <c r="B20" s="30" t="s">
        <v>84</v>
      </c>
      <c r="C20" s="12" t="s">
        <v>18</v>
      </c>
      <c r="D20" s="14">
        <v>30</v>
      </c>
      <c r="E20" s="15"/>
      <c r="F20" s="16">
        <v>0.08</v>
      </c>
      <c r="G20" s="17">
        <f t="shared" si="0"/>
        <v>0</v>
      </c>
      <c r="H20" s="17">
        <f t="shared" si="1"/>
        <v>0</v>
      </c>
      <c r="I20" s="17">
        <f t="shared" si="2"/>
        <v>0</v>
      </c>
      <c r="J20" s="17">
        <f t="shared" si="3"/>
        <v>0</v>
      </c>
      <c r="K20" s="12"/>
      <c r="L20" s="12"/>
      <c r="M20" s="12"/>
      <c r="N20" s="12"/>
    </row>
    <row r="21" spans="1:14" ht="40.5" customHeight="1">
      <c r="A21" s="12">
        <v>12</v>
      </c>
      <c r="B21" s="94" t="s">
        <v>85</v>
      </c>
      <c r="C21" s="12" t="s">
        <v>18</v>
      </c>
      <c r="D21" s="14">
        <v>150</v>
      </c>
      <c r="E21" s="15"/>
      <c r="F21" s="16">
        <v>0.08</v>
      </c>
      <c r="G21" s="17">
        <f t="shared" si="0"/>
        <v>0</v>
      </c>
      <c r="H21" s="17">
        <f t="shared" si="1"/>
        <v>0</v>
      </c>
      <c r="I21" s="17">
        <f t="shared" si="2"/>
        <v>0</v>
      </c>
      <c r="J21" s="17">
        <f t="shared" si="3"/>
        <v>0</v>
      </c>
      <c r="K21" s="12"/>
      <c r="L21" s="12"/>
      <c r="M21" s="12"/>
      <c r="N21" s="12"/>
    </row>
    <row r="22" spans="1:14" ht="13.9" customHeight="1">
      <c r="A22" s="299" t="s">
        <v>19</v>
      </c>
      <c r="B22" s="299"/>
      <c r="C22" s="299"/>
      <c r="D22" s="299"/>
      <c r="E22" s="299"/>
      <c r="F22" s="299"/>
      <c r="G22" s="299"/>
      <c r="H22" s="237">
        <f>SUM(H10:H21)</f>
        <v>0</v>
      </c>
      <c r="I22" s="238" t="s">
        <v>19</v>
      </c>
      <c r="J22" s="237">
        <f>SUM(J10:J21)</f>
        <v>0</v>
      </c>
    </row>
    <row r="23" spans="1:14">
      <c r="A23" s="18"/>
      <c r="B23" s="19"/>
      <c r="C23" s="19"/>
      <c r="D23" s="19"/>
      <c r="E23" s="19"/>
      <c r="G23" s="20"/>
    </row>
    <row r="24" spans="1:14">
      <c r="A24" s="18"/>
      <c r="B24" s="21"/>
      <c r="C24" s="22"/>
      <c r="D24" s="3"/>
      <c r="E24" s="23"/>
      <c r="F24" s="23"/>
      <c r="G24" s="23"/>
      <c r="H24" s="23"/>
    </row>
    <row r="25" spans="1:14">
      <c r="A25" s="18"/>
      <c r="B25" s="24" t="s">
        <v>20</v>
      </c>
      <c r="C25" s="22"/>
      <c r="D25" s="3"/>
      <c r="E25" s="25"/>
      <c r="F25" s="25" t="s">
        <v>21</v>
      </c>
      <c r="G25" s="25"/>
      <c r="H25" s="23"/>
    </row>
    <row r="26" spans="1:14">
      <c r="B26" s="2"/>
      <c r="C26" s="3"/>
      <c r="D26" s="4"/>
      <c r="E26" s="4"/>
      <c r="F26" s="4" t="s">
        <v>22</v>
      </c>
      <c r="G26" s="26"/>
      <c r="H26" s="5"/>
    </row>
  </sheetData>
  <sheetProtection selectLockedCells="1" selectUnlockedCells="1"/>
  <mergeCells count="5">
    <mergeCell ref="C2:F2"/>
    <mergeCell ref="B3:N3"/>
    <mergeCell ref="K6:N6"/>
    <mergeCell ref="A9:N9"/>
    <mergeCell ref="A22:G22"/>
  </mergeCells>
  <pageMargins left="0.7" right="0.7" top="0.3" bottom="0.3" header="0.3" footer="0.3"/>
  <pageSetup paperSize="9" scale="74" firstPageNumber="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FAD92-BD44-42C5-BF92-6C590A0BEF4C}">
  <sheetPr>
    <pageSetUpPr fitToPage="1"/>
  </sheetPr>
  <dimension ref="A1:N16"/>
  <sheetViews>
    <sheetView zoomScaleNormal="100" workbookViewId="0">
      <selection activeCell="B5" sqref="B5"/>
    </sheetView>
  </sheetViews>
  <sheetFormatPr defaultRowHeight="15"/>
  <cols>
    <col min="1" max="1" width="4" style="1" customWidth="1"/>
    <col min="2" max="2" width="40.140625" style="1" customWidth="1"/>
    <col min="3" max="7" width="8.7109375" style="1"/>
    <col min="8" max="8" width="14.140625" style="1" customWidth="1"/>
    <col min="9" max="9" width="10" style="1" customWidth="1"/>
    <col min="10" max="10" width="14" style="1" customWidth="1"/>
    <col min="11" max="13" width="8.7109375" style="1"/>
    <col min="14" max="14" width="11" style="1" customWidth="1"/>
    <col min="15"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4" width="8.7109375" style="1"/>
  </cols>
  <sheetData>
    <row r="1" spans="1:14">
      <c r="B1" s="2" t="s">
        <v>253</v>
      </c>
      <c r="C1" s="3"/>
      <c r="D1" s="4"/>
      <c r="E1" s="4"/>
      <c r="F1" s="4"/>
      <c r="G1" s="5" t="s">
        <v>173</v>
      </c>
      <c r="H1" s="5"/>
    </row>
    <row r="2" spans="1:14">
      <c r="B2" s="2"/>
      <c r="C2" s="3"/>
      <c r="D2" s="4" t="s">
        <v>1</v>
      </c>
      <c r="E2" s="4"/>
      <c r="F2" s="4"/>
      <c r="G2" s="5"/>
      <c r="H2" s="5"/>
    </row>
    <row r="3" spans="1:14" ht="44.1" customHeight="1">
      <c r="A3" s="5"/>
      <c r="B3" s="300" t="s">
        <v>2</v>
      </c>
      <c r="C3" s="300"/>
      <c r="D3" s="300"/>
      <c r="E3" s="300"/>
      <c r="F3" s="300"/>
      <c r="G3" s="300"/>
      <c r="H3" s="300"/>
      <c r="I3" s="300"/>
      <c r="J3" s="300"/>
      <c r="K3" s="300"/>
      <c r="L3" s="300"/>
      <c r="M3" s="300"/>
      <c r="N3" s="300"/>
    </row>
    <row r="4" spans="1:14" ht="16.5" customHeight="1">
      <c r="A4" s="5"/>
      <c r="B4" s="6"/>
      <c r="C4" s="6"/>
      <c r="D4" s="6"/>
      <c r="E4" s="6"/>
      <c r="F4" s="6"/>
      <c r="G4" s="6"/>
      <c r="H4" s="6"/>
      <c r="I4" s="6"/>
      <c r="J4" s="6"/>
      <c r="K4" s="6"/>
      <c r="L4" s="6"/>
      <c r="M4" s="6"/>
      <c r="N4" s="6"/>
    </row>
    <row r="5" spans="1:14" ht="36.950000000000003" customHeight="1">
      <c r="A5" s="5"/>
      <c r="B5" s="7" t="s">
        <v>158</v>
      </c>
      <c r="C5" s="6"/>
      <c r="D5" s="6"/>
      <c r="E5" s="6"/>
      <c r="F5" s="6"/>
      <c r="G5" s="6"/>
      <c r="H5" s="6"/>
      <c r="I5" s="6"/>
      <c r="J5" s="6"/>
      <c r="K5" s="6"/>
      <c r="L5" s="6"/>
      <c r="M5" s="6"/>
      <c r="N5" s="6"/>
    </row>
    <row r="6" spans="1:14" ht="20.85" customHeight="1">
      <c r="B6" s="8" t="s">
        <v>73</v>
      </c>
      <c r="C6" s="5"/>
      <c r="K6" s="303" t="s">
        <v>3</v>
      </c>
      <c r="L6" s="303"/>
      <c r="M6" s="303"/>
      <c r="N6" s="303"/>
    </row>
    <row r="7" spans="1:14" ht="136.5">
      <c r="A7" s="232" t="s">
        <v>4</v>
      </c>
      <c r="B7" s="232" t="s">
        <v>5</v>
      </c>
      <c r="C7" s="232" t="s">
        <v>6</v>
      </c>
      <c r="D7" s="232" t="s">
        <v>7</v>
      </c>
      <c r="E7" s="232" t="s">
        <v>8</v>
      </c>
      <c r="F7" s="232" t="s">
        <v>9</v>
      </c>
      <c r="G7" s="232" t="s">
        <v>209</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ht="13.5" customHeight="1">
      <c r="A9" s="304"/>
      <c r="B9" s="304"/>
      <c r="C9" s="304"/>
      <c r="D9" s="304"/>
      <c r="E9" s="304"/>
      <c r="F9" s="304"/>
      <c r="G9" s="304"/>
      <c r="H9" s="304"/>
      <c r="I9" s="304"/>
      <c r="J9" s="304"/>
      <c r="K9" s="304"/>
      <c r="L9" s="304"/>
      <c r="M9" s="304"/>
      <c r="N9" s="304"/>
    </row>
    <row r="10" spans="1:14" ht="53.25" customHeight="1">
      <c r="A10" s="12">
        <v>1</v>
      </c>
      <c r="B10" s="30" t="s">
        <v>108</v>
      </c>
      <c r="C10" s="12" t="s">
        <v>18</v>
      </c>
      <c r="D10" s="14">
        <v>60</v>
      </c>
      <c r="E10" s="15"/>
      <c r="F10" s="16">
        <v>0.08</v>
      </c>
      <c r="G10" s="17">
        <f>E10+(E10*F10)</f>
        <v>0</v>
      </c>
      <c r="H10" s="17">
        <f>E10*D10</f>
        <v>0</v>
      </c>
      <c r="I10" s="17">
        <f>J10-H10</f>
        <v>0</v>
      </c>
      <c r="J10" s="17">
        <f>G10*D10</f>
        <v>0</v>
      </c>
      <c r="K10" s="12"/>
      <c r="L10" s="12"/>
      <c r="M10" s="12"/>
      <c r="N10" s="12"/>
    </row>
    <row r="11" spans="1:14" ht="53.25" customHeight="1">
      <c r="A11" s="12">
        <v>2</v>
      </c>
      <c r="B11" s="30" t="s">
        <v>152</v>
      </c>
      <c r="C11" s="12" t="s">
        <v>18</v>
      </c>
      <c r="D11" s="14">
        <v>200</v>
      </c>
      <c r="E11" s="15"/>
      <c r="F11" s="16">
        <v>0.08</v>
      </c>
      <c r="G11" s="17">
        <f>E11+(E11*F11)</f>
        <v>0</v>
      </c>
      <c r="H11" s="17">
        <f>E11*D11</f>
        <v>0</v>
      </c>
      <c r="I11" s="17">
        <f>J11-H11</f>
        <v>0</v>
      </c>
      <c r="J11" s="17">
        <f>G11*D11</f>
        <v>0</v>
      </c>
      <c r="K11" s="12"/>
      <c r="L11" s="12"/>
      <c r="M11" s="12"/>
      <c r="N11" s="12"/>
    </row>
    <row r="12" spans="1:14" ht="13.9" customHeight="1">
      <c r="A12" s="299" t="s">
        <v>19</v>
      </c>
      <c r="B12" s="299"/>
      <c r="C12" s="299"/>
      <c r="D12" s="299"/>
      <c r="E12" s="299"/>
      <c r="F12" s="299"/>
      <c r="G12" s="299"/>
      <c r="H12" s="237">
        <f>SUM(H10:H11)</f>
        <v>0</v>
      </c>
      <c r="I12" s="238" t="s">
        <v>19</v>
      </c>
      <c r="J12" s="237">
        <f>SUM(J10:J11)</f>
        <v>0</v>
      </c>
    </row>
    <row r="13" spans="1:14">
      <c r="A13" s="18"/>
      <c r="B13" s="19"/>
      <c r="C13" s="19"/>
      <c r="D13" s="19"/>
      <c r="E13" s="19"/>
      <c r="G13" s="20"/>
    </row>
    <row r="14" spans="1:14">
      <c r="A14" s="18"/>
      <c r="B14" s="21"/>
      <c r="C14" s="22"/>
      <c r="D14" s="3"/>
      <c r="E14" s="23"/>
      <c r="F14" s="23"/>
      <c r="G14" s="23"/>
      <c r="H14" s="23"/>
    </row>
    <row r="15" spans="1:14">
      <c r="A15" s="18"/>
      <c r="B15" s="24" t="s">
        <v>20</v>
      </c>
      <c r="C15" s="22"/>
      <c r="D15" s="3"/>
      <c r="E15" s="25"/>
      <c r="F15" s="25" t="s">
        <v>21</v>
      </c>
      <c r="G15" s="25"/>
      <c r="H15" s="23"/>
    </row>
    <row r="16" spans="1:14">
      <c r="B16" s="2"/>
      <c r="C16" s="3"/>
      <c r="D16" s="4"/>
      <c r="E16" s="4"/>
      <c r="F16" s="4" t="s">
        <v>22</v>
      </c>
      <c r="G16" s="26"/>
      <c r="H16" s="5"/>
    </row>
  </sheetData>
  <sheetProtection selectLockedCells="1" selectUnlockedCells="1"/>
  <mergeCells count="4">
    <mergeCell ref="B3:N3"/>
    <mergeCell ref="K6:N6"/>
    <mergeCell ref="A9:N9"/>
    <mergeCell ref="A12:G12"/>
  </mergeCells>
  <pageMargins left="0.7" right="0.7" top="0.3" bottom="0.3" header="0.3" footer="0.3"/>
  <pageSetup paperSize="9" scale="80" firstPageNumber="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6FE1A-A457-495B-B407-2595B55A0CE6}">
  <sheetPr>
    <pageSetUpPr fitToPage="1"/>
  </sheetPr>
  <dimension ref="A1:K14"/>
  <sheetViews>
    <sheetView zoomScaleNormal="100" workbookViewId="0">
      <selection activeCell="B4" sqref="B4"/>
    </sheetView>
  </sheetViews>
  <sheetFormatPr defaultRowHeight="15"/>
  <cols>
    <col min="1" max="1" width="5.140625" style="1" customWidth="1"/>
    <col min="2" max="2" width="47.42578125" style="1" customWidth="1"/>
    <col min="3" max="5" width="8.7109375" style="1"/>
    <col min="6" max="6" width="12.7109375" style="1" customWidth="1"/>
    <col min="7" max="7" width="8.7109375" style="1"/>
    <col min="8" max="8" width="11.5703125" style="1" customWidth="1"/>
    <col min="9" max="9" width="14.140625" style="1" customWidth="1"/>
    <col min="10" max="10" width="15.140625" style="1" customWidth="1"/>
    <col min="11" max="11" width="14" style="1" customWidth="1"/>
    <col min="12" max="254" width="8.7109375" style="1"/>
    <col min="255" max="255" width="47" style="1" customWidth="1"/>
    <col min="256" max="260" width="8.7109375" style="1"/>
    <col min="261" max="261" width="14.140625" style="1" customWidth="1"/>
    <col min="262" max="262" width="8.7109375" style="1"/>
    <col min="263" max="263" width="14" style="1" customWidth="1"/>
    <col min="264" max="510" width="8.7109375" style="1"/>
    <col min="511" max="511" width="47" style="1" customWidth="1"/>
    <col min="512" max="516" width="8.7109375" style="1"/>
    <col min="517" max="517" width="14.140625" style="1" customWidth="1"/>
    <col min="518" max="518" width="8.7109375" style="1"/>
    <col min="519" max="519" width="14" style="1" customWidth="1"/>
    <col min="520" max="766" width="8.7109375" style="1"/>
    <col min="767" max="767" width="47" style="1" customWidth="1"/>
    <col min="768" max="772" width="8.7109375" style="1"/>
    <col min="773" max="773" width="14.140625" style="1" customWidth="1"/>
    <col min="774" max="774" width="8.7109375" style="1"/>
    <col min="775" max="775" width="14" style="1" customWidth="1"/>
    <col min="776" max="1022" width="8.7109375" style="1"/>
    <col min="1023" max="1023" width="47" style="1" customWidth="1"/>
    <col min="1024" max="1028" width="8.7109375" style="1"/>
    <col min="1029" max="1029" width="14.140625" style="1" customWidth="1"/>
    <col min="1030" max="1030" width="8.7109375" style="1"/>
    <col min="1031" max="1031" width="14" style="1" customWidth="1"/>
    <col min="1032" max="1278" width="8.7109375" style="1"/>
    <col min="1279" max="1279" width="47" style="1" customWidth="1"/>
    <col min="1280" max="1284" width="8.7109375" style="1"/>
    <col min="1285" max="1285" width="14.140625" style="1" customWidth="1"/>
    <col min="1286" max="1286" width="8.7109375" style="1"/>
    <col min="1287" max="1287" width="14" style="1" customWidth="1"/>
    <col min="1288" max="1534" width="8.7109375" style="1"/>
    <col min="1535" max="1535" width="47" style="1" customWidth="1"/>
    <col min="1536" max="1540" width="8.7109375" style="1"/>
    <col min="1541" max="1541" width="14.140625" style="1" customWidth="1"/>
    <col min="1542" max="1542" width="8.7109375" style="1"/>
    <col min="1543" max="1543" width="14" style="1" customWidth="1"/>
    <col min="1544" max="1790" width="8.7109375" style="1"/>
    <col min="1791" max="1791" width="47" style="1" customWidth="1"/>
    <col min="1792" max="1796" width="8.7109375" style="1"/>
    <col min="1797" max="1797" width="14.140625" style="1" customWidth="1"/>
    <col min="1798" max="1798" width="8.7109375" style="1"/>
    <col min="1799" max="1799" width="14" style="1" customWidth="1"/>
    <col min="1800" max="2046" width="8.7109375" style="1"/>
    <col min="2047" max="2047" width="47" style="1" customWidth="1"/>
    <col min="2048" max="2052" width="8.7109375" style="1"/>
    <col min="2053" max="2053" width="14.140625" style="1" customWidth="1"/>
    <col min="2054" max="2054" width="8.7109375" style="1"/>
    <col min="2055" max="2055" width="14" style="1" customWidth="1"/>
    <col min="2056" max="2302" width="8.7109375" style="1"/>
    <col min="2303" max="2303" width="47" style="1" customWidth="1"/>
    <col min="2304" max="2308" width="8.7109375" style="1"/>
    <col min="2309" max="2309" width="14.140625" style="1" customWidth="1"/>
    <col min="2310" max="2310" width="8.7109375" style="1"/>
    <col min="2311" max="2311" width="14" style="1" customWidth="1"/>
    <col min="2312" max="2558" width="8.7109375" style="1"/>
    <col min="2559" max="2559" width="47" style="1" customWidth="1"/>
    <col min="2560" max="2564" width="8.7109375" style="1"/>
    <col min="2565" max="2565" width="14.140625" style="1" customWidth="1"/>
    <col min="2566" max="2566" width="8.7109375" style="1"/>
    <col min="2567" max="2567" width="14" style="1" customWidth="1"/>
    <col min="2568" max="2814" width="8.7109375" style="1"/>
    <col min="2815" max="2815" width="47" style="1" customWidth="1"/>
    <col min="2816" max="2820" width="8.7109375" style="1"/>
    <col min="2821" max="2821" width="14.140625" style="1" customWidth="1"/>
    <col min="2822" max="2822" width="8.7109375" style="1"/>
    <col min="2823" max="2823" width="14" style="1" customWidth="1"/>
    <col min="2824" max="3070" width="8.7109375" style="1"/>
    <col min="3071" max="3071" width="47" style="1" customWidth="1"/>
    <col min="3072" max="3076" width="8.7109375" style="1"/>
    <col min="3077" max="3077" width="14.140625" style="1" customWidth="1"/>
    <col min="3078" max="3078" width="8.7109375" style="1"/>
    <col min="3079" max="3079" width="14" style="1" customWidth="1"/>
    <col min="3080" max="3326" width="8.7109375" style="1"/>
    <col min="3327" max="3327" width="47" style="1" customWidth="1"/>
    <col min="3328" max="3332" width="8.7109375" style="1"/>
    <col min="3333" max="3333" width="14.140625" style="1" customWidth="1"/>
    <col min="3334" max="3334" width="8.7109375" style="1"/>
    <col min="3335" max="3335" width="14" style="1" customWidth="1"/>
    <col min="3336" max="3582" width="8.7109375" style="1"/>
    <col min="3583" max="3583" width="47" style="1" customWidth="1"/>
    <col min="3584" max="3588" width="8.7109375" style="1"/>
    <col min="3589" max="3589" width="14.140625" style="1" customWidth="1"/>
    <col min="3590" max="3590" width="8.7109375" style="1"/>
    <col min="3591" max="3591" width="14" style="1" customWidth="1"/>
    <col min="3592" max="3838" width="8.7109375" style="1"/>
    <col min="3839" max="3839" width="47" style="1" customWidth="1"/>
    <col min="3840" max="3844" width="8.7109375" style="1"/>
    <col min="3845" max="3845" width="14.140625" style="1" customWidth="1"/>
    <col min="3846" max="3846" width="8.7109375" style="1"/>
    <col min="3847" max="3847" width="14" style="1" customWidth="1"/>
    <col min="3848" max="4094" width="8.7109375" style="1"/>
    <col min="4095" max="4095" width="47" style="1" customWidth="1"/>
    <col min="4096" max="4100" width="8.7109375" style="1"/>
    <col min="4101" max="4101" width="14.140625" style="1" customWidth="1"/>
    <col min="4102" max="4102" width="8.7109375" style="1"/>
    <col min="4103" max="4103" width="14" style="1" customWidth="1"/>
    <col min="4104" max="4350" width="8.7109375" style="1"/>
    <col min="4351" max="4351" width="47" style="1" customWidth="1"/>
    <col min="4352" max="4356" width="8.7109375" style="1"/>
    <col min="4357" max="4357" width="14.140625" style="1" customWidth="1"/>
    <col min="4358" max="4358" width="8.7109375" style="1"/>
    <col min="4359" max="4359" width="14" style="1" customWidth="1"/>
    <col min="4360" max="4606" width="8.7109375" style="1"/>
    <col min="4607" max="4607" width="47" style="1" customWidth="1"/>
    <col min="4608" max="4612" width="8.7109375" style="1"/>
    <col min="4613" max="4613" width="14.140625" style="1" customWidth="1"/>
    <col min="4614" max="4614" width="8.7109375" style="1"/>
    <col min="4615" max="4615" width="14" style="1" customWidth="1"/>
    <col min="4616" max="4862" width="8.7109375" style="1"/>
    <col min="4863" max="4863" width="47" style="1" customWidth="1"/>
    <col min="4864" max="4868" width="8.7109375" style="1"/>
    <col min="4869" max="4869" width="14.140625" style="1" customWidth="1"/>
    <col min="4870" max="4870" width="8.7109375" style="1"/>
    <col min="4871" max="4871" width="14" style="1" customWidth="1"/>
    <col min="4872" max="5118" width="8.7109375" style="1"/>
    <col min="5119" max="5119" width="47" style="1" customWidth="1"/>
    <col min="5120" max="5124" width="8.7109375" style="1"/>
    <col min="5125" max="5125" width="14.140625" style="1" customWidth="1"/>
    <col min="5126" max="5126" width="8.7109375" style="1"/>
    <col min="5127" max="5127" width="14" style="1" customWidth="1"/>
    <col min="5128" max="5374" width="8.7109375" style="1"/>
    <col min="5375" max="5375" width="47" style="1" customWidth="1"/>
    <col min="5376" max="5380" width="8.7109375" style="1"/>
    <col min="5381" max="5381" width="14.140625" style="1" customWidth="1"/>
    <col min="5382" max="5382" width="8.7109375" style="1"/>
    <col min="5383" max="5383" width="14" style="1" customWidth="1"/>
    <col min="5384" max="5630" width="8.7109375" style="1"/>
    <col min="5631" max="5631" width="47" style="1" customWidth="1"/>
    <col min="5632" max="5636" width="8.7109375" style="1"/>
    <col min="5637" max="5637" width="14.140625" style="1" customWidth="1"/>
    <col min="5638" max="5638" width="8.7109375" style="1"/>
    <col min="5639" max="5639" width="14" style="1" customWidth="1"/>
    <col min="5640" max="5886" width="8.7109375" style="1"/>
    <col min="5887" max="5887" width="47" style="1" customWidth="1"/>
    <col min="5888" max="5892" width="8.7109375" style="1"/>
    <col min="5893" max="5893" width="14.140625" style="1" customWidth="1"/>
    <col min="5894" max="5894" width="8.7109375" style="1"/>
    <col min="5895" max="5895" width="14" style="1" customWidth="1"/>
    <col min="5896" max="6142" width="8.7109375" style="1"/>
    <col min="6143" max="6143" width="47" style="1" customWidth="1"/>
    <col min="6144" max="6148" width="8.7109375" style="1"/>
    <col min="6149" max="6149" width="14.140625" style="1" customWidth="1"/>
    <col min="6150" max="6150" width="8.7109375" style="1"/>
    <col min="6151" max="6151" width="14" style="1" customWidth="1"/>
    <col min="6152" max="6398" width="8.7109375" style="1"/>
    <col min="6399" max="6399" width="47" style="1" customWidth="1"/>
    <col min="6400" max="6404" width="8.7109375" style="1"/>
    <col min="6405" max="6405" width="14.140625" style="1" customWidth="1"/>
    <col min="6406" max="6406" width="8.7109375" style="1"/>
    <col min="6407" max="6407" width="14" style="1" customWidth="1"/>
    <col min="6408" max="6654" width="8.7109375" style="1"/>
    <col min="6655" max="6655" width="47" style="1" customWidth="1"/>
    <col min="6656" max="6660" width="8.7109375" style="1"/>
    <col min="6661" max="6661" width="14.140625" style="1" customWidth="1"/>
    <col min="6662" max="6662" width="8.7109375" style="1"/>
    <col min="6663" max="6663" width="14" style="1" customWidth="1"/>
    <col min="6664" max="6910" width="8.7109375" style="1"/>
    <col min="6911" max="6911" width="47" style="1" customWidth="1"/>
    <col min="6912" max="6916" width="8.7109375" style="1"/>
    <col min="6917" max="6917" width="14.140625" style="1" customWidth="1"/>
    <col min="6918" max="6918" width="8.7109375" style="1"/>
    <col min="6919" max="6919" width="14" style="1" customWidth="1"/>
    <col min="6920" max="7166" width="8.7109375" style="1"/>
    <col min="7167" max="7167" width="47" style="1" customWidth="1"/>
    <col min="7168" max="7172" width="8.7109375" style="1"/>
    <col min="7173" max="7173" width="14.140625" style="1" customWidth="1"/>
    <col min="7174" max="7174" width="8.7109375" style="1"/>
    <col min="7175" max="7175" width="14" style="1" customWidth="1"/>
    <col min="7176" max="7422" width="8.7109375" style="1"/>
    <col min="7423" max="7423" width="47" style="1" customWidth="1"/>
    <col min="7424" max="7428" width="8.7109375" style="1"/>
    <col min="7429" max="7429" width="14.140625" style="1" customWidth="1"/>
    <col min="7430" max="7430" width="8.7109375" style="1"/>
    <col min="7431" max="7431" width="14" style="1" customWidth="1"/>
    <col min="7432" max="7678" width="8.7109375" style="1"/>
    <col min="7679" max="7679" width="47" style="1" customWidth="1"/>
    <col min="7680" max="7684" width="8.7109375" style="1"/>
    <col min="7685" max="7685" width="14.140625" style="1" customWidth="1"/>
    <col min="7686" max="7686" width="8.7109375" style="1"/>
    <col min="7687" max="7687" width="14" style="1" customWidth="1"/>
    <col min="7688" max="7934" width="8.7109375" style="1"/>
    <col min="7935" max="7935" width="47" style="1" customWidth="1"/>
    <col min="7936" max="7940" width="8.7109375" style="1"/>
    <col min="7941" max="7941" width="14.140625" style="1" customWidth="1"/>
    <col min="7942" max="7942" width="8.7109375" style="1"/>
    <col min="7943" max="7943" width="14" style="1" customWidth="1"/>
    <col min="7944" max="8190" width="8.7109375" style="1"/>
    <col min="8191" max="8191" width="47" style="1" customWidth="1"/>
    <col min="8192" max="8196" width="8.7109375" style="1"/>
    <col min="8197" max="8197" width="14.140625" style="1" customWidth="1"/>
    <col min="8198" max="8198" width="8.7109375" style="1"/>
    <col min="8199" max="8199" width="14" style="1" customWidth="1"/>
    <col min="8200" max="8446" width="8.7109375" style="1"/>
    <col min="8447" max="8447" width="47" style="1" customWidth="1"/>
    <col min="8448" max="8452" width="8.7109375" style="1"/>
    <col min="8453" max="8453" width="14.140625" style="1" customWidth="1"/>
    <col min="8454" max="8454" width="8.7109375" style="1"/>
    <col min="8455" max="8455" width="14" style="1" customWidth="1"/>
    <col min="8456" max="8702" width="8.7109375" style="1"/>
    <col min="8703" max="8703" width="47" style="1" customWidth="1"/>
    <col min="8704" max="8708" width="8.7109375" style="1"/>
    <col min="8709" max="8709" width="14.140625" style="1" customWidth="1"/>
    <col min="8710" max="8710" width="8.7109375" style="1"/>
    <col min="8711" max="8711" width="14" style="1" customWidth="1"/>
    <col min="8712" max="8958" width="8.7109375" style="1"/>
    <col min="8959" max="8959" width="47" style="1" customWidth="1"/>
    <col min="8960" max="8964" width="8.7109375" style="1"/>
    <col min="8965" max="8965" width="14.140625" style="1" customWidth="1"/>
    <col min="8966" max="8966" width="8.7109375" style="1"/>
    <col min="8967" max="8967" width="14" style="1" customWidth="1"/>
    <col min="8968" max="9214" width="8.7109375" style="1"/>
    <col min="9215" max="9215" width="47" style="1" customWidth="1"/>
    <col min="9216" max="9220" width="8.7109375" style="1"/>
    <col min="9221" max="9221" width="14.140625" style="1" customWidth="1"/>
    <col min="9222" max="9222" width="8.7109375" style="1"/>
    <col min="9223" max="9223" width="14" style="1" customWidth="1"/>
    <col min="9224" max="9470" width="8.7109375" style="1"/>
    <col min="9471" max="9471" width="47" style="1" customWidth="1"/>
    <col min="9472" max="9476" width="8.7109375" style="1"/>
    <col min="9477" max="9477" width="14.140625" style="1" customWidth="1"/>
    <col min="9478" max="9478" width="8.7109375" style="1"/>
    <col min="9479" max="9479" width="14" style="1" customWidth="1"/>
    <col min="9480" max="9726" width="8.7109375" style="1"/>
    <col min="9727" max="9727" width="47" style="1" customWidth="1"/>
    <col min="9728" max="9732" width="8.7109375" style="1"/>
    <col min="9733" max="9733" width="14.140625" style="1" customWidth="1"/>
    <col min="9734" max="9734" width="8.7109375" style="1"/>
    <col min="9735" max="9735" width="14" style="1" customWidth="1"/>
    <col min="9736" max="9982" width="8.7109375" style="1"/>
    <col min="9983" max="9983" width="47" style="1" customWidth="1"/>
    <col min="9984" max="9988" width="8.7109375" style="1"/>
    <col min="9989" max="9989" width="14.140625" style="1" customWidth="1"/>
    <col min="9990" max="9990" width="8.7109375" style="1"/>
    <col min="9991" max="9991" width="14" style="1" customWidth="1"/>
    <col min="9992" max="10238" width="8.7109375" style="1"/>
    <col min="10239" max="10239" width="47" style="1" customWidth="1"/>
    <col min="10240" max="10244" width="8.7109375" style="1"/>
    <col min="10245" max="10245" width="14.140625" style="1" customWidth="1"/>
    <col min="10246" max="10246" width="8.7109375" style="1"/>
    <col min="10247" max="10247" width="14" style="1" customWidth="1"/>
    <col min="10248" max="10494" width="8.7109375" style="1"/>
    <col min="10495" max="10495" width="47" style="1" customWidth="1"/>
    <col min="10496" max="10500" width="8.7109375" style="1"/>
    <col min="10501" max="10501" width="14.140625" style="1" customWidth="1"/>
    <col min="10502" max="10502" width="8.7109375" style="1"/>
    <col min="10503" max="10503" width="14" style="1" customWidth="1"/>
    <col min="10504" max="10750" width="8.7109375" style="1"/>
    <col min="10751" max="10751" width="47" style="1" customWidth="1"/>
    <col min="10752" max="10756" width="8.7109375" style="1"/>
    <col min="10757" max="10757" width="14.140625" style="1" customWidth="1"/>
    <col min="10758" max="10758" width="8.7109375" style="1"/>
    <col min="10759" max="10759" width="14" style="1" customWidth="1"/>
    <col min="10760" max="11006" width="8.7109375" style="1"/>
    <col min="11007" max="11007" width="47" style="1" customWidth="1"/>
    <col min="11008" max="11012" width="8.7109375" style="1"/>
    <col min="11013" max="11013" width="14.140625" style="1" customWidth="1"/>
    <col min="11014" max="11014" width="8.7109375" style="1"/>
    <col min="11015" max="11015" width="14" style="1" customWidth="1"/>
    <col min="11016" max="11262" width="8.7109375" style="1"/>
    <col min="11263" max="11263" width="47" style="1" customWidth="1"/>
    <col min="11264" max="11268" width="8.7109375" style="1"/>
    <col min="11269" max="11269" width="14.140625" style="1" customWidth="1"/>
    <col min="11270" max="11270" width="8.7109375" style="1"/>
    <col min="11271" max="11271" width="14" style="1" customWidth="1"/>
    <col min="11272" max="11518" width="8.7109375" style="1"/>
    <col min="11519" max="11519" width="47" style="1" customWidth="1"/>
    <col min="11520" max="11524" width="8.7109375" style="1"/>
    <col min="11525" max="11525" width="14.140625" style="1" customWidth="1"/>
    <col min="11526" max="11526" width="8.7109375" style="1"/>
    <col min="11527" max="11527" width="14" style="1" customWidth="1"/>
    <col min="11528" max="11774" width="8.7109375" style="1"/>
    <col min="11775" max="11775" width="47" style="1" customWidth="1"/>
    <col min="11776" max="11780" width="8.7109375" style="1"/>
    <col min="11781" max="11781" width="14.140625" style="1" customWidth="1"/>
    <col min="11782" max="11782" width="8.7109375" style="1"/>
    <col min="11783" max="11783" width="14" style="1" customWidth="1"/>
    <col min="11784" max="12030" width="8.7109375" style="1"/>
    <col min="12031" max="12031" width="47" style="1" customWidth="1"/>
    <col min="12032" max="12036" width="8.7109375" style="1"/>
    <col min="12037" max="12037" width="14.140625" style="1" customWidth="1"/>
    <col min="12038" max="12038" width="8.7109375" style="1"/>
    <col min="12039" max="12039" width="14" style="1" customWidth="1"/>
    <col min="12040" max="12286" width="8.7109375" style="1"/>
    <col min="12287" max="12287" width="47" style="1" customWidth="1"/>
    <col min="12288" max="12292" width="8.7109375" style="1"/>
    <col min="12293" max="12293" width="14.140625" style="1" customWidth="1"/>
    <col min="12294" max="12294" width="8.7109375" style="1"/>
    <col min="12295" max="12295" width="14" style="1" customWidth="1"/>
    <col min="12296" max="12542" width="8.7109375" style="1"/>
    <col min="12543" max="12543" width="47" style="1" customWidth="1"/>
    <col min="12544" max="12548" width="8.7109375" style="1"/>
    <col min="12549" max="12549" width="14.140625" style="1" customWidth="1"/>
    <col min="12550" max="12550" width="8.7109375" style="1"/>
    <col min="12551" max="12551" width="14" style="1" customWidth="1"/>
    <col min="12552" max="12798" width="8.7109375" style="1"/>
    <col min="12799" max="12799" width="47" style="1" customWidth="1"/>
    <col min="12800" max="12804" width="8.7109375" style="1"/>
    <col min="12805" max="12805" width="14.140625" style="1" customWidth="1"/>
    <col min="12806" max="12806" width="8.7109375" style="1"/>
    <col min="12807" max="12807" width="14" style="1" customWidth="1"/>
    <col min="12808" max="13054" width="8.7109375" style="1"/>
    <col min="13055" max="13055" width="47" style="1" customWidth="1"/>
    <col min="13056" max="13060" width="8.7109375" style="1"/>
    <col min="13061" max="13061" width="14.140625" style="1" customWidth="1"/>
    <col min="13062" max="13062" width="8.7109375" style="1"/>
    <col min="13063" max="13063" width="14" style="1" customWidth="1"/>
    <col min="13064" max="13310" width="8.7109375" style="1"/>
    <col min="13311" max="13311" width="47" style="1" customWidth="1"/>
    <col min="13312" max="13316" width="8.7109375" style="1"/>
    <col min="13317" max="13317" width="14.140625" style="1" customWidth="1"/>
    <col min="13318" max="13318" width="8.7109375" style="1"/>
    <col min="13319" max="13319" width="14" style="1" customWidth="1"/>
    <col min="13320" max="13566" width="8.7109375" style="1"/>
    <col min="13567" max="13567" width="47" style="1" customWidth="1"/>
    <col min="13568" max="13572" width="8.7109375" style="1"/>
    <col min="13573" max="13573" width="14.140625" style="1" customWidth="1"/>
    <col min="13574" max="13574" width="8.7109375" style="1"/>
    <col min="13575" max="13575" width="14" style="1" customWidth="1"/>
    <col min="13576" max="13822" width="8.7109375" style="1"/>
    <col min="13823" max="13823" width="47" style="1" customWidth="1"/>
    <col min="13824" max="13828" width="8.7109375" style="1"/>
    <col min="13829" max="13829" width="14.140625" style="1" customWidth="1"/>
    <col min="13830" max="13830" width="8.7109375" style="1"/>
    <col min="13831" max="13831" width="14" style="1" customWidth="1"/>
    <col min="13832" max="14078" width="8.7109375" style="1"/>
    <col min="14079" max="14079" width="47" style="1" customWidth="1"/>
    <col min="14080" max="14084" width="8.7109375" style="1"/>
    <col min="14085" max="14085" width="14.140625" style="1" customWidth="1"/>
    <col min="14086" max="14086" width="8.7109375" style="1"/>
    <col min="14087" max="14087" width="14" style="1" customWidth="1"/>
    <col min="14088" max="14334" width="8.7109375" style="1"/>
    <col min="14335" max="14335" width="47" style="1" customWidth="1"/>
    <col min="14336" max="14340" width="8.7109375" style="1"/>
    <col min="14341" max="14341" width="14.140625" style="1" customWidth="1"/>
    <col min="14342" max="14342" width="8.7109375" style="1"/>
    <col min="14343" max="14343" width="14" style="1" customWidth="1"/>
    <col min="14344" max="14590" width="8.7109375" style="1"/>
    <col min="14591" max="14591" width="47" style="1" customWidth="1"/>
    <col min="14592" max="14596" width="8.7109375" style="1"/>
    <col min="14597" max="14597" width="14.140625" style="1" customWidth="1"/>
    <col min="14598" max="14598" width="8.7109375" style="1"/>
    <col min="14599" max="14599" width="14" style="1" customWidth="1"/>
    <col min="14600" max="14846" width="8.7109375" style="1"/>
    <col min="14847" max="14847" width="47" style="1" customWidth="1"/>
    <col min="14848" max="14852" width="8.7109375" style="1"/>
    <col min="14853" max="14853" width="14.140625" style="1" customWidth="1"/>
    <col min="14854" max="14854" width="8.7109375" style="1"/>
    <col min="14855" max="14855" width="14" style="1" customWidth="1"/>
    <col min="14856" max="15102" width="8.7109375" style="1"/>
    <col min="15103" max="15103" width="47" style="1" customWidth="1"/>
    <col min="15104" max="15108" width="8.7109375" style="1"/>
    <col min="15109" max="15109" width="14.140625" style="1" customWidth="1"/>
    <col min="15110" max="15110" width="8.7109375" style="1"/>
    <col min="15111" max="15111" width="14" style="1" customWidth="1"/>
    <col min="15112" max="15358" width="8.7109375" style="1"/>
    <col min="15359" max="15359" width="47" style="1" customWidth="1"/>
    <col min="15360" max="15364" width="8.7109375" style="1"/>
    <col min="15365" max="15365" width="14.140625" style="1" customWidth="1"/>
    <col min="15366" max="15366" width="8.7109375" style="1"/>
    <col min="15367" max="15367" width="14" style="1" customWidth="1"/>
    <col min="15368" max="15614" width="8.7109375" style="1"/>
    <col min="15615" max="15615" width="47" style="1" customWidth="1"/>
    <col min="15616" max="15620" width="8.7109375" style="1"/>
    <col min="15621" max="15621" width="14.140625" style="1" customWidth="1"/>
    <col min="15622" max="15622" width="8.7109375" style="1"/>
    <col min="15623" max="15623" width="14" style="1" customWidth="1"/>
    <col min="15624" max="15870" width="8.7109375" style="1"/>
    <col min="15871" max="15871" width="47" style="1" customWidth="1"/>
    <col min="15872" max="15876" width="8.7109375" style="1"/>
    <col min="15877" max="15877" width="14.140625" style="1" customWidth="1"/>
    <col min="15878" max="15878" width="8.7109375" style="1"/>
    <col min="15879" max="15879" width="14" style="1" customWidth="1"/>
    <col min="15880" max="16126" width="8.7109375" style="1"/>
    <col min="16127" max="16127" width="47" style="1" customWidth="1"/>
    <col min="16128" max="16132" width="8.7109375" style="1"/>
    <col min="16133" max="16133" width="14.140625" style="1" customWidth="1"/>
    <col min="16134" max="16134" width="8.7109375" style="1"/>
    <col min="16135" max="16135" width="14" style="1" customWidth="1"/>
    <col min="16136" max="16384" width="8.7109375" style="1"/>
  </cols>
  <sheetData>
    <row r="1" spans="1:11">
      <c r="B1" s="155" t="s">
        <v>253</v>
      </c>
      <c r="C1" s="3"/>
      <c r="D1" s="4"/>
      <c r="E1" s="4"/>
      <c r="F1" s="4"/>
      <c r="G1" s="4"/>
      <c r="H1" s="5" t="s">
        <v>173</v>
      </c>
      <c r="I1" s="5"/>
    </row>
    <row r="2" spans="1:11" ht="25.5" customHeight="1">
      <c r="B2" s="2"/>
      <c r="C2" s="305" t="s">
        <v>1</v>
      </c>
      <c r="D2" s="305"/>
      <c r="E2" s="305"/>
      <c r="F2" s="4"/>
      <c r="G2" s="4"/>
      <c r="H2" s="5"/>
      <c r="I2" s="5"/>
    </row>
    <row r="3" spans="1:11" ht="16.5" customHeight="1">
      <c r="A3" s="5"/>
      <c r="B3" s="6"/>
      <c r="C3" s="6"/>
      <c r="D3" s="6"/>
      <c r="E3" s="6"/>
      <c r="F3" s="6"/>
      <c r="G3" s="6"/>
      <c r="H3" s="6"/>
      <c r="I3" s="6"/>
      <c r="J3" s="6"/>
      <c r="K3" s="6"/>
    </row>
    <row r="4" spans="1:11" ht="24" customHeight="1">
      <c r="A4" s="5"/>
      <c r="B4" s="7" t="s">
        <v>162</v>
      </c>
      <c r="C4" s="6"/>
      <c r="D4" s="6"/>
      <c r="E4" s="6"/>
      <c r="F4" s="6"/>
      <c r="G4" s="6"/>
      <c r="H4" s="6"/>
      <c r="I4" s="6"/>
      <c r="J4" s="6"/>
      <c r="K4" s="6"/>
    </row>
    <row r="5" spans="1:11" ht="20.85" customHeight="1">
      <c r="B5" s="8" t="s">
        <v>163</v>
      </c>
      <c r="C5" s="5"/>
    </row>
    <row r="6" spans="1:11" ht="42">
      <c r="A6" s="232" t="s">
        <v>4</v>
      </c>
      <c r="B6" s="232" t="s">
        <v>5</v>
      </c>
      <c r="C6" s="232" t="s">
        <v>27</v>
      </c>
      <c r="D6" s="232" t="s">
        <v>30</v>
      </c>
      <c r="E6" s="232" t="s">
        <v>29</v>
      </c>
      <c r="F6" s="232" t="s">
        <v>43</v>
      </c>
      <c r="G6" s="232" t="s">
        <v>9</v>
      </c>
      <c r="H6" s="232" t="s">
        <v>54</v>
      </c>
      <c r="I6" s="232" t="s">
        <v>11</v>
      </c>
      <c r="J6" s="232" t="s">
        <v>12</v>
      </c>
      <c r="K6" s="232" t="s">
        <v>13</v>
      </c>
    </row>
    <row r="7" spans="1:11">
      <c r="A7" s="234">
        <v>1</v>
      </c>
      <c r="B7" s="234">
        <v>2</v>
      </c>
      <c r="C7" s="234">
        <v>3</v>
      </c>
      <c r="D7" s="234">
        <v>4</v>
      </c>
      <c r="E7" s="234">
        <v>5</v>
      </c>
      <c r="F7" s="234">
        <v>6</v>
      </c>
      <c r="G7" s="234">
        <v>7</v>
      </c>
      <c r="H7" s="234">
        <v>8</v>
      </c>
      <c r="I7" s="234">
        <v>9</v>
      </c>
      <c r="J7" s="234">
        <v>10</v>
      </c>
      <c r="K7" s="234">
        <v>11</v>
      </c>
    </row>
    <row r="8" spans="1:11">
      <c r="A8" s="304"/>
      <c r="B8" s="304"/>
      <c r="C8" s="304"/>
      <c r="D8" s="304"/>
      <c r="E8" s="304"/>
      <c r="F8" s="304"/>
      <c r="G8" s="304"/>
      <c r="H8" s="304"/>
      <c r="I8" s="304"/>
      <c r="J8" s="304"/>
      <c r="K8" s="304"/>
    </row>
    <row r="9" spans="1:11" ht="48.75" customHeight="1">
      <c r="A9" s="12">
        <v>1</v>
      </c>
      <c r="B9" s="88" t="s">
        <v>164</v>
      </c>
      <c r="C9" s="12" t="s">
        <v>165</v>
      </c>
      <c r="D9" s="12" t="s">
        <v>166</v>
      </c>
      <c r="E9" s="14">
        <v>500</v>
      </c>
      <c r="F9" s="15"/>
      <c r="G9" s="16">
        <v>0.23</v>
      </c>
      <c r="H9" s="17">
        <f>F9+(F9*G9)</f>
        <v>0</v>
      </c>
      <c r="I9" s="17">
        <f>F9*E9</f>
        <v>0</v>
      </c>
      <c r="J9" s="17">
        <f>K9-I9</f>
        <v>0</v>
      </c>
      <c r="K9" s="17">
        <f>H9*E9</f>
        <v>0</v>
      </c>
    </row>
    <row r="10" spans="1:11" ht="13.9" customHeight="1">
      <c r="A10" s="299" t="s">
        <v>19</v>
      </c>
      <c r="B10" s="299"/>
      <c r="C10" s="299"/>
      <c r="D10" s="299"/>
      <c r="E10" s="299"/>
      <c r="F10" s="299"/>
      <c r="G10" s="299"/>
      <c r="H10" s="299"/>
      <c r="I10" s="237">
        <f>SUM(I9:I9)</f>
        <v>0</v>
      </c>
      <c r="J10" s="238" t="s">
        <v>19</v>
      </c>
      <c r="K10" s="237">
        <f>SUM(K9:K9)</f>
        <v>0</v>
      </c>
    </row>
    <row r="11" spans="1:11">
      <c r="A11" s="18"/>
      <c r="B11" s="19"/>
      <c r="C11" s="19"/>
      <c r="D11" s="19"/>
      <c r="E11" s="19"/>
      <c r="F11" s="19"/>
      <c r="H11" s="20"/>
    </row>
    <row r="12" spans="1:11">
      <c r="A12" s="18"/>
      <c r="B12" s="21"/>
      <c r="C12" s="22"/>
      <c r="D12" s="3"/>
      <c r="E12" s="3"/>
      <c r="F12" s="23"/>
      <c r="G12" s="23"/>
      <c r="H12" s="23"/>
      <c r="I12" s="23"/>
    </row>
    <row r="13" spans="1:11">
      <c r="A13" s="18"/>
      <c r="B13" s="24" t="s">
        <v>20</v>
      </c>
      <c r="C13" s="22"/>
      <c r="D13" s="3"/>
      <c r="E13" s="3"/>
      <c r="F13" s="25"/>
      <c r="G13" s="25" t="s">
        <v>21</v>
      </c>
      <c r="H13" s="25"/>
      <c r="I13" s="23"/>
    </row>
    <row r="14" spans="1:11">
      <c r="B14" s="2"/>
      <c r="C14" s="3"/>
      <c r="D14" s="4"/>
      <c r="E14" s="4"/>
      <c r="F14" s="4"/>
      <c r="G14" s="4" t="s">
        <v>22</v>
      </c>
      <c r="H14" s="26"/>
      <c r="I14" s="5"/>
    </row>
  </sheetData>
  <sheetProtection selectLockedCells="1" selectUnlockedCells="1"/>
  <mergeCells count="3">
    <mergeCell ref="C2:E2"/>
    <mergeCell ref="A8:K8"/>
    <mergeCell ref="A10:H10"/>
  </mergeCells>
  <pageMargins left="0.7" right="0.7" top="0.3" bottom="0.3" header="0.3" footer="0.3"/>
  <pageSetup paperSize="9" scale="84" firstPageNumber="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71F0-1523-497A-8042-26E14DC5F47A}">
  <sheetPr>
    <pageSetUpPr fitToPage="1"/>
  </sheetPr>
  <dimension ref="A1:N16"/>
  <sheetViews>
    <sheetView zoomScaleNormal="100" workbookViewId="0">
      <selection activeCell="B5" sqref="B5"/>
    </sheetView>
  </sheetViews>
  <sheetFormatPr defaultRowHeight="15"/>
  <cols>
    <col min="1" max="1" width="5.140625" style="1" customWidth="1"/>
    <col min="2" max="2" width="53.85546875" style="89" customWidth="1"/>
    <col min="3" max="3" width="20" style="1" customWidth="1"/>
    <col min="4" max="7" width="8.7109375" style="1"/>
    <col min="8" max="8" width="19.5703125" style="1" customWidth="1"/>
    <col min="9" max="9" width="10.7109375" style="1" customWidth="1"/>
    <col min="10" max="10" width="14" style="1" customWidth="1"/>
    <col min="11" max="13" width="8.7109375" style="1"/>
    <col min="14" max="14" width="11" style="1" customWidth="1"/>
    <col min="15" max="257" width="8.7109375" style="1"/>
    <col min="258" max="258" width="47" style="1" customWidth="1"/>
    <col min="259" max="263" width="8.7109375" style="1"/>
    <col min="264" max="264" width="14.140625" style="1" customWidth="1"/>
    <col min="265" max="265" width="8.7109375" style="1"/>
    <col min="266" max="266" width="14" style="1" customWidth="1"/>
    <col min="267" max="513" width="8.7109375" style="1"/>
    <col min="514" max="514" width="47" style="1" customWidth="1"/>
    <col min="515" max="519" width="8.7109375" style="1"/>
    <col min="520" max="520" width="14.140625" style="1" customWidth="1"/>
    <col min="521" max="521" width="8.7109375" style="1"/>
    <col min="522" max="522" width="14" style="1" customWidth="1"/>
    <col min="523" max="769" width="8.7109375" style="1"/>
    <col min="770" max="770" width="47" style="1" customWidth="1"/>
    <col min="771" max="775" width="8.7109375" style="1"/>
    <col min="776" max="776" width="14.140625" style="1" customWidth="1"/>
    <col min="777" max="777" width="8.7109375" style="1"/>
    <col min="778" max="778" width="14" style="1" customWidth="1"/>
    <col min="779" max="1025" width="8.7109375" style="1"/>
    <col min="1026" max="1026" width="47" style="1" customWidth="1"/>
    <col min="1027" max="1031" width="8.7109375" style="1"/>
    <col min="1032" max="1032" width="14.140625" style="1" customWidth="1"/>
    <col min="1033" max="1033" width="8.7109375" style="1"/>
    <col min="1034" max="1034" width="14" style="1" customWidth="1"/>
    <col min="1035" max="1281" width="8.7109375" style="1"/>
    <col min="1282" max="1282" width="47" style="1" customWidth="1"/>
    <col min="1283" max="1287" width="8.7109375" style="1"/>
    <col min="1288" max="1288" width="14.140625" style="1" customWidth="1"/>
    <col min="1289" max="1289" width="8.7109375" style="1"/>
    <col min="1290" max="1290" width="14" style="1" customWidth="1"/>
    <col min="1291" max="1537" width="8.7109375" style="1"/>
    <col min="1538" max="1538" width="47" style="1" customWidth="1"/>
    <col min="1539" max="1543" width="8.7109375" style="1"/>
    <col min="1544" max="1544" width="14.140625" style="1" customWidth="1"/>
    <col min="1545" max="1545" width="8.7109375" style="1"/>
    <col min="1546" max="1546" width="14" style="1" customWidth="1"/>
    <col min="1547" max="1793" width="8.7109375" style="1"/>
    <col min="1794" max="1794" width="47" style="1" customWidth="1"/>
    <col min="1795" max="1799" width="8.7109375" style="1"/>
    <col min="1800" max="1800" width="14.140625" style="1" customWidth="1"/>
    <col min="1801" max="1801" width="8.7109375" style="1"/>
    <col min="1802" max="1802" width="14" style="1" customWidth="1"/>
    <col min="1803" max="2049" width="8.7109375" style="1"/>
    <col min="2050" max="2050" width="47" style="1" customWidth="1"/>
    <col min="2051" max="2055" width="8.7109375" style="1"/>
    <col min="2056" max="2056" width="14.140625" style="1" customWidth="1"/>
    <col min="2057" max="2057" width="8.7109375" style="1"/>
    <col min="2058" max="2058" width="14" style="1" customWidth="1"/>
    <col min="2059" max="2305" width="8.7109375" style="1"/>
    <col min="2306" max="2306" width="47" style="1" customWidth="1"/>
    <col min="2307" max="2311" width="8.7109375" style="1"/>
    <col min="2312" max="2312" width="14.140625" style="1" customWidth="1"/>
    <col min="2313" max="2313" width="8.7109375" style="1"/>
    <col min="2314" max="2314" width="14" style="1" customWidth="1"/>
    <col min="2315" max="2561" width="8.7109375" style="1"/>
    <col min="2562" max="2562" width="47" style="1" customWidth="1"/>
    <col min="2563" max="2567" width="8.7109375" style="1"/>
    <col min="2568" max="2568" width="14.140625" style="1" customWidth="1"/>
    <col min="2569" max="2569" width="8.7109375" style="1"/>
    <col min="2570" max="2570" width="14" style="1" customWidth="1"/>
    <col min="2571" max="2817" width="8.7109375" style="1"/>
    <col min="2818" max="2818" width="47" style="1" customWidth="1"/>
    <col min="2819" max="2823" width="8.7109375" style="1"/>
    <col min="2824" max="2824" width="14.140625" style="1" customWidth="1"/>
    <col min="2825" max="2825" width="8.7109375" style="1"/>
    <col min="2826" max="2826" width="14" style="1" customWidth="1"/>
    <col min="2827" max="3073" width="8.7109375" style="1"/>
    <col min="3074" max="3074" width="47" style="1" customWidth="1"/>
    <col min="3075" max="3079" width="8.7109375" style="1"/>
    <col min="3080" max="3080" width="14.140625" style="1" customWidth="1"/>
    <col min="3081" max="3081" width="8.7109375" style="1"/>
    <col min="3082" max="3082" width="14" style="1" customWidth="1"/>
    <col min="3083" max="3329" width="8.7109375" style="1"/>
    <col min="3330" max="3330" width="47" style="1" customWidth="1"/>
    <col min="3331" max="3335" width="8.7109375" style="1"/>
    <col min="3336" max="3336" width="14.140625" style="1" customWidth="1"/>
    <col min="3337" max="3337" width="8.7109375" style="1"/>
    <col min="3338" max="3338" width="14" style="1" customWidth="1"/>
    <col min="3339" max="3585" width="8.7109375" style="1"/>
    <col min="3586" max="3586" width="47" style="1" customWidth="1"/>
    <col min="3587" max="3591" width="8.7109375" style="1"/>
    <col min="3592" max="3592" width="14.140625" style="1" customWidth="1"/>
    <col min="3593" max="3593" width="8.7109375" style="1"/>
    <col min="3594" max="3594" width="14" style="1" customWidth="1"/>
    <col min="3595" max="3841" width="8.7109375" style="1"/>
    <col min="3842" max="3842" width="47" style="1" customWidth="1"/>
    <col min="3843" max="3847" width="8.7109375" style="1"/>
    <col min="3848" max="3848" width="14.140625" style="1" customWidth="1"/>
    <col min="3849" max="3849" width="8.7109375" style="1"/>
    <col min="3850" max="3850" width="14" style="1" customWidth="1"/>
    <col min="3851" max="4097" width="8.7109375" style="1"/>
    <col min="4098" max="4098" width="47" style="1" customWidth="1"/>
    <col min="4099" max="4103" width="8.7109375" style="1"/>
    <col min="4104" max="4104" width="14.140625" style="1" customWidth="1"/>
    <col min="4105" max="4105" width="8.7109375" style="1"/>
    <col min="4106" max="4106" width="14" style="1" customWidth="1"/>
    <col min="4107" max="4353" width="8.7109375" style="1"/>
    <col min="4354" max="4354" width="47" style="1" customWidth="1"/>
    <col min="4355" max="4359" width="8.7109375" style="1"/>
    <col min="4360" max="4360" width="14.140625" style="1" customWidth="1"/>
    <col min="4361" max="4361" width="8.7109375" style="1"/>
    <col min="4362" max="4362" width="14" style="1" customWidth="1"/>
    <col min="4363" max="4609" width="8.7109375" style="1"/>
    <col min="4610" max="4610" width="47" style="1" customWidth="1"/>
    <col min="4611" max="4615" width="8.7109375" style="1"/>
    <col min="4616" max="4616" width="14.140625" style="1" customWidth="1"/>
    <col min="4617" max="4617" width="8.7109375" style="1"/>
    <col min="4618" max="4618" width="14" style="1" customWidth="1"/>
    <col min="4619" max="4865" width="8.7109375" style="1"/>
    <col min="4866" max="4866" width="47" style="1" customWidth="1"/>
    <col min="4867" max="4871" width="8.7109375" style="1"/>
    <col min="4872" max="4872" width="14.140625" style="1" customWidth="1"/>
    <col min="4873" max="4873" width="8.7109375" style="1"/>
    <col min="4874" max="4874" width="14" style="1" customWidth="1"/>
    <col min="4875" max="5121" width="8.7109375" style="1"/>
    <col min="5122" max="5122" width="47" style="1" customWidth="1"/>
    <col min="5123" max="5127" width="8.7109375" style="1"/>
    <col min="5128" max="5128" width="14.140625" style="1" customWidth="1"/>
    <col min="5129" max="5129" width="8.7109375" style="1"/>
    <col min="5130" max="5130" width="14" style="1" customWidth="1"/>
    <col min="5131" max="5377" width="8.7109375" style="1"/>
    <col min="5378" max="5378" width="47" style="1" customWidth="1"/>
    <col min="5379" max="5383" width="8.7109375" style="1"/>
    <col min="5384" max="5384" width="14.140625" style="1" customWidth="1"/>
    <col min="5385" max="5385" width="8.7109375" style="1"/>
    <col min="5386" max="5386" width="14" style="1" customWidth="1"/>
    <col min="5387" max="5633" width="8.7109375" style="1"/>
    <col min="5634" max="5634" width="47" style="1" customWidth="1"/>
    <col min="5635" max="5639" width="8.7109375" style="1"/>
    <col min="5640" max="5640" width="14.140625" style="1" customWidth="1"/>
    <col min="5641" max="5641" width="8.7109375" style="1"/>
    <col min="5642" max="5642" width="14" style="1" customWidth="1"/>
    <col min="5643" max="5889" width="8.7109375" style="1"/>
    <col min="5890" max="5890" width="47" style="1" customWidth="1"/>
    <col min="5891" max="5895" width="8.7109375" style="1"/>
    <col min="5896" max="5896" width="14.140625" style="1" customWidth="1"/>
    <col min="5897" max="5897" width="8.7109375" style="1"/>
    <col min="5898" max="5898" width="14" style="1" customWidth="1"/>
    <col min="5899" max="6145" width="8.7109375" style="1"/>
    <col min="6146" max="6146" width="47" style="1" customWidth="1"/>
    <col min="6147" max="6151" width="8.7109375" style="1"/>
    <col min="6152" max="6152" width="14.140625" style="1" customWidth="1"/>
    <col min="6153" max="6153" width="8.7109375" style="1"/>
    <col min="6154" max="6154" width="14" style="1" customWidth="1"/>
    <col min="6155" max="6401" width="8.7109375" style="1"/>
    <col min="6402" max="6402" width="47" style="1" customWidth="1"/>
    <col min="6403" max="6407" width="8.7109375" style="1"/>
    <col min="6408" max="6408" width="14.140625" style="1" customWidth="1"/>
    <col min="6409" max="6409" width="8.7109375" style="1"/>
    <col min="6410" max="6410" width="14" style="1" customWidth="1"/>
    <col min="6411" max="6657" width="8.7109375" style="1"/>
    <col min="6658" max="6658" width="47" style="1" customWidth="1"/>
    <col min="6659" max="6663" width="8.7109375" style="1"/>
    <col min="6664" max="6664" width="14.140625" style="1" customWidth="1"/>
    <col min="6665" max="6665" width="8.7109375" style="1"/>
    <col min="6666" max="6666" width="14" style="1" customWidth="1"/>
    <col min="6667" max="6913" width="8.7109375" style="1"/>
    <col min="6914" max="6914" width="47" style="1" customWidth="1"/>
    <col min="6915" max="6919" width="8.7109375" style="1"/>
    <col min="6920" max="6920" width="14.140625" style="1" customWidth="1"/>
    <col min="6921" max="6921" width="8.7109375" style="1"/>
    <col min="6922" max="6922" width="14" style="1" customWidth="1"/>
    <col min="6923" max="7169" width="8.7109375" style="1"/>
    <col min="7170" max="7170" width="47" style="1" customWidth="1"/>
    <col min="7171" max="7175" width="8.7109375" style="1"/>
    <col min="7176" max="7176" width="14.140625" style="1" customWidth="1"/>
    <col min="7177" max="7177" width="8.7109375" style="1"/>
    <col min="7178" max="7178" width="14" style="1" customWidth="1"/>
    <col min="7179" max="7425" width="8.7109375" style="1"/>
    <col min="7426" max="7426" width="47" style="1" customWidth="1"/>
    <col min="7427" max="7431" width="8.7109375" style="1"/>
    <col min="7432" max="7432" width="14.140625" style="1" customWidth="1"/>
    <col min="7433" max="7433" width="8.7109375" style="1"/>
    <col min="7434" max="7434" width="14" style="1" customWidth="1"/>
    <col min="7435" max="7681" width="8.7109375" style="1"/>
    <col min="7682" max="7682" width="47" style="1" customWidth="1"/>
    <col min="7683" max="7687" width="8.7109375" style="1"/>
    <col min="7688" max="7688" width="14.140625" style="1" customWidth="1"/>
    <col min="7689" max="7689" width="8.7109375" style="1"/>
    <col min="7690" max="7690" width="14" style="1" customWidth="1"/>
    <col min="7691" max="7937" width="8.7109375" style="1"/>
    <col min="7938" max="7938" width="47" style="1" customWidth="1"/>
    <col min="7939" max="7943" width="8.7109375" style="1"/>
    <col min="7944" max="7944" width="14.140625" style="1" customWidth="1"/>
    <col min="7945" max="7945" width="8.7109375" style="1"/>
    <col min="7946" max="7946" width="14" style="1" customWidth="1"/>
    <col min="7947" max="8193" width="8.7109375" style="1"/>
    <col min="8194" max="8194" width="47" style="1" customWidth="1"/>
    <col min="8195" max="8199" width="8.7109375" style="1"/>
    <col min="8200" max="8200" width="14.140625" style="1" customWidth="1"/>
    <col min="8201" max="8201" width="8.7109375" style="1"/>
    <col min="8202" max="8202" width="14" style="1" customWidth="1"/>
    <col min="8203" max="8449" width="8.7109375" style="1"/>
    <col min="8450" max="8450" width="47" style="1" customWidth="1"/>
    <col min="8451" max="8455" width="8.7109375" style="1"/>
    <col min="8456" max="8456" width="14.140625" style="1" customWidth="1"/>
    <col min="8457" max="8457" width="8.7109375" style="1"/>
    <col min="8458" max="8458" width="14" style="1" customWidth="1"/>
    <col min="8459" max="8705" width="8.7109375" style="1"/>
    <col min="8706" max="8706" width="47" style="1" customWidth="1"/>
    <col min="8707" max="8711" width="8.7109375" style="1"/>
    <col min="8712" max="8712" width="14.140625" style="1" customWidth="1"/>
    <col min="8713" max="8713" width="8.7109375" style="1"/>
    <col min="8714" max="8714" width="14" style="1" customWidth="1"/>
    <col min="8715" max="8961" width="8.7109375" style="1"/>
    <col min="8962" max="8962" width="47" style="1" customWidth="1"/>
    <col min="8963" max="8967" width="8.7109375" style="1"/>
    <col min="8968" max="8968" width="14.140625" style="1" customWidth="1"/>
    <col min="8969" max="8969" width="8.7109375" style="1"/>
    <col min="8970" max="8970" width="14" style="1" customWidth="1"/>
    <col min="8971" max="9217" width="8.7109375" style="1"/>
    <col min="9218" max="9218" width="47" style="1" customWidth="1"/>
    <col min="9219" max="9223" width="8.7109375" style="1"/>
    <col min="9224" max="9224" width="14.140625" style="1" customWidth="1"/>
    <col min="9225" max="9225" width="8.7109375" style="1"/>
    <col min="9226" max="9226" width="14" style="1" customWidth="1"/>
    <col min="9227" max="9473" width="8.7109375" style="1"/>
    <col min="9474" max="9474" width="47" style="1" customWidth="1"/>
    <col min="9475" max="9479" width="8.7109375" style="1"/>
    <col min="9480" max="9480" width="14.140625" style="1" customWidth="1"/>
    <col min="9481" max="9481" width="8.7109375" style="1"/>
    <col min="9482" max="9482" width="14" style="1" customWidth="1"/>
    <col min="9483" max="9729" width="8.7109375" style="1"/>
    <col min="9730" max="9730" width="47" style="1" customWidth="1"/>
    <col min="9731" max="9735" width="8.7109375" style="1"/>
    <col min="9736" max="9736" width="14.140625" style="1" customWidth="1"/>
    <col min="9737" max="9737" width="8.7109375" style="1"/>
    <col min="9738" max="9738" width="14" style="1" customWidth="1"/>
    <col min="9739" max="9985" width="8.7109375" style="1"/>
    <col min="9986" max="9986" width="47" style="1" customWidth="1"/>
    <col min="9987" max="9991" width="8.7109375" style="1"/>
    <col min="9992" max="9992" width="14.140625" style="1" customWidth="1"/>
    <col min="9993" max="9993" width="8.7109375" style="1"/>
    <col min="9994" max="9994" width="14" style="1" customWidth="1"/>
    <col min="9995" max="10241" width="8.7109375" style="1"/>
    <col min="10242" max="10242" width="47" style="1" customWidth="1"/>
    <col min="10243" max="10247" width="8.7109375" style="1"/>
    <col min="10248" max="10248" width="14.140625" style="1" customWidth="1"/>
    <col min="10249" max="10249" width="8.7109375" style="1"/>
    <col min="10250" max="10250" width="14" style="1" customWidth="1"/>
    <col min="10251" max="10497" width="8.7109375" style="1"/>
    <col min="10498" max="10498" width="47" style="1" customWidth="1"/>
    <col min="10499" max="10503" width="8.7109375" style="1"/>
    <col min="10504" max="10504" width="14.140625" style="1" customWidth="1"/>
    <col min="10505" max="10505" width="8.7109375" style="1"/>
    <col min="10506" max="10506" width="14" style="1" customWidth="1"/>
    <col min="10507" max="10753" width="8.7109375" style="1"/>
    <col min="10754" max="10754" width="47" style="1" customWidth="1"/>
    <col min="10755" max="10759" width="8.7109375" style="1"/>
    <col min="10760" max="10760" width="14.140625" style="1" customWidth="1"/>
    <col min="10761" max="10761" width="8.7109375" style="1"/>
    <col min="10762" max="10762" width="14" style="1" customWidth="1"/>
    <col min="10763" max="11009" width="8.7109375" style="1"/>
    <col min="11010" max="11010" width="47" style="1" customWidth="1"/>
    <col min="11011" max="11015" width="8.7109375" style="1"/>
    <col min="11016" max="11016" width="14.140625" style="1" customWidth="1"/>
    <col min="11017" max="11017" width="8.7109375" style="1"/>
    <col min="11018" max="11018" width="14" style="1" customWidth="1"/>
    <col min="11019" max="11265" width="8.7109375" style="1"/>
    <col min="11266" max="11266" width="47" style="1" customWidth="1"/>
    <col min="11267" max="11271" width="8.7109375" style="1"/>
    <col min="11272" max="11272" width="14.140625" style="1" customWidth="1"/>
    <col min="11273" max="11273" width="8.7109375" style="1"/>
    <col min="11274" max="11274" width="14" style="1" customWidth="1"/>
    <col min="11275" max="11521" width="8.7109375" style="1"/>
    <col min="11522" max="11522" width="47" style="1" customWidth="1"/>
    <col min="11523" max="11527" width="8.7109375" style="1"/>
    <col min="11528" max="11528" width="14.140625" style="1" customWidth="1"/>
    <col min="11529" max="11529" width="8.7109375" style="1"/>
    <col min="11530" max="11530" width="14" style="1" customWidth="1"/>
    <col min="11531" max="11777" width="8.7109375" style="1"/>
    <col min="11778" max="11778" width="47" style="1" customWidth="1"/>
    <col min="11779" max="11783" width="8.7109375" style="1"/>
    <col min="11784" max="11784" width="14.140625" style="1" customWidth="1"/>
    <col min="11785" max="11785" width="8.7109375" style="1"/>
    <col min="11786" max="11786" width="14" style="1" customWidth="1"/>
    <col min="11787" max="12033" width="8.7109375" style="1"/>
    <col min="12034" max="12034" width="47" style="1" customWidth="1"/>
    <col min="12035" max="12039" width="8.7109375" style="1"/>
    <col min="12040" max="12040" width="14.140625" style="1" customWidth="1"/>
    <col min="12041" max="12041" width="8.7109375" style="1"/>
    <col min="12042" max="12042" width="14" style="1" customWidth="1"/>
    <col min="12043" max="12289" width="8.7109375" style="1"/>
    <col min="12290" max="12290" width="47" style="1" customWidth="1"/>
    <col min="12291" max="12295" width="8.7109375" style="1"/>
    <col min="12296" max="12296" width="14.140625" style="1" customWidth="1"/>
    <col min="12297" max="12297" width="8.7109375" style="1"/>
    <col min="12298" max="12298" width="14" style="1" customWidth="1"/>
    <col min="12299" max="12545" width="8.7109375" style="1"/>
    <col min="12546" max="12546" width="47" style="1" customWidth="1"/>
    <col min="12547" max="12551" width="8.7109375" style="1"/>
    <col min="12552" max="12552" width="14.140625" style="1" customWidth="1"/>
    <col min="12553" max="12553" width="8.7109375" style="1"/>
    <col min="12554" max="12554" width="14" style="1" customWidth="1"/>
    <col min="12555" max="12801" width="8.7109375" style="1"/>
    <col min="12802" max="12802" width="47" style="1" customWidth="1"/>
    <col min="12803" max="12807" width="8.7109375" style="1"/>
    <col min="12808" max="12808" width="14.140625" style="1" customWidth="1"/>
    <col min="12809" max="12809" width="8.7109375" style="1"/>
    <col min="12810" max="12810" width="14" style="1" customWidth="1"/>
    <col min="12811" max="13057" width="8.7109375" style="1"/>
    <col min="13058" max="13058" width="47" style="1" customWidth="1"/>
    <col min="13059" max="13063" width="8.7109375" style="1"/>
    <col min="13064" max="13064" width="14.140625" style="1" customWidth="1"/>
    <col min="13065" max="13065" width="8.7109375" style="1"/>
    <col min="13066" max="13066" width="14" style="1" customWidth="1"/>
    <col min="13067" max="13313" width="8.7109375" style="1"/>
    <col min="13314" max="13314" width="47" style="1" customWidth="1"/>
    <col min="13315" max="13319" width="8.7109375" style="1"/>
    <col min="13320" max="13320" width="14.140625" style="1" customWidth="1"/>
    <col min="13321" max="13321" width="8.7109375" style="1"/>
    <col min="13322" max="13322" width="14" style="1" customWidth="1"/>
    <col min="13323" max="13569" width="8.7109375" style="1"/>
    <col min="13570" max="13570" width="47" style="1" customWidth="1"/>
    <col min="13571" max="13575" width="8.7109375" style="1"/>
    <col min="13576" max="13576" width="14.140625" style="1" customWidth="1"/>
    <col min="13577" max="13577" width="8.7109375" style="1"/>
    <col min="13578" max="13578" width="14" style="1" customWidth="1"/>
    <col min="13579" max="13825" width="8.7109375" style="1"/>
    <col min="13826" max="13826" width="47" style="1" customWidth="1"/>
    <col min="13827" max="13831" width="8.7109375" style="1"/>
    <col min="13832" max="13832" width="14.140625" style="1" customWidth="1"/>
    <col min="13833" max="13833" width="8.7109375" style="1"/>
    <col min="13834" max="13834" width="14" style="1" customWidth="1"/>
    <col min="13835" max="14081" width="8.7109375" style="1"/>
    <col min="14082" max="14082" width="47" style="1" customWidth="1"/>
    <col min="14083" max="14087" width="8.7109375" style="1"/>
    <col min="14088" max="14088" width="14.140625" style="1" customWidth="1"/>
    <col min="14089" max="14089" width="8.7109375" style="1"/>
    <col min="14090" max="14090" width="14" style="1" customWidth="1"/>
    <col min="14091" max="14337" width="8.7109375" style="1"/>
    <col min="14338" max="14338" width="47" style="1" customWidth="1"/>
    <col min="14339" max="14343" width="8.7109375" style="1"/>
    <col min="14344" max="14344" width="14.140625" style="1" customWidth="1"/>
    <col min="14345" max="14345" width="8.7109375" style="1"/>
    <col min="14346" max="14346" width="14" style="1" customWidth="1"/>
    <col min="14347" max="14593" width="8.7109375" style="1"/>
    <col min="14594" max="14594" width="47" style="1" customWidth="1"/>
    <col min="14595" max="14599" width="8.7109375" style="1"/>
    <col min="14600" max="14600" width="14.140625" style="1" customWidth="1"/>
    <col min="14601" max="14601" width="8.7109375" style="1"/>
    <col min="14602" max="14602" width="14" style="1" customWidth="1"/>
    <col min="14603" max="14849" width="8.7109375" style="1"/>
    <col min="14850" max="14850" width="47" style="1" customWidth="1"/>
    <col min="14851" max="14855" width="8.7109375" style="1"/>
    <col min="14856" max="14856" width="14.140625" style="1" customWidth="1"/>
    <col min="14857" max="14857" width="8.7109375" style="1"/>
    <col min="14858" max="14858" width="14" style="1" customWidth="1"/>
    <col min="14859" max="15105" width="8.7109375" style="1"/>
    <col min="15106" max="15106" width="47" style="1" customWidth="1"/>
    <col min="15107" max="15111" width="8.7109375" style="1"/>
    <col min="15112" max="15112" width="14.140625" style="1" customWidth="1"/>
    <col min="15113" max="15113" width="8.7109375" style="1"/>
    <col min="15114" max="15114" width="14" style="1" customWidth="1"/>
    <col min="15115" max="15361" width="8.7109375" style="1"/>
    <col min="15362" max="15362" width="47" style="1" customWidth="1"/>
    <col min="15363" max="15367" width="8.7109375" style="1"/>
    <col min="15368" max="15368" width="14.140625" style="1" customWidth="1"/>
    <col min="15369" max="15369" width="8.7109375" style="1"/>
    <col min="15370" max="15370" width="14" style="1" customWidth="1"/>
    <col min="15371" max="15617" width="8.7109375" style="1"/>
    <col min="15618" max="15618" width="47" style="1" customWidth="1"/>
    <col min="15619" max="15623" width="8.7109375" style="1"/>
    <col min="15624" max="15624" width="14.140625" style="1" customWidth="1"/>
    <col min="15625" max="15625" width="8.7109375" style="1"/>
    <col min="15626" max="15626" width="14" style="1" customWidth="1"/>
    <col min="15627" max="15873" width="8.7109375" style="1"/>
    <col min="15874" max="15874" width="47" style="1" customWidth="1"/>
    <col min="15875" max="15879" width="8.7109375" style="1"/>
    <col min="15880" max="15880" width="14.140625" style="1" customWidth="1"/>
    <col min="15881" max="15881" width="8.7109375" style="1"/>
    <col min="15882" max="15882" width="14" style="1" customWidth="1"/>
    <col min="15883" max="16129" width="8.7109375" style="1"/>
    <col min="16130" max="16130" width="47" style="1" customWidth="1"/>
    <col min="16131" max="16135" width="8.7109375" style="1"/>
    <col min="16136" max="16136" width="14.140625" style="1" customWidth="1"/>
    <col min="16137" max="16137" width="8.7109375" style="1"/>
    <col min="16138" max="16138" width="14" style="1" customWidth="1"/>
    <col min="16139" max="16384" width="8.7109375" style="1"/>
  </cols>
  <sheetData>
    <row r="1" spans="1:14">
      <c r="B1" s="2" t="s">
        <v>253</v>
      </c>
      <c r="C1" s="3"/>
      <c r="D1" s="4"/>
      <c r="E1" s="4"/>
      <c r="F1" s="4"/>
      <c r="G1" s="5" t="s">
        <v>173</v>
      </c>
      <c r="H1" s="5"/>
    </row>
    <row r="2" spans="1:14" ht="15.75" customHeight="1">
      <c r="B2" s="2"/>
      <c r="C2" s="305" t="s">
        <v>1</v>
      </c>
      <c r="D2" s="305"/>
      <c r="E2" s="305"/>
      <c r="F2" s="4"/>
      <c r="G2" s="5"/>
      <c r="H2" s="5"/>
    </row>
    <row r="3" spans="1:14" ht="44.1" customHeight="1">
      <c r="A3" s="5"/>
      <c r="B3" s="300" t="s">
        <v>2</v>
      </c>
      <c r="C3" s="300"/>
      <c r="D3" s="300"/>
      <c r="E3" s="300"/>
      <c r="F3" s="300"/>
      <c r="G3" s="300"/>
      <c r="H3" s="300"/>
      <c r="I3" s="300"/>
      <c r="J3" s="300"/>
      <c r="K3" s="300"/>
      <c r="L3" s="300"/>
      <c r="M3" s="300"/>
      <c r="N3" s="300"/>
    </row>
    <row r="4" spans="1:14" ht="16.5" customHeight="1">
      <c r="A4" s="5"/>
      <c r="B4" s="85"/>
      <c r="C4" s="6"/>
      <c r="D4" s="6"/>
      <c r="E4" s="6"/>
      <c r="F4" s="6"/>
      <c r="G4" s="6"/>
      <c r="H4" s="6"/>
      <c r="I4" s="6"/>
      <c r="J4" s="6"/>
      <c r="K4" s="6"/>
      <c r="L4" s="6"/>
      <c r="M4" s="6"/>
      <c r="N4" s="6"/>
    </row>
    <row r="5" spans="1:14" ht="41.25" customHeight="1">
      <c r="A5" s="5"/>
      <c r="B5" s="7" t="s">
        <v>153</v>
      </c>
      <c r="C5" s="86"/>
      <c r="D5" s="6"/>
      <c r="E5" s="6"/>
      <c r="F5" s="6"/>
      <c r="G5" s="6"/>
      <c r="H5" s="6"/>
      <c r="I5" s="6"/>
      <c r="J5" s="6"/>
      <c r="K5" s="6"/>
      <c r="L5" s="6"/>
      <c r="M5" s="6"/>
      <c r="N5" s="6"/>
    </row>
    <row r="6" spans="1:14" ht="34.5" customHeight="1">
      <c r="B6" s="8" t="s">
        <v>53</v>
      </c>
      <c r="C6" s="87"/>
      <c r="K6" s="306" t="s">
        <v>3</v>
      </c>
      <c r="L6" s="306"/>
      <c r="M6" s="306"/>
      <c r="N6" s="306"/>
    </row>
    <row r="7" spans="1:14" ht="136.5">
      <c r="A7" s="232" t="s">
        <v>4</v>
      </c>
      <c r="B7" s="232" t="s">
        <v>5</v>
      </c>
      <c r="C7" s="232" t="s">
        <v>6</v>
      </c>
      <c r="D7" s="232" t="s">
        <v>7</v>
      </c>
      <c r="E7" s="232" t="s">
        <v>43</v>
      </c>
      <c r="F7" s="232" t="s">
        <v>12</v>
      </c>
      <c r="G7" s="232" t="s">
        <v>54</v>
      </c>
      <c r="H7" s="232" t="s">
        <v>11</v>
      </c>
      <c r="I7" s="232" t="s">
        <v>12</v>
      </c>
      <c r="J7" s="232" t="s">
        <v>13</v>
      </c>
      <c r="K7" s="233" t="s">
        <v>14</v>
      </c>
      <c r="L7" s="233" t="s">
        <v>15</v>
      </c>
      <c r="M7" s="233" t="s">
        <v>16</v>
      </c>
      <c r="N7" s="233" t="s">
        <v>17</v>
      </c>
    </row>
    <row r="8" spans="1:14">
      <c r="A8" s="234">
        <v>1</v>
      </c>
      <c r="B8" s="234">
        <v>2</v>
      </c>
      <c r="C8" s="234">
        <v>3</v>
      </c>
      <c r="D8" s="234">
        <v>4</v>
      </c>
      <c r="E8" s="234">
        <v>5</v>
      </c>
      <c r="F8" s="234">
        <v>6</v>
      </c>
      <c r="G8" s="234">
        <v>7</v>
      </c>
      <c r="H8" s="234">
        <v>8</v>
      </c>
      <c r="I8" s="234">
        <v>9</v>
      </c>
      <c r="J8" s="234">
        <v>10</v>
      </c>
      <c r="K8" s="234">
        <v>11</v>
      </c>
      <c r="L8" s="234">
        <v>12</v>
      </c>
      <c r="M8" s="234">
        <v>13</v>
      </c>
      <c r="N8" s="234">
        <v>14</v>
      </c>
    </row>
    <row r="9" spans="1:14">
      <c r="A9" s="304"/>
      <c r="B9" s="304"/>
      <c r="C9" s="304"/>
      <c r="D9" s="304"/>
      <c r="E9" s="304"/>
      <c r="F9" s="304"/>
      <c r="G9" s="304"/>
      <c r="H9" s="304"/>
      <c r="I9" s="304"/>
      <c r="J9" s="304"/>
      <c r="K9" s="304"/>
      <c r="L9" s="304"/>
      <c r="M9" s="304"/>
      <c r="N9" s="304"/>
    </row>
    <row r="10" spans="1:14" ht="152.25" customHeight="1">
      <c r="A10" s="12">
        <v>1</v>
      </c>
      <c r="B10" s="88" t="s">
        <v>55</v>
      </c>
      <c r="C10" s="12" t="s">
        <v>56</v>
      </c>
      <c r="D10" s="37">
        <v>600</v>
      </c>
      <c r="E10" s="15"/>
      <c r="F10" s="16">
        <v>0.08</v>
      </c>
      <c r="G10" s="17">
        <f t="shared" ref="G10:G11" si="0">E10+(E10*F10)</f>
        <v>0</v>
      </c>
      <c r="H10" s="17">
        <f t="shared" ref="H10:H11" si="1">E10*D10</f>
        <v>0</v>
      </c>
      <c r="I10" s="17">
        <f>J10-H10</f>
        <v>0</v>
      </c>
      <c r="J10" s="17">
        <f>G10*D10</f>
        <v>0</v>
      </c>
      <c r="K10" s="12"/>
      <c r="L10" s="12"/>
      <c r="M10" s="12"/>
      <c r="N10" s="12"/>
    </row>
    <row r="11" spans="1:14" ht="165" customHeight="1">
      <c r="A11" s="12">
        <v>2</v>
      </c>
      <c r="B11" s="30" t="s">
        <v>57</v>
      </c>
      <c r="C11" s="12" t="s">
        <v>58</v>
      </c>
      <c r="D11" s="37">
        <v>500</v>
      </c>
      <c r="E11" s="15"/>
      <c r="F11" s="16">
        <v>0.08</v>
      </c>
      <c r="G11" s="17">
        <f t="shared" si="0"/>
        <v>0</v>
      </c>
      <c r="H11" s="17">
        <f t="shared" si="1"/>
        <v>0</v>
      </c>
      <c r="I11" s="17">
        <f>J11-H11</f>
        <v>0</v>
      </c>
      <c r="J11" s="17">
        <f>G11*D11</f>
        <v>0</v>
      </c>
      <c r="K11" s="240"/>
      <c r="L11" s="12"/>
      <c r="M11" s="12"/>
      <c r="N11" s="12"/>
    </row>
    <row r="12" spans="1:14" ht="13.9" customHeight="1">
      <c r="A12" s="299" t="s">
        <v>19</v>
      </c>
      <c r="B12" s="299"/>
      <c r="C12" s="299"/>
      <c r="D12" s="299"/>
      <c r="E12" s="299"/>
      <c r="F12" s="299"/>
      <c r="G12" s="299"/>
      <c r="H12" s="237">
        <f>SUM(H10:H11)</f>
        <v>0</v>
      </c>
      <c r="I12" s="238" t="s">
        <v>19</v>
      </c>
      <c r="J12" s="237">
        <f>SUM(J10:J11)</f>
        <v>0</v>
      </c>
    </row>
    <row r="13" spans="1:14">
      <c r="A13" s="18"/>
      <c r="B13" s="19"/>
      <c r="C13" s="19"/>
      <c r="D13" s="19"/>
      <c r="E13" s="19"/>
      <c r="G13" s="20"/>
    </row>
    <row r="14" spans="1:14">
      <c r="A14" s="18"/>
      <c r="B14" s="21"/>
      <c r="C14" s="22"/>
      <c r="D14" s="3"/>
      <c r="E14" s="23"/>
      <c r="F14" s="23"/>
      <c r="G14" s="23"/>
      <c r="H14" s="23"/>
    </row>
    <row r="15" spans="1:14">
      <c r="A15" s="18"/>
      <c r="B15" s="24" t="s">
        <v>20</v>
      </c>
      <c r="C15" s="22"/>
      <c r="D15" s="3"/>
      <c r="E15" s="25"/>
      <c r="F15" s="25" t="s">
        <v>21</v>
      </c>
      <c r="G15" s="25"/>
      <c r="H15" s="23"/>
    </row>
    <row r="16" spans="1:14" ht="18.75" customHeight="1">
      <c r="B16" s="2"/>
      <c r="C16" s="3"/>
      <c r="D16" s="4"/>
      <c r="E16" s="4"/>
      <c r="F16" s="4" t="s">
        <v>22</v>
      </c>
      <c r="G16" s="26"/>
      <c r="H16" s="5"/>
    </row>
  </sheetData>
  <sheetProtection selectLockedCells="1" selectUnlockedCells="1"/>
  <mergeCells count="5">
    <mergeCell ref="C2:E2"/>
    <mergeCell ref="B3:N3"/>
    <mergeCell ref="K6:N6"/>
    <mergeCell ref="A9:N9"/>
    <mergeCell ref="A12:G12"/>
  </mergeCells>
  <pageMargins left="0.7" right="0.7" top="0.3" bottom="0.3" header="0.3" footer="0.3"/>
  <pageSetup paperSize="9" scale="67" firstPageNumber="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488FA-C672-444B-A7A0-F0387230FD75}">
  <sheetPr>
    <pageSetUpPr fitToPage="1"/>
  </sheetPr>
  <dimension ref="A1:J17"/>
  <sheetViews>
    <sheetView topLeftCell="A4" zoomScaleNormal="100" workbookViewId="0">
      <selection activeCell="B5" sqref="B5:C5"/>
    </sheetView>
  </sheetViews>
  <sheetFormatPr defaultRowHeight="15"/>
  <cols>
    <col min="1" max="1" width="5.140625" style="1" customWidth="1"/>
    <col min="2" max="2" width="53.85546875" style="89" customWidth="1"/>
    <col min="3" max="4" width="8.7109375" style="1"/>
    <col min="5" max="5" width="10.7109375" style="1" customWidth="1"/>
    <col min="6" max="6" width="8.7109375" style="1"/>
    <col min="7" max="7" width="12.85546875" style="1" customWidth="1"/>
    <col min="8" max="8" width="21.28515625" style="1" customWidth="1"/>
    <col min="9" max="9" width="11.28515625" style="1" customWidth="1"/>
    <col min="10" max="10" width="14" style="1" customWidth="1"/>
    <col min="11" max="253" width="8.7109375" style="1"/>
    <col min="254" max="254" width="47" style="1" customWidth="1"/>
    <col min="255" max="259" width="8.7109375" style="1"/>
    <col min="260" max="260" width="14.140625" style="1" customWidth="1"/>
    <col min="261" max="261" width="8.7109375" style="1"/>
    <col min="262" max="262" width="14" style="1" customWidth="1"/>
    <col min="263" max="509" width="8.7109375" style="1"/>
    <col min="510" max="510" width="47" style="1" customWidth="1"/>
    <col min="511" max="515" width="8.7109375" style="1"/>
    <col min="516" max="516" width="14.140625" style="1" customWidth="1"/>
    <col min="517" max="517" width="8.7109375" style="1"/>
    <col min="518" max="518" width="14" style="1" customWidth="1"/>
    <col min="519" max="765" width="8.7109375" style="1"/>
    <col min="766" max="766" width="47" style="1" customWidth="1"/>
    <col min="767" max="771" width="8.7109375" style="1"/>
    <col min="772" max="772" width="14.140625" style="1" customWidth="1"/>
    <col min="773" max="773" width="8.7109375" style="1"/>
    <col min="774" max="774" width="14" style="1" customWidth="1"/>
    <col min="775" max="1021" width="8.7109375" style="1"/>
    <col min="1022" max="1022" width="47" style="1" customWidth="1"/>
    <col min="1023" max="1027" width="8.7109375" style="1"/>
    <col min="1028" max="1028" width="14.140625" style="1" customWidth="1"/>
    <col min="1029" max="1029" width="8.7109375" style="1"/>
    <col min="1030" max="1030" width="14" style="1" customWidth="1"/>
    <col min="1031" max="1277" width="8.7109375" style="1"/>
    <col min="1278" max="1278" width="47" style="1" customWidth="1"/>
    <col min="1279" max="1283" width="8.7109375" style="1"/>
    <col min="1284" max="1284" width="14.140625" style="1" customWidth="1"/>
    <col min="1285" max="1285" width="8.7109375" style="1"/>
    <col min="1286" max="1286" width="14" style="1" customWidth="1"/>
    <col min="1287" max="1533" width="8.7109375" style="1"/>
    <col min="1534" max="1534" width="47" style="1" customWidth="1"/>
    <col min="1535" max="1539" width="8.7109375" style="1"/>
    <col min="1540" max="1540" width="14.140625" style="1" customWidth="1"/>
    <col min="1541" max="1541" width="8.7109375" style="1"/>
    <col min="1542" max="1542" width="14" style="1" customWidth="1"/>
    <col min="1543" max="1789" width="8.7109375" style="1"/>
    <col min="1790" max="1790" width="47" style="1" customWidth="1"/>
    <col min="1791" max="1795" width="8.7109375" style="1"/>
    <col min="1796" max="1796" width="14.140625" style="1" customWidth="1"/>
    <col min="1797" max="1797" width="8.7109375" style="1"/>
    <col min="1798" max="1798" width="14" style="1" customWidth="1"/>
    <col min="1799" max="2045" width="8.7109375" style="1"/>
    <col min="2046" max="2046" width="47" style="1" customWidth="1"/>
    <col min="2047" max="2051" width="8.7109375" style="1"/>
    <col min="2052" max="2052" width="14.140625" style="1" customWidth="1"/>
    <col min="2053" max="2053" width="8.7109375" style="1"/>
    <col min="2054" max="2054" width="14" style="1" customWidth="1"/>
    <col min="2055" max="2301" width="8.7109375" style="1"/>
    <col min="2302" max="2302" width="47" style="1" customWidth="1"/>
    <col min="2303" max="2307" width="8.7109375" style="1"/>
    <col min="2308" max="2308" width="14.140625" style="1" customWidth="1"/>
    <col min="2309" max="2309" width="8.7109375" style="1"/>
    <col min="2310" max="2310" width="14" style="1" customWidth="1"/>
    <col min="2311" max="2557" width="8.7109375" style="1"/>
    <col min="2558" max="2558" width="47" style="1" customWidth="1"/>
    <col min="2559" max="2563" width="8.7109375" style="1"/>
    <col min="2564" max="2564" width="14.140625" style="1" customWidth="1"/>
    <col min="2565" max="2565" width="8.7109375" style="1"/>
    <col min="2566" max="2566" width="14" style="1" customWidth="1"/>
    <col min="2567" max="2813" width="8.7109375" style="1"/>
    <col min="2814" max="2814" width="47" style="1" customWidth="1"/>
    <col min="2815" max="2819" width="8.7109375" style="1"/>
    <col min="2820" max="2820" width="14.140625" style="1" customWidth="1"/>
    <col min="2821" max="2821" width="8.7109375" style="1"/>
    <col min="2822" max="2822" width="14" style="1" customWidth="1"/>
    <col min="2823" max="3069" width="8.7109375" style="1"/>
    <col min="3070" max="3070" width="47" style="1" customWidth="1"/>
    <col min="3071" max="3075" width="8.7109375" style="1"/>
    <col min="3076" max="3076" width="14.140625" style="1" customWidth="1"/>
    <col min="3077" max="3077" width="8.7109375" style="1"/>
    <col min="3078" max="3078" width="14" style="1" customWidth="1"/>
    <col min="3079" max="3325" width="8.7109375" style="1"/>
    <col min="3326" max="3326" width="47" style="1" customWidth="1"/>
    <col min="3327" max="3331" width="8.7109375" style="1"/>
    <col min="3332" max="3332" width="14.140625" style="1" customWidth="1"/>
    <col min="3333" max="3333" width="8.7109375" style="1"/>
    <col min="3334" max="3334" width="14" style="1" customWidth="1"/>
    <col min="3335" max="3581" width="8.7109375" style="1"/>
    <col min="3582" max="3582" width="47" style="1" customWidth="1"/>
    <col min="3583" max="3587" width="8.7109375" style="1"/>
    <col min="3588" max="3588" width="14.140625" style="1" customWidth="1"/>
    <col min="3589" max="3589" width="8.7109375" style="1"/>
    <col min="3590" max="3590" width="14" style="1" customWidth="1"/>
    <col min="3591" max="3837" width="8.7109375" style="1"/>
    <col min="3838" max="3838" width="47" style="1" customWidth="1"/>
    <col min="3839" max="3843" width="8.7109375" style="1"/>
    <col min="3844" max="3844" width="14.140625" style="1" customWidth="1"/>
    <col min="3845" max="3845" width="8.7109375" style="1"/>
    <col min="3846" max="3846" width="14" style="1" customWidth="1"/>
    <col min="3847" max="4093" width="8.7109375" style="1"/>
    <col min="4094" max="4094" width="47" style="1" customWidth="1"/>
    <col min="4095" max="4099" width="8.7109375" style="1"/>
    <col min="4100" max="4100" width="14.140625" style="1" customWidth="1"/>
    <col min="4101" max="4101" width="8.7109375" style="1"/>
    <col min="4102" max="4102" width="14" style="1" customWidth="1"/>
    <col min="4103" max="4349" width="8.7109375" style="1"/>
    <col min="4350" max="4350" width="47" style="1" customWidth="1"/>
    <col min="4351" max="4355" width="8.7109375" style="1"/>
    <col min="4356" max="4356" width="14.140625" style="1" customWidth="1"/>
    <col min="4357" max="4357" width="8.7109375" style="1"/>
    <col min="4358" max="4358" width="14" style="1" customWidth="1"/>
    <col min="4359" max="4605" width="8.7109375" style="1"/>
    <col min="4606" max="4606" width="47" style="1" customWidth="1"/>
    <col min="4607" max="4611" width="8.7109375" style="1"/>
    <col min="4612" max="4612" width="14.140625" style="1" customWidth="1"/>
    <col min="4613" max="4613" width="8.7109375" style="1"/>
    <col min="4614" max="4614" width="14" style="1" customWidth="1"/>
    <col min="4615" max="4861" width="8.7109375" style="1"/>
    <col min="4862" max="4862" width="47" style="1" customWidth="1"/>
    <col min="4863" max="4867" width="8.7109375" style="1"/>
    <col min="4868" max="4868" width="14.140625" style="1" customWidth="1"/>
    <col min="4869" max="4869" width="8.7109375" style="1"/>
    <col min="4870" max="4870" width="14" style="1" customWidth="1"/>
    <col min="4871" max="5117" width="8.7109375" style="1"/>
    <col min="5118" max="5118" width="47" style="1" customWidth="1"/>
    <col min="5119" max="5123" width="8.7109375" style="1"/>
    <col min="5124" max="5124" width="14.140625" style="1" customWidth="1"/>
    <col min="5125" max="5125" width="8.7109375" style="1"/>
    <col min="5126" max="5126" width="14" style="1" customWidth="1"/>
    <col min="5127" max="5373" width="8.7109375" style="1"/>
    <col min="5374" max="5374" width="47" style="1" customWidth="1"/>
    <col min="5375" max="5379" width="8.7109375" style="1"/>
    <col min="5380" max="5380" width="14.140625" style="1" customWidth="1"/>
    <col min="5381" max="5381" width="8.7109375" style="1"/>
    <col min="5382" max="5382" width="14" style="1" customWidth="1"/>
    <col min="5383" max="5629" width="8.7109375" style="1"/>
    <col min="5630" max="5630" width="47" style="1" customWidth="1"/>
    <col min="5631" max="5635" width="8.7109375" style="1"/>
    <col min="5636" max="5636" width="14.140625" style="1" customWidth="1"/>
    <col min="5637" max="5637" width="8.7109375" style="1"/>
    <col min="5638" max="5638" width="14" style="1" customWidth="1"/>
    <col min="5639" max="5885" width="8.7109375" style="1"/>
    <col min="5886" max="5886" width="47" style="1" customWidth="1"/>
    <col min="5887" max="5891" width="8.7109375" style="1"/>
    <col min="5892" max="5892" width="14.140625" style="1" customWidth="1"/>
    <col min="5893" max="5893" width="8.7109375" style="1"/>
    <col min="5894" max="5894" width="14" style="1" customWidth="1"/>
    <col min="5895" max="6141" width="8.7109375" style="1"/>
    <col min="6142" max="6142" width="47" style="1" customWidth="1"/>
    <col min="6143" max="6147" width="8.7109375" style="1"/>
    <col min="6148" max="6148" width="14.140625" style="1" customWidth="1"/>
    <col min="6149" max="6149" width="8.7109375" style="1"/>
    <col min="6150" max="6150" width="14" style="1" customWidth="1"/>
    <col min="6151" max="6397" width="8.7109375" style="1"/>
    <col min="6398" max="6398" width="47" style="1" customWidth="1"/>
    <col min="6399" max="6403" width="8.7109375" style="1"/>
    <col min="6404" max="6404" width="14.140625" style="1" customWidth="1"/>
    <col min="6405" max="6405" width="8.7109375" style="1"/>
    <col min="6406" max="6406" width="14" style="1" customWidth="1"/>
    <col min="6407" max="6653" width="8.7109375" style="1"/>
    <col min="6654" max="6654" width="47" style="1" customWidth="1"/>
    <col min="6655" max="6659" width="8.7109375" style="1"/>
    <col min="6660" max="6660" width="14.140625" style="1" customWidth="1"/>
    <col min="6661" max="6661" width="8.7109375" style="1"/>
    <col min="6662" max="6662" width="14" style="1" customWidth="1"/>
    <col min="6663" max="6909" width="8.7109375" style="1"/>
    <col min="6910" max="6910" width="47" style="1" customWidth="1"/>
    <col min="6911" max="6915" width="8.7109375" style="1"/>
    <col min="6916" max="6916" width="14.140625" style="1" customWidth="1"/>
    <col min="6917" max="6917" width="8.7109375" style="1"/>
    <col min="6918" max="6918" width="14" style="1" customWidth="1"/>
    <col min="6919" max="7165" width="8.7109375" style="1"/>
    <col min="7166" max="7166" width="47" style="1" customWidth="1"/>
    <col min="7167" max="7171" width="8.7109375" style="1"/>
    <col min="7172" max="7172" width="14.140625" style="1" customWidth="1"/>
    <col min="7173" max="7173" width="8.7109375" style="1"/>
    <col min="7174" max="7174" width="14" style="1" customWidth="1"/>
    <col min="7175" max="7421" width="8.7109375" style="1"/>
    <col min="7422" max="7422" width="47" style="1" customWidth="1"/>
    <col min="7423" max="7427" width="8.7109375" style="1"/>
    <col min="7428" max="7428" width="14.140625" style="1" customWidth="1"/>
    <col min="7429" max="7429" width="8.7109375" style="1"/>
    <col min="7430" max="7430" width="14" style="1" customWidth="1"/>
    <col min="7431" max="7677" width="8.7109375" style="1"/>
    <col min="7678" max="7678" width="47" style="1" customWidth="1"/>
    <col min="7679" max="7683" width="8.7109375" style="1"/>
    <col min="7684" max="7684" width="14.140625" style="1" customWidth="1"/>
    <col min="7685" max="7685" width="8.7109375" style="1"/>
    <col min="7686" max="7686" width="14" style="1" customWidth="1"/>
    <col min="7687" max="7933" width="8.7109375" style="1"/>
    <col min="7934" max="7934" width="47" style="1" customWidth="1"/>
    <col min="7935" max="7939" width="8.7109375" style="1"/>
    <col min="7940" max="7940" width="14.140625" style="1" customWidth="1"/>
    <col min="7941" max="7941" width="8.7109375" style="1"/>
    <col min="7942" max="7942" width="14" style="1" customWidth="1"/>
    <col min="7943" max="8189" width="8.7109375" style="1"/>
    <col min="8190" max="8190" width="47" style="1" customWidth="1"/>
    <col min="8191" max="8195" width="8.7109375" style="1"/>
    <col min="8196" max="8196" width="14.140625" style="1" customWidth="1"/>
    <col min="8197" max="8197" width="8.7109375" style="1"/>
    <col min="8198" max="8198" width="14" style="1" customWidth="1"/>
    <col min="8199" max="8445" width="8.7109375" style="1"/>
    <col min="8446" max="8446" width="47" style="1" customWidth="1"/>
    <col min="8447" max="8451" width="8.7109375" style="1"/>
    <col min="8452" max="8452" width="14.140625" style="1" customWidth="1"/>
    <col min="8453" max="8453" width="8.7109375" style="1"/>
    <col min="8454" max="8454" width="14" style="1" customWidth="1"/>
    <col min="8455" max="8701" width="8.7109375" style="1"/>
    <col min="8702" max="8702" width="47" style="1" customWidth="1"/>
    <col min="8703" max="8707" width="8.7109375" style="1"/>
    <col min="8708" max="8708" width="14.140625" style="1" customWidth="1"/>
    <col min="8709" max="8709" width="8.7109375" style="1"/>
    <col min="8710" max="8710" width="14" style="1" customWidth="1"/>
    <col min="8711" max="8957" width="8.7109375" style="1"/>
    <col min="8958" max="8958" width="47" style="1" customWidth="1"/>
    <col min="8959" max="8963" width="8.7109375" style="1"/>
    <col min="8964" max="8964" width="14.140625" style="1" customWidth="1"/>
    <col min="8965" max="8965" width="8.7109375" style="1"/>
    <col min="8966" max="8966" width="14" style="1" customWidth="1"/>
    <col min="8967" max="9213" width="8.7109375" style="1"/>
    <col min="9214" max="9214" width="47" style="1" customWidth="1"/>
    <col min="9215" max="9219" width="8.7109375" style="1"/>
    <col min="9220" max="9220" width="14.140625" style="1" customWidth="1"/>
    <col min="9221" max="9221" width="8.7109375" style="1"/>
    <col min="9222" max="9222" width="14" style="1" customWidth="1"/>
    <col min="9223" max="9469" width="8.7109375" style="1"/>
    <col min="9470" max="9470" width="47" style="1" customWidth="1"/>
    <col min="9471" max="9475" width="8.7109375" style="1"/>
    <col min="9476" max="9476" width="14.140625" style="1" customWidth="1"/>
    <col min="9477" max="9477" width="8.7109375" style="1"/>
    <col min="9478" max="9478" width="14" style="1" customWidth="1"/>
    <col min="9479" max="9725" width="8.7109375" style="1"/>
    <col min="9726" max="9726" width="47" style="1" customWidth="1"/>
    <col min="9727" max="9731" width="8.7109375" style="1"/>
    <col min="9732" max="9732" width="14.140625" style="1" customWidth="1"/>
    <col min="9733" max="9733" width="8.7109375" style="1"/>
    <col min="9734" max="9734" width="14" style="1" customWidth="1"/>
    <col min="9735" max="9981" width="8.7109375" style="1"/>
    <col min="9982" max="9982" width="47" style="1" customWidth="1"/>
    <col min="9983" max="9987" width="8.7109375" style="1"/>
    <col min="9988" max="9988" width="14.140625" style="1" customWidth="1"/>
    <col min="9989" max="9989" width="8.7109375" style="1"/>
    <col min="9990" max="9990" width="14" style="1" customWidth="1"/>
    <col min="9991" max="10237" width="8.7109375" style="1"/>
    <col min="10238" max="10238" width="47" style="1" customWidth="1"/>
    <col min="10239" max="10243" width="8.7109375" style="1"/>
    <col min="10244" max="10244" width="14.140625" style="1" customWidth="1"/>
    <col min="10245" max="10245" width="8.7109375" style="1"/>
    <col min="10246" max="10246" width="14" style="1" customWidth="1"/>
    <col min="10247" max="10493" width="8.7109375" style="1"/>
    <col min="10494" max="10494" width="47" style="1" customWidth="1"/>
    <col min="10495" max="10499" width="8.7109375" style="1"/>
    <col min="10500" max="10500" width="14.140625" style="1" customWidth="1"/>
    <col min="10501" max="10501" width="8.7109375" style="1"/>
    <col min="10502" max="10502" width="14" style="1" customWidth="1"/>
    <col min="10503" max="10749" width="8.7109375" style="1"/>
    <col min="10750" max="10750" width="47" style="1" customWidth="1"/>
    <col min="10751" max="10755" width="8.7109375" style="1"/>
    <col min="10756" max="10756" width="14.140625" style="1" customWidth="1"/>
    <col min="10757" max="10757" width="8.7109375" style="1"/>
    <col min="10758" max="10758" width="14" style="1" customWidth="1"/>
    <col min="10759" max="11005" width="8.7109375" style="1"/>
    <col min="11006" max="11006" width="47" style="1" customWidth="1"/>
    <col min="11007" max="11011" width="8.7109375" style="1"/>
    <col min="11012" max="11012" width="14.140625" style="1" customWidth="1"/>
    <col min="11013" max="11013" width="8.7109375" style="1"/>
    <col min="11014" max="11014" width="14" style="1" customWidth="1"/>
    <col min="11015" max="11261" width="8.7109375" style="1"/>
    <col min="11262" max="11262" width="47" style="1" customWidth="1"/>
    <col min="11263" max="11267" width="8.7109375" style="1"/>
    <col min="11268" max="11268" width="14.140625" style="1" customWidth="1"/>
    <col min="11269" max="11269" width="8.7109375" style="1"/>
    <col min="11270" max="11270" width="14" style="1" customWidth="1"/>
    <col min="11271" max="11517" width="8.7109375" style="1"/>
    <col min="11518" max="11518" width="47" style="1" customWidth="1"/>
    <col min="11519" max="11523" width="8.7109375" style="1"/>
    <col min="11524" max="11524" width="14.140625" style="1" customWidth="1"/>
    <col min="11525" max="11525" width="8.7109375" style="1"/>
    <col min="11526" max="11526" width="14" style="1" customWidth="1"/>
    <col min="11527" max="11773" width="8.7109375" style="1"/>
    <col min="11774" max="11774" width="47" style="1" customWidth="1"/>
    <col min="11775" max="11779" width="8.7109375" style="1"/>
    <col min="11780" max="11780" width="14.140625" style="1" customWidth="1"/>
    <col min="11781" max="11781" width="8.7109375" style="1"/>
    <col min="11782" max="11782" width="14" style="1" customWidth="1"/>
    <col min="11783" max="12029" width="8.7109375" style="1"/>
    <col min="12030" max="12030" width="47" style="1" customWidth="1"/>
    <col min="12031" max="12035" width="8.7109375" style="1"/>
    <col min="12036" max="12036" width="14.140625" style="1" customWidth="1"/>
    <col min="12037" max="12037" width="8.7109375" style="1"/>
    <col min="12038" max="12038" width="14" style="1" customWidth="1"/>
    <col min="12039" max="12285" width="8.7109375" style="1"/>
    <col min="12286" max="12286" width="47" style="1" customWidth="1"/>
    <col min="12287" max="12291" width="8.7109375" style="1"/>
    <col min="12292" max="12292" width="14.140625" style="1" customWidth="1"/>
    <col min="12293" max="12293" width="8.7109375" style="1"/>
    <col min="12294" max="12294" width="14" style="1" customWidth="1"/>
    <col min="12295" max="12541" width="8.7109375" style="1"/>
    <col min="12542" max="12542" width="47" style="1" customWidth="1"/>
    <col min="12543" max="12547" width="8.7109375" style="1"/>
    <col min="12548" max="12548" width="14.140625" style="1" customWidth="1"/>
    <col min="12549" max="12549" width="8.7109375" style="1"/>
    <col min="12550" max="12550" width="14" style="1" customWidth="1"/>
    <col min="12551" max="12797" width="8.7109375" style="1"/>
    <col min="12798" max="12798" width="47" style="1" customWidth="1"/>
    <col min="12799" max="12803" width="8.7109375" style="1"/>
    <col min="12804" max="12804" width="14.140625" style="1" customWidth="1"/>
    <col min="12805" max="12805" width="8.7109375" style="1"/>
    <col min="12806" max="12806" width="14" style="1" customWidth="1"/>
    <col min="12807" max="13053" width="8.7109375" style="1"/>
    <col min="13054" max="13054" width="47" style="1" customWidth="1"/>
    <col min="13055" max="13059" width="8.7109375" style="1"/>
    <col min="13060" max="13060" width="14.140625" style="1" customWidth="1"/>
    <col min="13061" max="13061" width="8.7109375" style="1"/>
    <col min="13062" max="13062" width="14" style="1" customWidth="1"/>
    <col min="13063" max="13309" width="8.7109375" style="1"/>
    <col min="13310" max="13310" width="47" style="1" customWidth="1"/>
    <col min="13311" max="13315" width="8.7109375" style="1"/>
    <col min="13316" max="13316" width="14.140625" style="1" customWidth="1"/>
    <col min="13317" max="13317" width="8.7109375" style="1"/>
    <col min="13318" max="13318" width="14" style="1" customWidth="1"/>
    <col min="13319" max="13565" width="8.7109375" style="1"/>
    <col min="13566" max="13566" width="47" style="1" customWidth="1"/>
    <col min="13567" max="13571" width="8.7109375" style="1"/>
    <col min="13572" max="13572" width="14.140625" style="1" customWidth="1"/>
    <col min="13573" max="13573" width="8.7109375" style="1"/>
    <col min="13574" max="13574" width="14" style="1" customWidth="1"/>
    <col min="13575" max="13821" width="8.7109375" style="1"/>
    <col min="13822" max="13822" width="47" style="1" customWidth="1"/>
    <col min="13823" max="13827" width="8.7109375" style="1"/>
    <col min="13828" max="13828" width="14.140625" style="1" customWidth="1"/>
    <col min="13829" max="13829" width="8.7109375" style="1"/>
    <col min="13830" max="13830" width="14" style="1" customWidth="1"/>
    <col min="13831" max="14077" width="8.7109375" style="1"/>
    <col min="14078" max="14078" width="47" style="1" customWidth="1"/>
    <col min="14079" max="14083" width="8.7109375" style="1"/>
    <col min="14084" max="14084" width="14.140625" style="1" customWidth="1"/>
    <col min="14085" max="14085" width="8.7109375" style="1"/>
    <col min="14086" max="14086" width="14" style="1" customWidth="1"/>
    <col min="14087" max="14333" width="8.7109375" style="1"/>
    <col min="14334" max="14334" width="47" style="1" customWidth="1"/>
    <col min="14335" max="14339" width="8.7109375" style="1"/>
    <col min="14340" max="14340" width="14.140625" style="1" customWidth="1"/>
    <col min="14341" max="14341" width="8.7109375" style="1"/>
    <col min="14342" max="14342" width="14" style="1" customWidth="1"/>
    <col min="14343" max="14589" width="8.7109375" style="1"/>
    <col min="14590" max="14590" width="47" style="1" customWidth="1"/>
    <col min="14591" max="14595" width="8.7109375" style="1"/>
    <col min="14596" max="14596" width="14.140625" style="1" customWidth="1"/>
    <col min="14597" max="14597" width="8.7109375" style="1"/>
    <col min="14598" max="14598" width="14" style="1" customWidth="1"/>
    <col min="14599" max="14845" width="8.7109375" style="1"/>
    <col min="14846" max="14846" width="47" style="1" customWidth="1"/>
    <col min="14847" max="14851" width="8.7109375" style="1"/>
    <col min="14852" max="14852" width="14.140625" style="1" customWidth="1"/>
    <col min="14853" max="14853" width="8.7109375" style="1"/>
    <col min="14854" max="14854" width="14" style="1" customWidth="1"/>
    <col min="14855" max="15101" width="8.7109375" style="1"/>
    <col min="15102" max="15102" width="47" style="1" customWidth="1"/>
    <col min="15103" max="15107" width="8.7109375" style="1"/>
    <col min="15108" max="15108" width="14.140625" style="1" customWidth="1"/>
    <col min="15109" max="15109" width="8.7109375" style="1"/>
    <col min="15110" max="15110" width="14" style="1" customWidth="1"/>
    <col min="15111" max="15357" width="8.7109375" style="1"/>
    <col min="15358" max="15358" width="47" style="1" customWidth="1"/>
    <col min="15359" max="15363" width="8.7109375" style="1"/>
    <col min="15364" max="15364" width="14.140625" style="1" customWidth="1"/>
    <col min="15365" max="15365" width="8.7109375" style="1"/>
    <col min="15366" max="15366" width="14" style="1" customWidth="1"/>
    <col min="15367" max="15613" width="8.7109375" style="1"/>
    <col min="15614" max="15614" width="47" style="1" customWidth="1"/>
    <col min="15615" max="15619" width="8.7109375" style="1"/>
    <col min="15620" max="15620" width="14.140625" style="1" customWidth="1"/>
    <col min="15621" max="15621" width="8.7109375" style="1"/>
    <col min="15622" max="15622" width="14" style="1" customWidth="1"/>
    <col min="15623" max="15869" width="8.7109375" style="1"/>
    <col min="15870" max="15870" width="47" style="1" customWidth="1"/>
    <col min="15871" max="15875" width="8.7109375" style="1"/>
    <col min="15876" max="15876" width="14.140625" style="1" customWidth="1"/>
    <col min="15877" max="15877" width="8.7109375" style="1"/>
    <col min="15878" max="15878" width="14" style="1" customWidth="1"/>
    <col min="15879" max="16125" width="8.7109375" style="1"/>
    <col min="16126" max="16126" width="47" style="1" customWidth="1"/>
    <col min="16127" max="16131" width="8.7109375" style="1"/>
    <col min="16132" max="16132" width="14.140625" style="1" customWidth="1"/>
    <col min="16133" max="16133" width="8.7109375" style="1"/>
    <col min="16134" max="16134" width="14" style="1" customWidth="1"/>
    <col min="16135" max="16384" width="8.7109375" style="1"/>
  </cols>
  <sheetData>
    <row r="1" spans="1:10">
      <c r="B1" s="2" t="s">
        <v>253</v>
      </c>
      <c r="C1" s="3"/>
      <c r="D1" s="4"/>
      <c r="E1" s="4"/>
      <c r="F1" s="4"/>
      <c r="G1" s="5" t="s">
        <v>173</v>
      </c>
      <c r="H1" s="5"/>
    </row>
    <row r="2" spans="1:10">
      <c r="B2" s="2"/>
      <c r="C2" s="305" t="s">
        <v>1</v>
      </c>
      <c r="D2" s="305"/>
      <c r="E2" s="305"/>
      <c r="F2" s="4"/>
      <c r="G2" s="5"/>
      <c r="H2" s="5"/>
    </row>
    <row r="3" spans="1:10" ht="44.1" customHeight="1">
      <c r="A3" s="5"/>
      <c r="B3" s="300" t="s">
        <v>2</v>
      </c>
      <c r="C3" s="300"/>
      <c r="D3" s="300"/>
      <c r="E3" s="300"/>
      <c r="F3" s="300"/>
      <c r="G3" s="300"/>
      <c r="H3" s="300"/>
      <c r="I3" s="300"/>
      <c r="J3" s="300"/>
    </row>
    <row r="4" spans="1:10" ht="16.5" customHeight="1">
      <c r="A4" s="5"/>
      <c r="B4" s="85"/>
      <c r="C4" s="6"/>
      <c r="D4" s="6"/>
      <c r="E4" s="6"/>
      <c r="F4" s="6"/>
      <c r="G4" s="6"/>
      <c r="H4" s="6"/>
      <c r="I4" s="6"/>
      <c r="J4" s="6"/>
    </row>
    <row r="5" spans="1:10" ht="14.45" customHeight="1">
      <c r="A5" s="5"/>
      <c r="B5" s="301" t="s">
        <v>154</v>
      </c>
      <c r="C5" s="301"/>
      <c r="D5" s="6"/>
      <c r="E5" s="6"/>
      <c r="F5" s="6"/>
      <c r="G5" s="6"/>
      <c r="H5" s="6"/>
      <c r="I5" s="6"/>
      <c r="J5" s="6"/>
    </row>
    <row r="6" spans="1:10" ht="20.45" customHeight="1">
      <c r="B6" s="236" t="s">
        <v>59</v>
      </c>
      <c r="C6" s="5"/>
    </row>
    <row r="7" spans="1:10" ht="42">
      <c r="A7" s="232" t="s">
        <v>4</v>
      </c>
      <c r="B7" s="232" t="s">
        <v>5</v>
      </c>
      <c r="C7" s="232" t="s">
        <v>6</v>
      </c>
      <c r="D7" s="232" t="s">
        <v>7</v>
      </c>
      <c r="E7" s="232" t="s">
        <v>43</v>
      </c>
      <c r="F7" s="232" t="s">
        <v>12</v>
      </c>
      <c r="G7" s="232" t="s">
        <v>54</v>
      </c>
      <c r="H7" s="232" t="s">
        <v>11</v>
      </c>
      <c r="I7" s="232" t="s">
        <v>12</v>
      </c>
      <c r="J7" s="232" t="s">
        <v>13</v>
      </c>
    </row>
    <row r="8" spans="1:10">
      <c r="A8" s="234">
        <v>1</v>
      </c>
      <c r="B8" s="241">
        <v>2</v>
      </c>
      <c r="C8" s="234">
        <v>3</v>
      </c>
      <c r="D8" s="234">
        <v>4</v>
      </c>
      <c r="E8" s="234">
        <v>5</v>
      </c>
      <c r="F8" s="234">
        <v>6</v>
      </c>
      <c r="G8" s="234">
        <v>7</v>
      </c>
      <c r="H8" s="234">
        <v>8</v>
      </c>
      <c r="I8" s="234">
        <v>9</v>
      </c>
      <c r="J8" s="234">
        <v>10</v>
      </c>
    </row>
    <row r="9" spans="1:10">
      <c r="A9" s="304"/>
      <c r="B9" s="304"/>
      <c r="C9" s="304"/>
      <c r="D9" s="304"/>
      <c r="E9" s="304"/>
      <c r="F9" s="304"/>
      <c r="G9" s="304"/>
      <c r="H9" s="304"/>
      <c r="I9" s="304"/>
      <c r="J9" s="304"/>
    </row>
    <row r="10" spans="1:10" ht="58.5" customHeight="1">
      <c r="A10" s="12">
        <v>1</v>
      </c>
      <c r="B10" s="90" t="s">
        <v>60</v>
      </c>
      <c r="C10" s="12" t="s">
        <v>61</v>
      </c>
      <c r="D10" s="37">
        <v>200</v>
      </c>
      <c r="E10" s="15"/>
      <c r="F10" s="16">
        <v>0.23</v>
      </c>
      <c r="G10" s="17">
        <f>E10+(E10*F10)</f>
        <v>0</v>
      </c>
      <c r="H10" s="17">
        <f>E10*D10</f>
        <v>0</v>
      </c>
      <c r="I10" s="17">
        <f>J10-H10</f>
        <v>0</v>
      </c>
      <c r="J10" s="17">
        <f>G10*D10</f>
        <v>0</v>
      </c>
    </row>
    <row r="11" spans="1:10" ht="58.5" customHeight="1">
      <c r="A11" s="12">
        <v>2</v>
      </c>
      <c r="B11" s="30" t="s">
        <v>62</v>
      </c>
      <c r="C11" s="12" t="s">
        <v>63</v>
      </c>
      <c r="D11" s="37">
        <v>2500</v>
      </c>
      <c r="E11" s="15"/>
      <c r="F11" s="16">
        <v>0.23</v>
      </c>
      <c r="G11" s="17">
        <f t="shared" ref="G11:G12" si="0">E11+(E11*F11)</f>
        <v>0</v>
      </c>
      <c r="H11" s="17">
        <f t="shared" ref="H11:H12" si="1">E11*D11</f>
        <v>0</v>
      </c>
      <c r="I11" s="17">
        <f t="shared" ref="I11:I12" si="2">J11-H11</f>
        <v>0</v>
      </c>
      <c r="J11" s="17">
        <f t="shared" ref="J11:J12" si="3">G11*D11</f>
        <v>0</v>
      </c>
    </row>
    <row r="12" spans="1:10" ht="58.5" customHeight="1">
      <c r="A12" s="12">
        <v>3</v>
      </c>
      <c r="B12" s="30" t="s">
        <v>64</v>
      </c>
      <c r="C12" s="12" t="s">
        <v>65</v>
      </c>
      <c r="D12" s="37">
        <v>3500</v>
      </c>
      <c r="E12" s="15"/>
      <c r="F12" s="16">
        <v>0.23</v>
      </c>
      <c r="G12" s="17">
        <f t="shared" si="0"/>
        <v>0</v>
      </c>
      <c r="H12" s="17">
        <f t="shared" si="1"/>
        <v>0</v>
      </c>
      <c r="I12" s="17">
        <f t="shared" si="2"/>
        <v>0</v>
      </c>
      <c r="J12" s="17">
        <f t="shared" si="3"/>
        <v>0</v>
      </c>
    </row>
    <row r="13" spans="1:10" ht="13.9" customHeight="1">
      <c r="A13" s="299" t="s">
        <v>19</v>
      </c>
      <c r="B13" s="299"/>
      <c r="C13" s="299"/>
      <c r="D13" s="299"/>
      <c r="E13" s="299"/>
      <c r="F13" s="299"/>
      <c r="G13" s="299"/>
      <c r="H13" s="237">
        <f>SUM(H10:H12)</f>
        <v>0</v>
      </c>
      <c r="I13" s="238" t="s">
        <v>19</v>
      </c>
      <c r="J13" s="237">
        <f>SUM(J10:J12)</f>
        <v>0</v>
      </c>
    </row>
    <row r="14" spans="1:10">
      <c r="A14" s="18"/>
      <c r="B14" s="19"/>
      <c r="C14" s="19"/>
      <c r="D14" s="19"/>
      <c r="E14" s="19"/>
      <c r="G14" s="20"/>
    </row>
    <row r="15" spans="1:10">
      <c r="A15" s="18"/>
      <c r="B15" s="21"/>
      <c r="C15" s="22"/>
      <c r="D15" s="3"/>
      <c r="E15" s="23"/>
      <c r="F15" s="23"/>
      <c r="G15" s="23"/>
      <c r="H15" s="23"/>
    </row>
    <row r="16" spans="1:10">
      <c r="A16" s="18"/>
      <c r="B16" s="24" t="s">
        <v>20</v>
      </c>
      <c r="C16" s="22"/>
      <c r="D16" s="3"/>
      <c r="E16" s="25"/>
      <c r="F16" s="25" t="s">
        <v>21</v>
      </c>
      <c r="G16" s="25"/>
      <c r="H16" s="23"/>
    </row>
    <row r="17" spans="2:8">
      <c r="B17" s="2"/>
      <c r="C17" s="3"/>
      <c r="D17" s="4"/>
      <c r="E17" s="4"/>
      <c r="F17" s="4" t="s">
        <v>22</v>
      </c>
      <c r="G17" s="26"/>
      <c r="H17" s="5"/>
    </row>
  </sheetData>
  <sheetProtection selectLockedCells="1" selectUnlockedCells="1"/>
  <mergeCells count="5">
    <mergeCell ref="C2:E2"/>
    <mergeCell ref="B3:J3"/>
    <mergeCell ref="B5:C5"/>
    <mergeCell ref="A9:J9"/>
    <mergeCell ref="A13:G13"/>
  </mergeCells>
  <pageMargins left="0.7" right="0.7" top="0.3" bottom="0.3" header="0.3" footer="0.3"/>
  <pageSetup paperSize="9" scale="84" firstPageNumber="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28</vt:i4>
      </vt:variant>
    </vt:vector>
  </HeadingPairs>
  <TitlesOfParts>
    <vt:vector size="28" baseType="lpstr">
      <vt:lpstr>Pakiet_nr_1</vt:lpstr>
      <vt:lpstr>Pakiet nr 2</vt:lpstr>
      <vt:lpstr>Pakiet_nr 3</vt:lpstr>
      <vt:lpstr>Pakiet_nr_4</vt:lpstr>
      <vt:lpstr>Pakiet_nr_5</vt:lpstr>
      <vt:lpstr>Pakiet_nr_6</vt:lpstr>
      <vt:lpstr>Pakiet_nr_7.</vt:lpstr>
      <vt:lpstr>Pakiet_nr_8</vt:lpstr>
      <vt:lpstr>Pakiet_nr_9</vt:lpstr>
      <vt:lpstr>Pakiet_nr_10</vt:lpstr>
      <vt:lpstr>Pakiet_nr_11</vt:lpstr>
      <vt:lpstr>Pakiet_nr_12 </vt:lpstr>
      <vt:lpstr>Pakiet_nr_13</vt:lpstr>
      <vt:lpstr>Pakiet_nr_14</vt:lpstr>
      <vt:lpstr>Pakiet_nr_15</vt:lpstr>
      <vt:lpstr>Pakiet_nr_16</vt:lpstr>
      <vt:lpstr>Pakiet nr 17</vt:lpstr>
      <vt:lpstr>Pakiet_nr_18</vt:lpstr>
      <vt:lpstr>Pakiet_nr_19</vt:lpstr>
      <vt:lpstr>Pakiet nr 20</vt:lpstr>
      <vt:lpstr>Pakiet nr 21</vt:lpstr>
      <vt:lpstr>Pakiet_nr_22</vt:lpstr>
      <vt:lpstr>Pakiet_nr 23</vt:lpstr>
      <vt:lpstr>Pakiet_nr_24</vt:lpstr>
      <vt:lpstr>Pakiet_nr_25</vt:lpstr>
      <vt:lpstr>Pakiet_nr_26</vt:lpstr>
      <vt:lpstr>Pakiet_nr_27</vt:lpstr>
      <vt:lpstr>Pakiet_nr_28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dc:creator>
  <cp:lastModifiedBy>Hirniak Maciej</cp:lastModifiedBy>
  <cp:lastPrinted>2024-05-09T09:08:28Z</cp:lastPrinted>
  <dcterms:created xsi:type="dcterms:W3CDTF">2015-06-05T18:19:34Z</dcterms:created>
  <dcterms:modified xsi:type="dcterms:W3CDTF">2024-08-13T13:16:58Z</dcterms:modified>
</cp:coreProperties>
</file>