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zetarg   " sheetId="1" r:id="rId1"/>
  </sheets>
  <definedNames/>
  <calcPr fullCalcOnLoad="1"/>
</workbook>
</file>

<file path=xl/sharedStrings.xml><?xml version="1.0" encoding="utf-8"?>
<sst xmlns="http://schemas.openxmlformats.org/spreadsheetml/2006/main" count="152" uniqueCount="74">
  <si>
    <t>1.</t>
  </si>
  <si>
    <t>2.</t>
  </si>
  <si>
    <t>3.</t>
  </si>
  <si>
    <t>4.</t>
  </si>
  <si>
    <t>5.</t>
  </si>
  <si>
    <t>6.</t>
  </si>
  <si>
    <t xml:space="preserve">Mata do bezpiecznego przygotowywania i podawania leków cytostatycznych , czterowarstwowa , wierzchnia warstwa wykonana z siatki ( pory 1 mikrometr) polietylenowej antypoślizgowej gramatura 97,2 g/m2 , chłonność min 880ml/m2 , spodnia warstwa nieprzepuszczalna dla cieczy ; rozmiar 560x410mm , sterylna . </t>
  </si>
  <si>
    <t>7.</t>
  </si>
  <si>
    <t>Przyrząd do dostrzykiwania i podaży płynów , leków , cytostatyków i żywienia do worka Viaflo typu Cytoluer . Przyrząd do nakłucia portu iniekcyjnego w worku Viaflo ; system zabezpieczający przed przypadkowym wysunięciem się igły z portu worka typu podwójne V.Igła 16G zapobiegająca przed defragmentacją korka portu worka.System wyposażony w zawór bezigłowy Luer-Lock z koreczkiem zapobiegającym kontaminacji portu oraz brak konieczności dezynfekcji przed pierwszym podłączeniem.</t>
  </si>
  <si>
    <t>9.</t>
  </si>
  <si>
    <t xml:space="preserve">Przyrząd do długotrwałego aspirowania cytostatyków. Obudowa przezierna . Ostry kolec , długość robocza 17mm z dwupłaszczyznowym ścięciem pozwalającym pobranie całej zawartości fiolki (osłonięty nasadką z tworzywa sztucznego , zabezpieczającą kolec przed skażeniem podczas otwierania opakowania); Na boku przrządu okrągły filtr zatrzymujący aerozole 0,2 um; port bezigłowy z korkiem zapobiegającym przed koniecznością dezynfekcji portu podczas pierwszego podłączenia , możliwość stosowania przez 7 dni. Całkowita długość przyrządu 72mm. Kołnierz zatrzaskowy na fiolkę o średnicy 20mm. zapobiegający przed rozłączeniem przyrządu z fiolką w czasie pobierania leku. </t>
  </si>
  <si>
    <t>10.</t>
  </si>
  <si>
    <t>11.</t>
  </si>
  <si>
    <t>12.</t>
  </si>
  <si>
    <t>Koreczek ochronny, czerwony do zabezpieczania dostępów luer-lock</t>
  </si>
  <si>
    <t>13.</t>
  </si>
  <si>
    <t>16.</t>
  </si>
  <si>
    <t>17.</t>
  </si>
  <si>
    <t>Półmaska filtrująca w klasie filtracji FFP3, NR (jednorazowego użytku – przeznaczona na 8 godzin pracy), D - (przebadana na zatkanie pyłem dolomitowym). Półmaska trójpanelowa z zaworem umieszczonym centralnie na panelu środkowym. Czasza wykonana z materiału wielowarstwowego antyalergicznego (LATEX-FREE) non-woven. Zacisk nosowy ułatwiający dopasowanie półmaski do nosa użytkownika; pianka nosowa stwarzająca większy komfort użytkowania; taśmy mocowane do półmaski za pomocą wysokoodpornych na zerwanie zszywaczy (brak ryzyka uszkodzenia mocowania taśmy); brak efektu parowania okularów; skuteczność filtracji 99% - stosowane do ochrony przed cząstkami stałymi i ciekłymi o wysokiej toksyczności dla których NDS&lt;0,05mg/m3 o ile maksymalne stężenie wynosi do 50xNDS; brak podatności na zapadanie się oraz tracenie kształtu dzięki wysokiej odporności na wysokie oraz niskie temperatury; indywidualnie pakowana; wysokowydajny zawór oddechowy zapewniający niskie opory wydechu i efektywne odprowadzanie wilgoci i ciepła z półmaski Posiada certyfikat na zgodność ze zharmonizowaną normą europejską EN 149:2001 + A1:2009. ISO 9001: 2015 Quality Management System. ISO 13485: 2016  Medical Devices Quality Management System (system zarządzania jakością dla wyrobów medycznych). Środek Ochrony Indywidualnej kategorii III.
• skuteczność filtracji bakteryjnej dla cząstek (BFE) – &gt;99,9%
• skuteczność filtracji dla cząstek (0,1 μm) – &gt;99,9%
• przebadane w zakresie penetracji chlorkiem sodu (skuteczność filtracji &gt;99,9%)
• opór powietrza (w mbar) przy wdechu &lt; 1,5
• opór powietrza (w mbar) przy wydechu &lt; 2,5
Zamawiający wymaga złożenia stosownego oświadczenia od producenta w celu potwierdzenia parametrów technicznych oraz dostarczenie certyfikatów i badań przeprowadzonych przez BSI.</t>
  </si>
  <si>
    <t xml:space="preserve">"Zestaw ratunkowy do usuwania skażenia cytostatykami. Produkt zarejestrowany jako środek ochrony osobistej (PPE). Zoptymalizowany do usuwania cytostatyków wszystkich typów. Rekomendowany przez DGOP oraz ESOP. Skład zestawu:
1. kombinezon ochronny – 1szt; 
2. rękawice ochronne odporne na cytostatyki – 1par; 
3. rękawice żółte odporne na uszkodzenia mechaniczne – 1para; 
4. obuwie ochronne 1para; 
5. maska ochronna FFP3 – 1szt; 
6. gogle ochronne – 1szt; 
7. marker do oznaczenia obszaru skażenia lekiem – 1szt;
8. butelka z H2O – 1szt;
9. łopatka – szpatułka – 1szt;
10. szufelka – 1szt;
11. torba do utylizacji 1 + 2szt;
12. szczypce drewniane – 1szt;
13. mata chłonna ChemoSorb – 1szt; 
14. ściereczki Isysoft – 6szt; 
15. niebieski worek na odpady – 1szt; 
16. specjalny worek na odpady zabezpieczający wydostanie się cytostatyku – 1szt; 
17. opaski zaciskowe – 2szt; 
18. tabliczka informacyjna / obrazkowa (oznaczenie miejsca skażenia miejsca) – 1szt;
19. Instrukcja dla użytkownika - 1szt; 
20. raport z wypadku – 1szt."
</t>
  </si>
  <si>
    <t>Fartuch ochronny z zamkiem błyskawicznym i kieszeniami, z wykonany z wysokiej gęstości polietylenu o wadze powierzchniowej 41,5 g/m2 umożliwiający transfer powietrza i pary wodnej (oddychającego) celem zapewnienia odpowiedniego komfortu termicznego podczas użytkowania (przepuszczalność powietrza ISO 5636-5 &lt;45s). Mankiety rękawów zakończone gumką w tunelu. Kolor biały. Dostępny w rozmiarach od S do 2XL. Spełnia wymagania dla środków ochrony indywidualnej kategorii III PB [6], zgodnie z Rozporządzeniem UE 2016/425. Posiada właściwości mechaniczne: odporność na ścieranie materiału wg EN 530 Metoda 2, &gt;100 cykli; wytrzymałość na zginanie materiału wg ISO 7854 Metoda B, &gt;100 000 cykli; odporność na przebicie wg EN 863  przynajmniej &gt;10 N; wytrzymałość szwów wg EN ISO 13935-2,  &gt;50 N. Nie emituje zanieczyszczeń mechanicznych oraz chroni przed ich przenikaniem ze środka ubrania. Odporny na przenikanie typowych cytostatyków ( nie mniej niż 7 związków o klasie przenikania 5 wg EN 14325)</t>
  </si>
  <si>
    <t>18.</t>
  </si>
  <si>
    <t xml:space="preserve">ZADANIE NR 1 </t>
  </si>
  <si>
    <t>RAZEM</t>
  </si>
  <si>
    <t>ZADANIE NR 2</t>
  </si>
  <si>
    <t>ZADANIE NR 3</t>
  </si>
  <si>
    <t>Przyrząd do podawania leków onkologicznych metodą grawitacyjną, bursztynowy z dwoma bocznymi portami bezigłowymi nad komorą kroplową do podłączenia pojemników z lekiem, dodatkowo w części dystalnej port bezigłowy ( razem 3 porty bezigłowe). Zestaw zawierający zacisk klamrowy, oraz rolkowy. Z jednej strony zakończony kolcem umożliwiającym wkłucie i pobranie płynu infuzyjnego z worka lub pojemnika, z drugiej strony męskie złącze typu Luer Lock zabezpieczone hydrofobowym filtrem do bezpiecznego odpowietrzenia układu oraz zastawka antyzwrotna uniemożliwiająca cofanie się płynu. Bez PCV, DEHP oraz lateksu. Produkt pakowany pojedynczo, sterylny.</t>
  </si>
  <si>
    <t>Przyrząd do podawania leków onkologicznych metodą grawitacyjną, bursztynowy z czterema bocznymi portami bezigłowymi nad komorą kroplową do podłączenia pojemników z lekiem, dodatkowo w części dystalnej port bezigłowy ( razem 5 portów bezigłowych). Zestaw zawierający zacisk klamrowy, oraz rolkowy. Z jednej strony zakończony kolcem umożliwiającym wkłucie i pobranie płynu infuzyjnego z worka lub pojemnika, z drugiej strony męskie złącze typu Luer Lock zabezpieczone hydrofobowym filtrem do bezpiecznego odpowietrzenia układu oraz zastawka antyzwrotna uniemożliwiająca cofanie się płynu. Bez PCV, DEHP oraz lateksu. Produkt pakowany pojedynczo, sterylny.</t>
  </si>
  <si>
    <t>Przyrząd do podawania leków onkologicznych metodą grawitacyjną, bursztynowy z jednym bocznym portem bezigłowym nad komorą kroplową do podłączenia pojemnika z lekiem, w części dystalnej dodatkowy port bezigłowy. Zestaw zawierający zacisk klamrowy, oraz rolkowy. Z jednej strony zakończony kolcem umożliwiającym wkłucie i pobranie płynu infuzyjnego z worka lub pojemnika, z drugiej strony męskie złącze typu Luer Lock zabezpieczone hydrofobowym filtrem do bezpiecznego odpowietrzenia układu oraz zastawka antyzwrotna uniemożliwiająca cofanie się płynu. Bez PCV, DEHP oraz lateksu. Produkt pakowany pojedynczo, sterylny.</t>
  </si>
  <si>
    <t>Czysta i sterylna , wysoka osłona na obuwie z podeszwą antypoślizgową . Dostępna w rozmiarach od S do XL. Sterylność potwierdzona certyfikatem dołączonym do każdej partii. Poziom zapewnienia sterylności SAL 10-wg ISO 11137-1. Przeznaczona do pracy w pomieszczeniach o klasie czystości A i B wg GMP. Środek ochrony indywidualnej kategorii III zgodnie z Rozporządzenie (UE) 2016/425. Odzież chroniąca przed płynnymi substancjami chemicznymi zapewniająca częściową ochronę ciała (typ PB[6]). Odzież chroniąca przed czynnikami biologicznymi wg EN 14126:2003. Parametry materiału:wysokiej gęstości polietylen o masie powierzchniowej nie większej niż 45 g/m2; umożliwia transfer powietrza i pary wodnej w celu zapewnienia odpowiedniego komfortu termicznego podczas użytkowania ;przepuszczalność powietrza wg ISO 5636-5, wynik : 4-s; opór pary wodnej.Ret wg EN 31092/ISO 11092 , wynik: 6,8 m2'Pa/W; odporny na przenikanie typowych cytostatyków: nie mniej niż 7 związków o klasie przenikania 5 wg EN 14325; nie emituje zanieczyszczeń mechanicznych oraz chroni przed ich przenikaniem na zewnątrz.   Pozostałe informacje :Szwy wewnętrzne lamowane ; troki do zawiązania wokół kostki , u góry gumka w tunelu; zwalidowany system podwójnego pakowania; produkt złożony w sposób umożliwiający aseptyczne zakładanie.</t>
  </si>
  <si>
    <t>Czysty i sterylny biały kombinezon ochronny bez kaptura. Dostępny w rozmiarach od S do XL. Sterylność potwierdzona certyfikatem dołączonym do każdej partii.Poziom zapewnienia sterylności SAL 10 wg ISO 11137-1.  Przeznaczony do pracy w pomieszczeniach o klasie czystości A i B wg GMP. Środek ochrony indywidualnej kategorii III zgodnie z Rozporzędzenie UE 2016/425.Typ 5: odporność na przeciek drobnych cząstek do wnętrza ubioru - badanie wg normy EN ISO 13982-1:2004/A1:2010. Typ 6: odzież chroniąca przed ciekłymi chemikaliami (EN 13034:2005+A1:2009). Odzież chroniąca przed czynnikami biologicznymi wg EN 14126:2003. Parametry materiału:wysokiej gęstości polietylen o masie powierzchniowej nie większej niż 45 g/m2 ; umożliwia transfer powietrza i pary wodnej.(oddychający ") w celu zapewnienia odpowiedniego komfortu termicznego podczas użytkowania ;przepuszczalność powietrza wg ISO 5636-5, wynik : 4-s; opór pary wodnej.Ret wg EN 31092/ISO 11092 , wynik: 6,8 m2'Pa/W; odporny na przenikanie typowych cytostatyków: nie mniej niż 7 związków o klasie przenikania 5 wg EN 14325; nie emituje zanieczyszczeń mechanicznych i chroni przed ich przenikaniem na zewnątrz. Właściwości fizyczne materiału: odporność materiału na ścieranie wg EN 530 Metoda 2, &gt;10 cykli; wytrzymałość na zginanie materiału wg ISO 7854 Metoda B,&gt;100 000 cykli;odporność na przebicie wg EN 863 co najmniej &gt;5 N.Konstrukcja kombinezonu: szwy wewnętrzne lamowane; elastyczne pętelki na kciuk przy  rękawach ; gumka w tunelu przy mankietach rękawów i nogawek; zamknięcie z przodu kombinezonu na zamek błyskawiczny.</t>
  </si>
  <si>
    <t>Czysty i sterylny biały kaptur z trokami , umożliwiającymi dopasowanie do kształtu głowy. Rozmiar uniwersalny. Sterylność potwierdzona certyfikatem dołączonym do każdej partii.Poziom zapewnienia sterylności SAL 10 wg ISO 11137-1. vv  Przeznaczony do pracy w pomieszczeniach o klasie czystości A i B wg GMP. Środek ochrony indywidualnej kategorii III zgodnie z Rozporzędzenie UE 2016/425.Odzież chroniąca przed ciekłymi substancjami chemicznymi zapewniająca częściową ochronę ciała (typ PB {6}) Odzież chroniąca przed czynnikami biologicznymi wg EN 14126:2003. Parametry materiału:polietylen dużej gęstości o masie powierzchniowej nie większej niż 45 g/m2 ; umożliwia transfer powietrza i pary wodnej.(oddychający ") w celu zapewnienia odpowiedniego komfortu termicznego podczas użytkowania ;przepuszczalność powietrza wg ISO 5636-5, wynik : 4-s; opór pary wodnej.Ret wg EN 31092/ISO 11092 , wynik: 6,8 m2'Pa/W; odporny na przenikanie typowych cytostatyków: nie mniej niż 7 związków o klasie przenikania 5 wg EN 14325; nie emituje zanieczyszczeń mechanicznych i chroni przed ich przenikaniem na zewnątrz.</t>
  </si>
  <si>
    <t>Korek luer-lock z wewnętrzną gąbką nasączoną 70% IPA. Koreczek w opakowaniu gwarantującym sterylność. Umożliwiający dezynfekcję zaworów bezigłowych przy portach oraz wkłuciach centralnych. Możliwe długotrwałe zabezpieczenie dostępu bezigłowego do 7 dni.</t>
  </si>
  <si>
    <t xml:space="preserve">Adapter strzykawkowy - umożliwia przygotowywanie i podaż leków w systemie zamkniętym typ CSTD. Nie zawiera PCV i DEHP. Kompatybilny ze wszystkimi złączami luer lock męskimi strzykawek. Wyposażony w igłę 16G ze stali nierdzewnej. Objętość wypełnienia igły 0,04ml. Igła jest dodatkowo wyposażona w mechanizm zabezpieczający przed zakłuciem. Samo-uszczelniające się elastomerowe uszczelki zapobiegają uwalnianiu leku do otoczenia oraz formowaniu się kropelek na zewnętrznej powierzchni uszczelki. Dołączona do opakowania jednostkowego zatyczka ochronna wykonana z polietylenu, zapobiegająca kontaminacji połączenia oraz umożliwia bezpieczny transport leku w wypełnionej strzykawce . Zapewnia 7- dniową ochronę przed przenikaniem zanieczyszczeń mikrobiologicznych i zanieczyszczeń unoszących się w powietrzu do leku i do linii do podawania leku. Korpus i klamry adaptera wykonany z poliacetalu. Sygnał akustyczny "kliknięcie" informujący o bezpiecznym połączeniu. Nie zawiera PCV, DEHP i lateksu. Adapter musi być częścią systemu zamkniętego CSTD, posiadającego kod ONB, wydany przez FDA. </t>
  </si>
  <si>
    <t>Adapter typu Luer Lock, obudowa wykonana z PET. Umożliwia zamianę każdego złącza żeńskiego typu luer lock w system CSTD. Samo-uszczelniające się elastomerowa uszczelka wykonana z poliizoprenu, zapobiega uwalnianiu leku do otoczenia oraz formowaniu się kropelek na zewnętrznej powierzchni uszczelki. Objętość wypełnienia 0,07ml. Maks. ilość przekłuć membrany to 10 przekłuć. Umożliwia bezpieczne przyłączenie adaptera strzykawki i przeniesienie leku. Sygnał akustyczny "kliknięcie" informujący o bezpiecznym połączeniu z adapterem strzykawkowym. Nie zawiera PCV, DEHP i lateksu. Adapter musi być częścią systemu zamkniętego CSTD, posiadającego kod ONB, wydany przez FDA.</t>
  </si>
  <si>
    <t>Adapter do fiolki o średnicy 13 i 20mm. Nie zawiera PCV i DEHP. Adapter pakowany w jednym blistrze z konwerterem fiolki 13mm wykonanym z PET. Umożliwia przygotowywanie i pobieranie leku w systemie zamkniętym typu CSTD. Sygnał akustyczny "kliknięcie" informujący o bezpiecznym połączeniu z adapterem strzykawkowym. Adapter wykorzystuje technologię Toxi-Guard, zapewnia natychmiastową kompensację ciśnienia, redukując etap płukania wstępnego. Zapewnia 7- dniową ochronę przed przenikaniem zanieczyszczeń mikrobiologicznych i zanieczyszczeń unoszących się w powietrzu do leku i linii do podawania leku. Kolec 2-drożny z oddzielnym kanałem powietrznym i płynowym. Objętość wypełnienia 0,15ml. System podwójnej membrany Toxi-Guard wykorzystuje matrycę do wiązania leków opartą w 100% na węglu aktywnym oraz membranę hydrofobową i oleofobową o porach średnicy 0,2 mikrona, co pozwala wyeliminować ryzyko przenikania zanieczyszczeń i cząstek znajdujących się w powietrzu do leku i linii do podawania leku oraz zapobiega uwalnianiu leków cytotoksycznych i innych niebezpiecznych leków w postaci oparów, aerozolu lub kropelek do środowiska podczas rekonstytucji leków. Adapter musi być częścią systemu zamkniętego CSTD, posiadającego kod ONB, wydany przez FDA.</t>
  </si>
  <si>
    <t xml:space="preserve">Adapter z kolcem dwudrożnym wykonanym z PET kompatybilny z butelkami i workami infuzyjnymi różnych producentów, zabezpieczony osłonką wykonaną z polietylenu. W pobliżu kolca wbudowana końcówka z membraną z poliizoprenu tworzący system CSTD. Maks. ilość przekłuć membrany to 10 przekłuć. Umozliwia bezpieczne przyłączenie adaptera strzykawki i przeniesienie leku do worka. Sygnał akustyczny informujący o bezpiecznym połączeniu z adapterem strzykawkowym. Adapter nie zawiera PCV, DEHP i lateksu. Długość 12 cm. W części dystalnej zamontowany port z klapką, umożliwiający wkłucie aparatu infuzyjnego. Objętość wypełnienia 1 ml. Zapewnia 7-dniową ochronę przed przenikaniem zanieczyszczeń mikrobiologicznych i zanieczyszczeń unoszących się w powietrzu do leku i do linii do podawania leku. Adapter musi być częścią systemu zamkniętego CSTD, posiadającego kod ONB, wydany przez FDA. </t>
  </si>
  <si>
    <t>ZADANIE NR 5</t>
  </si>
  <si>
    <t>ZADANIE NR  4</t>
  </si>
  <si>
    <t xml:space="preserve">Sterylne urządzenie do rozpuszczania i pobierania leków cytostatycznych z fiolki do strzykawki . Wymagania : port bezigłowy do połączeń Luer Lock Luer Slip bez konieczności używania reduktorów czy adapterów . Z przezroczystym kołnierzem do mocowania na fiolkę o średnicy 20 mm, z balonem o poj. 100 ml do uwalniania aerozoli , z filtrem hydrofobowym 0,2 µm. Kompatybilne z łącznikiem męskim na strzykawkę . Nie zawierające leteksu, PCV,DEHP , części metalowych .Parametry : przestrzeń martwa max. 0,14 ml, do stosowania prez 7 dni. </t>
  </si>
  <si>
    <t>Zamknięty system dostępowy z uniwersalnym mocowaniem i odpowietrzaczem:bezigłowy, dwukierunkowy, samozamykający się zawór z gładką powierzchnią łatwą do dezynfekcji, nasadka zabezpieczająca ostrze nakłuwające, filtr hydrofobowy 0,2 mikrona z zabezpieczającą obudową, dwa boczne stabilizatory blokujące ostrze nakłuwające. Możliwość przechowywania fiolki z systemem dostępowym do 28 dni, przestrzeń martwa 0,14ml, połączenie luer i luer lock do stosowania prez 7 dni. Możliwość wielokrotnego kontaktu z krwią, lipidami, chemioterapeutykami, chlorheksydyną, alkoholami, nie zawiera lateksu, DEHP i części metalowych. Pakowany pojedynczo, sterylny .</t>
  </si>
  <si>
    <t>Adapter żenski/żeński łaczący dwie strzykawki zakończone złączem Luer Lock</t>
  </si>
  <si>
    <t>ZADANIE NR 6</t>
  </si>
  <si>
    <t>Osłona worka o pojemności 100-250 ml przeznaczona do ochrony leku światłoczułego z wycięciem na ucho do zawieszenia opakowania oraz z otwartą częścią spodnią</t>
  </si>
  <si>
    <t>Osłona worka o pojemności 500-1000 ml przeznaczona do ochrony leku światłoczułego z wycięciem na ucho do zawieszenia opakowania oraz z otwartą częścią spodnią</t>
  </si>
  <si>
    <t>Osłona worka o pojemności 3000 ml przeznaczona do ochrony leku światłoczułego z wycięciem na ucho do zawieszenia opakowania oraz z otwartą częścią spodnią</t>
  </si>
  <si>
    <t>8.</t>
  </si>
  <si>
    <t>14.</t>
  </si>
  <si>
    <t>15.</t>
  </si>
  <si>
    <t>ZADANIE NR 7</t>
  </si>
  <si>
    <t>Strzykawka trzyczęściowa kompatybilna z lekami cytostatycznymi o pojemności 1 ml z podziałką co 0,01 ml, skala idealnie kontrastująca, czytelna,  zakończenie Luer Lock . Tłok z podwójnym gumowym uszczelnieniem  wykonanym z materiału pozbawionego lateksu. Blokada tłoka, zapobiegająca niekontrolowanemu wysunięciu się tłoka z komory. Produkt sterylny, pakowany pojedynczo.</t>
  </si>
  <si>
    <t>Strzykawka trzyczęściowa kompatybilna z lekami cytostatycznymi o pojemności 3 ml z podziałką co 0,1 ml, skala idealnie kontrastująca, czytelna,  zakończenie Luer Lock . Tłok z podwójnym gumowym uszczelnieniem  wykonanym z materiału pozbawionego lateksu. Blokada tłoka, zapobiegająca niekontrolowanemu wysunięciu się tłoka z komory. Produkt sterylny, pakowany pojedynczo.</t>
  </si>
  <si>
    <t>Strzykawka trzyczęściowa kompatybilna z lekami cytostatycznymi o pojemności 5 ml z podziałką co 0,2 ml, skala idealnie kontrastująca, czytelna,  zakończenie Luer Lock . Tłok z podwójnym gumowym uszczelnieniem  wykonanym z materiału pozbawionego lateksu. Blokada tłoka, zapobiegająca niekontrolowanemu wysunięciu się tłoka z komory. Produkt sterylny, pakowany pojedynczo.</t>
  </si>
  <si>
    <t>Strzykawka trzyczęściowa kompatybilna z lekami cytostatycznymi o pojemności 10/12 ml z podziałką co 0,2 lub 0,5 ml, skala idealnie kontrastująca, czytelna,  zakończenie Luer Lock . Tłok z podwójnym gumowym uszczelnieniem  wykonanym z materiału pozbawionego lateksu. Blokada tłoka, zapobiegająca niekontrolowanemu wysunięciu się tłoka z komory.  Produkt sterylny, pakowany pojedynczo.</t>
  </si>
  <si>
    <t>Strzykawka trzyczęściowa kompatybilna z lekami cytostatycznymi o pojemności 20 ml z podziałką co 1 ml, skala idealnie kontrastująca, czytelna,  zakończenie Luer Lock . Tłok z podwójnym gumowym uszczelnieniem  wykonanym z materiału pozbawionego lateksu. Blokada tłoka, zapobiegająca niekontrolowanemu wysunięciu się tłoka z komory. Produkt sterylny, pakowany pojedynczo.</t>
  </si>
  <si>
    <t>Strzykawka trzyczęściowa kompatybilna z lekami cytostatycznymi o pojemności 30 ml z podziałką co 1 ml, skala idealnie kontrastująca, czytelna,  zakończenie Luer Lock . Tłok z podwójnym gumowym uszczelnieniem  wykonanym z materiału pozbawionego lateksu. Blokada tłoka, zapobiegająca niekontrolowanemu wysunięciu się tłoka z komory. Produkt sterylny, pakowany pojedynczo.</t>
  </si>
  <si>
    <t>Strzykawka trzyczęściowa kompatybilna z lekami cytostatycznymi o pojemności 50/60 ml z podziałką co 1 ml, skala idealnie kontrastująca, czytelna,  zakończenie Luer Lock . Tłok z podwójnym gumowym uszczelnieniem  wykonanym z materiału pozbawionego lateksu. Blokada tłoka, zapobiegająca niekontrolowanemu wysunięciu się tłoka z komory. Produkt sterylny, pakowany pojedynczo.</t>
  </si>
  <si>
    <t>LP.</t>
  </si>
  <si>
    <t>NAZWA ASORTYMENTU</t>
  </si>
  <si>
    <t>NAZWA HANDLOWA/ PRODUCENT</t>
  </si>
  <si>
    <t>CENA NETTO</t>
  </si>
  <si>
    <t>WARTOŚĆ NETTO</t>
  </si>
  <si>
    <t>WARTOŚĆ BRUTTO</t>
  </si>
  <si>
    <t>Dotyczy zadania 7 poz.1-7 : Wymagane dostarczenie oświadczenia producenta potwierdzającego możliwość stosowania do leków cytotoksycznych</t>
  </si>
  <si>
    <t>Zamknięty łącznik bezigłowy z męską zatyczką zabezpieczającą przed skażeniem końcówki w czasie transportu i połączenia. Łącznik do przygotowywania, transportu i podaży leku cytostatycznego, wytwarzający zamknięty system (potwierdzony dokumentacją), który zamyka sie samoczynnie po rozłĄczeniu np. ze spike, kaniulą lub zestawem kroplówkowym. Bez zawartości lateksu, PCV, DEHP i części metalowych. Przezierny, sterylny, pakowany pojedynczo. Zabezpieczający strzykawki z zakończeniem Luer Lock przed wyciekaniem cytostatyków. Mechanizm blokujący rotacyjny (możliwość dokręcenia do strzykawki, brak mozliwości odkręcenia).</t>
  </si>
  <si>
    <t>Krótki dren z filtrem 0,2 µm do przygotowywania lekow cytostatycznych z możliwością ich podaży poprzez podłączenie do linii infuzyjnej głównej. Z jednej strony zakończony kolcem umożliwiającym wkłucie i pobranie płynu infuzyjnego z worka lub pojemnika, z drugiej strony męskie złącze typu Luer Lock zabezpieczone hydrofobowym filtrem do bezpiecznego odpowietrzenia układu oraz zastawka antyzwrotna uniemożliwiająca cofanie się płynu. Dodatkowo port bezigłowy w linii.Bez PCV, DEHP oraz lateksu. Na drenie zacisk całkowicie blokujący przepływ płynu. Długość 40-45 cm. Produkt pakowany pojedynczo, sterylny.</t>
  </si>
  <si>
    <t>Krótki dren bursztynowy do przygotowywania lekow cytostatycznych z możliwością ich podaży poprzez podłączenie do linii infuzyjnej głównej. Z jednej strony zakończony kolcem umożliwiającym wkłucie i pobranie płynu infuzyjnego z worka lub pojemnika, z drugiej strony męskie złącze typu Luer Lock zabezpieczone hydrofobowym filtrem do bezpiecznego odpowietrzenia układu oraz zastawka antyzwrotna uniemożliwiająca cofanie się płynu. Dodatkowo port bezigłowy w linii.Bez PCV, DEHP oraz lateksu. Na drenie zacisk całkowicie blokujący przepływ płynu. Długość 40-45 cm. Produkt pakowany pojedynczo, sterylny.</t>
  </si>
  <si>
    <t>Przyrząd z mikrokolcem  do pobierania cytostatyków o małych objętościach; możliwość pobrania objętości ok. 1 ml. Zawór bezigłowy z przezierną obudową, zabezpieczony korkiem Luer Lock, brak konieczności dezynfekcji zaworu przed pierwszym użyciem; zawór o objętości  wypełniania max. 0,06 ml; mikrokolec zabezpieczony osłonką zapobiegającą przed przypadkową kontaminacją; wolny od lateksu i DEHP.</t>
  </si>
  <si>
    <t>Zestaw onkologiczny do pompy objętościowej Fresenius Agilia światłoczuły o długości 265 cm, nie zawierający PCV, DEHP i lateksu, z filtrem 15 um, wyposażony w 3 porty bezigłowe k-Nect. Dwa porty przed komorą kroplową i jeden za pompą. Zestaw VL ON 22 NF lub kompatybilny, opakowanie pojedyncze, sterylne. Wyrób medyczny jałowy, jednorazowy</t>
  </si>
  <si>
    <t xml:space="preserve">Zestaw onkologiczny do pompy objętościowej Fresenius Agilia światłoczuły o długości 275 cm, nie zawierający PCV, DEHP i lateksu, z filtrem 15 um, wyposażony w 5 portów bezigłowe k-Nect. Cztery porty przed komorą kroplową i jeden za pompą. Zestaw VL ON 42 NF lub kompatybilny, opakowanie pojedyncze, sterylne. Wyrób medyczny jałowy, jednorazowy. </t>
  </si>
  <si>
    <t>Klasa wyrobów medycznych określonej zgodnie z Ustawą o wyrobach medycnych</t>
  </si>
  <si>
    <t>ILOŚĆ szt.</t>
  </si>
  <si>
    <t>Załacznik nr 2</t>
  </si>
  <si>
    <t>VAT %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</si>
</sst>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0\ &quot;zł&quot;"/>
    <numFmt numFmtId="169" formatCode="\ #,##0.00&quot;    &quot;;\-#,##0.00&quot;    &quot;;&quot; -&quot;00&quot;    &quot;;@\ "/>
    <numFmt numFmtId="170" formatCode="#,##0.00\ [$zł-415];[Red]\-#,##0.00\ [$zł-415]"/>
    <numFmt numFmtId="171" formatCode="\ #,##0.00&quot; zł &quot;;\-#,##0.00&quot; zł &quot;;&quot; -&quot;#&quot; zł &quot;;@\ "/>
    <numFmt numFmtId="172" formatCode="#,##0.00&quot; zł &quot;;\-#,##0.00&quot; zł &quot;;&quot; -&quot;#&quot; zł &quot;;@\ "/>
    <numFmt numFmtId="173" formatCode="\ #,##0.00&quot;      &quot;;\-#,##0.00&quot;      &quot;;&quot; -&quot;#&quot;      &quot;;@\ "/>
    <numFmt numFmtId="174" formatCode="_-* #,##0.00\ _z_ł_-;\-* #,##0.00\ _z_ł_-;_-* \-??\ _z_ł_-;_-@_-"/>
  </numFmts>
  <fonts count="8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0"/>
      <color indexed="8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8"/>
      <color indexed="54"/>
      <name val="Calibri Light"/>
      <family val="2"/>
    </font>
    <font>
      <sz val="10"/>
      <name val="Calibri"/>
      <family val="2"/>
    </font>
    <font>
      <sz val="10"/>
      <color indexed="60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C00000"/>
      <name val="Calibri"/>
      <family val="2"/>
    </font>
    <font>
      <b/>
      <sz val="10"/>
      <color rgb="FFFF0000"/>
      <name val="Calibri"/>
      <family val="2"/>
    </font>
    <font>
      <b/>
      <sz val="10"/>
      <color theme="9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60" fillId="8" borderId="0" applyNumberFormat="0" applyBorder="0" applyAlignment="0" applyProtection="0"/>
    <xf numFmtId="0" fontId="23" fillId="9" borderId="0" applyBorder="0" applyProtection="0">
      <alignment/>
    </xf>
    <xf numFmtId="0" fontId="4" fillId="9" borderId="0" applyBorder="0" applyProtection="0">
      <alignment/>
    </xf>
    <xf numFmtId="0" fontId="23" fillId="9" borderId="0" applyBorder="0" applyProtection="0">
      <alignment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Border="0" applyProtection="0">
      <alignment/>
    </xf>
    <xf numFmtId="0" fontId="23" fillId="9" borderId="0" applyBorder="0" applyProtection="0">
      <alignment/>
    </xf>
    <xf numFmtId="0" fontId="23" fillId="9" borderId="0" applyBorder="0" applyProtection="0">
      <alignment/>
    </xf>
    <xf numFmtId="0" fontId="23" fillId="9" borderId="0" applyBorder="0" applyProtection="0">
      <alignment/>
    </xf>
    <xf numFmtId="0" fontId="23" fillId="9" borderId="0" applyBorder="0" applyProtection="0">
      <alignment/>
    </xf>
    <xf numFmtId="0" fontId="23" fillId="9" borderId="0" applyBorder="0" applyProtection="0">
      <alignment/>
    </xf>
    <xf numFmtId="0" fontId="23" fillId="9" borderId="0" applyBorder="0" applyProtection="0">
      <alignment/>
    </xf>
    <xf numFmtId="0" fontId="60" fillId="10" borderId="0" applyNumberFormat="0" applyBorder="0" applyAlignment="0" applyProtection="0"/>
    <xf numFmtId="0" fontId="23" fillId="11" borderId="0" applyBorder="0" applyProtection="0">
      <alignment/>
    </xf>
    <xf numFmtId="0" fontId="4" fillId="11" borderId="0" applyBorder="0" applyProtection="0">
      <alignment/>
    </xf>
    <xf numFmtId="0" fontId="23" fillId="11" borderId="0" applyBorder="0" applyProtection="0">
      <alignment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Border="0" applyProtection="0">
      <alignment/>
    </xf>
    <xf numFmtId="0" fontId="23" fillId="11" borderId="0" applyBorder="0" applyProtection="0">
      <alignment/>
    </xf>
    <xf numFmtId="0" fontId="23" fillId="11" borderId="0" applyBorder="0" applyProtection="0">
      <alignment/>
    </xf>
    <xf numFmtId="0" fontId="23" fillId="11" borderId="0" applyBorder="0" applyProtection="0">
      <alignment/>
    </xf>
    <xf numFmtId="0" fontId="23" fillId="11" borderId="0" applyBorder="0" applyProtection="0">
      <alignment/>
    </xf>
    <xf numFmtId="0" fontId="23" fillId="11" borderId="0" applyBorder="0" applyProtection="0">
      <alignment/>
    </xf>
    <xf numFmtId="0" fontId="23" fillId="11" borderId="0" applyBorder="0" applyProtection="0">
      <alignment/>
    </xf>
    <xf numFmtId="0" fontId="60" fillId="12" borderId="0" applyNumberFormat="0" applyBorder="0" applyAlignment="0" applyProtection="0"/>
    <xf numFmtId="0" fontId="23" fillId="13" borderId="0" applyBorder="0" applyProtection="0">
      <alignment/>
    </xf>
    <xf numFmtId="0" fontId="4" fillId="13" borderId="0" applyBorder="0" applyProtection="0">
      <alignment/>
    </xf>
    <xf numFmtId="0" fontId="23" fillId="13" borderId="0" applyBorder="0" applyProtection="0">
      <alignment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3" borderId="0" applyBorder="0" applyProtection="0">
      <alignment/>
    </xf>
    <xf numFmtId="0" fontId="23" fillId="13" borderId="0" applyBorder="0" applyProtection="0">
      <alignment/>
    </xf>
    <xf numFmtId="0" fontId="23" fillId="13" borderId="0" applyBorder="0" applyProtection="0">
      <alignment/>
    </xf>
    <xf numFmtId="0" fontId="23" fillId="13" borderId="0" applyBorder="0" applyProtection="0">
      <alignment/>
    </xf>
    <xf numFmtId="0" fontId="23" fillId="13" borderId="0" applyBorder="0" applyProtection="0">
      <alignment/>
    </xf>
    <xf numFmtId="0" fontId="23" fillId="13" borderId="0" applyBorder="0" applyProtection="0">
      <alignment/>
    </xf>
    <xf numFmtId="0" fontId="23" fillId="13" borderId="0" applyBorder="0" applyProtection="0">
      <alignment/>
    </xf>
    <xf numFmtId="0" fontId="60" fillId="14" borderId="0" applyNumberFormat="0" applyBorder="0" applyAlignment="0" applyProtection="0"/>
    <xf numFmtId="0" fontId="23" fillId="15" borderId="0" applyBorder="0" applyProtection="0">
      <alignment/>
    </xf>
    <xf numFmtId="0" fontId="4" fillId="15" borderId="0" applyBorder="0" applyProtection="0">
      <alignment/>
    </xf>
    <xf numFmtId="0" fontId="23" fillId="15" borderId="0" applyBorder="0" applyProtection="0">
      <alignment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Border="0" applyProtection="0">
      <alignment/>
    </xf>
    <xf numFmtId="0" fontId="23" fillId="15" borderId="0" applyBorder="0" applyProtection="0">
      <alignment/>
    </xf>
    <xf numFmtId="0" fontId="23" fillId="15" borderId="0" applyBorder="0" applyProtection="0">
      <alignment/>
    </xf>
    <xf numFmtId="0" fontId="23" fillId="15" borderId="0" applyBorder="0" applyProtection="0">
      <alignment/>
    </xf>
    <xf numFmtId="0" fontId="23" fillId="15" borderId="0" applyBorder="0" applyProtection="0">
      <alignment/>
    </xf>
    <xf numFmtId="0" fontId="23" fillId="15" borderId="0" applyBorder="0" applyProtection="0">
      <alignment/>
    </xf>
    <xf numFmtId="0" fontId="23" fillId="15" borderId="0" applyBorder="0" applyProtection="0">
      <alignment/>
    </xf>
    <xf numFmtId="0" fontId="60" fillId="16" borderId="0" applyNumberFormat="0" applyBorder="0" applyAlignment="0" applyProtection="0"/>
    <xf numFmtId="0" fontId="23" fillId="17" borderId="0" applyBorder="0" applyProtection="0">
      <alignment/>
    </xf>
    <xf numFmtId="0" fontId="4" fillId="17" borderId="0" applyBorder="0" applyProtection="0">
      <alignment/>
    </xf>
    <xf numFmtId="0" fontId="23" fillId="17" borderId="0" applyBorder="0" applyProtection="0">
      <alignment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7" borderId="0" applyBorder="0" applyProtection="0">
      <alignment/>
    </xf>
    <xf numFmtId="0" fontId="23" fillId="17" borderId="0" applyBorder="0" applyProtection="0">
      <alignment/>
    </xf>
    <xf numFmtId="0" fontId="23" fillId="17" borderId="0" applyBorder="0" applyProtection="0">
      <alignment/>
    </xf>
    <xf numFmtId="0" fontId="23" fillId="17" borderId="0" applyBorder="0" applyProtection="0">
      <alignment/>
    </xf>
    <xf numFmtId="0" fontId="23" fillId="17" borderId="0" applyBorder="0" applyProtection="0">
      <alignment/>
    </xf>
    <xf numFmtId="0" fontId="23" fillId="17" borderId="0" applyBorder="0" applyProtection="0">
      <alignment/>
    </xf>
    <xf numFmtId="0" fontId="23" fillId="17" borderId="0" applyBorder="0" applyProtection="0">
      <alignment/>
    </xf>
    <xf numFmtId="0" fontId="60" fillId="18" borderId="0" applyNumberFormat="0" applyBorder="0" applyAlignment="0" applyProtection="0"/>
    <xf numFmtId="0" fontId="23" fillId="19" borderId="0" applyBorder="0" applyProtection="0">
      <alignment/>
    </xf>
    <xf numFmtId="0" fontId="4" fillId="19" borderId="0" applyBorder="0" applyProtection="0">
      <alignment/>
    </xf>
    <xf numFmtId="0" fontId="23" fillId="19" borderId="0" applyBorder="0" applyProtection="0">
      <alignment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23" fillId="19" borderId="0" applyBorder="0" applyProtection="0">
      <alignment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60" fillId="24" borderId="0" applyNumberFormat="0" applyBorder="0" applyAlignment="0" applyProtection="0"/>
    <xf numFmtId="0" fontId="23" fillId="25" borderId="0" applyBorder="0" applyProtection="0">
      <alignment/>
    </xf>
    <xf numFmtId="0" fontId="4" fillId="25" borderId="0" applyBorder="0" applyProtection="0">
      <alignment/>
    </xf>
    <xf numFmtId="0" fontId="23" fillId="25" borderId="0" applyBorder="0" applyProtection="0">
      <alignment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Border="0" applyProtection="0">
      <alignment/>
    </xf>
    <xf numFmtId="0" fontId="23" fillId="25" borderId="0" applyBorder="0" applyProtection="0">
      <alignment/>
    </xf>
    <xf numFmtId="0" fontId="23" fillId="25" borderId="0" applyBorder="0" applyProtection="0">
      <alignment/>
    </xf>
    <xf numFmtId="0" fontId="23" fillId="25" borderId="0" applyBorder="0" applyProtection="0">
      <alignment/>
    </xf>
    <xf numFmtId="0" fontId="23" fillId="25" borderId="0" applyBorder="0" applyProtection="0">
      <alignment/>
    </xf>
    <xf numFmtId="0" fontId="23" fillId="25" borderId="0" applyBorder="0" applyProtection="0">
      <alignment/>
    </xf>
    <xf numFmtId="0" fontId="23" fillId="25" borderId="0" applyBorder="0" applyProtection="0">
      <alignment/>
    </xf>
    <xf numFmtId="0" fontId="60" fillId="26" borderId="0" applyNumberFormat="0" applyBorder="0" applyAlignment="0" applyProtection="0"/>
    <xf numFmtId="0" fontId="23" fillId="27" borderId="0" applyBorder="0" applyProtection="0">
      <alignment/>
    </xf>
    <xf numFmtId="0" fontId="4" fillId="27" borderId="0" applyBorder="0" applyProtection="0">
      <alignment/>
    </xf>
    <xf numFmtId="0" fontId="23" fillId="27" borderId="0" applyBorder="0" applyProtection="0">
      <alignment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7" borderId="0" applyBorder="0" applyProtection="0">
      <alignment/>
    </xf>
    <xf numFmtId="0" fontId="23" fillId="27" borderId="0" applyBorder="0" applyProtection="0">
      <alignment/>
    </xf>
    <xf numFmtId="0" fontId="23" fillId="27" borderId="0" applyBorder="0" applyProtection="0">
      <alignment/>
    </xf>
    <xf numFmtId="0" fontId="23" fillId="27" borderId="0" applyBorder="0" applyProtection="0">
      <alignment/>
    </xf>
    <xf numFmtId="0" fontId="23" fillId="27" borderId="0" applyBorder="0" applyProtection="0">
      <alignment/>
    </xf>
    <xf numFmtId="0" fontId="23" fillId="27" borderId="0" applyBorder="0" applyProtection="0">
      <alignment/>
    </xf>
    <xf numFmtId="0" fontId="23" fillId="27" borderId="0" applyBorder="0" applyProtection="0">
      <alignment/>
    </xf>
    <xf numFmtId="0" fontId="60" fillId="28" borderId="0" applyNumberFormat="0" applyBorder="0" applyAlignment="0" applyProtection="0"/>
    <xf numFmtId="0" fontId="23" fillId="29" borderId="0" applyBorder="0" applyProtection="0">
      <alignment/>
    </xf>
    <xf numFmtId="0" fontId="4" fillId="29" borderId="0" applyBorder="0" applyProtection="0">
      <alignment/>
    </xf>
    <xf numFmtId="0" fontId="23" fillId="29" borderId="0" applyBorder="0" applyProtection="0">
      <alignment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Border="0" applyProtection="0">
      <alignment/>
    </xf>
    <xf numFmtId="0" fontId="23" fillId="29" borderId="0" applyBorder="0" applyProtection="0">
      <alignment/>
    </xf>
    <xf numFmtId="0" fontId="23" fillId="29" borderId="0" applyBorder="0" applyProtection="0">
      <alignment/>
    </xf>
    <xf numFmtId="0" fontId="23" fillId="29" borderId="0" applyBorder="0" applyProtection="0">
      <alignment/>
    </xf>
    <xf numFmtId="0" fontId="23" fillId="29" borderId="0" applyBorder="0" applyProtection="0">
      <alignment/>
    </xf>
    <xf numFmtId="0" fontId="23" fillId="29" borderId="0" applyBorder="0" applyProtection="0">
      <alignment/>
    </xf>
    <xf numFmtId="0" fontId="23" fillId="29" borderId="0" applyBorder="0" applyProtection="0">
      <alignment/>
    </xf>
    <xf numFmtId="0" fontId="60" fillId="30" borderId="0" applyNumberFormat="0" applyBorder="0" applyAlignment="0" applyProtection="0"/>
    <xf numFmtId="0" fontId="23" fillId="15" borderId="0" applyBorder="0" applyProtection="0">
      <alignment/>
    </xf>
    <xf numFmtId="0" fontId="4" fillId="15" borderId="0" applyBorder="0" applyProtection="0">
      <alignment/>
    </xf>
    <xf numFmtId="0" fontId="23" fillId="15" borderId="0" applyBorder="0" applyProtection="0">
      <alignment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Border="0" applyProtection="0">
      <alignment/>
    </xf>
    <xf numFmtId="0" fontId="23" fillId="15" borderId="0" applyBorder="0" applyProtection="0">
      <alignment/>
    </xf>
    <xf numFmtId="0" fontId="23" fillId="15" borderId="0" applyBorder="0" applyProtection="0">
      <alignment/>
    </xf>
    <xf numFmtId="0" fontId="23" fillId="15" borderId="0" applyBorder="0" applyProtection="0">
      <alignment/>
    </xf>
    <xf numFmtId="0" fontId="23" fillId="15" borderId="0" applyBorder="0" applyProtection="0">
      <alignment/>
    </xf>
    <xf numFmtId="0" fontId="23" fillId="15" borderId="0" applyBorder="0" applyProtection="0">
      <alignment/>
    </xf>
    <xf numFmtId="0" fontId="23" fillId="15" borderId="0" applyBorder="0" applyProtection="0">
      <alignment/>
    </xf>
    <xf numFmtId="0" fontId="60" fillId="31" borderId="0" applyNumberFormat="0" applyBorder="0" applyAlignment="0" applyProtection="0"/>
    <xf numFmtId="0" fontId="23" fillId="25" borderId="0" applyBorder="0" applyProtection="0">
      <alignment/>
    </xf>
    <xf numFmtId="0" fontId="4" fillId="25" borderId="0" applyBorder="0" applyProtection="0">
      <alignment/>
    </xf>
    <xf numFmtId="0" fontId="23" fillId="25" borderId="0" applyBorder="0" applyProtection="0">
      <alignment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Border="0" applyProtection="0">
      <alignment/>
    </xf>
    <xf numFmtId="0" fontId="23" fillId="25" borderId="0" applyBorder="0" applyProtection="0">
      <alignment/>
    </xf>
    <xf numFmtId="0" fontId="23" fillId="25" borderId="0" applyBorder="0" applyProtection="0">
      <alignment/>
    </xf>
    <xf numFmtId="0" fontId="23" fillId="25" borderId="0" applyBorder="0" applyProtection="0">
      <alignment/>
    </xf>
    <xf numFmtId="0" fontId="23" fillId="25" borderId="0" applyBorder="0" applyProtection="0">
      <alignment/>
    </xf>
    <xf numFmtId="0" fontId="23" fillId="25" borderId="0" applyBorder="0" applyProtection="0">
      <alignment/>
    </xf>
    <xf numFmtId="0" fontId="23" fillId="25" borderId="0" applyBorder="0" applyProtection="0">
      <alignment/>
    </xf>
    <xf numFmtId="0" fontId="60" fillId="32" borderId="0" applyNumberFormat="0" applyBorder="0" applyAlignment="0" applyProtection="0"/>
    <xf numFmtId="0" fontId="23" fillId="33" borderId="0" applyBorder="0" applyProtection="0">
      <alignment/>
    </xf>
    <xf numFmtId="0" fontId="4" fillId="33" borderId="0" applyBorder="0" applyProtection="0">
      <alignment/>
    </xf>
    <xf numFmtId="0" fontId="23" fillId="33" borderId="0" applyBorder="0" applyProtection="0">
      <alignment/>
    </xf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3" borderId="0" applyBorder="0" applyProtection="0">
      <alignment/>
    </xf>
    <xf numFmtId="0" fontId="23" fillId="33" borderId="0" applyBorder="0" applyProtection="0">
      <alignment/>
    </xf>
    <xf numFmtId="0" fontId="23" fillId="33" borderId="0" applyBorder="0" applyProtection="0">
      <alignment/>
    </xf>
    <xf numFmtId="0" fontId="23" fillId="33" borderId="0" applyBorder="0" applyProtection="0">
      <alignment/>
    </xf>
    <xf numFmtId="0" fontId="23" fillId="33" borderId="0" applyBorder="0" applyProtection="0">
      <alignment/>
    </xf>
    <xf numFmtId="0" fontId="23" fillId="33" borderId="0" applyBorder="0" applyProtection="0">
      <alignment/>
    </xf>
    <xf numFmtId="0" fontId="23" fillId="33" borderId="0" applyBorder="0" applyProtection="0">
      <alignment/>
    </xf>
    <xf numFmtId="0" fontId="5" fillId="34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0" fillId="38" borderId="0" applyNumberFormat="0" applyBorder="0" applyAlignment="0" applyProtection="0"/>
    <xf numFmtId="0" fontId="24" fillId="39" borderId="0" applyBorder="0" applyProtection="0">
      <alignment/>
    </xf>
    <xf numFmtId="0" fontId="5" fillId="39" borderId="0" applyBorder="0" applyProtection="0">
      <alignment/>
    </xf>
    <xf numFmtId="0" fontId="24" fillId="39" borderId="0" applyBorder="0" applyProtection="0">
      <alignment/>
    </xf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Border="0" applyProtection="0">
      <alignment/>
    </xf>
    <xf numFmtId="0" fontId="24" fillId="39" borderId="0" applyBorder="0" applyProtection="0">
      <alignment/>
    </xf>
    <xf numFmtId="0" fontId="24" fillId="39" borderId="0" applyBorder="0" applyProtection="0">
      <alignment/>
    </xf>
    <xf numFmtId="0" fontId="24" fillId="39" borderId="0" applyBorder="0" applyProtection="0">
      <alignment/>
    </xf>
    <xf numFmtId="0" fontId="24" fillId="39" borderId="0" applyBorder="0" applyProtection="0">
      <alignment/>
    </xf>
    <xf numFmtId="0" fontId="24" fillId="39" borderId="0" applyBorder="0" applyProtection="0">
      <alignment/>
    </xf>
    <xf numFmtId="0" fontId="24" fillId="39" borderId="0" applyBorder="0" applyProtection="0">
      <alignment/>
    </xf>
    <xf numFmtId="0" fontId="60" fillId="40" borderId="0" applyNumberFormat="0" applyBorder="0" applyAlignment="0" applyProtection="0"/>
    <xf numFmtId="0" fontId="24" fillId="27" borderId="0" applyBorder="0" applyProtection="0">
      <alignment/>
    </xf>
    <xf numFmtId="0" fontId="5" fillId="27" borderId="0" applyBorder="0" applyProtection="0">
      <alignment/>
    </xf>
    <xf numFmtId="0" fontId="24" fillId="27" borderId="0" applyBorder="0" applyProtection="0">
      <alignment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7" borderId="0" applyBorder="0" applyProtection="0">
      <alignment/>
    </xf>
    <xf numFmtId="0" fontId="24" fillId="27" borderId="0" applyBorder="0" applyProtection="0">
      <alignment/>
    </xf>
    <xf numFmtId="0" fontId="24" fillId="27" borderId="0" applyBorder="0" applyProtection="0">
      <alignment/>
    </xf>
    <xf numFmtId="0" fontId="24" fillId="27" borderId="0" applyBorder="0" applyProtection="0">
      <alignment/>
    </xf>
    <xf numFmtId="0" fontId="24" fillId="27" borderId="0" applyBorder="0" applyProtection="0">
      <alignment/>
    </xf>
    <xf numFmtId="0" fontId="24" fillId="27" borderId="0" applyBorder="0" applyProtection="0">
      <alignment/>
    </xf>
    <xf numFmtId="0" fontId="24" fillId="27" borderId="0" applyBorder="0" applyProtection="0">
      <alignment/>
    </xf>
    <xf numFmtId="0" fontId="60" fillId="41" borderId="0" applyNumberFormat="0" applyBorder="0" applyAlignment="0" applyProtection="0"/>
    <xf numFmtId="0" fontId="24" fillId="29" borderId="0" applyBorder="0" applyProtection="0">
      <alignment/>
    </xf>
    <xf numFmtId="0" fontId="5" fillId="29" borderId="0" applyBorder="0" applyProtection="0">
      <alignment/>
    </xf>
    <xf numFmtId="0" fontId="24" fillId="29" borderId="0" applyBorder="0" applyProtection="0">
      <alignment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9" borderId="0" applyBorder="0" applyProtection="0">
      <alignment/>
    </xf>
    <xf numFmtId="0" fontId="24" fillId="29" borderId="0" applyBorder="0" applyProtection="0">
      <alignment/>
    </xf>
    <xf numFmtId="0" fontId="24" fillId="29" borderId="0" applyBorder="0" applyProtection="0">
      <alignment/>
    </xf>
    <xf numFmtId="0" fontId="24" fillId="29" borderId="0" applyBorder="0" applyProtection="0">
      <alignment/>
    </xf>
    <xf numFmtId="0" fontId="24" fillId="29" borderId="0" applyBorder="0" applyProtection="0">
      <alignment/>
    </xf>
    <xf numFmtId="0" fontId="24" fillId="29" borderId="0" applyBorder="0" applyProtection="0">
      <alignment/>
    </xf>
    <xf numFmtId="0" fontId="24" fillId="29" borderId="0" applyBorder="0" applyProtection="0">
      <alignment/>
    </xf>
    <xf numFmtId="0" fontId="60" fillId="42" borderId="0" applyNumberFormat="0" applyBorder="0" applyAlignment="0" applyProtection="0"/>
    <xf numFmtId="0" fontId="24" fillId="43" borderId="0" applyBorder="0" applyProtection="0">
      <alignment/>
    </xf>
    <xf numFmtId="0" fontId="5" fillId="43" borderId="0" applyBorder="0" applyProtection="0">
      <alignment/>
    </xf>
    <xf numFmtId="0" fontId="24" fillId="43" borderId="0" applyBorder="0" applyProtection="0">
      <alignment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3" borderId="0" applyBorder="0" applyProtection="0">
      <alignment/>
    </xf>
    <xf numFmtId="0" fontId="24" fillId="43" borderId="0" applyBorder="0" applyProtection="0">
      <alignment/>
    </xf>
    <xf numFmtId="0" fontId="24" fillId="43" borderId="0" applyBorder="0" applyProtection="0">
      <alignment/>
    </xf>
    <xf numFmtId="0" fontId="24" fillId="43" borderId="0" applyBorder="0" applyProtection="0">
      <alignment/>
    </xf>
    <xf numFmtId="0" fontId="24" fillId="43" borderId="0" applyBorder="0" applyProtection="0">
      <alignment/>
    </xf>
    <xf numFmtId="0" fontId="24" fillId="43" borderId="0" applyBorder="0" applyProtection="0">
      <alignment/>
    </xf>
    <xf numFmtId="0" fontId="24" fillId="43" borderId="0" applyBorder="0" applyProtection="0">
      <alignment/>
    </xf>
    <xf numFmtId="0" fontId="60" fillId="44" borderId="0" applyNumberFormat="0" applyBorder="0" applyAlignment="0" applyProtection="0"/>
    <xf numFmtId="0" fontId="24" fillId="45" borderId="0" applyBorder="0" applyProtection="0">
      <alignment/>
    </xf>
    <xf numFmtId="0" fontId="5" fillId="45" borderId="0" applyBorder="0" applyProtection="0">
      <alignment/>
    </xf>
    <xf numFmtId="0" fontId="24" fillId="45" borderId="0" applyBorder="0" applyProtection="0">
      <alignment/>
    </xf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5" borderId="0" applyBorder="0" applyProtection="0">
      <alignment/>
    </xf>
    <xf numFmtId="0" fontId="24" fillId="45" borderId="0" applyBorder="0" applyProtection="0">
      <alignment/>
    </xf>
    <xf numFmtId="0" fontId="24" fillId="45" borderId="0" applyBorder="0" applyProtection="0">
      <alignment/>
    </xf>
    <xf numFmtId="0" fontId="24" fillId="45" borderId="0" applyBorder="0" applyProtection="0">
      <alignment/>
    </xf>
    <xf numFmtId="0" fontId="24" fillId="45" borderId="0" applyBorder="0" applyProtection="0">
      <alignment/>
    </xf>
    <xf numFmtId="0" fontId="24" fillId="45" borderId="0" applyBorder="0" applyProtection="0">
      <alignment/>
    </xf>
    <xf numFmtId="0" fontId="24" fillId="45" borderId="0" applyBorder="0" applyProtection="0">
      <alignment/>
    </xf>
    <xf numFmtId="0" fontId="60" fillId="46" borderId="0" applyNumberFormat="0" applyBorder="0" applyAlignment="0" applyProtection="0"/>
    <xf numFmtId="0" fontId="24" fillId="47" borderId="0" applyBorder="0" applyProtection="0">
      <alignment/>
    </xf>
    <xf numFmtId="0" fontId="5" fillId="47" borderId="0" applyBorder="0" applyProtection="0">
      <alignment/>
    </xf>
    <xf numFmtId="0" fontId="24" fillId="47" borderId="0" applyBorder="0" applyProtection="0">
      <alignment/>
    </xf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7" borderId="0" applyBorder="0" applyProtection="0">
      <alignment/>
    </xf>
    <xf numFmtId="0" fontId="24" fillId="47" borderId="0" applyBorder="0" applyProtection="0">
      <alignment/>
    </xf>
    <xf numFmtId="0" fontId="24" fillId="47" borderId="0" applyBorder="0" applyProtection="0">
      <alignment/>
    </xf>
    <xf numFmtId="0" fontId="24" fillId="47" borderId="0" applyBorder="0" applyProtection="0">
      <alignment/>
    </xf>
    <xf numFmtId="0" fontId="24" fillId="47" borderId="0" applyBorder="0" applyProtection="0">
      <alignment/>
    </xf>
    <xf numFmtId="0" fontId="24" fillId="47" borderId="0" applyBorder="0" applyProtection="0">
      <alignment/>
    </xf>
    <xf numFmtId="0" fontId="24" fillId="47" borderId="0" applyBorder="0" applyProtection="0">
      <alignment/>
    </xf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51" borderId="0" applyNumberFormat="0" applyBorder="0" applyAlignment="0" applyProtection="0"/>
    <xf numFmtId="0" fontId="61" fillId="52" borderId="0" applyNumberFormat="0" applyBorder="0" applyAlignment="0" applyProtection="0"/>
    <xf numFmtId="0" fontId="5" fillId="53" borderId="0" applyBorder="0" applyProtection="0">
      <alignment/>
    </xf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53" borderId="0" applyBorder="0" applyProtection="0">
      <alignment/>
    </xf>
    <xf numFmtId="0" fontId="61" fillId="54" borderId="0" applyNumberFormat="0" applyBorder="0" applyAlignment="0" applyProtection="0"/>
    <xf numFmtId="0" fontId="5" fillId="55" borderId="0" applyBorder="0" applyProtection="0">
      <alignment/>
    </xf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5" borderId="0" applyBorder="0" applyProtection="0">
      <alignment/>
    </xf>
    <xf numFmtId="0" fontId="61" fillId="56" borderId="0" applyNumberFormat="0" applyBorder="0" applyAlignment="0" applyProtection="0"/>
    <xf numFmtId="0" fontId="5" fillId="57" borderId="0" applyBorder="0" applyProtection="0">
      <alignment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7" borderId="0" applyBorder="0" applyProtection="0">
      <alignment/>
    </xf>
    <xf numFmtId="0" fontId="61" fillId="58" borderId="0" applyNumberFormat="0" applyBorder="0" applyAlignment="0" applyProtection="0"/>
    <xf numFmtId="0" fontId="5" fillId="43" borderId="0" applyBorder="0" applyProtection="0">
      <alignment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3" borderId="0" applyBorder="0" applyProtection="0">
      <alignment/>
    </xf>
    <xf numFmtId="0" fontId="61" fillId="59" borderId="0" applyNumberFormat="0" applyBorder="0" applyAlignment="0" applyProtection="0"/>
    <xf numFmtId="0" fontId="5" fillId="45" borderId="0" applyBorder="0" applyProtection="0">
      <alignment/>
    </xf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5" borderId="0" applyBorder="0" applyProtection="0">
      <alignment/>
    </xf>
    <xf numFmtId="0" fontId="61" fillId="60" borderId="0" applyNumberFormat="0" applyBorder="0" applyAlignment="0" applyProtection="0"/>
    <xf numFmtId="0" fontId="5" fillId="61" borderId="0" applyBorder="0" applyProtection="0">
      <alignment/>
    </xf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61" borderId="0" applyBorder="0" applyProtection="0">
      <alignment/>
    </xf>
    <xf numFmtId="0" fontId="16" fillId="3" borderId="0" applyNumberFormat="0" applyBorder="0" applyAlignment="0" applyProtection="0"/>
    <xf numFmtId="0" fontId="12" fillId="62" borderId="1" applyNumberFormat="0" applyAlignment="0" applyProtection="0"/>
    <xf numFmtId="0" fontId="10" fillId="63" borderId="2" applyNumberFormat="0" applyAlignment="0" applyProtection="0"/>
    <xf numFmtId="169" fontId="4" fillId="0" borderId="0" applyBorder="0" applyProtection="0">
      <alignment/>
    </xf>
    <xf numFmtId="0" fontId="62" fillId="64" borderId="3" applyNumberFormat="0" applyAlignment="0" applyProtection="0"/>
    <xf numFmtId="0" fontId="6" fillId="19" borderId="4" applyProtection="0">
      <alignment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19" borderId="4" applyProtection="0">
      <alignment/>
    </xf>
    <xf numFmtId="0" fontId="63" fillId="65" borderId="5" applyNumberFormat="0" applyAlignment="0" applyProtection="0"/>
    <xf numFmtId="0" fontId="7" fillId="66" borderId="6" applyProtection="0">
      <alignment/>
    </xf>
    <xf numFmtId="0" fontId="26" fillId="62" borderId="7" applyNumberFormat="0" applyAlignment="0" applyProtection="0"/>
    <xf numFmtId="0" fontId="26" fillId="62" borderId="7" applyNumberFormat="0" applyAlignment="0" applyProtection="0"/>
    <xf numFmtId="0" fontId="26" fillId="62" borderId="7" applyNumberFormat="0" applyAlignment="0" applyProtection="0"/>
    <xf numFmtId="0" fontId="26" fillId="66" borderId="6" applyProtection="0">
      <alignment/>
    </xf>
    <xf numFmtId="0" fontId="8" fillId="13" borderId="0" applyBorder="0" applyProtection="0">
      <alignment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4" fillId="67" borderId="0" applyNumberFormat="0" applyBorder="0" applyAlignment="0" applyProtection="0"/>
    <xf numFmtId="0" fontId="27" fillId="13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4" fontId="23" fillId="0" borderId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23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72" fontId="45" fillId="0" borderId="0">
      <alignment/>
      <protection/>
    </xf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0" borderId="0" applyBorder="0" applyProtection="0">
      <alignment horizontal="center"/>
    </xf>
    <xf numFmtId="0" fontId="42" fillId="0" borderId="0">
      <alignment horizontal="center"/>
      <protection/>
    </xf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 applyBorder="0" applyProtection="0">
      <alignment horizontal="center" textRotation="90"/>
    </xf>
    <xf numFmtId="0" fontId="42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65" fillId="0" borderId="11" applyNumberFormat="0" applyFill="0" applyAlignment="0" applyProtection="0"/>
    <xf numFmtId="0" fontId="9" fillId="0" borderId="12" applyProtection="0">
      <alignment/>
    </xf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Protection="0">
      <alignment/>
    </xf>
    <xf numFmtId="0" fontId="66" fillId="68" borderId="13" applyNumberFormat="0" applyAlignment="0" applyProtection="0"/>
    <xf numFmtId="0" fontId="10" fillId="69" borderId="2" applyProtection="0">
      <alignment/>
    </xf>
    <xf numFmtId="0" fontId="31" fillId="63" borderId="2" applyNumberFormat="0" applyAlignment="0" applyProtection="0"/>
    <xf numFmtId="0" fontId="31" fillId="63" borderId="2" applyNumberFormat="0" applyAlignment="0" applyProtection="0"/>
    <xf numFmtId="0" fontId="31" fillId="63" borderId="2" applyNumberFormat="0" applyAlignment="0" applyProtection="0"/>
    <xf numFmtId="0" fontId="31" fillId="69" borderId="2" applyProtection="0">
      <alignment/>
    </xf>
    <xf numFmtId="0" fontId="9" fillId="0" borderId="12" applyNumberFormat="0" applyFill="0" applyAlignment="0" applyProtection="0"/>
    <xf numFmtId="0" fontId="67" fillId="0" borderId="14" applyNumberFormat="0" applyFill="0" applyAlignment="0" applyProtection="0"/>
    <xf numFmtId="0" fontId="19" fillId="0" borderId="15" applyProtection="0">
      <alignment/>
    </xf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15" applyProtection="0">
      <alignment/>
    </xf>
    <xf numFmtId="0" fontId="68" fillId="0" borderId="16" applyNumberFormat="0" applyFill="0" applyAlignment="0" applyProtection="0"/>
    <xf numFmtId="0" fontId="20" fillId="0" borderId="17" applyProtection="0">
      <alignment/>
    </xf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17" applyProtection="0">
      <alignment/>
    </xf>
    <xf numFmtId="0" fontId="69" fillId="0" borderId="18" applyNumberFormat="0" applyFill="0" applyAlignment="0" applyProtection="0"/>
    <xf numFmtId="0" fontId="21" fillId="0" borderId="10" applyProtection="0">
      <alignment/>
    </xf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Protection="0">
      <alignment/>
    </xf>
    <xf numFmtId="0" fontId="69" fillId="0" borderId="0" applyNumberFormat="0" applyFill="0" applyBorder="0" applyAlignment="0" applyProtection="0"/>
    <xf numFmtId="0" fontId="21" fillId="0" borderId="0" applyBorder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Border="0" applyProtection="0">
      <alignment/>
    </xf>
    <xf numFmtId="0" fontId="11" fillId="70" borderId="0" applyNumberFormat="0" applyBorder="0" applyAlignment="0" applyProtection="0"/>
    <xf numFmtId="0" fontId="11" fillId="71" borderId="0" applyBorder="0" applyProtection="0">
      <alignment/>
    </xf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70" fillId="72" borderId="0" applyNumberFormat="0" applyBorder="0" applyAlignment="0" applyProtection="0"/>
    <xf numFmtId="0" fontId="35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4" fillId="0" borderId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4" fillId="0" borderId="0" applyBorder="0" applyProtection="0">
      <alignment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73" borderId="19" applyNumberFormat="0" applyFont="0" applyAlignment="0" applyProtection="0"/>
    <xf numFmtId="0" fontId="72" fillId="65" borderId="3" applyNumberFormat="0" applyAlignment="0" applyProtection="0"/>
    <xf numFmtId="0" fontId="12" fillId="66" borderId="4" applyProtection="0">
      <alignment/>
    </xf>
    <xf numFmtId="0" fontId="36" fillId="62" borderId="1" applyNumberFormat="0" applyAlignment="0" applyProtection="0"/>
    <xf numFmtId="0" fontId="36" fillId="62" borderId="1" applyNumberFormat="0" applyAlignment="0" applyProtection="0"/>
    <xf numFmtId="0" fontId="36" fillId="62" borderId="1" applyNumberFormat="0" applyAlignment="0" applyProtection="0"/>
    <xf numFmtId="0" fontId="36" fillId="66" borderId="4" applyProtection="0">
      <alignment/>
    </xf>
    <xf numFmtId="0" fontId="3" fillId="0" borderId="0" applyNumberFormat="0" applyFill="0" applyBorder="0" applyAlignment="0" applyProtection="0"/>
    <xf numFmtId="0" fontId="7" fillId="62" borderId="7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5" fillId="0" borderId="0">
      <alignment/>
      <protection/>
    </xf>
    <xf numFmtId="0" fontId="37" fillId="0" borderId="0" applyBorder="0" applyProtection="0">
      <alignment/>
    </xf>
    <xf numFmtId="0" fontId="44" fillId="0" borderId="0">
      <alignment/>
      <protection/>
    </xf>
    <xf numFmtId="170" fontId="37" fillId="0" borderId="0" applyBorder="0" applyProtection="0">
      <alignment/>
    </xf>
    <xf numFmtId="170" fontId="44" fillId="0" borderId="0">
      <alignment/>
      <protection/>
    </xf>
    <xf numFmtId="0" fontId="73" fillId="0" borderId="20" applyNumberFormat="0" applyFill="0" applyAlignment="0" applyProtection="0"/>
    <xf numFmtId="0" fontId="13" fillId="0" borderId="21" applyProtection="0">
      <alignment/>
    </xf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1" applyProtection="0">
      <alignment/>
    </xf>
    <xf numFmtId="0" fontId="41" fillId="11" borderId="0" applyBorder="0" applyProtection="0">
      <alignment/>
    </xf>
    <xf numFmtId="0" fontId="74" fillId="0" borderId="0" applyNumberFormat="0" applyFill="0" applyBorder="0" applyAlignment="0" applyProtection="0"/>
    <xf numFmtId="0" fontId="14" fillId="0" borderId="0" applyBorder="0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Border="0" applyProtection="0">
      <alignment/>
    </xf>
    <xf numFmtId="0" fontId="75" fillId="0" borderId="0" applyNumberFormat="0" applyFill="0" applyBorder="0" applyAlignment="0" applyProtection="0"/>
    <xf numFmtId="0" fontId="15" fillId="0" borderId="0" applyBorder="0" applyProtection="0">
      <alignment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Border="0" applyProtection="0">
      <alignment/>
    </xf>
    <xf numFmtId="0" fontId="2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76" fillId="0" borderId="0" applyNumberFormat="0" applyFill="0" applyBorder="0" applyAlignment="0" applyProtection="0"/>
    <xf numFmtId="0" fontId="22" fillId="0" borderId="0" applyBorder="0" applyProtection="0">
      <alignment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Border="0" applyProtection="0">
      <alignment/>
    </xf>
    <xf numFmtId="0" fontId="0" fillId="74" borderId="23" applyNumberFormat="0" applyFont="0" applyAlignment="0" applyProtection="0"/>
    <xf numFmtId="0" fontId="28" fillId="75" borderId="24" applyProtection="0">
      <alignment/>
    </xf>
    <xf numFmtId="0" fontId="17" fillId="73" borderId="19" applyNumberFormat="0" applyFont="0" applyAlignment="0" applyProtection="0"/>
    <xf numFmtId="0" fontId="17" fillId="73" borderId="19" applyNumberFormat="0" applyFont="0" applyAlignment="0" applyProtection="0"/>
    <xf numFmtId="0" fontId="17" fillId="73" borderId="19" applyNumberFormat="0" applyFont="0" applyAlignment="0" applyProtection="0"/>
    <xf numFmtId="0" fontId="28" fillId="75" borderId="24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8" fillId="0" borderId="0" applyBorder="0" applyProtection="0">
      <alignment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28" fillId="0" borderId="0" applyBorder="0" applyProtection="0">
      <alignment/>
    </xf>
    <xf numFmtId="0" fontId="15" fillId="0" borderId="0" applyNumberFormat="0" applyFill="0" applyBorder="0" applyAlignment="0" applyProtection="0"/>
    <xf numFmtId="0" fontId="16" fillId="11" borderId="0" applyBorder="0" applyProtection="0">
      <alignment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7" fillId="76" borderId="0" applyNumberFormat="0" applyBorder="0" applyAlignment="0" applyProtection="0"/>
    <xf numFmtId="0" fontId="41" fillId="11" borderId="0" applyBorder="0" applyProtection="0">
      <alignment/>
    </xf>
  </cellStyleXfs>
  <cellXfs count="68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44" fontId="78" fillId="0" borderId="0" xfId="531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25" xfId="0" applyFont="1" applyBorder="1" applyAlignment="1">
      <alignment/>
    </xf>
    <xf numFmtId="0" fontId="53" fillId="0" borderId="0" xfId="0" applyFont="1" applyFill="1" applyBorder="1" applyAlignment="1">
      <alignment/>
    </xf>
    <xf numFmtId="2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4" fillId="0" borderId="25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left" vertical="center" wrapText="1"/>
    </xf>
    <xf numFmtId="2" fontId="51" fillId="0" borderId="25" xfId="0" applyNumberFormat="1" applyFont="1" applyFill="1" applyBorder="1" applyAlignment="1">
      <alignment horizontal="center" vertical="center"/>
    </xf>
    <xf numFmtId="44" fontId="51" fillId="77" borderId="25" xfId="53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vertical="center" wrapText="1"/>
    </xf>
    <xf numFmtId="44" fontId="51" fillId="77" borderId="26" xfId="53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44" fontId="55" fillId="78" borderId="25" xfId="531" applyFont="1" applyFill="1" applyBorder="1" applyAlignment="1">
      <alignment horizontal="center"/>
    </xf>
    <xf numFmtId="0" fontId="56" fillId="0" borderId="0" xfId="0" applyFont="1" applyAlignment="1">
      <alignment/>
    </xf>
    <xf numFmtId="0" fontId="51" fillId="0" borderId="0" xfId="0" applyNumberFormat="1" applyFont="1" applyBorder="1" applyAlignment="1">
      <alignment/>
    </xf>
    <xf numFmtId="0" fontId="79" fillId="0" borderId="0" xfId="531" applyNumberFormat="1" applyFont="1" applyFill="1" applyBorder="1" applyAlignment="1">
      <alignment horizontal="center"/>
    </xf>
    <xf numFmtId="44" fontId="80" fillId="0" borderId="0" xfId="531" applyFont="1" applyFill="1" applyBorder="1" applyAlignment="1">
      <alignment horizontal="center"/>
    </xf>
    <xf numFmtId="0" fontId="53" fillId="0" borderId="0" xfId="0" applyFont="1" applyAlignment="1">
      <alignment/>
    </xf>
    <xf numFmtId="0" fontId="51" fillId="0" borderId="25" xfId="0" applyFont="1" applyBorder="1" applyAlignment="1">
      <alignment horizontal="left" vertical="top" wrapText="1"/>
    </xf>
    <xf numFmtId="3" fontId="28" fillId="0" borderId="25" xfId="0" applyNumberFormat="1" applyFont="1" applyBorder="1" applyAlignment="1">
      <alignment horizontal="center" vertical="center" wrapText="1"/>
    </xf>
    <xf numFmtId="44" fontId="28" fillId="0" borderId="25" xfId="531" applyFont="1" applyBorder="1" applyAlignment="1">
      <alignment horizontal="center" vertical="center" wrapText="1"/>
    </xf>
    <xf numFmtId="44" fontId="51" fillId="0" borderId="25" xfId="531" applyFont="1" applyBorder="1" applyAlignment="1">
      <alignment horizontal="center" vertical="center" wrapText="1"/>
    </xf>
    <xf numFmtId="0" fontId="51" fillId="0" borderId="25" xfId="0" applyFont="1" applyBorder="1" applyAlignment="1">
      <alignment vertical="top" wrapText="1"/>
    </xf>
    <xf numFmtId="0" fontId="51" fillId="0" borderId="25" xfId="0" applyFont="1" applyBorder="1" applyAlignment="1">
      <alignment vertical="center" wrapText="1"/>
    </xf>
    <xf numFmtId="0" fontId="51" fillId="0" borderId="25" xfId="470" applyFont="1" applyBorder="1" applyAlignment="1">
      <alignment horizontal="left" vertical="top" wrapText="1"/>
      <protection/>
    </xf>
    <xf numFmtId="0" fontId="51" fillId="0" borderId="25" xfId="0" applyFont="1" applyBorder="1" applyAlignment="1">
      <alignment horizontal="center" vertical="center"/>
    </xf>
    <xf numFmtId="44" fontId="51" fillId="0" borderId="25" xfId="531" applyFont="1" applyBorder="1" applyAlignment="1">
      <alignment horizontal="center" vertical="center"/>
    </xf>
    <xf numFmtId="0" fontId="51" fillId="0" borderId="25" xfId="472" applyFont="1" applyBorder="1" applyAlignment="1">
      <alignment horizontal="left" vertical="top" wrapText="1"/>
      <protection/>
    </xf>
    <xf numFmtId="0" fontId="51" fillId="0" borderId="25" xfId="476" applyFont="1" applyBorder="1" applyAlignment="1">
      <alignment horizontal="left" vertical="top" wrapText="1"/>
      <protection/>
    </xf>
    <xf numFmtId="0" fontId="51" fillId="0" borderId="25" xfId="478" applyFont="1" applyBorder="1" applyAlignment="1">
      <alignment horizontal="left" vertical="center" wrapText="1"/>
      <protection/>
    </xf>
    <xf numFmtId="0" fontId="51" fillId="0" borderId="25" xfId="478" applyFont="1" applyBorder="1" applyAlignment="1">
      <alignment horizontal="left" vertical="top" wrapText="1"/>
      <protection/>
    </xf>
    <xf numFmtId="44" fontId="51" fillId="0" borderId="26" xfId="531" applyFont="1" applyBorder="1" applyAlignment="1">
      <alignment horizontal="center" vertical="center"/>
    </xf>
    <xf numFmtId="44" fontId="51" fillId="0" borderId="26" xfId="531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top"/>
    </xf>
    <xf numFmtId="0" fontId="51" fillId="0" borderId="25" xfId="0" applyFont="1" applyBorder="1" applyAlignment="1">
      <alignment vertical="top"/>
    </xf>
    <xf numFmtId="44" fontId="51" fillId="0" borderId="26" xfId="531" applyFont="1" applyBorder="1" applyAlignment="1">
      <alignment horizontal="center" vertical="top"/>
    </xf>
    <xf numFmtId="44" fontId="51" fillId="0" borderId="26" xfId="531" applyFont="1" applyBorder="1" applyAlignment="1">
      <alignment horizontal="center" vertical="top" wrapText="1"/>
    </xf>
    <xf numFmtId="44" fontId="51" fillId="0" borderId="25" xfId="531" applyFont="1" applyBorder="1" applyAlignment="1">
      <alignment horizontal="center" vertical="top"/>
    </xf>
    <xf numFmtId="0" fontId="51" fillId="0" borderId="0" xfId="0" applyFont="1" applyBorder="1" applyAlignment="1">
      <alignment horizontal="center" vertical="center"/>
    </xf>
    <xf numFmtId="44" fontId="55" fillId="78" borderId="26" xfId="531" applyFont="1" applyFill="1" applyBorder="1" applyAlignment="1">
      <alignment/>
    </xf>
    <xf numFmtId="44" fontId="55" fillId="78" borderId="26" xfId="531" applyFont="1" applyFill="1" applyBorder="1" applyAlignment="1">
      <alignment horizontal="center"/>
    </xf>
    <xf numFmtId="0" fontId="51" fillId="0" borderId="25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left" vertical="top" wrapText="1"/>
    </xf>
    <xf numFmtId="0" fontId="51" fillId="0" borderId="28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4" fontId="55" fillId="78" borderId="25" xfId="531" applyFont="1" applyFill="1" applyBorder="1" applyAlignment="1">
      <alignment horizontal="center" vertical="center"/>
    </xf>
    <xf numFmtId="44" fontId="55" fillId="0" borderId="0" xfId="531" applyFont="1" applyFill="1" applyBorder="1" applyAlignment="1">
      <alignment horizontal="center" vertical="center"/>
    </xf>
    <xf numFmtId="2" fontId="51" fillId="0" borderId="0" xfId="0" applyNumberFormat="1" applyFont="1" applyAlignment="1">
      <alignment/>
    </xf>
    <xf numFmtId="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44" fontId="55" fillId="78" borderId="25" xfId="531" applyFont="1" applyFill="1" applyBorder="1" applyAlignment="1">
      <alignment/>
    </xf>
    <xf numFmtId="0" fontId="51" fillId="0" borderId="25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51" fillId="0" borderId="25" xfId="0" applyFont="1" applyFill="1" applyBorder="1" applyAlignment="1">
      <alignment horizontal="left" vertical="top" wrapText="1"/>
    </xf>
    <xf numFmtId="0" fontId="51" fillId="0" borderId="25" xfId="0" applyFont="1" applyFill="1" applyBorder="1" applyAlignment="1">
      <alignment vertical="top" wrapText="1"/>
    </xf>
    <xf numFmtId="0" fontId="51" fillId="0" borderId="0" xfId="0" applyFont="1" applyFill="1" applyAlignment="1">
      <alignment vertical="top"/>
    </xf>
    <xf numFmtId="0" fontId="51" fillId="0" borderId="0" xfId="0" applyFont="1" applyAlignment="1">
      <alignment vertical="top"/>
    </xf>
  </cellXfs>
  <cellStyles count="5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3" xfId="335"/>
    <cellStyle name="Dziesiętny 3 2" xfId="336"/>
    <cellStyle name="Dziesiętny 4" xfId="337"/>
    <cellStyle name="Excel Built-in Comma" xfId="338"/>
    <cellStyle name="Excel Built-in Normal" xfId="339"/>
    <cellStyle name="Excel Built-in Normal 1" xfId="340"/>
    <cellStyle name="Excel Built-in Normal 2" xfId="341"/>
    <cellStyle name="Excel_BuiltIn_Currency 1" xfId="342"/>
    <cellStyle name="Explanatory Text" xfId="343"/>
    <cellStyle name="Good" xfId="344"/>
    <cellStyle name="Heading" xfId="345"/>
    <cellStyle name="Heading (user)" xfId="346"/>
    <cellStyle name="Heading 1" xfId="347"/>
    <cellStyle name="Heading 2" xfId="348"/>
    <cellStyle name="Heading 3" xfId="349"/>
    <cellStyle name="Heading 4" xfId="350"/>
    <cellStyle name="Heading1" xfId="351"/>
    <cellStyle name="Heading1 (user)" xfId="352"/>
    <cellStyle name="Hyperlink" xfId="353"/>
    <cellStyle name="Input" xfId="354"/>
    <cellStyle name="Komórka połączona" xfId="355"/>
    <cellStyle name="Komórka połączona 2" xfId="356"/>
    <cellStyle name="Komórka połączona 2 2" xfId="357"/>
    <cellStyle name="Komórka połączona 2 3" xfId="358"/>
    <cellStyle name="Komórka połączona 3" xfId="359"/>
    <cellStyle name="Komórka połączona 4" xfId="360"/>
    <cellStyle name="Komórka zaznaczona" xfId="361"/>
    <cellStyle name="Komórka zaznaczona 2" xfId="362"/>
    <cellStyle name="Komórka zaznaczona 2 2" xfId="363"/>
    <cellStyle name="Komórka zaznaczona 2 3" xfId="364"/>
    <cellStyle name="Komórka zaznaczona 3" xfId="365"/>
    <cellStyle name="Komórka zaznaczona 4" xfId="366"/>
    <cellStyle name="Linked Cell" xfId="367"/>
    <cellStyle name="Nagłówek 1" xfId="368"/>
    <cellStyle name="Nagłówek 1 2" xfId="369"/>
    <cellStyle name="Nagłówek 1 2 2" xfId="370"/>
    <cellStyle name="Nagłówek 1 2 3" xfId="371"/>
    <cellStyle name="Nagłówek 1 3" xfId="372"/>
    <cellStyle name="Nagłówek 1 4" xfId="373"/>
    <cellStyle name="Nagłówek 2" xfId="374"/>
    <cellStyle name="Nagłówek 2 2" xfId="375"/>
    <cellStyle name="Nagłówek 2 2 2" xfId="376"/>
    <cellStyle name="Nagłówek 2 2 3" xfId="377"/>
    <cellStyle name="Nagłówek 2 3" xfId="378"/>
    <cellStyle name="Nagłówek 2 4" xfId="379"/>
    <cellStyle name="Nagłówek 3" xfId="380"/>
    <cellStyle name="Nagłówek 3 2" xfId="381"/>
    <cellStyle name="Nagłówek 3 2 2" xfId="382"/>
    <cellStyle name="Nagłówek 3 2 3" xfId="383"/>
    <cellStyle name="Nagłówek 3 3" xfId="384"/>
    <cellStyle name="Nagłówek 3 4" xfId="385"/>
    <cellStyle name="Nagłówek 4" xfId="386"/>
    <cellStyle name="Nagłówek 4 2" xfId="387"/>
    <cellStyle name="Nagłówek 4 2 2" xfId="388"/>
    <cellStyle name="Nagłówek 4 2 3" xfId="389"/>
    <cellStyle name="Nagłówek 4 3" xfId="390"/>
    <cellStyle name="Nagłówek 4 4" xfId="391"/>
    <cellStyle name="Neutral" xfId="392"/>
    <cellStyle name="Neutralne 2" xfId="393"/>
    <cellStyle name="Neutralne 2 2" xfId="394"/>
    <cellStyle name="Neutralne 2 3" xfId="395"/>
    <cellStyle name="Neutralny" xfId="396"/>
    <cellStyle name="Neutralny 2" xfId="397"/>
    <cellStyle name="Normal 10" xfId="398"/>
    <cellStyle name="Normal 2" xfId="399"/>
    <cellStyle name="Normal 2 2" xfId="400"/>
    <cellStyle name="Normal 2 3" xfId="401"/>
    <cellStyle name="Normal 2 4" xfId="402"/>
    <cellStyle name="Normal 2 5" xfId="403"/>
    <cellStyle name="Normal 2_Iwonka przetagr sierpień" xfId="404"/>
    <cellStyle name="Normal 3" xfId="405"/>
    <cellStyle name="Normal 4" xfId="406"/>
    <cellStyle name="Normal 5" xfId="407"/>
    <cellStyle name="Normal 7" xfId="408"/>
    <cellStyle name="Normal 8" xfId="409"/>
    <cellStyle name="Normal_Sheet1" xfId="410"/>
    <cellStyle name="Normalny 10" xfId="411"/>
    <cellStyle name="Normalny 10 2" xfId="412"/>
    <cellStyle name="Normalny 11" xfId="413"/>
    <cellStyle name="Normalny 12" xfId="414"/>
    <cellStyle name="Normalny 13" xfId="415"/>
    <cellStyle name="Normalny 14" xfId="416"/>
    <cellStyle name="Normalny 15" xfId="417"/>
    <cellStyle name="Normalny 16" xfId="418"/>
    <cellStyle name="Normalny 17" xfId="419"/>
    <cellStyle name="Normalny 18" xfId="420"/>
    <cellStyle name="Normalny 19" xfId="421"/>
    <cellStyle name="Normalny 2" xfId="422"/>
    <cellStyle name="Normalny 2 2" xfId="423"/>
    <cellStyle name="Normalny 2 3" xfId="424"/>
    <cellStyle name="Normalny 2 4" xfId="425"/>
    <cellStyle name="Normalny 2 5" xfId="426"/>
    <cellStyle name="Normalny 2_ASCLEPIOS_ zał nr 1 Formularz cenowy" xfId="427"/>
    <cellStyle name="Normalny 20" xfId="428"/>
    <cellStyle name="Normalny 21" xfId="429"/>
    <cellStyle name="Normalny 22" xfId="430"/>
    <cellStyle name="Normalny 23" xfId="431"/>
    <cellStyle name="Normalny 24" xfId="432"/>
    <cellStyle name="Normalny 25" xfId="433"/>
    <cellStyle name="Normalny 26" xfId="434"/>
    <cellStyle name="Normalny 27" xfId="435"/>
    <cellStyle name="Normalny 28" xfId="436"/>
    <cellStyle name="Normalny 29" xfId="437"/>
    <cellStyle name="Normalny 3" xfId="438"/>
    <cellStyle name="Normalny 3 2" xfId="439"/>
    <cellStyle name="Normalny 3 3" xfId="440"/>
    <cellStyle name="Normalny 30" xfId="441"/>
    <cellStyle name="Normalny 31" xfId="442"/>
    <cellStyle name="Normalny 32" xfId="443"/>
    <cellStyle name="Normalny 33" xfId="444"/>
    <cellStyle name="Normalny 34" xfId="445"/>
    <cellStyle name="Normalny 35" xfId="446"/>
    <cellStyle name="Normalny 36" xfId="447"/>
    <cellStyle name="Normalny 37" xfId="448"/>
    <cellStyle name="Normalny 38" xfId="449"/>
    <cellStyle name="Normalny 39" xfId="450"/>
    <cellStyle name="Normalny 4" xfId="451"/>
    <cellStyle name="Normalny 40" xfId="452"/>
    <cellStyle name="Normalny 41" xfId="453"/>
    <cellStyle name="Normalny 42" xfId="454"/>
    <cellStyle name="Normalny 43" xfId="455"/>
    <cellStyle name="Normalny 44" xfId="456"/>
    <cellStyle name="Normalny 45" xfId="457"/>
    <cellStyle name="Normalny 46" xfId="458"/>
    <cellStyle name="Normalny 47" xfId="459"/>
    <cellStyle name="Normalny 48" xfId="460"/>
    <cellStyle name="Normalny 49" xfId="461"/>
    <cellStyle name="Normalny 5" xfId="462"/>
    <cellStyle name="Normalny 5 1" xfId="463"/>
    <cellStyle name="Normalny 50" xfId="464"/>
    <cellStyle name="Normalny 51" xfId="465"/>
    <cellStyle name="Normalny 52" xfId="466"/>
    <cellStyle name="Normalny 53" xfId="467"/>
    <cellStyle name="Normalny 54" xfId="468"/>
    <cellStyle name="Normalny 55" xfId="469"/>
    <cellStyle name="Normalny 56" xfId="470"/>
    <cellStyle name="Normalny 57" xfId="471"/>
    <cellStyle name="Normalny 58" xfId="472"/>
    <cellStyle name="Normalny 59" xfId="473"/>
    <cellStyle name="Normalny 6" xfId="474"/>
    <cellStyle name="Normalny 6 3" xfId="475"/>
    <cellStyle name="Normalny 60" xfId="476"/>
    <cellStyle name="Normalny 61" xfId="477"/>
    <cellStyle name="Normalny 62" xfId="478"/>
    <cellStyle name="Normalny 7" xfId="479"/>
    <cellStyle name="Normalny 8" xfId="480"/>
    <cellStyle name="Normalny 9" xfId="481"/>
    <cellStyle name="Note" xfId="482"/>
    <cellStyle name="Obliczenia" xfId="483"/>
    <cellStyle name="Obliczenia 2" xfId="484"/>
    <cellStyle name="Obliczenia 2 2" xfId="485"/>
    <cellStyle name="Obliczenia 2 3" xfId="486"/>
    <cellStyle name="Obliczenia 3" xfId="487"/>
    <cellStyle name="Obliczenia 4" xfId="488"/>
    <cellStyle name="Followed Hyperlink" xfId="489"/>
    <cellStyle name="Output" xfId="490"/>
    <cellStyle name="Percent" xfId="491"/>
    <cellStyle name="Procentowy 2" xfId="492"/>
    <cellStyle name="Procentowy 3" xfId="493"/>
    <cellStyle name="Result" xfId="494"/>
    <cellStyle name="Result (user)" xfId="495"/>
    <cellStyle name="Result2" xfId="496"/>
    <cellStyle name="Result2 (user)" xfId="497"/>
    <cellStyle name="Suma" xfId="498"/>
    <cellStyle name="Suma 2" xfId="499"/>
    <cellStyle name="Suma 2 2" xfId="500"/>
    <cellStyle name="Suma 2 3" xfId="501"/>
    <cellStyle name="Suma 3" xfId="502"/>
    <cellStyle name="Suma 4" xfId="503"/>
    <cellStyle name="TableStyleLight1" xfId="504"/>
    <cellStyle name="Tekst objaśnienia" xfId="505"/>
    <cellStyle name="Tekst objaśnienia 2" xfId="506"/>
    <cellStyle name="Tekst objaśnienia 2 2" xfId="507"/>
    <cellStyle name="Tekst objaśnienia 2 3" xfId="508"/>
    <cellStyle name="Tekst objaśnienia 3" xfId="509"/>
    <cellStyle name="Tekst objaśnienia 4" xfId="510"/>
    <cellStyle name="Tekst ostrzeżenia" xfId="511"/>
    <cellStyle name="Tekst ostrzeżenia 2" xfId="512"/>
    <cellStyle name="Tekst ostrzeżenia 2 2" xfId="513"/>
    <cellStyle name="Tekst ostrzeżenia 2 3" xfId="514"/>
    <cellStyle name="Tekst ostrzeżenia 3" xfId="515"/>
    <cellStyle name="Tekst ostrzeżenia 4" xfId="516"/>
    <cellStyle name="Title" xfId="517"/>
    <cellStyle name="Total" xfId="518"/>
    <cellStyle name="Tytuł" xfId="519"/>
    <cellStyle name="Tytuł 2" xfId="520"/>
    <cellStyle name="Tytuł 2 2" xfId="521"/>
    <cellStyle name="Tytuł 2 3" xfId="522"/>
    <cellStyle name="Tytuł 3" xfId="523"/>
    <cellStyle name="Tytuł 4" xfId="524"/>
    <cellStyle name="Uwaga" xfId="525"/>
    <cellStyle name="Uwaga 2" xfId="526"/>
    <cellStyle name="Uwaga 2 2" xfId="527"/>
    <cellStyle name="Uwaga 2 3" xfId="528"/>
    <cellStyle name="Uwaga 3" xfId="529"/>
    <cellStyle name="Uwaga 4" xfId="530"/>
    <cellStyle name="Currency" xfId="531"/>
    <cellStyle name="Currency [0]" xfId="532"/>
    <cellStyle name="Walutowy 2" xfId="533"/>
    <cellStyle name="Walutowy 2 2" xfId="534"/>
    <cellStyle name="Walutowy 2 2 2" xfId="535"/>
    <cellStyle name="Walutowy 2 2 2 2" xfId="536"/>
    <cellStyle name="Walutowy 2 2 3" xfId="537"/>
    <cellStyle name="Walutowy 3" xfId="538"/>
    <cellStyle name="Walutowy 3 2" xfId="539"/>
    <cellStyle name="Walutowy 3 2 2" xfId="540"/>
    <cellStyle name="Walutowy 3 3" xfId="541"/>
    <cellStyle name="Walutowy 4" xfId="542"/>
    <cellStyle name="Warning Text" xfId="543"/>
    <cellStyle name="Złe 2" xfId="544"/>
    <cellStyle name="Złe 2 2" xfId="545"/>
    <cellStyle name="Złe 2 3" xfId="546"/>
    <cellStyle name="Zły" xfId="547"/>
    <cellStyle name="Zły 2" xfId="5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15" workbookViewId="0" topLeftCell="A1">
      <selection activeCell="B29" sqref="B29"/>
    </sheetView>
  </sheetViews>
  <sheetFormatPr defaultColWidth="9.00390625" defaultRowHeight="12.75"/>
  <cols>
    <col min="1" max="1" width="4.125" style="1" customWidth="1"/>
    <col min="2" max="2" width="58.25390625" style="1" customWidth="1"/>
    <col min="3" max="3" width="7.875" style="1" customWidth="1"/>
    <col min="4" max="4" width="17.875" style="1" customWidth="1"/>
    <col min="5" max="5" width="13.00390625" style="1" customWidth="1"/>
    <col min="6" max="6" width="8.75390625" style="57" customWidth="1"/>
    <col min="7" max="7" width="12.625" style="57" customWidth="1"/>
    <col min="8" max="8" width="4.75390625" style="1" customWidth="1"/>
    <col min="9" max="9" width="11.00390625" style="1" customWidth="1"/>
    <col min="10" max="16384" width="9.125" style="1" customWidth="1"/>
  </cols>
  <sheetData>
    <row r="1" ht="12.75">
      <c r="H1" s="1" t="s">
        <v>72</v>
      </c>
    </row>
    <row r="3" spans="2:11" ht="12.75">
      <c r="B3" s="6" t="s">
        <v>22</v>
      </c>
      <c r="F3" s="7"/>
      <c r="G3" s="7"/>
      <c r="H3" s="8"/>
      <c r="I3" s="8"/>
      <c r="J3" s="8"/>
      <c r="K3" s="8"/>
    </row>
    <row r="4" spans="1:11" s="19" customFormat="1" ht="63.75">
      <c r="A4" s="9" t="s">
        <v>57</v>
      </c>
      <c r="B4" s="9" t="s">
        <v>58</v>
      </c>
      <c r="C4" s="9" t="s">
        <v>71</v>
      </c>
      <c r="D4" s="9" t="s">
        <v>70</v>
      </c>
      <c r="E4" s="9" t="s">
        <v>59</v>
      </c>
      <c r="F4" s="9" t="s">
        <v>60</v>
      </c>
      <c r="G4" s="9" t="s">
        <v>61</v>
      </c>
      <c r="H4" s="9" t="s">
        <v>73</v>
      </c>
      <c r="I4" s="10" t="s">
        <v>62</v>
      </c>
      <c r="J4" s="18"/>
      <c r="K4" s="18"/>
    </row>
    <row r="5" spans="1:11" ht="76.5">
      <c r="A5" s="11" t="s">
        <v>0</v>
      </c>
      <c r="B5" s="64" t="s">
        <v>68</v>
      </c>
      <c r="C5" s="11">
        <v>3000</v>
      </c>
      <c r="D5" s="11"/>
      <c r="E5" s="13"/>
      <c r="F5" s="14"/>
      <c r="G5" s="14">
        <f>C5*F5</f>
        <v>0</v>
      </c>
      <c r="H5" s="14"/>
      <c r="I5" s="14">
        <f>G5*1.08</f>
        <v>0</v>
      </c>
      <c r="J5" s="8"/>
      <c r="K5" s="8"/>
    </row>
    <row r="6" spans="1:11" ht="76.5">
      <c r="A6" s="11" t="s">
        <v>1</v>
      </c>
      <c r="B6" s="65" t="s">
        <v>69</v>
      </c>
      <c r="C6" s="11">
        <v>1400</v>
      </c>
      <c r="D6" s="11"/>
      <c r="E6" s="13"/>
      <c r="F6" s="16"/>
      <c r="G6" s="14">
        <f>C6*F6</f>
        <v>0</v>
      </c>
      <c r="H6" s="14"/>
      <c r="I6" s="14">
        <f>G6*1.08</f>
        <v>0</v>
      </c>
      <c r="J6" s="8"/>
      <c r="K6" s="8"/>
    </row>
    <row r="7" spans="1:11" ht="12.75">
      <c r="A7" s="17"/>
      <c r="B7" s="18"/>
      <c r="C7" s="19"/>
      <c r="D7" s="19"/>
      <c r="E7" s="19"/>
      <c r="F7" s="20" t="s">
        <v>23</v>
      </c>
      <c r="G7" s="20">
        <f>SUM(G5:G6)</f>
        <v>0</v>
      </c>
      <c r="H7" s="20">
        <f>SUM(H5:H6)</f>
        <v>0</v>
      </c>
      <c r="I7" s="20">
        <f>SUM(I5:I6)</f>
        <v>0</v>
      </c>
      <c r="J7" s="8"/>
      <c r="K7" s="8"/>
    </row>
    <row r="8" spans="1:11" ht="12.75">
      <c r="A8" s="17"/>
      <c r="B8" s="21"/>
      <c r="C8" s="22"/>
      <c r="D8" s="22"/>
      <c r="E8" s="22"/>
      <c r="F8" s="23"/>
      <c r="G8" s="23"/>
      <c r="H8" s="23"/>
      <c r="I8" s="24"/>
      <c r="J8" s="8"/>
      <c r="K8" s="8"/>
    </row>
    <row r="9" spans="1:11" ht="12.75">
      <c r="A9" s="17"/>
      <c r="C9" s="22"/>
      <c r="D9" s="22"/>
      <c r="E9" s="22"/>
      <c r="F9" s="23"/>
      <c r="G9" s="23"/>
      <c r="H9" s="23"/>
      <c r="I9" s="23"/>
      <c r="J9" s="8"/>
      <c r="K9" s="8"/>
    </row>
    <row r="10" spans="1:11" ht="12.75">
      <c r="A10" s="17"/>
      <c r="B10" s="25" t="s">
        <v>24</v>
      </c>
      <c r="C10" s="22"/>
      <c r="D10" s="22"/>
      <c r="E10" s="22"/>
      <c r="F10" s="23"/>
      <c r="G10" s="23"/>
      <c r="H10" s="23"/>
      <c r="I10" s="23"/>
      <c r="J10" s="8"/>
      <c r="K10" s="8"/>
    </row>
    <row r="11" spans="1:11" ht="63.75">
      <c r="A11" s="9" t="s">
        <v>57</v>
      </c>
      <c r="B11" s="9" t="s">
        <v>58</v>
      </c>
      <c r="C11" s="9" t="s">
        <v>71</v>
      </c>
      <c r="D11" s="9" t="s">
        <v>70</v>
      </c>
      <c r="E11" s="9" t="s">
        <v>59</v>
      </c>
      <c r="F11" s="9" t="s">
        <v>60</v>
      </c>
      <c r="G11" s="9" t="s">
        <v>61</v>
      </c>
      <c r="H11" s="9" t="s">
        <v>73</v>
      </c>
      <c r="I11" s="10" t="s">
        <v>62</v>
      </c>
      <c r="J11" s="8"/>
      <c r="K11" s="8"/>
    </row>
    <row r="12" spans="1:11" ht="114.75">
      <c r="A12" s="11" t="s">
        <v>0</v>
      </c>
      <c r="B12" s="15" t="s">
        <v>66</v>
      </c>
      <c r="C12" s="11">
        <v>12000</v>
      </c>
      <c r="D12" s="11"/>
      <c r="E12" s="13"/>
      <c r="F12" s="14"/>
      <c r="G12" s="14">
        <f>C12*F12</f>
        <v>0</v>
      </c>
      <c r="H12" s="14"/>
      <c r="I12" s="14">
        <f>G12*1.08</f>
        <v>0</v>
      </c>
      <c r="J12" s="8"/>
      <c r="K12" s="8"/>
    </row>
    <row r="13" spans="1:11" ht="127.5">
      <c r="A13" s="11" t="s">
        <v>1</v>
      </c>
      <c r="B13" s="15" t="s">
        <v>65</v>
      </c>
      <c r="C13" s="11">
        <v>1000</v>
      </c>
      <c r="D13" s="11"/>
      <c r="E13" s="13"/>
      <c r="F13" s="14"/>
      <c r="G13" s="14">
        <f>C13*F13</f>
        <v>0</v>
      </c>
      <c r="H13" s="14"/>
      <c r="I13" s="14">
        <f>G13*1.08</f>
        <v>0</v>
      </c>
      <c r="J13" s="8"/>
      <c r="K13" s="8"/>
    </row>
    <row r="14" spans="1:11" ht="12.75">
      <c r="A14" s="17"/>
      <c r="B14" s="18"/>
      <c r="C14" s="19"/>
      <c r="D14" s="19"/>
      <c r="E14" s="19"/>
      <c r="F14" s="20" t="s">
        <v>23</v>
      </c>
      <c r="G14" s="20">
        <f>SUM(G12:G13)</f>
        <v>0</v>
      </c>
      <c r="H14" s="20">
        <f>SUM(H12:H13)</f>
        <v>0</v>
      </c>
      <c r="I14" s="20">
        <f>SUM(I12:I13)</f>
        <v>0</v>
      </c>
      <c r="J14" s="8"/>
      <c r="K14" s="8"/>
    </row>
    <row r="15" spans="1:11" ht="12.75">
      <c r="A15" s="17"/>
      <c r="B15" s="21"/>
      <c r="C15" s="22"/>
      <c r="D15" s="22"/>
      <c r="E15" s="22"/>
      <c r="F15" s="23"/>
      <c r="G15" s="23"/>
      <c r="H15" s="23"/>
      <c r="I15" s="24"/>
      <c r="J15" s="8"/>
      <c r="K15" s="8"/>
    </row>
    <row r="16" spans="1:11" ht="12.75">
      <c r="A16" s="17"/>
      <c r="B16" s="25" t="s">
        <v>25</v>
      </c>
      <c r="C16" s="22"/>
      <c r="D16" s="22"/>
      <c r="E16" s="22"/>
      <c r="F16" s="23"/>
      <c r="G16" s="23"/>
      <c r="H16" s="23"/>
      <c r="I16" s="23"/>
      <c r="J16" s="8"/>
      <c r="K16" s="8"/>
    </row>
    <row r="17" spans="1:11" ht="63.75">
      <c r="A17" s="9" t="s">
        <v>57</v>
      </c>
      <c r="B17" s="9" t="s">
        <v>58</v>
      </c>
      <c r="C17" s="9" t="s">
        <v>71</v>
      </c>
      <c r="D17" s="9" t="s">
        <v>70</v>
      </c>
      <c r="E17" s="9" t="s">
        <v>59</v>
      </c>
      <c r="F17" s="9" t="s">
        <v>60</v>
      </c>
      <c r="G17" s="9" t="s">
        <v>61</v>
      </c>
      <c r="H17" s="9" t="s">
        <v>73</v>
      </c>
      <c r="I17" s="10" t="s">
        <v>62</v>
      </c>
      <c r="J17" s="8"/>
      <c r="K17" s="8"/>
    </row>
    <row r="18" spans="1:11" ht="127.5">
      <c r="A18" s="11" t="s">
        <v>0</v>
      </c>
      <c r="B18" s="15" t="s">
        <v>28</v>
      </c>
      <c r="C18" s="11">
        <v>1000</v>
      </c>
      <c r="D18" s="11"/>
      <c r="E18" s="13"/>
      <c r="F18" s="14"/>
      <c r="G18" s="14">
        <f>C18*F18</f>
        <v>0</v>
      </c>
      <c r="H18" s="14"/>
      <c r="I18" s="14">
        <f>G18*1.08</f>
        <v>0</v>
      </c>
      <c r="J18" s="8"/>
      <c r="K18" s="8"/>
    </row>
    <row r="19" spans="1:11" ht="127.5">
      <c r="A19" s="11" t="s">
        <v>1</v>
      </c>
      <c r="B19" s="15" t="s">
        <v>26</v>
      </c>
      <c r="C19" s="11">
        <v>1000</v>
      </c>
      <c r="D19" s="11"/>
      <c r="E19" s="13"/>
      <c r="F19" s="14"/>
      <c r="G19" s="14">
        <f>C19*F19</f>
        <v>0</v>
      </c>
      <c r="H19" s="14"/>
      <c r="I19" s="14">
        <f>G19*1.08</f>
        <v>0</v>
      </c>
      <c r="J19" s="8"/>
      <c r="K19" s="8"/>
    </row>
    <row r="20" spans="1:11" ht="127.5">
      <c r="A20" s="11" t="s">
        <v>2</v>
      </c>
      <c r="B20" s="15" t="s">
        <v>27</v>
      </c>
      <c r="C20" s="11">
        <v>600</v>
      </c>
      <c r="D20" s="11"/>
      <c r="E20" s="13"/>
      <c r="F20" s="14"/>
      <c r="G20" s="14">
        <f>C20*F20</f>
        <v>0</v>
      </c>
      <c r="H20" s="14"/>
      <c r="I20" s="14">
        <f>G20*1.08</f>
        <v>0</v>
      </c>
      <c r="J20" s="8"/>
      <c r="K20" s="8"/>
    </row>
    <row r="21" spans="1:11" ht="12.75">
      <c r="A21" s="17"/>
      <c r="B21" s="21"/>
      <c r="C21" s="22"/>
      <c r="D21" s="22"/>
      <c r="E21" s="22"/>
      <c r="F21" s="20" t="s">
        <v>23</v>
      </c>
      <c r="G21" s="20">
        <f>SUM(G18:G20)</f>
        <v>0</v>
      </c>
      <c r="H21" s="20">
        <f>SUM(H18:H20)</f>
        <v>0</v>
      </c>
      <c r="I21" s="20">
        <f>SUM(I18:I20)</f>
        <v>0</v>
      </c>
      <c r="J21" s="8"/>
      <c r="K21" s="8"/>
    </row>
    <row r="22" spans="1:11" ht="12.75">
      <c r="A22" s="17"/>
      <c r="B22" s="25" t="s">
        <v>38</v>
      </c>
      <c r="C22" s="22"/>
      <c r="D22" s="22"/>
      <c r="E22" s="22"/>
      <c r="F22" s="23"/>
      <c r="G22" s="23"/>
      <c r="H22" s="23"/>
      <c r="I22" s="24"/>
      <c r="J22" s="8"/>
      <c r="K22" s="8"/>
    </row>
    <row r="23" spans="1:11" ht="63.75">
      <c r="A23" s="9" t="s">
        <v>57</v>
      </c>
      <c r="B23" s="9" t="s">
        <v>58</v>
      </c>
      <c r="C23" s="9" t="s">
        <v>71</v>
      </c>
      <c r="D23" s="9" t="s">
        <v>70</v>
      </c>
      <c r="E23" s="9" t="s">
        <v>59</v>
      </c>
      <c r="F23" s="9" t="s">
        <v>60</v>
      </c>
      <c r="G23" s="9" t="s">
        <v>61</v>
      </c>
      <c r="H23" s="9" t="s">
        <v>73</v>
      </c>
      <c r="I23" s="10" t="s">
        <v>62</v>
      </c>
      <c r="J23" s="8"/>
      <c r="K23" s="8"/>
    </row>
    <row r="24" spans="1:11" ht="318.75">
      <c r="A24" s="17" t="s">
        <v>0</v>
      </c>
      <c r="B24" s="26" t="s">
        <v>30</v>
      </c>
      <c r="C24" s="27">
        <v>600</v>
      </c>
      <c r="D24" s="27"/>
      <c r="E24" s="9"/>
      <c r="F24" s="28"/>
      <c r="G24" s="29">
        <f>C24*F24</f>
        <v>0</v>
      </c>
      <c r="H24" s="29"/>
      <c r="I24" s="29">
        <f aca="true" t="shared" si="0" ref="I24:I30">G24*1.23</f>
        <v>0</v>
      </c>
      <c r="J24" s="8"/>
      <c r="K24" s="8"/>
    </row>
    <row r="25" spans="1:11" ht="267.75">
      <c r="A25" s="17" t="s">
        <v>1</v>
      </c>
      <c r="B25" s="30" t="s">
        <v>29</v>
      </c>
      <c r="C25" s="27">
        <v>600</v>
      </c>
      <c r="D25" s="27"/>
      <c r="E25" s="9"/>
      <c r="F25" s="28"/>
      <c r="G25" s="29">
        <f>C25*F25</f>
        <v>0</v>
      </c>
      <c r="H25" s="29"/>
      <c r="I25" s="29">
        <f t="shared" si="0"/>
        <v>0</v>
      </c>
      <c r="J25" s="8"/>
      <c r="K25" s="8"/>
    </row>
    <row r="26" spans="1:11" ht="229.5">
      <c r="A26" s="17" t="s">
        <v>2</v>
      </c>
      <c r="B26" s="30" t="s">
        <v>31</v>
      </c>
      <c r="C26" s="27">
        <v>600</v>
      </c>
      <c r="D26" s="27"/>
      <c r="E26" s="9"/>
      <c r="F26" s="28"/>
      <c r="G26" s="29">
        <f>C26*F26</f>
        <v>0</v>
      </c>
      <c r="H26" s="29"/>
      <c r="I26" s="29">
        <f t="shared" si="0"/>
        <v>0</v>
      </c>
      <c r="J26" s="8"/>
      <c r="K26" s="8"/>
    </row>
    <row r="27" spans="1:11" ht="382.5">
      <c r="A27" s="17" t="s">
        <v>3</v>
      </c>
      <c r="B27" s="31" t="s">
        <v>18</v>
      </c>
      <c r="C27" s="27">
        <v>600</v>
      </c>
      <c r="D27" s="27"/>
      <c r="E27" s="9"/>
      <c r="F27" s="28"/>
      <c r="G27" s="29">
        <f>C27*F27</f>
        <v>0</v>
      </c>
      <c r="H27" s="29"/>
      <c r="I27" s="29">
        <f t="shared" si="0"/>
        <v>0</v>
      </c>
      <c r="J27" s="8"/>
      <c r="K27" s="8"/>
    </row>
    <row r="28" spans="1:11" ht="63.75">
      <c r="A28" s="17" t="s">
        <v>4</v>
      </c>
      <c r="B28" s="31" t="s">
        <v>6</v>
      </c>
      <c r="C28" s="27">
        <v>1000</v>
      </c>
      <c r="D28" s="27"/>
      <c r="E28" s="9"/>
      <c r="F28" s="28"/>
      <c r="G28" s="29">
        <f aca="true" t="shared" si="1" ref="G28:G41">C28*F28</f>
        <v>0</v>
      </c>
      <c r="H28" s="29"/>
      <c r="I28" s="29">
        <f t="shared" si="0"/>
        <v>0</v>
      </c>
      <c r="J28" s="8"/>
      <c r="K28" s="8"/>
    </row>
    <row r="29" spans="1:11" ht="344.25">
      <c r="A29" s="17" t="s">
        <v>5</v>
      </c>
      <c r="B29" s="31" t="s">
        <v>19</v>
      </c>
      <c r="C29" s="27">
        <v>4</v>
      </c>
      <c r="D29" s="27"/>
      <c r="E29" s="9"/>
      <c r="F29" s="28"/>
      <c r="G29" s="29">
        <f t="shared" si="1"/>
        <v>0</v>
      </c>
      <c r="H29" s="29"/>
      <c r="I29" s="29">
        <f t="shared" si="0"/>
        <v>0</v>
      </c>
      <c r="J29" s="8"/>
      <c r="K29" s="8"/>
    </row>
    <row r="30" spans="1:11" ht="204">
      <c r="A30" s="17" t="s">
        <v>7</v>
      </c>
      <c r="B30" s="32" t="s">
        <v>20</v>
      </c>
      <c r="C30" s="27">
        <v>600</v>
      </c>
      <c r="D30" s="27"/>
      <c r="E30" s="9"/>
      <c r="F30" s="28"/>
      <c r="G30" s="29">
        <f t="shared" si="1"/>
        <v>0</v>
      </c>
      <c r="H30" s="29"/>
      <c r="I30" s="29">
        <f t="shared" si="0"/>
        <v>0</v>
      </c>
      <c r="J30" s="8"/>
      <c r="K30" s="8"/>
    </row>
    <row r="31" spans="1:11" ht="102">
      <c r="A31" s="17" t="s">
        <v>46</v>
      </c>
      <c r="B31" s="30" t="s">
        <v>8</v>
      </c>
      <c r="C31" s="27">
        <v>1000</v>
      </c>
      <c r="D31" s="27"/>
      <c r="E31" s="9"/>
      <c r="F31" s="28"/>
      <c r="G31" s="29">
        <f>C31*F31</f>
        <v>0</v>
      </c>
      <c r="H31" s="29"/>
      <c r="I31" s="29">
        <f>G31*1.08</f>
        <v>0</v>
      </c>
      <c r="J31" s="8"/>
      <c r="K31" s="8"/>
    </row>
    <row r="32" spans="1:11" ht="89.25">
      <c r="A32" s="17" t="s">
        <v>9</v>
      </c>
      <c r="B32" s="30" t="s">
        <v>67</v>
      </c>
      <c r="C32" s="27">
        <v>1000</v>
      </c>
      <c r="D32" s="27"/>
      <c r="E32" s="9"/>
      <c r="F32" s="28"/>
      <c r="G32" s="29">
        <f>C32*F32</f>
        <v>0</v>
      </c>
      <c r="H32" s="29"/>
      <c r="I32" s="29">
        <f>G32*1.08</f>
        <v>0</v>
      </c>
      <c r="J32" s="8"/>
      <c r="K32" s="8"/>
    </row>
    <row r="33" spans="1:11" ht="140.25">
      <c r="A33" s="17" t="s">
        <v>11</v>
      </c>
      <c r="B33" s="30" t="s">
        <v>10</v>
      </c>
      <c r="C33" s="27">
        <v>4000</v>
      </c>
      <c r="D33" s="27"/>
      <c r="E33" s="9"/>
      <c r="F33" s="28"/>
      <c r="G33" s="29">
        <f t="shared" si="1"/>
        <v>0</v>
      </c>
      <c r="H33" s="29"/>
      <c r="I33" s="29">
        <f aca="true" t="shared" si="2" ref="I33:I41">G33*1.08</f>
        <v>0</v>
      </c>
      <c r="J33" s="8"/>
      <c r="K33" s="8"/>
    </row>
    <row r="34" spans="1:11" ht="12.75">
      <c r="A34" s="17" t="s">
        <v>12</v>
      </c>
      <c r="B34" s="30" t="s">
        <v>14</v>
      </c>
      <c r="C34" s="33">
        <v>1000</v>
      </c>
      <c r="D34" s="33"/>
      <c r="E34" s="5"/>
      <c r="F34" s="34"/>
      <c r="G34" s="29">
        <f t="shared" si="1"/>
        <v>0</v>
      </c>
      <c r="H34" s="29"/>
      <c r="I34" s="29">
        <f t="shared" si="2"/>
        <v>0</v>
      </c>
      <c r="J34" s="8"/>
      <c r="K34" s="8"/>
    </row>
    <row r="35" spans="1:11" ht="51">
      <c r="A35" s="17" t="s">
        <v>13</v>
      </c>
      <c r="B35" s="30" t="s">
        <v>32</v>
      </c>
      <c r="C35" s="33">
        <v>10000</v>
      </c>
      <c r="D35" s="33"/>
      <c r="E35" s="5"/>
      <c r="F35" s="34"/>
      <c r="G35" s="29">
        <f t="shared" si="1"/>
        <v>0</v>
      </c>
      <c r="H35" s="29"/>
      <c r="I35" s="29">
        <f t="shared" si="2"/>
        <v>0</v>
      </c>
      <c r="J35" s="8"/>
      <c r="K35" s="8"/>
    </row>
    <row r="36" spans="1:11" ht="229.5">
      <c r="A36" s="17" t="s">
        <v>15</v>
      </c>
      <c r="B36" s="35" t="s">
        <v>33</v>
      </c>
      <c r="C36" s="33">
        <v>1200</v>
      </c>
      <c r="D36" s="33"/>
      <c r="E36" s="5"/>
      <c r="F36" s="34"/>
      <c r="G36" s="29">
        <f t="shared" si="1"/>
        <v>0</v>
      </c>
      <c r="H36" s="29"/>
      <c r="I36" s="29">
        <f t="shared" si="2"/>
        <v>0</v>
      </c>
      <c r="J36" s="8"/>
      <c r="K36" s="8"/>
    </row>
    <row r="37" spans="1:11" ht="140.25">
      <c r="A37" s="17" t="s">
        <v>47</v>
      </c>
      <c r="B37" s="36" t="s">
        <v>34</v>
      </c>
      <c r="C37" s="33">
        <v>600</v>
      </c>
      <c r="D37" s="33"/>
      <c r="E37" s="5"/>
      <c r="F37" s="34"/>
      <c r="G37" s="29">
        <f t="shared" si="1"/>
        <v>0</v>
      </c>
      <c r="H37" s="29"/>
      <c r="I37" s="29">
        <f t="shared" si="2"/>
        <v>0</v>
      </c>
      <c r="J37" s="8"/>
      <c r="K37" s="8"/>
    </row>
    <row r="38" spans="1:11" ht="255">
      <c r="A38" s="17" t="s">
        <v>48</v>
      </c>
      <c r="B38" s="37" t="s">
        <v>35</v>
      </c>
      <c r="C38" s="33">
        <v>1400</v>
      </c>
      <c r="D38" s="33"/>
      <c r="E38" s="5"/>
      <c r="F38" s="34"/>
      <c r="G38" s="29">
        <f t="shared" si="1"/>
        <v>0</v>
      </c>
      <c r="H38" s="29"/>
      <c r="I38" s="29">
        <f t="shared" si="2"/>
        <v>0</v>
      </c>
      <c r="J38" s="8"/>
      <c r="K38" s="8"/>
    </row>
    <row r="39" spans="1:11" ht="178.5">
      <c r="A39" s="17" t="s">
        <v>16</v>
      </c>
      <c r="B39" s="38" t="s">
        <v>36</v>
      </c>
      <c r="C39" s="33">
        <v>800</v>
      </c>
      <c r="D39" s="33"/>
      <c r="E39" s="5"/>
      <c r="F39" s="39"/>
      <c r="G39" s="40">
        <f t="shared" si="1"/>
        <v>0</v>
      </c>
      <c r="H39" s="40"/>
      <c r="I39" s="40">
        <f t="shared" si="2"/>
        <v>0</v>
      </c>
      <c r="J39" s="8"/>
      <c r="K39" s="8"/>
    </row>
    <row r="40" spans="1:11" s="67" customFormat="1" ht="127.5">
      <c r="A40" s="17" t="s">
        <v>17</v>
      </c>
      <c r="B40" s="38" t="s">
        <v>64</v>
      </c>
      <c r="C40" s="41">
        <v>2200</v>
      </c>
      <c r="D40" s="41"/>
      <c r="E40" s="42"/>
      <c r="F40" s="43"/>
      <c r="G40" s="44">
        <f t="shared" si="1"/>
        <v>0</v>
      </c>
      <c r="H40" s="44"/>
      <c r="I40" s="44">
        <f t="shared" si="2"/>
        <v>0</v>
      </c>
      <c r="J40" s="66"/>
      <c r="K40" s="66"/>
    </row>
    <row r="41" spans="1:11" s="67" customFormat="1" ht="25.5">
      <c r="A41" s="17" t="s">
        <v>21</v>
      </c>
      <c r="B41" s="38" t="s">
        <v>41</v>
      </c>
      <c r="C41" s="41">
        <v>2200</v>
      </c>
      <c r="D41" s="41"/>
      <c r="E41" s="42"/>
      <c r="F41" s="45"/>
      <c r="G41" s="44">
        <f t="shared" si="1"/>
        <v>0</v>
      </c>
      <c r="H41" s="44"/>
      <c r="I41" s="44">
        <f t="shared" si="2"/>
        <v>0</v>
      </c>
      <c r="J41" s="66"/>
      <c r="K41" s="66"/>
    </row>
    <row r="42" spans="1:11" ht="12.75">
      <c r="A42" s="46"/>
      <c r="B42" s="21"/>
      <c r="F42" s="47" t="s">
        <v>23</v>
      </c>
      <c r="G42" s="48">
        <f>SUM(G24:G41)</f>
        <v>0</v>
      </c>
      <c r="H42" s="48">
        <f>SUM(H24:H41)</f>
        <v>0</v>
      </c>
      <c r="I42" s="48">
        <f>SUM(I24:I41)</f>
        <v>0</v>
      </c>
      <c r="J42" s="8"/>
      <c r="K42" s="8"/>
    </row>
    <row r="43" spans="1:11" ht="12.75">
      <c r="A43" s="46"/>
      <c r="B43" s="21"/>
      <c r="E43" s="8"/>
      <c r="F43" s="8"/>
      <c r="G43" s="8"/>
      <c r="H43" s="8"/>
      <c r="I43" s="8"/>
      <c r="J43" s="8"/>
      <c r="K43" s="8"/>
    </row>
    <row r="44" spans="1:11" ht="12.75">
      <c r="A44" s="2"/>
      <c r="B44" s="25" t="s">
        <v>37</v>
      </c>
      <c r="F44" s="1"/>
      <c r="G44" s="3"/>
      <c r="H44" s="3"/>
      <c r="I44" s="3"/>
      <c r="J44" s="8"/>
      <c r="K44" s="8"/>
    </row>
    <row r="45" spans="1:11" ht="63.75">
      <c r="A45" s="9" t="s">
        <v>57</v>
      </c>
      <c r="B45" s="9" t="s">
        <v>58</v>
      </c>
      <c r="C45" s="9" t="s">
        <v>71</v>
      </c>
      <c r="D45" s="9" t="s">
        <v>70</v>
      </c>
      <c r="E45" s="9" t="s">
        <v>59</v>
      </c>
      <c r="F45" s="9" t="s">
        <v>60</v>
      </c>
      <c r="G45" s="9" t="s">
        <v>61</v>
      </c>
      <c r="H45" s="9" t="s">
        <v>73</v>
      </c>
      <c r="I45" s="10" t="s">
        <v>62</v>
      </c>
      <c r="J45" s="8"/>
      <c r="K45" s="8"/>
    </row>
    <row r="46" spans="1:11" ht="102">
      <c r="A46" s="49" t="s">
        <v>0</v>
      </c>
      <c r="B46" s="50" t="s">
        <v>39</v>
      </c>
      <c r="C46" s="49">
        <v>600</v>
      </c>
      <c r="D46" s="49"/>
      <c r="E46" s="49"/>
      <c r="F46" s="29"/>
      <c r="G46" s="29">
        <f>C46*F46</f>
        <v>0</v>
      </c>
      <c r="H46" s="29"/>
      <c r="I46" s="29">
        <f>G46*1.08</f>
        <v>0</v>
      </c>
      <c r="J46" s="8"/>
      <c r="K46" s="8"/>
    </row>
    <row r="47" spans="1:11" ht="140.25">
      <c r="A47" s="51" t="s">
        <v>1</v>
      </c>
      <c r="B47" s="52" t="s">
        <v>40</v>
      </c>
      <c r="C47" s="53">
        <v>1000</v>
      </c>
      <c r="D47" s="53"/>
      <c r="E47" s="9"/>
      <c r="F47" s="28"/>
      <c r="G47" s="29">
        <f>C47*F47</f>
        <v>0</v>
      </c>
      <c r="H47" s="29"/>
      <c r="I47" s="29">
        <f>G47*1.08</f>
        <v>0</v>
      </c>
      <c r="J47" s="8"/>
      <c r="K47" s="8"/>
    </row>
    <row r="48" spans="1:11" ht="12.75">
      <c r="A48" s="54"/>
      <c r="B48" s="21"/>
      <c r="C48" s="4"/>
      <c r="D48" s="4"/>
      <c r="E48" s="4"/>
      <c r="F48" s="55" t="s">
        <v>23</v>
      </c>
      <c r="G48" s="55">
        <f>SUM(G46:G47)</f>
        <v>0</v>
      </c>
      <c r="H48" s="55">
        <f>SUM(H46:H47)</f>
        <v>0</v>
      </c>
      <c r="I48" s="55">
        <f>SUM(I46:I47)</f>
        <v>0</v>
      </c>
      <c r="J48" s="8"/>
      <c r="K48" s="8"/>
    </row>
    <row r="49" spans="1:11" ht="12.75">
      <c r="A49" s="54"/>
      <c r="B49" s="21"/>
      <c r="C49" s="4"/>
      <c r="D49" s="4"/>
      <c r="E49" s="4"/>
      <c r="F49" s="56"/>
      <c r="G49" s="56"/>
      <c r="H49" s="56"/>
      <c r="I49" s="56"/>
      <c r="J49" s="8"/>
      <c r="K49" s="8"/>
    </row>
    <row r="50" spans="1:11" ht="12.75">
      <c r="A50" s="4"/>
      <c r="B50" s="25" t="s">
        <v>42</v>
      </c>
      <c r="G50" s="58"/>
      <c r="H50" s="59"/>
      <c r="I50" s="59"/>
      <c r="J50" s="8"/>
      <c r="K50" s="8"/>
    </row>
    <row r="51" spans="1:11" ht="38.25">
      <c r="A51" s="9" t="s">
        <v>57</v>
      </c>
      <c r="B51" s="9" t="s">
        <v>58</v>
      </c>
      <c r="C51" s="9" t="s">
        <v>71</v>
      </c>
      <c r="D51" s="9"/>
      <c r="E51" s="9" t="s">
        <v>59</v>
      </c>
      <c r="F51" s="9" t="s">
        <v>60</v>
      </c>
      <c r="G51" s="9" t="s">
        <v>61</v>
      </c>
      <c r="H51" s="9" t="s">
        <v>73</v>
      </c>
      <c r="I51" s="10" t="s">
        <v>62</v>
      </c>
      <c r="J51" s="8"/>
      <c r="K51" s="8"/>
    </row>
    <row r="52" spans="1:11" ht="38.25">
      <c r="A52" s="5" t="s">
        <v>0</v>
      </c>
      <c r="B52" s="12" t="s">
        <v>43</v>
      </c>
      <c r="C52" s="11">
        <v>200</v>
      </c>
      <c r="D52" s="11"/>
      <c r="E52" s="11"/>
      <c r="F52" s="14"/>
      <c r="G52" s="14">
        <f>C52*F52</f>
        <v>0</v>
      </c>
      <c r="H52" s="14"/>
      <c r="I52" s="14">
        <f>G52*1.08</f>
        <v>0</v>
      </c>
      <c r="J52" s="8"/>
      <c r="K52" s="8"/>
    </row>
    <row r="53" spans="1:11" ht="38.25">
      <c r="A53" s="5" t="s">
        <v>1</v>
      </c>
      <c r="B53" s="12" t="s">
        <v>44</v>
      </c>
      <c r="C53" s="11">
        <v>2000</v>
      </c>
      <c r="D53" s="11"/>
      <c r="E53" s="11"/>
      <c r="F53" s="14"/>
      <c r="G53" s="14">
        <f>C53*F53</f>
        <v>0</v>
      </c>
      <c r="H53" s="14"/>
      <c r="I53" s="14">
        <f>G53*1.08</f>
        <v>0</v>
      </c>
      <c r="J53" s="8"/>
      <c r="K53" s="8"/>
    </row>
    <row r="54" spans="1:11" ht="38.25">
      <c r="A54" s="5" t="s">
        <v>2</v>
      </c>
      <c r="B54" s="12" t="s">
        <v>45</v>
      </c>
      <c r="C54" s="11">
        <v>600</v>
      </c>
      <c r="D54" s="11"/>
      <c r="E54" s="11"/>
      <c r="F54" s="14"/>
      <c r="G54" s="14">
        <f>C54*F54</f>
        <v>0</v>
      </c>
      <c r="H54" s="14"/>
      <c r="I54" s="14">
        <f>G54*1.08</f>
        <v>0</v>
      </c>
      <c r="J54" s="8"/>
      <c r="K54" s="8"/>
    </row>
    <row r="55" spans="1:11" ht="12.75">
      <c r="A55" s="60"/>
      <c r="F55" s="61" t="s">
        <v>23</v>
      </c>
      <c r="G55" s="61">
        <f>SUM(G52:G54)</f>
        <v>0</v>
      </c>
      <c r="H55" s="61">
        <f>SUM(H52:H54)</f>
        <v>0</v>
      </c>
      <c r="I55" s="61">
        <f>SUM(I52:I54)</f>
        <v>0</v>
      </c>
      <c r="J55" s="8"/>
      <c r="K55" s="8"/>
    </row>
    <row r="56" spans="2:11" ht="12.75">
      <c r="B56" s="21"/>
      <c r="G56" s="3"/>
      <c r="H56" s="3"/>
      <c r="I56" s="3"/>
      <c r="J56" s="8"/>
      <c r="K56" s="8"/>
    </row>
    <row r="57" spans="10:11" ht="12.75">
      <c r="J57" s="8"/>
      <c r="K57" s="8"/>
    </row>
    <row r="58" spans="1:11" ht="12.75">
      <c r="A58" s="4"/>
      <c r="B58" s="25" t="s">
        <v>49</v>
      </c>
      <c r="G58" s="58"/>
      <c r="H58" s="59"/>
      <c r="I58" s="59"/>
      <c r="J58" s="8"/>
      <c r="K58" s="8"/>
    </row>
    <row r="59" spans="1:11" ht="63.75">
      <c r="A59" s="9" t="s">
        <v>57</v>
      </c>
      <c r="B59" s="9" t="s">
        <v>58</v>
      </c>
      <c r="C59" s="9" t="s">
        <v>71</v>
      </c>
      <c r="D59" s="9" t="s">
        <v>70</v>
      </c>
      <c r="E59" s="9" t="s">
        <v>59</v>
      </c>
      <c r="F59" s="9" t="s">
        <v>60</v>
      </c>
      <c r="G59" s="9" t="s">
        <v>61</v>
      </c>
      <c r="H59" s="9" t="s">
        <v>73</v>
      </c>
      <c r="I59" s="10" t="s">
        <v>62</v>
      </c>
      <c r="J59" s="8"/>
      <c r="K59" s="8"/>
    </row>
    <row r="60" spans="1:11" ht="76.5">
      <c r="A60" s="5" t="s">
        <v>0</v>
      </c>
      <c r="B60" s="12" t="s">
        <v>50</v>
      </c>
      <c r="C60" s="11">
        <v>200</v>
      </c>
      <c r="D60" s="11"/>
      <c r="E60" s="11"/>
      <c r="F60" s="14"/>
      <c r="G60" s="14">
        <f>C60*F60</f>
        <v>0</v>
      </c>
      <c r="H60" s="14"/>
      <c r="I60" s="14">
        <f>G60*1.08</f>
        <v>0</v>
      </c>
      <c r="J60" s="8"/>
      <c r="K60" s="8"/>
    </row>
    <row r="61" spans="1:11" ht="76.5">
      <c r="A61" s="5" t="s">
        <v>1</v>
      </c>
      <c r="B61" s="62" t="s">
        <v>51</v>
      </c>
      <c r="C61" s="11">
        <v>400</v>
      </c>
      <c r="D61" s="11"/>
      <c r="E61" s="11"/>
      <c r="F61" s="14"/>
      <c r="G61" s="14">
        <f aca="true" t="shared" si="3" ref="G61:G66">C61*F61</f>
        <v>0</v>
      </c>
      <c r="H61" s="14"/>
      <c r="I61" s="14">
        <f aca="true" t="shared" si="4" ref="I61:I66">G61*1.08</f>
        <v>0</v>
      </c>
      <c r="J61" s="8"/>
      <c r="K61" s="8"/>
    </row>
    <row r="62" spans="1:11" ht="76.5">
      <c r="A62" s="5" t="s">
        <v>2</v>
      </c>
      <c r="B62" s="62" t="s">
        <v>52</v>
      </c>
      <c r="C62" s="11">
        <v>500</v>
      </c>
      <c r="D62" s="11"/>
      <c r="E62" s="11"/>
      <c r="F62" s="14"/>
      <c r="G62" s="14">
        <f t="shared" si="3"/>
        <v>0</v>
      </c>
      <c r="H62" s="14"/>
      <c r="I62" s="14">
        <f t="shared" si="4"/>
        <v>0</v>
      </c>
      <c r="J62" s="8"/>
      <c r="K62" s="8"/>
    </row>
    <row r="63" spans="1:11" ht="76.5">
      <c r="A63" s="5" t="s">
        <v>3</v>
      </c>
      <c r="B63" s="62" t="s">
        <v>53</v>
      </c>
      <c r="C63" s="11">
        <v>3000</v>
      </c>
      <c r="D63" s="11"/>
      <c r="E63" s="11"/>
      <c r="F63" s="14"/>
      <c r="G63" s="14">
        <f t="shared" si="3"/>
        <v>0</v>
      </c>
      <c r="H63" s="14"/>
      <c r="I63" s="14">
        <f t="shared" si="4"/>
        <v>0</v>
      </c>
      <c r="J63" s="8"/>
      <c r="K63" s="8"/>
    </row>
    <row r="64" spans="1:11" ht="76.5">
      <c r="A64" s="5" t="s">
        <v>4</v>
      </c>
      <c r="B64" s="62" t="s">
        <v>54</v>
      </c>
      <c r="C64" s="11">
        <v>3120</v>
      </c>
      <c r="D64" s="11"/>
      <c r="E64" s="11"/>
      <c r="F64" s="14"/>
      <c r="G64" s="14">
        <f t="shared" si="3"/>
        <v>0</v>
      </c>
      <c r="H64" s="14"/>
      <c r="I64" s="14">
        <f t="shared" si="4"/>
        <v>0</v>
      </c>
      <c r="J64" s="8"/>
      <c r="K64" s="8"/>
    </row>
    <row r="65" spans="1:11" ht="76.5">
      <c r="A65" s="5" t="s">
        <v>5</v>
      </c>
      <c r="B65" s="62" t="s">
        <v>55</v>
      </c>
      <c r="C65" s="11">
        <v>480</v>
      </c>
      <c r="D65" s="11"/>
      <c r="E65" s="11"/>
      <c r="F65" s="14"/>
      <c r="G65" s="14">
        <f t="shared" si="3"/>
        <v>0</v>
      </c>
      <c r="H65" s="14"/>
      <c r="I65" s="14">
        <f t="shared" si="4"/>
        <v>0</v>
      </c>
      <c r="J65" s="8"/>
      <c r="K65" s="8"/>
    </row>
    <row r="66" spans="1:11" ht="76.5">
      <c r="A66" s="5" t="s">
        <v>7</v>
      </c>
      <c r="B66" s="62" t="s">
        <v>56</v>
      </c>
      <c r="C66" s="11">
        <v>600</v>
      </c>
      <c r="D66" s="11"/>
      <c r="E66" s="11"/>
      <c r="F66" s="14"/>
      <c r="G66" s="14">
        <f t="shared" si="3"/>
        <v>0</v>
      </c>
      <c r="H66" s="14"/>
      <c r="I66" s="14">
        <f t="shared" si="4"/>
        <v>0</v>
      </c>
      <c r="J66" s="8"/>
      <c r="K66" s="8"/>
    </row>
    <row r="67" spans="1:11" ht="12.75">
      <c r="A67" s="60"/>
      <c r="F67" s="61" t="s">
        <v>23</v>
      </c>
      <c r="G67" s="61">
        <f>SUM(G60:G66)</f>
        <v>0</v>
      </c>
      <c r="H67" s="61">
        <f>SUM(H60:H66)</f>
        <v>0</v>
      </c>
      <c r="I67" s="61">
        <f>SUM(I60:I66)</f>
        <v>0</v>
      </c>
      <c r="J67" s="8"/>
      <c r="K67" s="8"/>
    </row>
    <row r="68" spans="10:11" ht="12.75">
      <c r="J68" s="8"/>
      <c r="K68" s="8"/>
    </row>
    <row r="69" spans="2:11" ht="12.75">
      <c r="B69" s="63" t="s">
        <v>63</v>
      </c>
      <c r="J69" s="8"/>
      <c r="K69" s="8"/>
    </row>
  </sheetData>
  <sheetProtection/>
  <printOptions/>
  <pageMargins left="0.31496062992125984" right="0.2755905511811024" top="0.15748031496062992" bottom="0.2362204724409449" header="0.35433070866141736" footer="1.0236220472440944"/>
  <pageSetup fitToHeight="0" horizontalDpi="600" verticalDpi="600" orientation="landscape" paperSize="9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Klaudia Klejc</cp:lastModifiedBy>
  <cp:lastPrinted>2023-06-19T07:29:47Z</cp:lastPrinted>
  <dcterms:created xsi:type="dcterms:W3CDTF">2006-01-19T11:35:15Z</dcterms:created>
  <dcterms:modified xsi:type="dcterms:W3CDTF">2023-06-19T07:55:45Z</dcterms:modified>
  <cp:category/>
  <cp:version/>
  <cp:contentType/>
  <cp:contentStatus/>
</cp:coreProperties>
</file>