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35" tabRatio="929" activeTab="0"/>
  </bookViews>
  <sheets>
    <sheet name="Kosztorys" sheetId="1" r:id="rId1"/>
  </sheets>
  <definedNames>
    <definedName name="Excel_BuiltIn_Print_Area_1" localSheetId="0">'Kosztorys'!$B$5:$E$158</definedName>
    <definedName name="Excel_BuiltIn_Print_Area_1">#REF!</definedName>
    <definedName name="Excel_BuiltIn_Print_Area_11" localSheetId="0">'Kosztorys'!$B$5:$E$153</definedName>
    <definedName name="Excel_BuiltIn_Print_Area_11">#REF!</definedName>
    <definedName name="Excel_BuiltIn_Print_Area_1_1" localSheetId="0">'Kosztorys'!$B$5:$E$222</definedName>
    <definedName name="Excel_BuiltIn_Print_Area_1_1">#REF!</definedName>
    <definedName name="Excel_BuiltIn_Print_Area_1_11" localSheetId="0">'Kosztorys'!$B$5:$E$207</definedName>
    <definedName name="Excel_BuiltIn_Print_Area_1_11">#REF!</definedName>
    <definedName name="Excel_BuiltIn_Print_Area_1_1_1" localSheetId="0">'Kosztorys'!$B$5:$E$203</definedName>
    <definedName name="Excel_BuiltIn_Print_Area_1_1_1">#REF!</definedName>
    <definedName name="Excel_BuiltIn_Print_Area_1_1_11" localSheetId="0">'Kosztorys'!$B$5:$E$180</definedName>
    <definedName name="Excel_BuiltIn_Print_Area_1_1_11">#REF!</definedName>
    <definedName name="Excel_BuiltIn_Print_Area_1_1_1_1" localSheetId="0">'Kosztorys'!$B$5:$E$172</definedName>
    <definedName name="Excel_BuiltIn_Print_Area_1_1_1_1">#REF!</definedName>
    <definedName name="Excel_BuiltIn_Print_Area_1_1_1_1_1" localSheetId="0">'Kosztorys'!$B$5:$E$162</definedName>
    <definedName name="Excel_BuiltIn_Print_Area_1_1_1_1_1">#REF!</definedName>
    <definedName name="Excel_BuiltIn_Print_Area_1_1_1_1_11" localSheetId="0">'Kosztorys'!$B$5:$E$158</definedName>
    <definedName name="Excel_BuiltIn_Print_Area_1_1_1_1_11">#REF!</definedName>
    <definedName name="Excel_BuiltIn_Print_Area_1_1_1_1_1_1" localSheetId="0">'Kosztorys'!$B$5:$E$158</definedName>
    <definedName name="Excel_BuiltIn_Print_Area_1_1_1_1_1_1">#REF!</definedName>
    <definedName name="Excel_BuiltIn_Print_Area_1_1_1_1_1_11" localSheetId="0">'Kosztorys'!$B$5:$E$119</definedName>
    <definedName name="Excel_BuiltIn_Print_Area_1_1_1_1_1_11">#REF!</definedName>
    <definedName name="Excel_BuiltIn_Print_Area_1_1_1_1_1_1_1" localSheetId="0">'Kosztorys'!$B$5:$E$156</definedName>
    <definedName name="Excel_BuiltIn_Print_Area_1_1_1_1_1_1_1">#REF!</definedName>
    <definedName name="Excel_BuiltIn_Print_Area_1_1_1_1_1_1_1_1" localSheetId="0">'Kosztorys'!$B$5:$E$155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'Kosztorys'!$B$5:$E$158</definedName>
    <definedName name="Excel_BuiltIn_Print_Area_2_1">#REF!</definedName>
    <definedName name="Excel_BuiltIn_Print_Area_2_1_1" localSheetId="0">'Kosztorys'!$B$5:$E$166</definedName>
    <definedName name="Excel_BuiltIn_Print_Area_2_1_1">#REF!</definedName>
    <definedName name="Excel_BuiltIn_Print_Area_2_1_1_1" localSheetId="0">'Kosztorys'!$B$5:$E$158</definedName>
    <definedName name="Excel_BuiltIn_Print_Area_2_1_1_1">#REF!</definedName>
    <definedName name="Excel_BuiltIn_Print_Area_2_1_1_1_1" localSheetId="0">'Kosztorys'!$B$5:$E$158</definedName>
    <definedName name="Excel_BuiltIn_Print_Area_2_1_1_1_1">#REF!</definedName>
    <definedName name="Excel_BuiltIn_Print_Area_2_1_1_1_1_1" localSheetId="0">'Kosztorys'!$B$5:$E$158</definedName>
    <definedName name="Excel_BuiltIn_Print_Area_2_1_1_1_1_1">#REF!</definedName>
    <definedName name="Excel_BuiltIn_Print_Area_2_1_1_1_1_1_1_1" localSheetId="0">'Kosztorys'!$B$5:$E$155</definedName>
    <definedName name="Excel_BuiltIn_Print_Area_2_1_1_1_1_1_1_1">#REF!</definedName>
    <definedName name="Excel_BuiltIn_Print_Area_2_1_1_1_1_1_1_1_1" localSheetId="0">'Kosztorys'!$B$5:$E$158</definedName>
    <definedName name="Excel_BuiltIn_Print_Area_2_1_1_1_1_1_1_1_1">#REF!</definedName>
    <definedName name="Excel_BuiltIn_Print_Area_2_1_1_1_1_1_1_1_1_1" localSheetId="0">'Kosztorys'!$B$5:$E$158</definedName>
    <definedName name="Excel_BuiltIn_Print_Area_2_1_1_1_1_1_1_1_1_1">#REF!</definedName>
    <definedName name="Excel_BuiltIn_Print_Area_2_1_1_1_1_1_1_1_1_1_1" localSheetId="0">'Kosztorys'!$B$5:$E$158</definedName>
    <definedName name="Excel_BuiltIn_Print_Area_2_1_1_1_1_1_1_1_1_1_1">#REF!</definedName>
    <definedName name="Excel_BuiltIn_Print_Area_2_1_1_1_1_1_1_1_1_1_1_1" localSheetId="0">'Kosztorys'!$B$5:$E$119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'Kosztorys'!$B$1:$H$725</definedName>
    <definedName name="Z_D3AC4601_A7CA_463E_92E7_9E1048DF6216_.wvu.PrintArea" localSheetId="0" hidden="1">'Kosztorys'!$B$5:$E$119</definedName>
  </definedNames>
  <calcPr fullCalcOnLoad="1"/>
</workbook>
</file>

<file path=xl/sharedStrings.xml><?xml version="1.0" encoding="utf-8"?>
<sst xmlns="http://schemas.openxmlformats.org/spreadsheetml/2006/main" count="2706" uniqueCount="583">
  <si>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</si>
  <si>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</si>
  <si>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</si>
  <si>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</si>
  <si>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</si>
  <si>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</si>
  <si>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</si>
  <si>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>szt.</t>
  </si>
  <si>
    <t>D.01.02.04</t>
  </si>
  <si>
    <t>m</t>
  </si>
  <si>
    <t>D.03.00.00</t>
  </si>
  <si>
    <t>D.04.00.00</t>
  </si>
  <si>
    <t>D.04.01.01</t>
  </si>
  <si>
    <t>D.04.04.02</t>
  </si>
  <si>
    <t>D.04.05.01</t>
  </si>
  <si>
    <t>D.06.00.00</t>
  </si>
  <si>
    <t>D.06.01.01</t>
  </si>
  <si>
    <t>Humusowanie  z obsianiem trawą - warstwa hum.  grub.  10 cm - humus z dowozu</t>
  </si>
  <si>
    <t>D. 08.00.00</t>
  </si>
  <si>
    <t>D 08.01.01</t>
  </si>
  <si>
    <t>D 08.03.01</t>
  </si>
  <si>
    <t>Umocnienie powierzchniowe skarp, rowów , ścieków i terenów zielonych</t>
  </si>
  <si>
    <t xml:space="preserve">Oczyszczenie warstw niebitumicznych </t>
  </si>
  <si>
    <t>Oczyszczenie warstw bitumicznych</t>
  </si>
  <si>
    <t>Skropienie warstw niebitumicznych</t>
  </si>
  <si>
    <t>Skropienie warstw bitumicznych</t>
  </si>
  <si>
    <t>Cena jednostkowa 
[zł]</t>
  </si>
  <si>
    <t>Wartość 
[zł]</t>
  </si>
  <si>
    <t>D. 07.00.00</t>
  </si>
  <si>
    <t>D.07.02.01</t>
  </si>
  <si>
    <t>Oznakowanie pionowe</t>
  </si>
  <si>
    <t>kwota netto [zł]</t>
  </si>
  <si>
    <t>kwota brutto [zł]</t>
  </si>
  <si>
    <t>D. 07.01.02</t>
  </si>
  <si>
    <r>
      <t>m</t>
    </r>
    <r>
      <rPr>
        <vertAlign val="superscript"/>
        <sz val="8"/>
        <rFont val="Calibri"/>
        <family val="2"/>
      </rPr>
      <t>2</t>
    </r>
  </si>
  <si>
    <t>Zdjęcie tarcz znaków drogowych (z odwozem)</t>
  </si>
  <si>
    <t>Podbudowa z betonu asfaltowego</t>
  </si>
  <si>
    <t>D.04.07.01</t>
  </si>
  <si>
    <t>D.05.03.13a</t>
  </si>
  <si>
    <t>Nawierzchnia z mieszanki grysowo-mastyksowej SMA</t>
  </si>
  <si>
    <t>VAT 23% [zł]</t>
  </si>
  <si>
    <t xml:space="preserve">ROBOTY PRZYGOTOWAWCZE </t>
  </si>
  <si>
    <t>ODWODNIENIE KORPUSU DROGOWEGO</t>
  </si>
  <si>
    <t>PODBUDOWY</t>
  </si>
  <si>
    <t>ROBOTY WYKOŃCZENIOWE</t>
  </si>
  <si>
    <t>OZNAKOWANIE DRÓG i URZĄDZENIA BEZPIECZEŃSTWA RUCHU</t>
  </si>
  <si>
    <t>ELEMENTY ULIC</t>
  </si>
  <si>
    <t xml:space="preserve">Rozbiórka elementów dróg  </t>
  </si>
  <si>
    <t>Rozebranie słupków do znaków drogowych</t>
  </si>
  <si>
    <t>D.01.02.01</t>
  </si>
  <si>
    <t>Usunięcie drzew i krzewów</t>
  </si>
  <si>
    <t>kpl.</t>
  </si>
  <si>
    <t>D. 09.00.00</t>
  </si>
  <si>
    <t>Jednostka                            nazwa                ilość</t>
  </si>
  <si>
    <t>Wykonanie warstwy wzmacniającej podłoże z mieszanki kruszywa związanej cementem  C1,5/2,0 (z dowozu)  gr.w warstwy 10 cm</t>
  </si>
  <si>
    <t>D-03.04.01.</t>
  </si>
  <si>
    <t>Regulacja urządzeń podziemnych</t>
  </si>
  <si>
    <t xml:space="preserve">Regulacja pionowa studzienek dla zaworów gazowych, wodociągowych </t>
  </si>
  <si>
    <t>Regulacja pionowa studni telefonicznych</t>
  </si>
  <si>
    <t>m2</t>
  </si>
  <si>
    <t>Ścinanie drzew  o Ø 0-10 cm wraz z karczowaniem pni oraz wywiezieniem dłużyc, gałęzi i karpiny</t>
  </si>
  <si>
    <t>Wznowienie punktów państwowej osnowy geodezyjnej</t>
  </si>
  <si>
    <t>Karczowanie krzaków, podrostów i poszycia wraz z wywiezieniem i spaleniem pozostałosci po karczowaniu</t>
  </si>
  <si>
    <t>Kanalizacja deszczowa</t>
  </si>
  <si>
    <t>Warstwa wzmacniająca lub podbudowa pomocnicza z mieszanki kruszywa związanej cementem</t>
  </si>
  <si>
    <t>D.05.03.05b</t>
  </si>
  <si>
    <t xml:space="preserve">Wykonanie warstwy wiążącej z AC16W gr. 8 cm </t>
  </si>
  <si>
    <r>
      <t>m</t>
    </r>
    <r>
      <rPr>
        <vertAlign val="superscript"/>
        <sz val="8"/>
        <rFont val="Arial"/>
        <family val="2"/>
      </rPr>
      <t>2</t>
    </r>
  </si>
  <si>
    <t>Profilowanie i zagęszczaniem podłoża
(koryto pod konstrukcje nawierzchni)</t>
  </si>
  <si>
    <t>D.04.03.01a</t>
  </si>
  <si>
    <t>Połaczenie międzywarstwowe nawierzchni drogowej</t>
  </si>
  <si>
    <t>Podbudowa z kruszywa niezwiązanego stabilizowana mechanicznie</t>
  </si>
  <si>
    <t>Obrzeża chodnikowe</t>
  </si>
  <si>
    <t xml:space="preserve">Geodezyjne roboty pomiarowe </t>
  </si>
  <si>
    <t xml:space="preserve">- obsługa geodezyjna inwestycji </t>
  </si>
  <si>
    <t>Rozebranie krawężników betonowych wraz z ławą betonową z odwozem na składowisko Wykonawcy i utylizacją</t>
  </si>
  <si>
    <t>Rozebranie obrzeży betonowych z odwozem na składowisko Wykonawcy i utylizacją</t>
  </si>
  <si>
    <t xml:space="preserve">Wykonanie podbudowy  z mieszanki kruszywa niezwiązanego C90/3 
0/31,5 stabilizowanego mechanicznie gr. 20 cm </t>
  </si>
  <si>
    <t>Wykonanie podbudowy z betonu asfaltowwego AC22P 35/50 gr.w warstwy 8 cm</t>
  </si>
  <si>
    <t>Nawierzchnia z betonu asfaltowego - w.wiążąca</t>
  </si>
  <si>
    <t xml:space="preserve">Wykonanie warstwy wiążącej z AC16W gr. 6 cm </t>
  </si>
  <si>
    <t xml:space="preserve">Wykonanie warstwy ścieralnej z SMA11 gr. 4 cm </t>
  </si>
  <si>
    <t>Ustawienie obrzeży betonowych o wymiarach 8x30 na ławie betonowej C12/15
 z oporem</t>
  </si>
  <si>
    <t>D 08.02.01</t>
  </si>
  <si>
    <t>D. 10.00.00</t>
  </si>
  <si>
    <t>D 08.05.03</t>
  </si>
  <si>
    <t>Wykonanie czynności terenowo-prawnych związanych z wyznaczeniem nowych granic działek objętych podziałem w decyzji ZRID</t>
  </si>
  <si>
    <t>ZIELEŃ DROGOWA</t>
  </si>
  <si>
    <t>Prace geodezyjne</t>
  </si>
  <si>
    <t xml:space="preserve">PRZEBUDOWA I BUDOWA SIECI </t>
  </si>
  <si>
    <t>D-10.07.01</t>
  </si>
  <si>
    <t>D-10.08.01</t>
  </si>
  <si>
    <t xml:space="preserve">Rozebranie podbudowy jezdni gr. 20 cm  ( kruszywo kamienne)
 z odwozem na składowisko Wykonawcy i utylizacją </t>
  </si>
  <si>
    <t>Rozebranie podbudowy jezdni gr. 15 cm  ( kruszywo kamienne)
 z odwozem na składowisko Wykonawcy i utylizacją - zjazdy, miejsca postojowe</t>
  </si>
  <si>
    <t xml:space="preserve">Rozebranie podbudowy jezdni gr. 20 cm  ( kruszywo kamienne i brukowiec)
 z odwozem na składowisko Wykonawcy i utylizacją </t>
  </si>
  <si>
    <t>Rozebranie nawierzchni z kostki betonowej wraz z podsypką
z odwozem na składowisko Wykonawcy i utylizacją - chodniki i zjazdy</t>
  </si>
  <si>
    <t xml:space="preserve">Rozebranie nawierzchni z płyt chodnikowych betonowych wraz zpodsypką
z odwozem na składowisko Wykonawcy i utylizacją </t>
  </si>
  <si>
    <t xml:space="preserve">Rozebranie nawierzchni bitumicznej gr. warstwy do 4 cm z odwozem na składowisko Wykonawcy i utylizacją </t>
  </si>
  <si>
    <t xml:space="preserve">Rozebranie nawierzchni bitumicznej gr. warstwy do 12 cm z odwozem na składowisko Wykonawcy i utylizacją </t>
  </si>
  <si>
    <t xml:space="preserve">Rozebranie nawierzchni gr. 15 cm  z betonu cementowego
 z odwozem na składowisko Wykonawcy i utylizacją </t>
  </si>
  <si>
    <t xml:space="preserve">Rozebranie nawierzchni z kostki kamiennej gr. 10-12 cm wraz z podsypką z odwozem na składowisko Zamawiającego </t>
  </si>
  <si>
    <t>Regulacja pionowa studni kanalizacjyjnych</t>
  </si>
  <si>
    <t xml:space="preserve">Wykonanie podbudowy  z mieszanki kruszywa niezwiązanego C90/3 
0/31,5 stabilizowanego mechanicznie gr. 10 cm </t>
  </si>
  <si>
    <t xml:space="preserve">Wykonanie podbudowy  z mieszanki kruszywa niezwiązanego C90/3 
0/31,5 stabilizowanego mechanicznie gr. 15 cm </t>
  </si>
  <si>
    <t>Wykonanie warstwy wzmacniającej podłoże z mieszanki kruszywa związanej cementem  C1,5/2,0 (z dowozu)  gr.w warstwy 15 cm</t>
  </si>
  <si>
    <t xml:space="preserve">Ustawienie krawężników z betonu </t>
  </si>
  <si>
    <t>Ustawienie krawężników betonowych zwykłych 15x30 cm na ławie z oporem
 z betonu C12/15 - h=+12 cm</t>
  </si>
  <si>
    <t>Ustawienie krawężników betonowych najazdowych 15x22 cm na ławie z oporem z betonu C12/15 - h=+2 cm</t>
  </si>
  <si>
    <t xml:space="preserve">Ustawienie krawężników betonowych przejściowych 15x30/22 cm na ławie  z betonu C12/15 </t>
  </si>
  <si>
    <t>Ściek z kostki betonowej</t>
  </si>
  <si>
    <t>Ułożenie ścieku z kostki betonowej 2x(10x20x8 cm) na podsypce cem.-piask. 1:4 i ławie z betonu cementowego C12/15</t>
  </si>
  <si>
    <t>Ściółkowanie kamieniem łamanym frakcji 16/32 mm gr. 5 cm</t>
  </si>
  <si>
    <t>- sadzenie krzewów Pęcherznica kalinolistna odm. Diabolo wys 60-80 cm: 148 szt.</t>
  </si>
  <si>
    <t>- sadzenie krzewów Laurowiśnia wschodnia odm. Otto Luyken wys 30-40 cm: 88 szt.</t>
  </si>
  <si>
    <t>- sadzenie krzewów Berberys Thunberga odm. Atropurpurea Nana  wys 30-40 cm: 36 szt.</t>
  </si>
  <si>
    <t>- sadzenie krzewów Berberys Thunberga odm. Bogozam wys 15-20 cm: 54 szt.</t>
  </si>
  <si>
    <t>- sadzenie krzewów Berberys Thunberga odm. Orange Rocket wys 30-40 cm: 161 szt.</t>
  </si>
  <si>
    <t>Sadzenie traw ozdobnych wraz z przygotowaniem podłoża</t>
  </si>
  <si>
    <t xml:space="preserve">Sadzenie drzew wraz z przygotowaniem podłoża </t>
  </si>
  <si>
    <t>Sadzenie krzewów wraz z przygotowaniem podłoża</t>
  </si>
  <si>
    <t>-  Ostnica cieniutka odm. Ponytails 12 szt./m2:  420 szt.</t>
  </si>
  <si>
    <t>-  Imperata cylindryczna odm. Red Baron 9 szt./m2:  162 szt.</t>
  </si>
  <si>
    <t>Nawierzchnie z kostki betonowej</t>
  </si>
  <si>
    <t>Nawierzchnie z płyt betonowych i kostki betonowej</t>
  </si>
  <si>
    <t>Ustawienie oporników betonowych 12x25 cm na ławie z oporem z betonu C12/15 - h=0cm</t>
  </si>
  <si>
    <t>Regulacja wysokościowa i odtworzenie istniejącej nawierzchni chodnika (kostka, płyty) wraz zuzupełnieniem podsypki cem.-piask. 1:4 gr. 3 cm</t>
  </si>
  <si>
    <t>Ścinanie drzew  o Ø 11-15 cm wraz z karczowaniem pni oraz wywiezieniem dłużyc, gałęzi i karpiny</t>
  </si>
  <si>
    <t>Ścinanie drzew  o Ø 16-35 cm wraz z karczowaniem pni oraz wywiezieniem dłużyc, gałęzi i karpiny</t>
  </si>
  <si>
    <t>Ścinanie drzew  o Ø 36-45 cm wraz z karczowaniem pni oraz wywiezieniem dłużyc, gałęzi i karpiny</t>
  </si>
  <si>
    <t>Wykonanie frezowania nawierzchni asfaltowych na zimno, średnia gr. frezowania 4 cm z odwozem nadmiaru na miejsce wskazane przez Zamawiającego</t>
  </si>
  <si>
    <t>D-05.03.11</t>
  </si>
  <si>
    <t>Frezowanie</t>
  </si>
  <si>
    <t xml:space="preserve">Rozebranie nawierzchni z tryllinki z odwozem na składowisko Wykonawcy i utylizacją  </t>
  </si>
  <si>
    <t>- istniejace punkty osnowy geodezyjnej do przeniesienia: 2 szt.</t>
  </si>
  <si>
    <t xml:space="preserve"> regulacja wysokościowa studni telefonicznych: 8 szt.</t>
  </si>
  <si>
    <t>Wymiana studni telefonicznych na typ ciężki</t>
  </si>
  <si>
    <t xml:space="preserve"> Wymina istniejacej studni telefonicznej na typ ciężki: 1 szt.</t>
  </si>
  <si>
    <t xml:space="preserve"> regulacja wysokościowa studni kanalziacji sanitarnej i deszczowej: 17 szt.</t>
  </si>
  <si>
    <t>- zjazdy:  155,0 m2</t>
  </si>
  <si>
    <t>- chodniki:  365,0+255,0=620,0 m2</t>
  </si>
  <si>
    <t>- istniejace zjazdy do regulacji wysokościowej: 14+23+23+20+15+20=115,0 m2</t>
  </si>
  <si>
    <t>- uzupełnienie konstrukcji w rejonie zjazdów do regulacji: 4,0+6,0+7,0+6,0+6,0+7,0=36,0 m2</t>
  </si>
  <si>
    <t>- boczne wloty ulic: 45,0+59,0+45,0=213,0 m2</t>
  </si>
  <si>
    <t>- istniejące chodniki do odtworzenia po robotach związanych z oświetleniem drogowym:  110,0 m2</t>
  </si>
  <si>
    <t>- jezdnia ul.Wyspiańskiego:  1485,0 m2</t>
  </si>
  <si>
    <t>- odtworzenie konstrukcji jezdni na włączeniu kd w ul.Matejki: 23,0+41,0=64,0 m2</t>
  </si>
  <si>
    <t>- wymiana warstwy ścieralnej w obszarze skrzyżowania z ul.Matejki i ul.Moniuszki: 455,0+255,0-64,0=646,0 m2</t>
  </si>
  <si>
    <t>- istniejące chodniki do regulacji wysokościowej:  15,0 m2</t>
  </si>
  <si>
    <t>- powierzchnia umocniona płytą ażurową:  215,0 m2</t>
  </si>
  <si>
    <t xml:space="preserve">Wykonanie podbudowy  z mieszanki kruszywa niezwiązanego C90/3 
8/31,5 stabilizowanego mechanicznie gr. 20 cm </t>
  </si>
  <si>
    <t>Wykonanie warstwy odsączajacej z piasku</t>
  </si>
  <si>
    <t>D.04.02.01</t>
  </si>
  <si>
    <t>- wymiana warstwy ścieralnej w obszarze skrzyżowania z ul.Matejki i ul.Moniuszki: 455,0+255,0=710,0 m2</t>
  </si>
  <si>
    <t>- uzupełnienie miejscowe humusowania przy obrzeżach chodnikowych: 50,0 m2</t>
  </si>
  <si>
    <t>Ustawienie krawężników kamiennych</t>
  </si>
  <si>
    <t>D 08.01.02</t>
  </si>
  <si>
    <t>Ustawienie krawężników kamiennych - materiał z odzysku na ławie z oporem
 z betonu C12/15 - h=+12 cm</t>
  </si>
  <si>
    <t>- krawężniki kamienne - materiał z odzysku wraz z ławąz betonu C12/15 z oporem: 490,0 m</t>
  </si>
  <si>
    <t>Ustawienie krawężników kamiennych - materiał z odzysku na ławie z oporem
 z betonu C12/15 - h=2-4 cm</t>
  </si>
  <si>
    <t>- krawężniki kamienne - materiał z odzysku wraz z ławąz betonu C12/15 z oporem: 274,0 m</t>
  </si>
  <si>
    <t>Ustawienie krawężników kamiennych zwykłych 15x30 cm na ławie z oporem
 z betonu C12/15 - h=+12 cm</t>
  </si>
  <si>
    <t>- krawężniki kamienne zwykłe 15x30 cm wraz z ławą z oporem
(uzupełnienie krawężników przeznaczonych do ponownego wbudownaia - przyjęto 50 mb krawężników uskzodzonych): 50,0 m</t>
  </si>
  <si>
    <t>Ustawienie krawężników kamiennych obnizonych 15x22 cm na ławie z oporem
 z betonu C12/15 - h=2-4 cm</t>
  </si>
  <si>
    <t>- krawężniki kamienne obnizone 15x22 cm wraz z ławą z oporem
(uzupełnienie krawężników przeznaczonych do ponownego wbudownaia - przyjęto 30 mb krawężników uskzodzonych): 30,0 m</t>
  </si>
  <si>
    <t>- krawężniki najazdowe 15x22 cm wraz z ławą: 69,0 m</t>
  </si>
  <si>
    <t xml:space="preserve">Ustawienieoporników betonowych 12x25 cm na ławie z oporem  z betonu C12/15 </t>
  </si>
  <si>
    <t>- oporniki betonowe 12x25 cm wraz z ławą: 36,0 m</t>
  </si>
  <si>
    <t xml:space="preserve">Ustawienie krawężników i oporników z betonu </t>
  </si>
  <si>
    <t>- obrzeża betonowe przy chodnikach i opaskach: 445,0  m</t>
  </si>
  <si>
    <t>Zjazdy z kostki betonowej typu starobruk w kol.czerwonym
na podsypce cem-piask. 1:4 gr. 3 cm</t>
  </si>
  <si>
    <t>- zjazdy z kostki betonowej typu starobruk w kol.czerwonym układanej na podsypce cem.-piask. 1:4 gr. 3 cm:  145,0 m2</t>
  </si>
  <si>
    <t>- chodniki z kostki betonowej typu starobrukw kol.szarym układanej na podsypce cem.-piask. 1:4 gr. 3 cm:   579,0 m2</t>
  </si>
  <si>
    <t>- istniejący zjazd (uzupełneinie materiału) z kostki betonowej typu starobruk w kol.szarym układanej na podsypce cem.-piask. 1:4 gr. 3 cm:   4,0 m2</t>
  </si>
  <si>
    <t>Zjazdy z kostki betonowej typu "fala" w kol.czerwonym
na podsypce cem-piask. 1:4 gr. 3 cm</t>
  </si>
  <si>
    <t>Zjazdy z kostki betonowej typu "behaton" w kol.szarym
na podsypce cem-piask. 1:4 gr. 3 cm</t>
  </si>
  <si>
    <t>- istniejący zjazd (uzupełneinie materiału) z kostki betonowej typu "fala" w kol.czerwonym układanej na podsypce cem.-piask. 1:4 gr. 3 cm:   6,0 m2</t>
  </si>
  <si>
    <t>Zjazdy z kostki kamiennej 9/11 cm w kol.szarym
na podsypce cem-piask. 1:4 gr. 3 cm</t>
  </si>
  <si>
    <t>- istniejący zjazd (uzupełneinie materiału) z kostki kamiennej 9/11 cm układanej na podsypce cem.-piask. 1:4 gr. 3 cm:   6,0 m2</t>
  </si>
  <si>
    <t>- istniejący zjazd (uzupełneinie materiału) z kostki betonowej typu "fala" w kol.szarym układanej na podsypce cem.-piask. 1:4 gr. 3 cm:   6,0 m2</t>
  </si>
  <si>
    <t>- istniejący zjazd (uzupełneinie materiału) z kostki betonowej typu behaton w kol.szarym układanej na podsypce cem.-piask. 1:4 gr. 3 cm:   7,0+7,0=14,0 m2</t>
  </si>
  <si>
    <t>Ściek z kostki kamiennej</t>
  </si>
  <si>
    <t>Ułożenie ścieku z kostki kamiennej na podsypce cem.-piask. 1:4 i ławie z betonu cementowego C12/15</t>
  </si>
  <si>
    <t>- istniejące chodniki do odtworzenia po robotach związanych z oświetleniem drogowym (rozbiórka kostki i płyt; usuniecie podsypki; ułożenie nowej podsypki; ponowne wbudownaie warstw nawierzchniowych): 110,0 m2</t>
  </si>
  <si>
    <t>- regulacja wysokościowa istniejących nawierzchni chodników i zjazdów (rozbiórka kostki i płyt; usuniecie podsypki; ułożenie nowej podsypki; ponowne wbudownaie warstw nawierzchniowych): 115,0+15,0=130,0 m2</t>
  </si>
  <si>
    <t>Nawierzchnie z kostki i płyt betonowych</t>
  </si>
  <si>
    <t>Umocnienie nawierzchni płytą ażurową 8x40x60 cm z wypełnieniem otworów piaskiem średnim na podsypce piaskowej gr. 5 cm</t>
  </si>
  <si>
    <t>- ściółkowanie kamieniem (grys 16/32 mm w kolorze beżowym) warstwą gr. 5 cm 
   wokół drzew i w obrzarze rabat: 415,0+620,0=1035,0 m2</t>
  </si>
  <si>
    <t>- drzewa o średnicy Ø 36-45 cm: 6  szt.</t>
  </si>
  <si>
    <t>Ścinanie drzew  o Ø 46-55 cm wraz z karczowaniem pni oraz wywiezieniem dłużyc, gałęzi i karpiny</t>
  </si>
  <si>
    <t>- drzewa o średnicy Ø 46-55 cm: 5  szt.</t>
  </si>
  <si>
    <t>Ścinanie drzew  o Ø 56-75 cm wraz z karczowaniem pni oraz wywiezieniem dłużyc, gałęzi i karpiny</t>
  </si>
  <si>
    <t>- drzewa o średnicy Ø 56-75 cm: 1  szt.</t>
  </si>
  <si>
    <t>Linie ciągłe</t>
  </si>
  <si>
    <t>Linie przerywane</t>
  </si>
  <si>
    <t>Linie na skrzyżowaniach i przejściach</t>
  </si>
  <si>
    <t>Oznakowanie poziome dróg ( cienkowarstwowe)</t>
  </si>
  <si>
    <t>Ustawienie słupków stalowych fi 70 mm</t>
  </si>
  <si>
    <t>- znak D-3 :  1 szt.</t>
  </si>
  <si>
    <t xml:space="preserve">Ustawienie tabliczek do znaków drogowych (folia 2 generacji) </t>
  </si>
  <si>
    <t>- znak B-20:  1 szt.</t>
  </si>
  <si>
    <t>- znak B-2:  2 szt.</t>
  </si>
  <si>
    <t>- znak D-6 :  2 szt.</t>
  </si>
  <si>
    <t xml:space="preserve">Ustawienie znaków informacyjnych - znak mały (folia 2 generacji) </t>
  </si>
  <si>
    <t xml:space="preserve">Ustawienie znaków zakazu - znak  średni (folia 2 generacji) </t>
  </si>
  <si>
    <t xml:space="preserve">Ustawienie znaków zakazu - znak mały  (folia 2 generacji) </t>
  </si>
  <si>
    <t>- znak D-6b :  2 szt.</t>
  </si>
  <si>
    <t>- ustawienie słupków stalowych:  8 szt.</t>
  </si>
  <si>
    <t xml:space="preserve"> - linia P-1e: 30*0,12= 3,6 m2</t>
  </si>
  <si>
    <t>- linia P-4: 14*0,24= 3,36 m2</t>
  </si>
  <si>
    <t>- linia P-10:   26,5*4,0*0,5=53,0 m2</t>
  </si>
  <si>
    <t>- linia P-11:  9*0,5*0,5=2,25 m2</t>
  </si>
  <si>
    <t>- linia P-12:  22,5*0,5=11,25 m2</t>
  </si>
  <si>
    <t xml:space="preserve">Ustawienie znaków informacyjnych - znaki małe (folia 2 generacji) </t>
  </si>
  <si>
    <t xml:space="preserve">Ustawienie znaków ostrzegawczych - znak  średni (folia 2 generacji) </t>
  </si>
  <si>
    <t>Przestawienie istniejących znaków</t>
  </si>
  <si>
    <t xml:space="preserve">Ustawienie znaków zakazu - znak średni  (folia 2 generacji) </t>
  </si>
  <si>
    <t xml:space="preserve">Ustawienie znaków informacyjnych - znaki średnie (folia 2 generacji) </t>
  </si>
  <si>
    <t>Barwienie nawierzchni na kolor czerwony (farba chemoitwardzalna)</t>
  </si>
  <si>
    <t>- obszar istniejącej jezdni ul.Wyspiańskiego:  1876,0 m2</t>
  </si>
  <si>
    <t xml:space="preserve">Rozebranie nawierzchni bitumicznej gr. warstwy do 8 cm z odwozem na składowisko Wykonawcy i utylizacją </t>
  </si>
  <si>
    <t>- obszar istniejącej jezdni ul.Wyspiańskiego i wlotów bocznych:  1876,0 m2</t>
  </si>
  <si>
    <t>- obszar istniejących chodników: 355,5  m2</t>
  </si>
  <si>
    <t>- obszar istniejacych nawierzchni z trylinki: 62,0 m2</t>
  </si>
  <si>
    <t>- obszar istniejących chodników z kostki betonowej: 245,5 m2</t>
  </si>
  <si>
    <t>- obszar istniejących zjazdów z kostki betonowej: 28,0  m2</t>
  </si>
  <si>
    <t>- obszar istniejącej jezdni z kostki kamiennej:  3,0 m2</t>
  </si>
  <si>
    <t xml:space="preserve">Rozebranie nawierzchni z płyt  betonowych wraz zpodsypką
z odwozem na składowisko Wykonawcy i utylizacją </t>
  </si>
  <si>
    <t>- obszar istniejących nawierzchni z płyt betonowych: 47,0  m2</t>
  </si>
  <si>
    <t>- obszar istniejących nawierzchni z płyt betonowych ażurowuch: 37,5  m2</t>
  </si>
  <si>
    <t>- obszar istniejacych zjazdów bitumicznych: 89,5 m2</t>
  </si>
  <si>
    <t xml:space="preserve">Rozebranie podbudowy  gr. 15 cm  ( kruszywo kamienne i brukowiec)
 z odwozem na składowisko Wykonawcy i utylizacją </t>
  </si>
  <si>
    <t xml:space="preserve">Rozebranie nawierzchni bitumicznej gr. warstwy do 5 cm z odwozem na składowisko Wykonawcy i utylizacją </t>
  </si>
  <si>
    <t>- wzdłuż istniejących chodników: 183,0  m</t>
  </si>
  <si>
    <t>- krawężniki wzdłuż istniejących jezdni, zjazdów: 762,5  m</t>
  </si>
  <si>
    <t>- obszar chodnika z kostki kamiennej:  79,5 m2</t>
  </si>
  <si>
    <t>- obszar istniejącej jezdni ul.Matejki (odtworzenie po robotach sanitarnych): 64,0 m2</t>
  </si>
  <si>
    <t>- obszar istniejących zjazdów bitumicznych: 89,5 m2</t>
  </si>
  <si>
    <t>- obszar istniejących nawierzchni z betonu cementowego: 5,0  m2</t>
  </si>
  <si>
    <t xml:space="preserve">Rozebranie nawierzchni z kostki kamiennej gr. 10-15 cm wraz z podsypką z odwozem na składowisko Zamawiającego </t>
  </si>
  <si>
    <t>Rozebranie krawężników kamiennych wraz z ławą betonową. Oczyszczenie krawężników wraz ze składowaniem w rejonie terenu robót z przeznaczeniem do ponownego wbudowania</t>
  </si>
  <si>
    <t>m3</t>
  </si>
  <si>
    <t>Podłoża pod kanały i obiekty z materiałów sypkich grub. 20 cm (grunt rodzimy)</t>
  </si>
  <si>
    <t>Kanały z rur PCW o średnicy 200mm łączone na wcisk</t>
  </si>
  <si>
    <t>Kanały z rur PCW o średnicy 315mm łączone na wcisk</t>
  </si>
  <si>
    <t>Studnie rewizyjne z kręgów betonowych i żelbetowych o średnicy 1000mm z osadnikiem</t>
  </si>
  <si>
    <t>szt</t>
  </si>
  <si>
    <t>Studzienki ściekowe uliczne betonowe o średnicy 450mm z osadnikiem</t>
  </si>
  <si>
    <t>Próba wodna szczelności kanałów rurowych o śr.nominalnej 315mm i 200mm - próba na eksfiltrację</t>
  </si>
  <si>
    <t>odc. -1
prób./200mb</t>
  </si>
  <si>
    <t>Próba wodna szczelności kanałów rurowych o śr.nominalnej 160mm - próba ciśnieniowa (rurociąg tłoczny)</t>
  </si>
  <si>
    <t>Inspekcja telewizyjna rurociągów Dn315</t>
  </si>
  <si>
    <t>D-03.03.01.</t>
  </si>
  <si>
    <t>Studnie rewizyjne z kręgów betonowych i żelbetowych o średnicy 1000mm z osadnikiem (nabudowanie na istniejącym kolektorze Dn500)</t>
  </si>
  <si>
    <t>Wiercenia otworów o głębokości do I5cm śr, 400mm techniką diamentową w betonie niezbrojonym-wraz z osadzeniem tuleii śr 315mm (włączenie kolektora do istniejącej studni)</t>
  </si>
  <si>
    <t xml:space="preserve"> regulacja wysokosciowa zaworów: 25 szt.</t>
  </si>
  <si>
    <t>Studnie rewizyjne z kręgów betonowych i żelbetowych o średnicy 1000mm z kinetą</t>
  </si>
  <si>
    <t>Studnie rewizyjne z PP-B o średnicy 630mm z osadnikiem</t>
  </si>
  <si>
    <t>Studnie rewizyjne z PP-B o średnicy 630mm z kinetą</t>
  </si>
  <si>
    <t>Wiercenia otworów o głębokości do I5cm śr, 315mm techniką diamentową w betonie niezbrojonym-wraz z osadzeniem tuleii śr 315mm (włączenie kolektora do istniejącej studni)</t>
  </si>
  <si>
    <t>Przepięcie istniejącej kanalizacji do projektowanego kolektora</t>
  </si>
  <si>
    <t>Usunięcie kolizji z instniejącymi sieciami ENEA</t>
  </si>
  <si>
    <t>KNNR 9 1005-03</t>
  </si>
  <si>
    <t>KNNR 9 1001-07</t>
  </si>
  <si>
    <t>KNNR 5 0701-02</t>
  </si>
  <si>
    <t>KNNR 5 0706-01</t>
  </si>
  <si>
    <t>KNNR 5 0705-01</t>
  </si>
  <si>
    <t>KNNR 5 0723-02</t>
  </si>
  <si>
    <t>KNNR 5 0707-02</t>
  </si>
  <si>
    <t>KNNR 5 0713-02</t>
  </si>
  <si>
    <t>KNR 5-08 0608-07</t>
  </si>
  <si>
    <t>KNNR 5 0605-08</t>
  </si>
  <si>
    <t>KNNR 5 1001-01</t>
  </si>
  <si>
    <t>KNKRB 5 0605-06</t>
  </si>
  <si>
    <t>KNNR 5 1002-02</t>
  </si>
  <si>
    <t>KNNR 5 1004-02</t>
  </si>
  <si>
    <t>KNNR 5 1003-02</t>
  </si>
  <si>
    <t>KNNR 5 0702-02</t>
  </si>
  <si>
    <t>Demontaż opraw oświetlenia zewnętrznego na trzpieniu słupa lub wysięgniku</t>
  </si>
  <si>
    <t>Demontaż słupów oświetleniowych o masie do 100 kg</t>
  </si>
  <si>
    <t>Układanie bednarki w rowach kablowych - bednarka do 120 mm2</t>
  </si>
  <si>
    <t>Montaż i stawianie słupów oświetleniowych o masie do 100 kg</t>
  </si>
  <si>
    <t>Montaż wysięgników o masie do 30 kg na słupie</t>
  </si>
  <si>
    <t>Montaż opraw oświetlenia zewnętrznego na wysięgniku</t>
  </si>
  <si>
    <t>Montaż przewodów do opraw oświetleniowych - wciąganie w słupy, rury osłonowe i wysięgniki przy wysokości latarń do 7 m</t>
  </si>
  <si>
    <t>Numeracja słupów</t>
  </si>
  <si>
    <t>kpl</t>
  </si>
  <si>
    <t>kpl.przew.</t>
  </si>
  <si>
    <t>ZKNR PKRE 0102-04</t>
  </si>
  <si>
    <t>Budowa oświetlenia ulicznego</t>
  </si>
  <si>
    <t>Nasypanie warstwy piasku na dnie rowu kablowego o szerokości do 0.4 m</t>
  </si>
  <si>
    <t>Ułożenie rur osłonowych z PCW o śr.do 140 mm</t>
  </si>
  <si>
    <t>Przewierty mechaniczne dla rury o śr.do 125 mm pod obiektami</t>
  </si>
  <si>
    <t>Układanie kabli o masie do 1.0 kg/m w rowach kablowych ręcznie - YAKY-4x25mm2</t>
  </si>
  <si>
    <t>Układanie kabli o masie do 1.0 kg/m w rurach, pustakach lub kanałach zamkniętych - YAKY-4x25mm2</t>
  </si>
  <si>
    <t>Zarobienie na sucho kabla energetycznego 4-żyłowego o przekroju żył aluminiowych do 50 mm2 do 1 kV w izolacji i powłoce z tworzyw szt.</t>
  </si>
  <si>
    <t>KNNR-W 9 0806-01
 analogia</t>
  </si>
  <si>
    <t>KNR 5-03II 1401-02 
analogia</t>
  </si>
  <si>
    <t>Układanie na dnie wykopu rur winidurowych dwudzielnych o śr.do 160 mm</t>
  </si>
  <si>
    <t>Montaż muf przelotowych z tworzyw termokurczliwych na kablach energetycznych wielożyłowych  o przekroju żył do 35 mm2 o izolacji i powłoce z tworzyw sztucznych
 w rowach kablowych</t>
  </si>
  <si>
    <t>Montaż przewodów do opraw oświetleniowych - wciąganie w słupy, rury osłonowe
 i wysięgniki przy wysokości latarń do 7 m</t>
  </si>
  <si>
    <t>Zarobienie na sucho kabla energetycznego 4-żyłowego o przekroju żył aluminiowych 
do 50 mm2 do 1 kV w izolacji i powłoce z tworzyw szt.</t>
  </si>
  <si>
    <t>- sadzenie drzew  liściastych w miastach - nasadzenia zastępcze na ul.Moniuszki</t>
  </si>
  <si>
    <t>Zabezpieczenie drzew o średnicy ponad 30 cm na okres wykonywnaia robót</t>
  </si>
  <si>
    <t xml:space="preserve">Rozebranie nawierzchni z betonu cementowego gr 15 cm
z odwozem na składowisko Wykonawcy i utylizacją </t>
  </si>
  <si>
    <t xml:space="preserve">Wykonanie warstwy odsączającej z piasku gr. 20 cm </t>
  </si>
  <si>
    <t>Zjazdy z kostki betonowej typu "fala" w kol.szarym
na podsypce cem-piask. 1:4 gr. 3 cm</t>
  </si>
  <si>
    <t>- ściek przykrawężnikowy z kostki betonowej 20x10x8 cm o szer. 20 cm
wzdłuż jezdni ul.Rybaki: 150+150+23+81=404,0 m</t>
  </si>
  <si>
    <t>- obszar istniejących nawierzchni z płyt betonowych ażurowuch 
na ul.Moniuszki - związane z nasadzeniami zastępczymi: 70,0 m2</t>
  </si>
  <si>
    <t>- obrzeża betonowe przy nasadzeniach zastępczych na ul.Moniuskzi: 42  m</t>
  </si>
  <si>
    <t>- ściółkowanie kamieniem (grys 16/32 mm w kolorze beżowym) warstwą gr. 5 cm 
   wokół drzew na ul.Moniuszki - nasadzenia zastępcze: 60 m2</t>
  </si>
  <si>
    <t xml:space="preserve">Rozebranie nawierzchni z płyt chodnikowych betonowych wraz z podsypką
z odwozem na składowisko Wykonawcy i utylizacją </t>
  </si>
  <si>
    <t xml:space="preserve">Rozebranie nawierzchni z płyt  betonowych ażurowych wraz z podsypką
z odwozem na składowisko Wykonawcy i utylizacją </t>
  </si>
  <si>
    <r>
      <t>- ściek przykrawężnikowy 3 rzędy x 8 cm</t>
    </r>
    <r>
      <rPr>
        <u val="single"/>
        <sz val="9"/>
        <rFont val="Arial Narrow"/>
        <family val="2"/>
      </rPr>
      <t xml:space="preserve"> kostka kamienna regularna</t>
    </r>
    <r>
      <rPr>
        <sz val="9"/>
        <rFont val="Arial Narrow"/>
        <family val="2"/>
      </rPr>
      <t xml:space="preserve">  wzdłuż jezdni ul.Wyspiańskiego: 2x355=710,0 m</t>
    </r>
  </si>
  <si>
    <t>- zabezpieczenie drzew na ul.Wyspiańskiego: 3 szt.</t>
  </si>
  <si>
    <t>D 05.03.23a</t>
  </si>
  <si>
    <t>D.05.00.00</t>
  </si>
  <si>
    <t xml:space="preserve">NAWIERZCHNIE </t>
  </si>
  <si>
    <t>Korytowanie z profilowaniem i zagęszczaniem podłoża
(koryto pod konstrukcje nawierzchni)</t>
  </si>
  <si>
    <t>D 09.01.01</t>
  </si>
  <si>
    <t>D 09.01.02</t>
  </si>
  <si>
    <t>Zabezpieczenie drzew</t>
  </si>
  <si>
    <t>Zielen drogowa</t>
  </si>
  <si>
    <t>- istniejące chodniki do odtworzenia po robotach związanych z oświetleniem drogowym (rozbiórka kostki i płyt; usuniecie podsypki; ułożenie nowej podsypki; ponowne wbudowanie warstw nawierzchniowych):  40,0 m2</t>
  </si>
  <si>
    <t>- barwienie farbą chemoutwardzalną w kol.czerwonym:   66,0 m2</t>
  </si>
  <si>
    <t>Nawierzchnia z kostki betonowej typu cegła 10x20x8 cm w kol.czerwonym
na podsypce cem-piask. 1:4 gr. 3 cm</t>
  </si>
  <si>
    <t>Nawierzchnia z kostki betonowej typu cegła 10x20x8 cm w kol.szarym
na podsypce cem-piask. 1:4 gr. 3 cm</t>
  </si>
  <si>
    <t>Nawierzchnia z kostki betonowej typu cegła 10x20x8 cm w kol.niebieskim
na podsypce cem-piask. 1:4 gr. 3 cm</t>
  </si>
  <si>
    <t>Zał. nr 6.2 do SWZ nr BZP.271.1.29.2022
Zał. nr 2 umowy  WIM /… /2022</t>
  </si>
  <si>
    <t>WIM.271.1.29.2022</t>
  </si>
  <si>
    <t>Część I - Rozbudowa ulicy Rybaki w Świonujściu</t>
  </si>
  <si>
    <t>Zakres Gminy</t>
  </si>
  <si>
    <t>Łącznie zakres Gminy</t>
  </si>
  <si>
    <t>ST</t>
  </si>
  <si>
    <t>jedn</t>
  </si>
  <si>
    <t>ilość</t>
  </si>
  <si>
    <t>CVP 45231300-8</t>
  </si>
  <si>
    <t>Roboty rozbiórkowe ul. Rybaki (nawierzchnie utawardzone przy budowie kanalizacji san.)</t>
  </si>
  <si>
    <t>D-6-6.3</t>
  </si>
  <si>
    <t>Roboty pomiarowe przy trasie dróg w terenie równinnym</t>
  </si>
  <si>
    <t>km</t>
  </si>
  <si>
    <t>Rozebranie nawierzchni asfaltowej i zabezpieczenie destruktu</t>
  </si>
  <si>
    <t>m²</t>
  </si>
  <si>
    <t>Chodnik z płyt betonowych 35x35 cm na podsypce piaskowej z wypetnieniem spoin piaskiem</t>
  </si>
  <si>
    <t>Rozebranie obrzeży dla wjazdów</t>
  </si>
  <si>
    <t>Zebrannie i zabezpieczenie darniny</t>
  </si>
  <si>
    <t>Zmiana organizacji ruchu i kierowanie ruchem</t>
  </si>
  <si>
    <t>Roboty rozbiórkowe ul. Grunwaldzka (nawierzchnie utawardzone przy budowie kanalizacji sanitarnej)</t>
  </si>
  <si>
    <t>Rozebranie fragmentu ścieżki rowerowej - nawierzchnie z kostki betonowej kolorowej grub 8 cm na podsypce cementowo-piaskowej</t>
  </si>
  <si>
    <t>Roboty montazowe ul. Rybaki (kanalizacji sanitarnej)</t>
  </si>
  <si>
    <t>Roboty ziemne koparką podsiębierną 1,20 m³ w gruncie kat 1-2 o normalnej
wilgotności z transportem wywrotką 10 Mg na odległość do 1 km</t>
  </si>
  <si>
    <t>m³</t>
  </si>
  <si>
    <t>Dodatek za 1 km transportu gruntu kat 1-4 wywrotką 10 Mg przy przewozie po
drogach utwardzonych</t>
  </si>
  <si>
    <t>Umocnienie pełne wypraskami wraz z rozbiórką ścian wykopu o szer do 1,0 m
i głęb do 3,0 m w gruncie kat 1-4</t>
  </si>
  <si>
    <t>D-6-6.5</t>
  </si>
  <si>
    <t>Kanał z rur kamionkowych ø 250 w wykopie umocnionym</t>
  </si>
  <si>
    <t>Kanał z rur kamionkowych ø 200 w wykopie umocnionym</t>
  </si>
  <si>
    <t>Studnia rewizyjna głębokości do 3 m z kręgów betonowych ø 1200 w gruncie
kategorii 1/2</t>
  </si>
  <si>
    <t>Studnia rewizyjna wykonana metodą studniarską głębokości 3 m z kręgów
betonowych ø 1000 w gruncie kategorii 1/2</t>
  </si>
  <si>
    <t>Studnia rewizyjna wykonana metodą studiarską głębokości 3 m z kręgów
betonowych ø 1500 w gruncie kategorii 1/2</t>
  </si>
  <si>
    <t>Studzienka kanalizacyjna ø 425 ze stożkiem i pokrywą żeliwną</t>
  </si>
  <si>
    <t>Odwodnienie wykopu</t>
  </si>
  <si>
    <t>Tymczasowe pompownie ścieków sanitranych podczas prac montazowych</t>
  </si>
  <si>
    <t>Przygotowanie piasku do zasybki i obsybki wokół rur
kamionkowych (przesypanie przez sito)</t>
  </si>
  <si>
    <t>Zasypanie wykopu spycharką 75 KM z zagęszczeniem spycharką 75 KM
warstwami grub 30 cm w gruncie kat 1-2</t>
  </si>
  <si>
    <t>Zasypanie wykopu pionowego szer 0,8-2,5 m o głęb do 1,5 m z zagęszczeniem
w gruncie kat 1-2</t>
  </si>
  <si>
    <t>Próba szczelności kanałów z rur kamionkowych ø 250 (dł 50 m)</t>
  </si>
  <si>
    <t>Wykonanie inspekcji telewizyjnej kanału</t>
  </si>
  <si>
    <t>Roboty montazowe ul. Grunwaldzka (kanalizacji sanitarnej)</t>
  </si>
  <si>
    <t>Roboty ziemne koparką podsiębierną 1,20 m3 w gruncie kat 1-2 o normalnej wilgotności z transportem wywrotką 10 Mg na odległość do 1 km</t>
  </si>
  <si>
    <t>Dodatek za 1 km transportu gruntu kat 1-4 wywrotką 10 Mg przy przewozie po drogach utwardzonych</t>
  </si>
  <si>
    <t>Umocnienie pełne wypraskami wraz z rozbiórką ścian wykopu o szer do 1,0 m i głęb do 3,0 m w gruncie kat 1-4</t>
  </si>
  <si>
    <t>Kanał z rur kamionkowych fi 250 w wykopie umocnionym</t>
  </si>
  <si>
    <t>Kanał z rur kamionkowych fi 200 w wykopie umocnionym</t>
  </si>
  <si>
    <t>Studnia rewizyjna wykonana metodą studiarską głębokości 3 m z kręgów betonowych fi 1500 w gruncie kategorii 1/2</t>
  </si>
  <si>
    <t xml:space="preserve"> Tymczasowe pompownie ścieków sanitranych podczas prac montazowych</t>
  </si>
  <si>
    <t>Przygotowanie piasku do zasybki i obsybki wokół rur kamionkowych (przesypanie przez sito)</t>
  </si>
  <si>
    <t>Zasypanie wykopu spycharką 75 KM z zagęszczeniem spycharką 75 KM warstwami grub 30 cm w gruncie kat 1-2</t>
  </si>
  <si>
    <t>Zasypanie wykopu pionowego szer 0,8-2,5 m o głęb do 1,5 m z zag. w gruncie kat 1-2</t>
  </si>
  <si>
    <t xml:space="preserve"> Próba szczelności kanałów z rur kamionkowych fi 250 (dł 50 m)</t>
  </si>
  <si>
    <t xml:space="preserve"> Wykonanie inspekcji telewizyjnej kanału</t>
  </si>
  <si>
    <t>Roboty rozbiórkowe ul. Rybaki(likwidacja istniejącej sieci kanalizacji sanitarnej)</t>
  </si>
  <si>
    <t>Likwidacja kanału ø 250 w wykopie umocnionym</t>
  </si>
  <si>
    <t>Likwidacja kanału ø 200 w wykopie umocnionym</t>
  </si>
  <si>
    <t>Likwidacja studni rewizyjnej głębokości do 3 m z kręgów
betonowych ø 1200 w gruncie kategorii 1/2</t>
  </si>
  <si>
    <t>Utylizacja i wywóz destruktu</t>
  </si>
  <si>
    <t>Roboty rozbiórkowe ul. Grunwaldzka(likwidacja istniejącej sieci kanalizacji sanitarnej)</t>
  </si>
  <si>
    <t>Likwidacja kanału fi 250 w wykopie umocnionym</t>
  </si>
  <si>
    <t>Likwidacja studni rewizyjnej głębokości do 3 m z kręgów betonowych fi 1200 w gruncie kategorii 1/2</t>
  </si>
  <si>
    <t xml:space="preserve">CPV 45231300-8 </t>
  </si>
  <si>
    <t>Roboty odtworzeniowe w pasie drogowym ul. Rybaki (sieć kanalizacji sanitarnej)</t>
  </si>
  <si>
    <t>Humusowanie i obsianie skarp przy grub humusu 5 cm</t>
  </si>
  <si>
    <t>Warstwa dolna podbudowy z kruszywa łamanego stabilizowanego
mechanicznie 31,5/63mm grub 24cm</t>
  </si>
  <si>
    <t>Podsypka z pospółki 0/12mm zageszczona mechanicznie warstwami grubości
25cm z zagęszczeniem każdej warstwy do wskaźnika zagęszczenia 1,0; do
poziomu 1,0m od poziomu terenu</t>
  </si>
  <si>
    <t>Nawierzchnia asfaltowa warstwa wiążaca standard 1 grub 4 cm samochód 5 Mg</t>
  </si>
  <si>
    <t>Nawierzchnia asfaltowa warstwa ścieralna standard 1 grub 3 cm samochód Mg</t>
  </si>
  <si>
    <t>Wjazd do bram z płyt betonowych kwadratowych grub 15 cm z wypełnieniem
spoin zaprawą cementową</t>
  </si>
  <si>
    <t>Warstwa dolna podbudowy z kruszywa łamanego stabilizowanego
mechanicznie 31,5/63mm grub 24cm pod wjazdy</t>
  </si>
  <si>
    <t>Ułożenie obrzeży dla wjazdów do posesji</t>
  </si>
  <si>
    <t>Roboty odtworzeniowe w pasie drogowym ul. Grunwaldzkiej (sieć kanalizacji sanit.)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</si>
  <si>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</si>
  <si>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</si>
  <si>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Nawierzchnia asfaltowa warstwa ścieralna standard 1 grub 3 cm samochód 5 Mg</t>
  </si>
  <si>
    <t>Warstwa dolna podbudowy z kruszywa łamanego stabilizowanego mechanicznie 31,5/63mm grub 24cm pod wjazdy</t>
  </si>
  <si>
    <t>Ułożenie fragmentu ścieżki rowerowej - nawierzchnie z kostki betonowej kolorowej grub 8 cm na podsypce cementowo-piaskowej</t>
  </si>
  <si>
    <t>Roboty odtworzeniowe poza pasem drogowym (sieć kanalizacji sanitarnej)</t>
  </si>
  <si>
    <t>Wjazdy do bram z kostki betonowej na podsypce cementowo-piaskowej 5 cm</t>
  </si>
  <si>
    <t>Roboty towarzyszące (sieć kanalizacji sanitarnej)</t>
  </si>
  <si>
    <t>Obsługa geodezyjna</t>
  </si>
  <si>
    <t>Wykonanie dokumentacji powykonawczej</t>
  </si>
  <si>
    <t>Wykonanie badań geologicznych zagęszczenia gruntu</t>
  </si>
  <si>
    <t>Sieć wodociągowa</t>
  </si>
  <si>
    <t>CPV 45231300-8</t>
  </si>
  <si>
    <t>Roboty montazowe ul.Rybaki (wodociag)</t>
  </si>
  <si>
    <t>Rurociąg żeliwny ciśnieniowy w wykopie umocnionym ø 100</t>
  </si>
  <si>
    <t>Rurociag żeliwny ciśnieniowy w wykopie umocnionym ø 80</t>
  </si>
  <si>
    <t>Rurociąg żeliwny ciśnieniowy w wykopie umocnionym ø 150</t>
  </si>
  <si>
    <t>Rurociąg żeliwny ciśnieniowy w wykopie skarpowym ø 200</t>
  </si>
  <si>
    <t>Rury ciśnieniowe z PE w wykopie umocnionym ø 110</t>
  </si>
  <si>
    <t>Rury ciśnieniowe z PE w wykopie umocnionym ø 63</t>
  </si>
  <si>
    <t>Rury ciśnieniowe z PE w wykopie umocnionym ø 50</t>
  </si>
  <si>
    <t>Zasuwa żeliwna owalna kołnierzowa z obudową i nasuwką ø 100</t>
  </si>
  <si>
    <t>Zasuwa żeliwna owalna kołnierzowa z obudową i nasuwką ø 150</t>
  </si>
  <si>
    <t>Zasuwa żeliwna owalna kołnierzowa z obudową i nasuwką ø 200</t>
  </si>
  <si>
    <t>Zasuwa żeliwna owalna kołnierzowa z obudową i nasuwką ø 80</t>
  </si>
  <si>
    <t>Zasuwa żeliwna owalna kołnierzowa z obudową i nasuwką ø 65</t>
  </si>
  <si>
    <t>Zasuwa żeliwna owalna kołnierzowa z obudową i nasuwką ø 50</t>
  </si>
  <si>
    <t>D-6-6.4</t>
  </si>
  <si>
    <t>Hydrant pożarowy nadziemny ø 80</t>
  </si>
  <si>
    <t>Montaż trójnika żeliwnego ciśnieniowego kołnierzowego w wykopie umocnionym ø 200</t>
  </si>
  <si>
    <t>Montaż trójnika żeliwnego ciśnieniowego kołnierzowego w wykopie umocnionym ø 150</t>
  </si>
  <si>
    <t>Kształtki żeliwne ciśnieniowe kołnierzowe w wykopie umocnionym
ø 100 - siodło NWZ 100/65</t>
  </si>
  <si>
    <t>Przygotowanie piasku do zasybki i obsybki wokół rur żeliwnych (przesypanie przez sito)</t>
  </si>
  <si>
    <t>Wymiana przyłącza wewnatrz budynku wraz z robotami naprawczymi wewnatrzpomieszczenia wodmierzowego</t>
  </si>
  <si>
    <t>Próba wodna szczelności sieci wodociągowych (200 m) z rur żeliwnych do ø
100</t>
  </si>
  <si>
    <t>Wykonanie dezynfekcji sieci wodociagowej z pobraniem i wykonaniem badań laboratoryjnych</t>
  </si>
  <si>
    <t>Roboty montazowe ul. Grunwaldzka (wodociag)</t>
  </si>
  <si>
    <t>Dodatek za 1 km transportu gruntu kat 1-4 wywrotką 10 Mg przy przewozie po drogach utw.</t>
  </si>
  <si>
    <t>Rurociąg żeliwny ciśnieniowy w wykopie umocnionym fi 150</t>
  </si>
  <si>
    <t>Zasuwa żeliwna owalna kołnierzowa z obudową i nasuwką fi 150</t>
  </si>
  <si>
    <t>Montaż trójnika żeliwnego ciśnieniowego kołnierzowego w wykopie umocnionym fi 150</t>
  </si>
  <si>
    <t>Roboty rozbiórkowe ul.Rybaki (likwidacja istniejącego wodociagu)</t>
  </si>
  <si>
    <t>Likwidacja wodociagu ciśnieniowy w wykopie umocnionym ø 150</t>
  </si>
  <si>
    <t>Likwidacja zasuwy ø 150</t>
  </si>
  <si>
    <t>Likwidacja zasuwyø 80</t>
  </si>
  <si>
    <t>Likwidacja hydrant pożarowy ø 80</t>
  </si>
  <si>
    <t>Roboty rozbiórkowe ul.Grunwaldzka (likwidacja istniejącego wodociagu)</t>
  </si>
  <si>
    <t>Roboty odtworzeniowe w zakresie pasa drogowego ul. Grunwaldzka(sieć wod.)</t>
  </si>
  <si>
    <t>Odbudowa ścieżki rowerowej</t>
  </si>
  <si>
    <t>Roboty odtworzeniowe poza pasem drogowym (sieć wodociągowa)</t>
  </si>
  <si>
    <t>Roboty towarzyszące (sieć wodociągowa)</t>
  </si>
  <si>
    <t>Kanalizacja Sanitarna</t>
  </si>
  <si>
    <t>Zakres ZWIK</t>
  </si>
  <si>
    <t>Łącznie całość</t>
  </si>
  <si>
    <r>
      <t>m</t>
    </r>
    <r>
      <rPr>
        <vertAlign val="superscript"/>
        <sz val="8"/>
        <rFont val="Calibri"/>
        <family val="2"/>
      </rPr>
      <t>2</t>
    </r>
  </si>
  <si>
    <t>Część II - Przebudowa ulicy Wyspiańskiego w Świnoujściu</t>
  </si>
  <si>
    <t>Łącznie zakres ZWIK</t>
  </si>
  <si>
    <t>Roboty drogowe - prace przygotowawcze</t>
  </si>
  <si>
    <t>Pomiary przy wykopach dla rurociągów w terenie równinnym i nizinnym - obsługa geododezyjna</t>
  </si>
  <si>
    <t>Zajęcie pasa drogowego dla całego zakresu robót.</t>
  </si>
  <si>
    <t>Wykonanie projektu tymczasowej organizacji ruchu wraz z oznakowaniem  dla całego zakresu robót.</t>
  </si>
  <si>
    <t>Roboty drogowe i chodniki - demontaże dla całego zakresu robót.</t>
  </si>
  <si>
    <t>Mechaniczne rozebranie nawierzchni z mieszanek mineralno-bitumicznych o grub. 3 cm - warstwa scieralna.</t>
  </si>
  <si>
    <t>Mechaniczne rozebranie nawierzchni z mieszanek mineralno-bitumicznych - dalszy 1 cm grub.- warstwa scieralna.</t>
  </si>
  <si>
    <t>Mechaniczne rozebranie nawierzchni z mieszanek mineralno-bitumicznych o grub. 3 cm - warstwa wiążąca.</t>
  </si>
  <si>
    <t>Mechaniczne rozebranie nawierzchni z mieszanek mineralno-bitumicznych - dalszy 1 cm grub.</t>
  </si>
  <si>
    <t>Mechaniczne rozebranie podbudowy z kruszywa kamiennego o grub. 15 cm.</t>
  </si>
  <si>
    <t>Mechaniczne rozebranie podbudowy z kruszywa kamiennego - dalszy 1 cm grub.</t>
  </si>
  <si>
    <t>Rozebranie chodników,wysepek przystankowych i przejść dla pieszych z płyt betonowych 35x35x5 cm na podsypce piaskowej - W8-Hp2; W1- Hp1</t>
  </si>
  <si>
    <t>Rozebranie chodników,wysepek przystankowych i przejść dla pieszych z płyt betonowych 35x35x5 cm na podsypce piaskowej - ul. Matejki</t>
  </si>
  <si>
    <t>Ręczne rozebranie nawierzchni z kostki kamiennej rzędowej o wys. 14 cm na podsypce piaskowej - W34-Hp4; W19-Hp3; W9- Wb35b; W4-WL; W3-Wb35; W2- Wb35a</t>
  </si>
  <si>
    <t xml:space="preserve">Roboty drogowe i chodniki - odtworzenia dla całego zakresu robót.      </t>
  </si>
  <si>
    <t>Podbudowa z kruszywa łamanego - warstwa dolna o grub.po zagęszcz. 15 cm</t>
  </si>
  <si>
    <t>Podbudowa z kruszywa łamanego - warstwa dolna - za każdy dalszy 1 cm grub.po zagęszcz.</t>
  </si>
  <si>
    <t>Nawierzchnia z mieszanki asfaltu lanego grysowo-żwirowej - warstwa wiążąca o grub. 2 cm</t>
  </si>
  <si>
    <t>Nawierzchnia z mieszanki asfaltu lanego grysowo-żwirowej - warstwa wiążąca o grub. 2 cm - za każdy dalszy 1 cm grub</t>
  </si>
  <si>
    <t>Chodniki z płyt betonowych 35x35x5 cm na podsypce piaskowej z wyp.spoin piaskiem- W8-Hp2-2-3; W1- Hp1</t>
  </si>
  <si>
    <t>Chodniki z płyt betonowych 35x35x5 cm na podsypce piaskowej z wyp.spoin piaskiem - ul.Matejki</t>
  </si>
  <si>
    <t>Nawierzchnia z kostki betonowej 14x12 cm na podsypce piaskowej z wyp.spoin piaskiem- W34-Hp4; W19-Hp3; W9- Wb35b; W4-WL; W3-Wb35; W2- Wb35a.</t>
  </si>
  <si>
    <t>Przebudowa - Kanalizacja sanitarna</t>
  </si>
  <si>
    <t>Wykopy oraz przekopy wykonywane koparkami przedsiębiernymi 0.40 m3 na odkład
w gruncie kat.I-II</t>
  </si>
  <si>
    <t>Wykopy liniowe pod fundamenty, rurociągi, kolektory w gruntach suchych kat.I-II z wydobyciem urobku łopatą lub wyciągiem ręcznym głębokość do 3 m -szerokość 0.8-1.5 m</t>
  </si>
  <si>
    <t>Pełne umocnienie pionowych ścian wykopów liniowych o głębokości do 3.0 m palami szalunkowymi (wypraskami) w gruntach suchych kat.I-II wraz z rozbiórką (szer.do 1m)</t>
  </si>
  <si>
    <t>Włączenie do istniejącejących studni kanalizacji sanitarnej</t>
  </si>
  <si>
    <t>Kształtki kamionkowe trójniki o śr. nominalnej 200 mm</t>
  </si>
  <si>
    <t>Kształtki kamionkowe trójniki o śr. nominalnej 250 mm</t>
  </si>
  <si>
    <t>Kanały z rur kamionkowych kanalizacyjnych o śr. nominalnej 200 mm łączone na mufę-złączkę</t>
  </si>
  <si>
    <t>Kanały z rur kamionkowych kanalizacyjnych typu o śr. nominalnej 250 mm łączone na mufę-złączkę</t>
  </si>
  <si>
    <t>Podłoża pod studzienki z recyklatu betonowego o grubości 20 cm</t>
  </si>
  <si>
    <t>Studnie rewizyjne z kręgów betonowych o śr. 1200 mm w gotowym wykopie o głębok. 2 m.</t>
  </si>
  <si>
    <t>Studnie rewizyjne z kręgów betonowych o śr. 1200 mm w gotowym wykopie o głębok. 2 m. Demontaż. Nakłady do R-0.3. Do S-0.4.</t>
  </si>
  <si>
    <t>Kanały z rur żeliwnych kanalizacyjnych o śr. nominalnej 200 mm łączone na kielich z uszczelką- Demontaż. Zmiana nakładów do R - 0,3; do S 0,4.</t>
  </si>
  <si>
    <t>Remont studnie rewizyjne z kręgów betonowych o śr. 1200 mm w gotowym wykopie</t>
  </si>
  <si>
    <t>Oznakowanie trasy wodociągu ułożonego w ziemi taśmą z tworzywa sztucznego</t>
  </si>
  <si>
    <t>Układanie rur ochronnych z PCW o średnicy do 110 mm w wykopie</t>
  </si>
  <si>
    <t>Jednokrotne płukanie sieci kanalizacyjnej o śr. nominalnej do 250 mm</t>
  </si>
  <si>
    <t>od.200m</t>
  </si>
  <si>
    <t>Próba wodna szczelności kanałów rurowych o śr.nominalnej do 250 mm</t>
  </si>
  <si>
    <t>Powykonawcza inspekcja telewizyjna CCTV kanałów grawitacyjnych.</t>
  </si>
  <si>
    <t>Zasypywanie wykopów liniowych o ścianach pionowych głębokości do 3 m kat.gr.I-II -szerokość 0.8-1.5 m</t>
  </si>
  <si>
    <t>Zagęszczenie nasypów ubijakami mechanicznymi; grunty sypkie kat. I-III</t>
  </si>
  <si>
    <t>Wywóz ziemi samochodami samowyładowczymi na odległość do 1 km grunt.kat. I-II</t>
  </si>
  <si>
    <t>Wywóz ziemi samochodami samowyładowczymi - za każdy nast. 1 km</t>
  </si>
  <si>
    <t>Przebudowa przyłączy i zewnętrznych kanalizacji sanitarnej.</t>
  </si>
  <si>
    <t>Rozebranie chodników,wysepek przystankowych i przejść dla pieszych z płyt betonowych 50x50x7 cm na podsypce piaskowej</t>
  </si>
  <si>
    <t>Wykopy oraz przekopy wykonywane koparkami przedsiębiernymi 0.40 m3 na odkład
w gruncie kat.I-II o szerokości 1,0 m</t>
  </si>
  <si>
    <t>Pełne umocnienie pionowych ścian wykopów liniowych o głębokości do 3.0 m palami szalunkowymi (wypraskami) w gruntach suchych kat.I-II wraz z rozbiórką (szer.do1m)</t>
  </si>
  <si>
    <t>Kanały z rur PVC łączonych na wcisk o śr. zewn. 160 mm</t>
  </si>
  <si>
    <t>Kanały z rur PVC łączonych na wcisk o śr. zewn. 200 mm</t>
  </si>
  <si>
    <t>Studzienki kanalizacyjne systemowe "VAWIN" o śr 425 mm - zamknięcie rurą teleskopową</t>
  </si>
  <si>
    <t xml:space="preserve">Odwodnienie wykopu </t>
  </si>
  <si>
    <t>Układanie rur ochronnych z PCW o średnicy do 250 mm w wykopie</t>
  </si>
  <si>
    <t>Jednokrotne płukanie sieci kanalizacyjnej o śr. nominalnej do 200 mm</t>
  </si>
  <si>
    <t>odc.200m</t>
  </si>
  <si>
    <t>Próba wodna szczelności kanałów rurowych o śr.nominalnej do 200 mm</t>
  </si>
  <si>
    <t>Zasypywanie wykopów liniowych o ścianach pionowych głębokości do 3 m kat.gr.I-II
-szerokość 0.8-1.5 m</t>
  </si>
  <si>
    <t>Mechaniczne plantowanie terenu spycharkami gąsienicowymi o mocy 55 kW (75
KM) w gruncie kat. I-II</t>
  </si>
  <si>
    <t>Chodniki z płyt betonowych 50x50x7 cm na podsypce cem.piaskowej z wyp.spoin
zapr.cem.</t>
  </si>
  <si>
    <t>Przebudowa sieci wodociągowej.</t>
  </si>
  <si>
    <t>Wykopy oraz przekopy wykonywane koparkami przedsiębiernymi 0.40 m3 na odkład w gruncie kat.I-II</t>
  </si>
  <si>
    <t>Sieci wodociągowe - rury żeliwne ciśnieniowe kielichowe  o śr. nominalnej 100 mm.Demontaż. Nakłady do R-0.3. Do S-0.4.</t>
  </si>
  <si>
    <t>Sieci wodociągowe - rury żeliwne ciśnieniowe kielichowe  o śr. nominalnej 150 mm.Demontaż. Nakłady do R-0.3. Do S-0.4.</t>
  </si>
  <si>
    <t>Sieci wodociągowe - rury żeliwne ciśnieniowe kielichowe  o śr. nominalnej 200 mm.Demontaż. Nakłady do R-0.3. Do S-0.4.</t>
  </si>
  <si>
    <t>Podłączenie instalacji do sieci wodociągowych -nasuwka  dwukielichowa wbudowana do istniejących rurociągów o śr. 250 mm - ul.Matejki W33,W38.</t>
  </si>
  <si>
    <t>Podłączenie instalacji do sieci wodociągowych - nasuwka dwukielichowa wbudowana do istniejących rurociągów o śr. 100 mm - ul.Matejki W36.</t>
  </si>
  <si>
    <t>Podłączenie instalacji do sieci wodociągowych - trójniki wbudowane do istniejących rurociągów o śr. 100*100*100 mm - ul.Wyspiańskiegi - W.Mo</t>
  </si>
  <si>
    <t>Sieci wodociągowe - rury żeliwne ciśnieniowe kielichowe  o śr. nominalnej 100 mm</t>
  </si>
  <si>
    <t>Sieci wodociągowe - rury żeliwne ciśnieniowe kielichowe o śr. nominalnej 150 mm</t>
  </si>
  <si>
    <t>Sieci wodociągowe - rury żeliwne ciśnieniowe kielichowe o śr. nominalnej 250 mm</t>
  </si>
  <si>
    <t>Zasuwy żeliwne klinowe miękkouszczelniona kołnierzowa krótka F4 z obudową  o śr.100 mm</t>
  </si>
  <si>
    <t>Zasuwy żeliwne klinowe miękkouszczelniona kołnierzowa krótka F4 z obudową  o śr.150 mm .</t>
  </si>
  <si>
    <t>Zasuwy żeliwne klinowe miękkouszczelniona kołnierzowa krótka F4 z obudową  o śr.200 mm .</t>
  </si>
  <si>
    <t>Sieci wodociągowe - kształtki żeliwne ciśnieniowe trójnik kielichowy o śr. 250 *250*150mm</t>
  </si>
  <si>
    <t>Sieci wodociągowe - kształtki żeliwne ciśnieniowe trójnik kielichowy  o śr. 250*250*100 mm</t>
  </si>
  <si>
    <t>Sieci wodociągowe - kształtki żeliwne ciśnieniowe trójnik kielichowy  o śr. 150*150*150 mm</t>
  </si>
  <si>
    <t xml:space="preserve">Sieci wodociągowe - kształtki żeliwne trójnik kielichowy  o śr. 150*150*100 mm </t>
  </si>
  <si>
    <t>Sieci wodociągowe - kształtki żeliwne ciśnieniowe trójnik kielichowy  o śr. 150*150*50 mm</t>
  </si>
  <si>
    <t>Sieci wodociągowe - kształtki żeliwne ciśnieniowe trójnik kielichowy o śr. 100*100*100 mm</t>
  </si>
  <si>
    <t>Hydranty pożarowe nadziemne o śr. 100 mm</t>
  </si>
  <si>
    <t>Obsypka hydrantów mieszanką piaskowo-żwirową o wymiarach w planie 1,0x1,0 m i grub. 0,80 m</t>
  </si>
  <si>
    <t>Wykonanie bloków oporowych.</t>
  </si>
  <si>
    <t>Układanie rur ochronnych z PCW o średnicy do 200 mm w wykopie</t>
  </si>
  <si>
    <t xml:space="preserve">Jednokrotne płukanie sieci wodociągowej o śr. nominalnej 200 mm </t>
  </si>
  <si>
    <t>Dezynfekcja rurociągów sieci wodociągowych o śr.nominalnej 200-250 mm</t>
  </si>
  <si>
    <t>Próba wodna szczelności sieci wodociągowych z rur typu HOBAS, PCW, PVC, PE, PEHD o śr.nominalnej 200-250 mm</t>
  </si>
  <si>
    <t>Mechaniczne plantowanie terenu spycharkami gąsienicowymi o mocy 55 kW (75 KM) w gruncie kat. I-II</t>
  </si>
  <si>
    <t>Oznakowanie zasuw  na słupku stalowym.</t>
  </si>
  <si>
    <t>Oznakowanie hydrantów  na słupku stalowym.</t>
  </si>
  <si>
    <t>Przebudowa przyłączy i zewnętrznych instalacji wodociągowych.</t>
  </si>
  <si>
    <t>Sieci wodociągowe - rury żeliwne ciśnieniowe kielichowe uszczelniane folią aluminiową o śr. nominalnej do 80 mm- Demontaż. Zmiana nakładów do R - 0,3; do S 0,4.</t>
  </si>
  <si>
    <t>Sieci wodociągowe - rury stalowe o śr.zewnętrznej do 50 mm- Demontaż. Zmiana nakładów do R - 0,3; do S 0,4.</t>
  </si>
  <si>
    <t>Sieci wodociągowe - montaż rurociągów z rur polietylenowych (PE, PEHD) o śr.zewnętrznej 110 mm</t>
  </si>
  <si>
    <t>Sieci wodociągowe - montaż rurociągów z rur polietylenowych (PE, PEHD) o śr. zewnętrznej 63 mm</t>
  </si>
  <si>
    <t>Sieci wodociągowe - montaż rurociągów z rur polietylenowych (PE, PEHD) o śr. zewnętrznej 40 mm</t>
  </si>
  <si>
    <t>Sieci wodociągowe - montaż rurociągów z rur polietylenowych (PE, PEHD) o śr. zewnętrznej 32 mm</t>
  </si>
  <si>
    <t>Studzienki wodomierzowe PE z ukłedem pomiarowym wodomierz 20mm i zawór antyskażeniowy , zawory odcinające..</t>
  </si>
  <si>
    <t>Zasuwy typu"E" kielichowo-kołnierzowe z obudową o śr.50 mm montowane na rurociągach PVC i PE - z nasuwką</t>
  </si>
  <si>
    <t>Zasuwy typu"E" kielichowo-kołnierzowe z obudową o śr.25 mm montowane na rurociągach PVC i PE - z nasuwką</t>
  </si>
  <si>
    <t>Układanie rur ochronnych z PCW o śr.do 150 mm w wykopie</t>
  </si>
  <si>
    <t>Chodniki z płyt betonowych 50x50x7 cm na podsypce cem.piaskowej z wyp.spoin zapr.cem.</t>
  </si>
  <si>
    <t>Chodniki z płyt betonowych 60x60x8 cm ( materiał Zamawiajaćego)  na podsypce cem-piask. 1:4 gr. 3 cm( materiał Wykonawcy)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</si>
  <si>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„Przebudowa dróg gminnych w Świnoujściu : Część I : Rozbudowa ul. Rybaki, Część II: Przebudowa ul. Wyspiańskiego”</t>
    </r>
  </si>
  <si>
    <t xml:space="preserve">Roboty ziemne </t>
  </si>
  <si>
    <t>Ażurowe umocenienie ścian wykopów wraz z rozbiórką palami szalunkowymi stalowymi (wypraskami) w gruntach suchych ; wyk.o szer.do 1 m i głęb.do 3.0 m;</t>
  </si>
  <si>
    <t>Odwodnienie wykopów na czas robót</t>
  </si>
  <si>
    <t>Zasypanie wykopów fund.podłużnych,punktowych, rowów, wykopów obiektowych spycharkami z zagęszcz.mechanicznym ubijakami (gr.warstwy w stanie luźnym 20 cm) 50cm</t>
  </si>
  <si>
    <t>Zasypanie wykopów .fund.podłużnych,punktowych, rowów, wykopów obiektowych spycharkami z zagęszcz.mechanicznym ubijakami (gr.warstwy w stanie luźnym 25 cm)</t>
  </si>
  <si>
    <t>Korytowanie do gł. 47 cm (z wywozem gruntu i utylizacją), profilowanie i zagęszczanie podłoża  wykonywane mechanicznie , - jezdnia</t>
  </si>
  <si>
    <t xml:space="preserve">Korytowanie do gł. 36 cm (z wywozem gruntu i utylizacją), profilowanie i zagęszczanie podłoża  wykonywane mechanicznie , </t>
  </si>
  <si>
    <t xml:space="preserve">Korytowanie do gł. 21 cm (z wywozem gruntu i utylizacją), profilowanie i zagęszczanie podłoża  wykonywane mechanicznie , </t>
  </si>
  <si>
    <t xml:space="preserve">Profilowanie i zagęszczanie podłoża  wykonywane mechanicznie , </t>
  </si>
  <si>
    <t xml:space="preserve">Mechaniczne pogrążanie uziomów pionowych prętowych </t>
  </si>
  <si>
    <t xml:space="preserve">Zasypywanie rowów dla kabli wykonanych ręcznie </t>
  </si>
  <si>
    <t xml:space="preserve">Kopanie rowów dla kabli w sposób ręczny </t>
  </si>
  <si>
    <t xml:space="preserve">Roboty ziemne wykonywane koparkami </t>
  </si>
  <si>
    <t>Odwodnienie wykopu w czasie robót</t>
  </si>
  <si>
    <t>Ażurowe umocenienie ścian wykopów wraz z rozbiórką palami szalunkowymi stalowymi (wypraskami)  ; wyk.o szer.do 1 m i głęb.do 3.0 m;</t>
  </si>
  <si>
    <t xml:space="preserve">Zasypanie wykopów fund.podłużnych,punktowych, rowów, wykopów obiektowych spycharkami z zagęszcz.mechanicznym ubijakami (gr.warstwy w stanie luźnym 20 cm) 50cm- </t>
  </si>
  <si>
    <t xml:space="preserve">Zasypanie wykopów .fund.podłużnych,punktowych, rowów, wykopów obiektowych spycharkami z zagęszcz.mechanicznym ubijakami (gr.warstwy w stanie luźnym 25 cm) </t>
  </si>
  <si>
    <t xml:space="preserve">Podłoża pod kanały i obiekty z materiałów sypkich grub. 20 cm </t>
  </si>
  <si>
    <t xml:space="preserve">Korytowanie do gł. 48 cm (z wywozem gruntu i utylizacją), profilowanie i zagęszczanie podłoża  wykonywane mechanicznie </t>
  </si>
  <si>
    <t xml:space="preserve">Korytowanie do gł. 47 cm (z wywozem gruntu i utylizacją), profilowanie i zagęszczanie podłoża  wykonywane mechanicznie </t>
  </si>
  <si>
    <t xml:space="preserve">Korytowanie do gł. 36 cm (z wywozem gruntu i utylizacją), profilowanie i zagęszczanie podłoża  wykonywane mechanicznie </t>
  </si>
  <si>
    <t xml:space="preserve">Korytowanie do gł. 21 cm (z wywozem gruntu i utylizacją), profilowanie i zagęszczanie podłoża  wykonywane mechanicznie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</si>
</sst>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</numFmts>
  <fonts count="72">
    <font>
      <sz val="10"/>
      <name val="Arial CE"/>
      <family val="2"/>
    </font>
    <font>
      <sz val="10"/>
      <name val="Arial"/>
      <family val="0"/>
    </font>
    <font>
      <vertAlign val="superscript"/>
      <sz val="8"/>
      <name val="Calibri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9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8"/>
      <color rgb="FFFF0000"/>
      <name val="Arial CE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trike/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1" fillId="0" borderId="10" xfId="0" applyFont="1" applyFill="1" applyBorder="1" applyAlignment="1" quotePrefix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vertical="center" wrapText="1"/>
    </xf>
    <xf numFmtId="0" fontId="32" fillId="33" borderId="13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/>
    </xf>
    <xf numFmtId="4" fontId="31" fillId="0" borderId="2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4" fontId="37" fillId="0" borderId="10" xfId="0" applyNumberFormat="1" applyFont="1" applyFill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 quotePrefix="1">
      <alignment vertical="center" wrapText="1"/>
    </xf>
    <xf numFmtId="0" fontId="36" fillId="0" borderId="29" xfId="0" applyFont="1" applyBorder="1" applyAlignment="1">
      <alignment/>
    </xf>
    <xf numFmtId="0" fontId="66" fillId="0" borderId="0" xfId="0" applyFont="1" applyFill="1" applyAlignment="1">
      <alignment horizontal="center"/>
    </xf>
    <xf numFmtId="4" fontId="37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37" fillId="0" borderId="15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4" fontId="33" fillId="0" borderId="30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4" fontId="37" fillId="0" borderId="31" xfId="0" applyNumberFormat="1" applyFont="1" applyFill="1" applyBorder="1" applyAlignment="1">
      <alignment horizontal="center" vertical="center"/>
    </xf>
    <xf numFmtId="4" fontId="37" fillId="0" borderId="32" xfId="0" applyNumberFormat="1" applyFont="1" applyFill="1" applyBorder="1" applyAlignment="1">
      <alignment horizontal="center" vertical="center"/>
    </xf>
    <xf numFmtId="4" fontId="33" fillId="0" borderId="33" xfId="0" applyNumberFormat="1" applyFont="1" applyFill="1" applyBorder="1" applyAlignment="1">
      <alignment horizontal="center" vertical="center"/>
    </xf>
    <xf numFmtId="4" fontId="33" fillId="0" borderId="34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13" xfId="0" applyFont="1" applyFill="1" applyBorder="1" applyAlignment="1">
      <alignment horizontal="center" vertical="center" wrapText="1"/>
    </xf>
    <xf numFmtId="0" fontId="67" fillId="9" borderId="22" xfId="0" applyFont="1" applyFill="1" applyBorder="1" applyAlignment="1">
      <alignment horizontal="right" vertical="center"/>
    </xf>
    <xf numFmtId="0" fontId="67" fillId="9" borderId="22" xfId="0" applyFont="1" applyFill="1" applyBorder="1" applyAlignment="1">
      <alignment/>
    </xf>
    <xf numFmtId="0" fontId="68" fillId="9" borderId="22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12" xfId="0" applyFont="1" applyFill="1" applyBorder="1" applyAlignment="1">
      <alignment horizontal="center"/>
    </xf>
    <xf numFmtId="0" fontId="67" fillId="9" borderId="10" xfId="0" applyFont="1" applyFill="1" applyBorder="1" applyAlignment="1">
      <alignment horizontal="right" vertical="center"/>
    </xf>
    <xf numFmtId="0" fontId="67" fillId="9" borderId="10" xfId="0" applyFont="1" applyFill="1" applyBorder="1" applyAlignment="1">
      <alignment/>
    </xf>
    <xf numFmtId="0" fontId="68" fillId="9" borderId="10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/>
    </xf>
    <xf numFmtId="176" fontId="31" fillId="0" borderId="10" xfId="0" applyNumberFormat="1" applyFont="1" applyBorder="1" applyAlignment="1">
      <alignment vertical="top"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68" fillId="0" borderId="10" xfId="0" applyFont="1" applyBorder="1" applyAlignment="1">
      <alignment wrapText="1"/>
    </xf>
    <xf numFmtId="176" fontId="68" fillId="0" borderId="10" xfId="0" applyNumberFormat="1" applyFont="1" applyBorder="1" applyAlignment="1">
      <alignment/>
    </xf>
    <xf numFmtId="0" fontId="67" fillId="9" borderId="10" xfId="0" applyFont="1" applyFill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176" fontId="31" fillId="9" borderId="10" xfId="0" applyNumberFormat="1" applyFont="1" applyFill="1" applyBorder="1" applyAlignment="1">
      <alignment vertical="top"/>
    </xf>
    <xf numFmtId="176" fontId="31" fillId="0" borderId="10" xfId="0" applyNumberFormat="1" applyFont="1" applyBorder="1" applyAlignment="1">
      <alignment horizontal="right"/>
    </xf>
    <xf numFmtId="0" fontId="31" fillId="9" borderId="10" xfId="0" applyFont="1" applyFill="1" applyBorder="1" applyAlignment="1">
      <alignment horizontal="center" vertical="center" wrapText="1"/>
    </xf>
    <xf numFmtId="0" fontId="68" fillId="14" borderId="10" xfId="0" applyFont="1" applyFill="1" applyBorder="1" applyAlignment="1">
      <alignment/>
    </xf>
    <xf numFmtId="0" fontId="67" fillId="14" borderId="10" xfId="0" applyFont="1" applyFill="1" applyBorder="1" applyAlignment="1">
      <alignment/>
    </xf>
    <xf numFmtId="0" fontId="67" fillId="2" borderId="10" xfId="0" applyFont="1" applyFill="1" applyBorder="1" applyAlignment="1">
      <alignment horizontal="right" vertical="center"/>
    </xf>
    <xf numFmtId="0" fontId="67" fillId="2" borderId="10" xfId="0" applyFont="1" applyFill="1" applyBorder="1" applyAlignment="1">
      <alignment/>
    </xf>
    <xf numFmtId="0" fontId="68" fillId="2" borderId="10" xfId="0" applyFont="1" applyFill="1" applyBorder="1" applyAlignment="1">
      <alignment/>
    </xf>
    <xf numFmtId="0" fontId="67" fillId="2" borderId="10" xfId="0" applyFont="1" applyFill="1" applyBorder="1" applyAlignment="1">
      <alignment wrapText="1"/>
    </xf>
    <xf numFmtId="0" fontId="69" fillId="2" borderId="10" xfId="0" applyFont="1" applyFill="1" applyBorder="1" applyAlignment="1">
      <alignment/>
    </xf>
    <xf numFmtId="176" fontId="69" fillId="2" borderId="10" xfId="0" applyNumberFormat="1" applyFont="1" applyFill="1" applyBorder="1" applyAlignment="1">
      <alignment vertical="top"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31" fillId="17" borderId="10" xfId="0" applyFont="1" applyFill="1" applyBorder="1" applyAlignment="1">
      <alignment/>
    </xf>
    <xf numFmtId="0" fontId="69" fillId="17" borderId="10" xfId="0" applyFont="1" applyFill="1" applyBorder="1" applyAlignment="1">
      <alignment/>
    </xf>
    <xf numFmtId="0" fontId="67" fillId="15" borderId="10" xfId="0" applyFont="1" applyFill="1" applyBorder="1" applyAlignment="1">
      <alignment horizontal="right" vertical="center"/>
    </xf>
    <xf numFmtId="0" fontId="31" fillId="15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31" fillId="14" borderId="1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8" borderId="10" xfId="0" applyFont="1" applyFill="1" applyBorder="1" applyAlignment="1">
      <alignment/>
    </xf>
    <xf numFmtId="0" fontId="31" fillId="8" borderId="10" xfId="0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0" fontId="67" fillId="17" borderId="10" xfId="0" applyFont="1" applyFill="1" applyBorder="1" applyAlignment="1">
      <alignment/>
    </xf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67" fillId="15" borderId="1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1" fillId="9" borderId="1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67" fillId="8" borderId="10" xfId="0" applyFont="1" applyFill="1" applyBorder="1" applyAlignment="1">
      <alignment vertical="center"/>
    </xf>
    <xf numFmtId="0" fontId="68" fillId="8" borderId="10" xfId="0" applyFont="1" applyFill="1" applyBorder="1" applyAlignment="1">
      <alignment horizontal="center" vertical="center"/>
    </xf>
    <xf numFmtId="0" fontId="36" fillId="0" borderId="13" xfId="0" applyFont="1" applyBorder="1" applyAlignment="1">
      <alignment/>
    </xf>
    <xf numFmtId="0" fontId="68" fillId="17" borderId="22" xfId="0" applyFont="1" applyFill="1" applyBorder="1" applyAlignment="1">
      <alignment horizontal="center"/>
    </xf>
    <xf numFmtId="0" fontId="67" fillId="17" borderId="22" xfId="0" applyFont="1" applyFill="1" applyBorder="1" applyAlignment="1">
      <alignment/>
    </xf>
    <xf numFmtId="0" fontId="31" fillId="0" borderId="17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1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right"/>
    </xf>
    <xf numFmtId="0" fontId="36" fillId="0" borderId="45" xfId="0" applyFont="1" applyFill="1" applyBorder="1" applyAlignment="1">
      <alignment/>
    </xf>
    <xf numFmtId="0" fontId="36" fillId="0" borderId="46" xfId="0" applyFont="1" applyFill="1" applyBorder="1" applyAlignment="1">
      <alignment horizontal="right"/>
    </xf>
    <xf numFmtId="0" fontId="36" fillId="0" borderId="47" xfId="0" applyFont="1" applyFill="1" applyBorder="1" applyAlignment="1">
      <alignment/>
    </xf>
    <xf numFmtId="0" fontId="42" fillId="0" borderId="48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right"/>
    </xf>
    <xf numFmtId="0" fontId="36" fillId="0" borderId="51" xfId="0" applyFont="1" applyFill="1" applyBorder="1" applyAlignment="1">
      <alignment horizontal="right"/>
    </xf>
    <xf numFmtId="0" fontId="36" fillId="0" borderId="52" xfId="0" applyFont="1" applyFill="1" applyBorder="1" applyAlignment="1">
      <alignment horizontal="right"/>
    </xf>
    <xf numFmtId="0" fontId="36" fillId="0" borderId="53" xfId="0" applyFont="1" applyFill="1" applyBorder="1" applyAlignment="1">
      <alignment/>
    </xf>
    <xf numFmtId="1" fontId="70" fillId="0" borderId="0" xfId="0" applyNumberFormat="1" applyFont="1" applyAlignment="1">
      <alignment horizontal="left" vertical="center"/>
    </xf>
    <xf numFmtId="175" fontId="37" fillId="0" borderId="0" xfId="0" applyNumberFormat="1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175" fontId="71" fillId="0" borderId="0" xfId="0" applyNumberFormat="1" applyFont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right"/>
    </xf>
    <xf numFmtId="0" fontId="36" fillId="0" borderId="57" xfId="0" applyFont="1" applyFill="1" applyBorder="1" applyAlignment="1">
      <alignment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42" fillId="0" borderId="60" xfId="0" applyFont="1" applyFill="1" applyBorder="1" applyAlignment="1">
      <alignment horizontal="center"/>
    </xf>
    <xf numFmtId="0" fontId="42" fillId="0" borderId="61" xfId="0" applyFont="1" applyFill="1" applyBorder="1" applyAlignment="1">
      <alignment horizontal="center"/>
    </xf>
    <xf numFmtId="0" fontId="36" fillId="0" borderId="62" xfId="0" applyFont="1" applyFill="1" applyBorder="1" applyAlignment="1">
      <alignment horizontal="right"/>
    </xf>
    <xf numFmtId="0" fontId="32" fillId="33" borderId="2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2"/>
  <sheetViews>
    <sheetView tabSelected="1" view="pageBreakPreview" zoomScale="145" zoomScaleNormal="140" zoomScaleSheetLayoutView="145" zoomScalePageLayoutView="85" workbookViewId="0" topLeftCell="A723">
      <selection activeCell="E607" sqref="E607"/>
    </sheetView>
  </sheetViews>
  <sheetFormatPr defaultColWidth="9.00390625" defaultRowHeight="12.75"/>
  <cols>
    <col min="1" max="1" width="2.875" style="52" customWidth="1"/>
    <col min="2" max="2" width="3.875" style="52" customWidth="1"/>
    <col min="3" max="3" width="13.125" style="52" customWidth="1"/>
    <col min="4" max="4" width="55.75390625" style="52" customWidth="1"/>
    <col min="5" max="5" width="7.875" style="52" customWidth="1"/>
    <col min="6" max="6" width="8.75390625" style="52" customWidth="1"/>
    <col min="7" max="7" width="9.375" style="52" customWidth="1"/>
    <col min="8" max="8" width="13.125" style="52" customWidth="1"/>
    <col min="9" max="16384" width="9.125" style="52" customWidth="1"/>
  </cols>
  <sheetData>
    <row r="1" spans="2:8" ht="12.75">
      <c r="B1" s="169" t="s">
        <v>328</v>
      </c>
      <c r="C1" s="169"/>
      <c r="D1" s="147"/>
      <c r="E1" s="170" t="s">
        <v>327</v>
      </c>
      <c r="F1" s="170"/>
      <c r="G1" s="170"/>
      <c r="H1" s="170"/>
    </row>
    <row r="2" spans="2:8" ht="12.75">
      <c r="B2" s="148"/>
      <c r="C2" s="149"/>
      <c r="D2" s="147"/>
      <c r="E2" s="170"/>
      <c r="F2" s="170"/>
      <c r="G2" s="170"/>
      <c r="H2" s="170"/>
    </row>
    <row r="3" spans="2:8" ht="46.5" customHeight="1">
      <c r="B3" s="189" t="s">
        <v>560</v>
      </c>
      <c r="C3" s="171"/>
      <c r="D3" s="171"/>
      <c r="E3" s="171"/>
      <c r="F3" s="172"/>
      <c r="G3" s="173"/>
      <c r="H3" s="173"/>
    </row>
    <row r="4" ht="13.5" thickBot="1"/>
    <row r="5" spans="1:8" ht="27.75" customHeight="1">
      <c r="A5" s="53"/>
      <c r="B5" s="150" t="s">
        <v>329</v>
      </c>
      <c r="C5" s="151"/>
      <c r="D5" s="151"/>
      <c r="E5" s="151"/>
      <c r="F5" s="151"/>
      <c r="G5" s="151"/>
      <c r="H5" s="152"/>
    </row>
    <row r="6" spans="1:8" ht="22.5" customHeight="1" thickBot="1">
      <c r="A6" s="54"/>
      <c r="B6" s="153"/>
      <c r="C6" s="154"/>
      <c r="D6" s="154"/>
      <c r="E6" s="154"/>
      <c r="F6" s="154"/>
      <c r="G6" s="154"/>
      <c r="H6" s="155"/>
    </row>
    <row r="7" spans="1:8" ht="39" customHeight="1" thickBot="1">
      <c r="A7" s="54"/>
      <c r="B7" s="40" t="s">
        <v>0</v>
      </c>
      <c r="C7" s="44" t="s">
        <v>1</v>
      </c>
      <c r="D7" s="44" t="s">
        <v>2</v>
      </c>
      <c r="E7" s="156" t="s">
        <v>53</v>
      </c>
      <c r="F7" s="156"/>
      <c r="G7" s="44" t="s">
        <v>26</v>
      </c>
      <c r="H7" s="41" t="s">
        <v>27</v>
      </c>
    </row>
    <row r="8" spans="1:8" ht="15.75" customHeight="1">
      <c r="A8" s="54"/>
      <c r="B8" s="150" t="s">
        <v>330</v>
      </c>
      <c r="C8" s="151"/>
      <c r="D8" s="151"/>
      <c r="E8" s="151"/>
      <c r="F8" s="151"/>
      <c r="G8" s="151"/>
      <c r="H8" s="152"/>
    </row>
    <row r="9" spans="1:8" ht="15" customHeight="1">
      <c r="A9" s="54"/>
      <c r="B9" s="45" t="s">
        <v>3</v>
      </c>
      <c r="C9" s="46" t="s">
        <v>4</v>
      </c>
      <c r="D9" s="47" t="s">
        <v>41</v>
      </c>
      <c r="E9" s="46" t="s">
        <v>5</v>
      </c>
      <c r="F9" s="46" t="s">
        <v>5</v>
      </c>
      <c r="G9" s="46" t="s">
        <v>5</v>
      </c>
      <c r="H9" s="48" t="s">
        <v>5</v>
      </c>
    </row>
    <row r="10" spans="1:8" ht="15" customHeight="1">
      <c r="A10" s="54"/>
      <c r="B10" s="7" t="s">
        <v>3</v>
      </c>
      <c r="C10" s="8" t="s">
        <v>6</v>
      </c>
      <c r="D10" s="9" t="s">
        <v>88</v>
      </c>
      <c r="E10" s="2" t="s">
        <v>5</v>
      </c>
      <c r="F10" s="3" t="s">
        <v>5</v>
      </c>
      <c r="G10" s="3" t="s">
        <v>5</v>
      </c>
      <c r="H10" s="4" t="s">
        <v>5</v>
      </c>
    </row>
    <row r="11" spans="1:8" ht="17.25" customHeight="1">
      <c r="A11" s="54"/>
      <c r="B11" s="5">
        <v>1</v>
      </c>
      <c r="C11" s="2"/>
      <c r="D11" s="23" t="s">
        <v>73</v>
      </c>
      <c r="E11" s="2" t="s">
        <v>51</v>
      </c>
      <c r="F11" s="3">
        <v>1</v>
      </c>
      <c r="G11" s="3"/>
      <c r="H11" s="4"/>
    </row>
    <row r="12" spans="1:8" ht="17.25" customHeight="1">
      <c r="A12" s="54"/>
      <c r="B12" s="5">
        <v>2</v>
      </c>
      <c r="C12" s="2"/>
      <c r="D12" s="23" t="s">
        <v>61</v>
      </c>
      <c r="E12" s="2" t="s">
        <v>7</v>
      </c>
      <c r="F12" s="3">
        <v>1</v>
      </c>
      <c r="G12" s="3"/>
      <c r="H12" s="4"/>
    </row>
    <row r="13" spans="1:8" ht="25.5" customHeight="1">
      <c r="A13" s="54"/>
      <c r="B13" s="5">
        <v>3</v>
      </c>
      <c r="C13" s="2"/>
      <c r="D13" s="23" t="s">
        <v>86</v>
      </c>
      <c r="E13" s="2" t="s">
        <v>7</v>
      </c>
      <c r="F13" s="3">
        <v>8</v>
      </c>
      <c r="G13" s="3"/>
      <c r="H13" s="4"/>
    </row>
    <row r="14" spans="1:8" ht="17.25" customHeight="1">
      <c r="A14" s="54"/>
      <c r="B14" s="7" t="s">
        <v>3</v>
      </c>
      <c r="C14" s="8" t="s">
        <v>49</v>
      </c>
      <c r="D14" s="9" t="s">
        <v>50</v>
      </c>
      <c r="E14" s="10" t="s">
        <v>5</v>
      </c>
      <c r="F14" s="3" t="s">
        <v>5</v>
      </c>
      <c r="G14" s="3" t="s">
        <v>5</v>
      </c>
      <c r="H14" s="4" t="s">
        <v>5</v>
      </c>
    </row>
    <row r="15" spans="1:8" ht="21.75" customHeight="1">
      <c r="A15" s="54"/>
      <c r="B15" s="5">
        <v>4</v>
      </c>
      <c r="C15" s="2"/>
      <c r="D15" s="1" t="s">
        <v>60</v>
      </c>
      <c r="E15" s="2" t="s">
        <v>7</v>
      </c>
      <c r="F15" s="3">
        <v>3</v>
      </c>
      <c r="G15" s="3"/>
      <c r="H15" s="4"/>
    </row>
    <row r="16" spans="1:8" ht="23.25" customHeight="1">
      <c r="A16" s="54"/>
      <c r="B16" s="5">
        <v>5</v>
      </c>
      <c r="C16" s="2"/>
      <c r="D16" s="1" t="s">
        <v>126</v>
      </c>
      <c r="E16" s="2" t="s">
        <v>7</v>
      </c>
      <c r="F16" s="3">
        <v>1</v>
      </c>
      <c r="G16" s="3"/>
      <c r="H16" s="4"/>
    </row>
    <row r="17" spans="1:8" ht="26.25" customHeight="1">
      <c r="A17" s="54"/>
      <c r="B17" s="5">
        <v>6</v>
      </c>
      <c r="C17" s="2"/>
      <c r="D17" s="1" t="s">
        <v>127</v>
      </c>
      <c r="E17" s="2" t="s">
        <v>7</v>
      </c>
      <c r="F17" s="3">
        <v>1</v>
      </c>
      <c r="G17" s="3"/>
      <c r="H17" s="4"/>
    </row>
    <row r="18" spans="1:8" ht="29.25" customHeight="1">
      <c r="A18" s="54"/>
      <c r="B18" s="5">
        <v>7</v>
      </c>
      <c r="C18" s="2"/>
      <c r="D18" s="1" t="s">
        <v>62</v>
      </c>
      <c r="E18" s="2" t="s">
        <v>59</v>
      </c>
      <c r="F18" s="3">
        <v>62</v>
      </c>
      <c r="G18" s="3"/>
      <c r="H18" s="4"/>
    </row>
    <row r="19" spans="1:8" ht="16.5" customHeight="1">
      <c r="A19" s="54"/>
      <c r="B19" s="7" t="s">
        <v>3</v>
      </c>
      <c r="C19" s="8" t="s">
        <v>8</v>
      </c>
      <c r="D19" s="9" t="s">
        <v>47</v>
      </c>
      <c r="E19" s="10" t="s">
        <v>5</v>
      </c>
      <c r="F19" s="3" t="s">
        <v>5</v>
      </c>
      <c r="G19" s="3" t="s">
        <v>5</v>
      </c>
      <c r="H19" s="4" t="s">
        <v>5</v>
      </c>
    </row>
    <row r="20" spans="1:8" ht="22.5">
      <c r="A20" s="54"/>
      <c r="B20" s="5">
        <v>8</v>
      </c>
      <c r="C20" s="2"/>
      <c r="D20" s="23" t="s">
        <v>92</v>
      </c>
      <c r="E20" s="2" t="s">
        <v>453</v>
      </c>
      <c r="F20" s="3">
        <v>465</v>
      </c>
      <c r="G20" s="3"/>
      <c r="H20" s="4"/>
    </row>
    <row r="21" spans="1:8" ht="29.25" customHeight="1">
      <c r="A21" s="54"/>
      <c r="B21" s="5">
        <v>9</v>
      </c>
      <c r="C21" s="2"/>
      <c r="D21" s="23" t="s">
        <v>93</v>
      </c>
      <c r="E21" s="2" t="s">
        <v>453</v>
      </c>
      <c r="F21" s="3">
        <v>456.5</v>
      </c>
      <c r="G21" s="3"/>
      <c r="H21" s="4"/>
    </row>
    <row r="22" spans="1:8" ht="30" customHeight="1">
      <c r="A22" s="54"/>
      <c r="B22" s="5">
        <v>10</v>
      </c>
      <c r="C22" s="2"/>
      <c r="D22" s="23" t="s">
        <v>94</v>
      </c>
      <c r="E22" s="2" t="s">
        <v>453</v>
      </c>
      <c r="F22" s="3">
        <v>1065.5</v>
      </c>
      <c r="G22" s="3"/>
      <c r="H22" s="4"/>
    </row>
    <row r="23" spans="1:8" ht="26.25" customHeight="1">
      <c r="A23" s="54"/>
      <c r="B23" s="5">
        <v>11</v>
      </c>
      <c r="C23" s="2"/>
      <c r="D23" s="23" t="s">
        <v>99</v>
      </c>
      <c r="E23" s="2" t="s">
        <v>453</v>
      </c>
      <c r="F23" s="3">
        <v>10.5</v>
      </c>
      <c r="G23" s="3"/>
      <c r="H23" s="4"/>
    </row>
    <row r="24" spans="1:8" ht="28.5" customHeight="1">
      <c r="A24" s="54"/>
      <c r="B24" s="5">
        <v>12</v>
      </c>
      <c r="C24" s="2"/>
      <c r="D24" s="23" t="s">
        <v>98</v>
      </c>
      <c r="E24" s="2" t="s">
        <v>453</v>
      </c>
      <c r="F24" s="3">
        <v>35</v>
      </c>
      <c r="G24" s="3"/>
      <c r="H24" s="4"/>
    </row>
    <row r="25" spans="1:8" ht="26.25" customHeight="1">
      <c r="A25" s="54"/>
      <c r="B25" s="5">
        <v>13</v>
      </c>
      <c r="C25" s="2"/>
      <c r="D25" s="23" t="s">
        <v>97</v>
      </c>
      <c r="E25" s="2" t="s">
        <v>453</v>
      </c>
      <c r="F25" s="3">
        <v>1065.5</v>
      </c>
      <c r="G25" s="3"/>
      <c r="H25" s="4"/>
    </row>
    <row r="26" spans="1:8" ht="30" customHeight="1">
      <c r="A26" s="54"/>
      <c r="B26" s="5">
        <v>14</v>
      </c>
      <c r="C26" s="2"/>
      <c r="D26" s="23" t="s">
        <v>100</v>
      </c>
      <c r="E26" s="2" t="s">
        <v>453</v>
      </c>
      <c r="F26" s="3">
        <v>430</v>
      </c>
      <c r="G26" s="3"/>
      <c r="H26" s="4"/>
    </row>
    <row r="27" spans="1:8" ht="24.75" customHeight="1">
      <c r="A27" s="54"/>
      <c r="B27" s="5">
        <v>15</v>
      </c>
      <c r="C27" s="2"/>
      <c r="D27" s="23" t="s">
        <v>132</v>
      </c>
      <c r="E27" s="2" t="s">
        <v>453</v>
      </c>
      <c r="F27" s="3">
        <v>414</v>
      </c>
      <c r="G27" s="3"/>
      <c r="H27" s="4"/>
    </row>
    <row r="28" spans="1:8" ht="27.75" customHeight="1">
      <c r="A28" s="54"/>
      <c r="B28" s="5">
        <v>16</v>
      </c>
      <c r="C28" s="2"/>
      <c r="D28" s="23" t="s">
        <v>95</v>
      </c>
      <c r="E28" s="2" t="s">
        <v>453</v>
      </c>
      <c r="F28" s="3">
        <v>196.5</v>
      </c>
      <c r="G28" s="3"/>
      <c r="H28" s="4"/>
    </row>
    <row r="29" spans="1:8" ht="29.25" customHeight="1">
      <c r="A29" s="54"/>
      <c r="B29" s="5">
        <v>17</v>
      </c>
      <c r="C29" s="2"/>
      <c r="D29" s="23" t="s">
        <v>96</v>
      </c>
      <c r="E29" s="2" t="s">
        <v>453</v>
      </c>
      <c r="F29" s="3">
        <v>705.5</v>
      </c>
      <c r="G29" s="3"/>
      <c r="H29" s="4"/>
    </row>
    <row r="30" spans="1:8" ht="30.75" customHeight="1">
      <c r="A30" s="54"/>
      <c r="B30" s="5">
        <v>18</v>
      </c>
      <c r="C30" s="2"/>
      <c r="D30" s="23" t="s">
        <v>75</v>
      </c>
      <c r="E30" s="2" t="s">
        <v>9</v>
      </c>
      <c r="F30" s="3">
        <v>630</v>
      </c>
      <c r="G30" s="3"/>
      <c r="H30" s="4"/>
    </row>
    <row r="31" spans="1:8" ht="22.5" customHeight="1">
      <c r="A31" s="54"/>
      <c r="B31" s="5">
        <v>19</v>
      </c>
      <c r="C31" s="2"/>
      <c r="D31" s="23" t="s">
        <v>76</v>
      </c>
      <c r="E31" s="2" t="s">
        <v>9</v>
      </c>
      <c r="F31" s="3">
        <v>532.5</v>
      </c>
      <c r="G31" s="3"/>
      <c r="H31" s="4"/>
    </row>
    <row r="32" spans="1:8" ht="17.25" customHeight="1">
      <c r="A32" s="54"/>
      <c r="B32" s="5">
        <v>20</v>
      </c>
      <c r="C32" s="2"/>
      <c r="D32" s="1" t="s">
        <v>48</v>
      </c>
      <c r="E32" s="2" t="s">
        <v>7</v>
      </c>
      <c r="F32" s="3">
        <v>2</v>
      </c>
      <c r="G32" s="3"/>
      <c r="H32" s="4"/>
    </row>
    <row r="33" spans="1:8" ht="18" customHeight="1">
      <c r="A33" s="54"/>
      <c r="B33" s="5">
        <v>21</v>
      </c>
      <c r="C33" s="2"/>
      <c r="D33" s="23" t="s">
        <v>35</v>
      </c>
      <c r="E33" s="2" t="s">
        <v>7</v>
      </c>
      <c r="F33" s="3">
        <v>3</v>
      </c>
      <c r="G33" s="3"/>
      <c r="H33" s="4"/>
    </row>
    <row r="34" spans="1:8" ht="15" customHeight="1">
      <c r="A34" s="54"/>
      <c r="B34" s="13" t="s">
        <v>3</v>
      </c>
      <c r="C34" s="11" t="s">
        <v>10</v>
      </c>
      <c r="D34" s="12" t="s">
        <v>42</v>
      </c>
      <c r="E34" s="11" t="s">
        <v>5</v>
      </c>
      <c r="F34" s="11" t="s">
        <v>5</v>
      </c>
      <c r="G34" s="11" t="s">
        <v>5</v>
      </c>
      <c r="H34" s="14" t="s">
        <v>5</v>
      </c>
    </row>
    <row r="35" spans="1:8" ht="15" customHeight="1">
      <c r="A35" s="54"/>
      <c r="B35" s="7" t="s">
        <v>3</v>
      </c>
      <c r="C35" s="8" t="s">
        <v>251</v>
      </c>
      <c r="D35" s="9" t="s">
        <v>63</v>
      </c>
      <c r="E35" s="2" t="s">
        <v>5</v>
      </c>
      <c r="F35" s="3" t="s">
        <v>5</v>
      </c>
      <c r="G35" s="3" t="s">
        <v>5</v>
      </c>
      <c r="H35" s="4" t="s">
        <v>5</v>
      </c>
    </row>
    <row r="36" spans="1:8" ht="25.5" customHeight="1">
      <c r="A36" s="54"/>
      <c r="B36" s="5">
        <v>22</v>
      </c>
      <c r="C36" s="2"/>
      <c r="D36" s="23" t="s">
        <v>561</v>
      </c>
      <c r="E36" s="2" t="s">
        <v>240</v>
      </c>
      <c r="F36" s="3">
        <v>458.1</v>
      </c>
      <c r="G36" s="3"/>
      <c r="H36" s="4"/>
    </row>
    <row r="37" spans="1:8" ht="39" customHeight="1">
      <c r="A37" s="54"/>
      <c r="B37" s="5">
        <v>23</v>
      </c>
      <c r="C37" s="2"/>
      <c r="D37" s="23" t="s">
        <v>562</v>
      </c>
      <c r="E37" s="2" t="s">
        <v>59</v>
      </c>
      <c r="F37" s="3">
        <f>2*2*(F41+F40)</f>
        <v>1157.1200000000001</v>
      </c>
      <c r="G37" s="3"/>
      <c r="H37" s="4"/>
    </row>
    <row r="38" spans="1:8" ht="24.75" customHeight="1">
      <c r="A38" s="54"/>
      <c r="B38" s="5">
        <v>24</v>
      </c>
      <c r="C38" s="2"/>
      <c r="D38" s="23" t="s">
        <v>563</v>
      </c>
      <c r="E38" s="2" t="s">
        <v>285</v>
      </c>
      <c r="F38" s="3">
        <v>1</v>
      </c>
      <c r="G38" s="3"/>
      <c r="H38" s="4"/>
    </row>
    <row r="39" spans="1:8" ht="15" customHeight="1">
      <c r="A39" s="54"/>
      <c r="B39" s="5">
        <v>26</v>
      </c>
      <c r="C39" s="2"/>
      <c r="D39" s="23" t="s">
        <v>241</v>
      </c>
      <c r="E39" s="2" t="s">
        <v>240</v>
      </c>
      <c r="F39" s="3">
        <f>(F40+F41)*1*0.2</f>
        <v>57.85600000000001</v>
      </c>
      <c r="G39" s="3"/>
      <c r="H39" s="4"/>
    </row>
    <row r="40" spans="1:8" ht="15" customHeight="1">
      <c r="A40" s="54"/>
      <c r="B40" s="5">
        <v>27</v>
      </c>
      <c r="C40" s="2"/>
      <c r="D40" s="23" t="s">
        <v>242</v>
      </c>
      <c r="E40" s="2" t="s">
        <v>9</v>
      </c>
      <c r="F40" s="3">
        <v>49.88</v>
      </c>
      <c r="G40" s="3"/>
      <c r="H40" s="4"/>
    </row>
    <row r="41" spans="1:8" ht="15" customHeight="1">
      <c r="A41" s="54"/>
      <c r="B41" s="5">
        <v>28</v>
      </c>
      <c r="C41" s="2"/>
      <c r="D41" s="23" t="s">
        <v>243</v>
      </c>
      <c r="E41" s="2" t="s">
        <v>9</v>
      </c>
      <c r="F41" s="3">
        <v>239.4</v>
      </c>
      <c r="G41" s="3"/>
      <c r="H41" s="4"/>
    </row>
    <row r="42" spans="1:8" ht="21" customHeight="1">
      <c r="A42" s="54"/>
      <c r="B42" s="5">
        <v>29</v>
      </c>
      <c r="C42" s="2"/>
      <c r="D42" s="23" t="s">
        <v>244</v>
      </c>
      <c r="E42" s="2" t="s">
        <v>245</v>
      </c>
      <c r="F42" s="3">
        <v>11</v>
      </c>
      <c r="G42" s="3"/>
      <c r="H42" s="4"/>
    </row>
    <row r="43" spans="1:8" ht="15" customHeight="1">
      <c r="A43" s="54"/>
      <c r="B43" s="5">
        <v>30</v>
      </c>
      <c r="C43" s="2"/>
      <c r="D43" s="23" t="s">
        <v>255</v>
      </c>
      <c r="E43" s="2" t="s">
        <v>245</v>
      </c>
      <c r="F43" s="3">
        <v>2</v>
      </c>
      <c r="G43" s="3"/>
      <c r="H43" s="4"/>
    </row>
    <row r="44" spans="1:8" ht="15" customHeight="1">
      <c r="A44" s="54"/>
      <c r="B44" s="5">
        <v>31</v>
      </c>
      <c r="C44" s="2"/>
      <c r="D44" s="23" t="s">
        <v>246</v>
      </c>
      <c r="E44" s="2" t="s">
        <v>245</v>
      </c>
      <c r="F44" s="3">
        <v>14</v>
      </c>
      <c r="G44" s="3"/>
      <c r="H44" s="4"/>
    </row>
    <row r="45" spans="1:8" ht="15" customHeight="1">
      <c r="A45" s="54"/>
      <c r="B45" s="5">
        <v>32</v>
      </c>
      <c r="C45" s="2"/>
      <c r="D45" s="23" t="s">
        <v>256</v>
      </c>
      <c r="E45" s="2" t="s">
        <v>245</v>
      </c>
      <c r="F45" s="3">
        <v>1</v>
      </c>
      <c r="G45" s="3"/>
      <c r="H45" s="4"/>
    </row>
    <row r="46" spans="1:8" ht="15" customHeight="1">
      <c r="A46" s="54"/>
      <c r="B46" s="5">
        <v>33</v>
      </c>
      <c r="C46" s="2"/>
      <c r="D46" s="23" t="s">
        <v>257</v>
      </c>
      <c r="E46" s="2" t="s">
        <v>245</v>
      </c>
      <c r="F46" s="3">
        <v>3</v>
      </c>
      <c r="G46" s="3"/>
      <c r="H46" s="4"/>
    </row>
    <row r="47" spans="1:8" ht="33" customHeight="1">
      <c r="A47" s="54"/>
      <c r="B47" s="5">
        <v>34</v>
      </c>
      <c r="C47" s="2"/>
      <c r="D47" s="23" t="s">
        <v>258</v>
      </c>
      <c r="E47" s="2" t="s">
        <v>245</v>
      </c>
      <c r="F47" s="3">
        <v>1</v>
      </c>
      <c r="G47" s="3"/>
      <c r="H47" s="4"/>
    </row>
    <row r="48" spans="1:8" ht="15" customHeight="1">
      <c r="A48" s="54"/>
      <c r="B48" s="5">
        <v>35</v>
      </c>
      <c r="C48" s="2"/>
      <c r="D48" s="23" t="s">
        <v>259</v>
      </c>
      <c r="E48" s="2" t="s">
        <v>245</v>
      </c>
      <c r="F48" s="3">
        <v>6</v>
      </c>
      <c r="G48" s="3"/>
      <c r="H48" s="4"/>
    </row>
    <row r="49" spans="1:8" ht="36" customHeight="1">
      <c r="A49" s="54"/>
      <c r="B49" s="5">
        <v>36</v>
      </c>
      <c r="C49" s="2"/>
      <c r="D49" s="23" t="s">
        <v>564</v>
      </c>
      <c r="E49" s="2" t="s">
        <v>240</v>
      </c>
      <c r="F49" s="3">
        <f>(F40+F41)*1*0.5</f>
        <v>144.64000000000001</v>
      </c>
      <c r="G49" s="3"/>
      <c r="H49" s="4"/>
    </row>
    <row r="50" spans="1:8" ht="34.5" customHeight="1">
      <c r="A50" s="54"/>
      <c r="B50" s="5">
        <v>37</v>
      </c>
      <c r="C50" s="2"/>
      <c r="D50" s="23" t="s">
        <v>565</v>
      </c>
      <c r="E50" s="2" t="s">
        <v>240</v>
      </c>
      <c r="F50" s="3">
        <f>F36-F49-F39</f>
        <v>255.60400000000004</v>
      </c>
      <c r="G50" s="3"/>
      <c r="H50" s="4"/>
    </row>
    <row r="51" spans="1:8" ht="23.25" customHeight="1">
      <c r="A51" s="54"/>
      <c r="B51" s="5">
        <v>38</v>
      </c>
      <c r="C51" s="2"/>
      <c r="D51" s="23" t="s">
        <v>247</v>
      </c>
      <c r="E51" s="2" t="s">
        <v>248</v>
      </c>
      <c r="F51" s="3">
        <v>2</v>
      </c>
      <c r="G51" s="3"/>
      <c r="H51" s="4"/>
    </row>
    <row r="52" spans="1:8" ht="24.75" customHeight="1">
      <c r="A52" s="54"/>
      <c r="B52" s="5">
        <v>39</v>
      </c>
      <c r="C52" s="2"/>
      <c r="D52" s="23" t="s">
        <v>249</v>
      </c>
      <c r="E52" s="2" t="s">
        <v>248</v>
      </c>
      <c r="F52" s="3">
        <v>1</v>
      </c>
      <c r="G52" s="3"/>
      <c r="H52" s="4"/>
    </row>
    <row r="53" spans="1:8" ht="15" customHeight="1">
      <c r="A53" s="54"/>
      <c r="B53" s="5">
        <v>40</v>
      </c>
      <c r="C53" s="2"/>
      <c r="D53" s="23" t="s">
        <v>250</v>
      </c>
      <c r="E53" s="2" t="s">
        <v>9</v>
      </c>
      <c r="F53" s="3">
        <f>F41</f>
        <v>239.4</v>
      </c>
      <c r="G53" s="3"/>
      <c r="H53" s="4"/>
    </row>
    <row r="54" spans="1:8" ht="15" customHeight="1">
      <c r="A54" s="54"/>
      <c r="B54" s="7" t="s">
        <v>3</v>
      </c>
      <c r="C54" s="8" t="s">
        <v>55</v>
      </c>
      <c r="D54" s="9" t="s">
        <v>56</v>
      </c>
      <c r="E54" s="2" t="s">
        <v>5</v>
      </c>
      <c r="F54" s="3" t="s">
        <v>5</v>
      </c>
      <c r="G54" s="11" t="s">
        <v>5</v>
      </c>
      <c r="H54" s="14" t="s">
        <v>5</v>
      </c>
    </row>
    <row r="55" spans="1:8" ht="15" customHeight="1">
      <c r="A55" s="54"/>
      <c r="B55" s="5">
        <v>41</v>
      </c>
      <c r="C55" s="2"/>
      <c r="D55" s="23" t="s">
        <v>57</v>
      </c>
      <c r="E55" s="2" t="s">
        <v>7</v>
      </c>
      <c r="F55" s="3">
        <v>40</v>
      </c>
      <c r="G55" s="3"/>
      <c r="H55" s="4"/>
    </row>
    <row r="56" spans="1:8" ht="15" customHeight="1">
      <c r="A56" s="54"/>
      <c r="B56" s="5">
        <v>42</v>
      </c>
      <c r="C56" s="2"/>
      <c r="D56" s="23" t="s">
        <v>58</v>
      </c>
      <c r="E56" s="2" t="s">
        <v>7</v>
      </c>
      <c r="F56" s="3">
        <v>5</v>
      </c>
      <c r="G56" s="3"/>
      <c r="H56" s="4"/>
    </row>
    <row r="57" spans="1:8" ht="15" customHeight="1">
      <c r="A57" s="54"/>
      <c r="B57" s="5">
        <v>43</v>
      </c>
      <c r="C57" s="2"/>
      <c r="D57" s="23" t="s">
        <v>101</v>
      </c>
      <c r="E57" s="2" t="s">
        <v>7</v>
      </c>
      <c r="F57" s="3">
        <v>5</v>
      </c>
      <c r="G57" s="3"/>
      <c r="H57" s="4"/>
    </row>
    <row r="58" spans="1:8" ht="21.75" customHeight="1">
      <c r="A58" s="54"/>
      <c r="B58" s="13" t="s">
        <v>3</v>
      </c>
      <c r="C58" s="11" t="s">
        <v>11</v>
      </c>
      <c r="D58" s="12" t="s">
        <v>43</v>
      </c>
      <c r="E58" s="11" t="s">
        <v>5</v>
      </c>
      <c r="F58" s="11" t="s">
        <v>5</v>
      </c>
      <c r="G58" s="11" t="s">
        <v>5</v>
      </c>
      <c r="H58" s="14" t="s">
        <v>5</v>
      </c>
    </row>
    <row r="59" spans="1:8" ht="24" customHeight="1">
      <c r="A59" s="54"/>
      <c r="B59" s="7" t="s">
        <v>3</v>
      </c>
      <c r="C59" s="8" t="s">
        <v>12</v>
      </c>
      <c r="D59" s="9" t="s">
        <v>68</v>
      </c>
      <c r="E59" s="2" t="s">
        <v>5</v>
      </c>
      <c r="F59" s="3" t="s">
        <v>5</v>
      </c>
      <c r="G59" s="3" t="s">
        <v>5</v>
      </c>
      <c r="H59" s="4" t="s">
        <v>5</v>
      </c>
    </row>
    <row r="60" spans="1:8" ht="30" customHeight="1">
      <c r="A60" s="54"/>
      <c r="B60" s="5">
        <v>44</v>
      </c>
      <c r="C60" s="2"/>
      <c r="D60" s="23" t="s">
        <v>566</v>
      </c>
      <c r="E60" s="10" t="s">
        <v>453</v>
      </c>
      <c r="F60" s="3">
        <v>1389</v>
      </c>
      <c r="G60" s="3"/>
      <c r="H60" s="4"/>
    </row>
    <row r="61" spans="1:8" ht="29.25" customHeight="1">
      <c r="A61" s="54"/>
      <c r="B61" s="5">
        <v>45</v>
      </c>
      <c r="C61" s="2"/>
      <c r="D61" s="23" t="s">
        <v>567</v>
      </c>
      <c r="E61" s="10" t="s">
        <v>453</v>
      </c>
      <c r="F61" s="3">
        <v>410.5</v>
      </c>
      <c r="G61" s="3"/>
      <c r="H61" s="4"/>
    </row>
    <row r="62" spans="1:8" ht="27.75" customHeight="1">
      <c r="A62" s="54"/>
      <c r="B62" s="5">
        <v>46</v>
      </c>
      <c r="C62" s="2"/>
      <c r="D62" s="23" t="s">
        <v>568</v>
      </c>
      <c r="E62" s="10" t="s">
        <v>453</v>
      </c>
      <c r="F62" s="3">
        <v>1010</v>
      </c>
      <c r="G62" s="3"/>
      <c r="H62" s="4"/>
    </row>
    <row r="63" spans="1:8" ht="21" customHeight="1">
      <c r="A63" s="54"/>
      <c r="B63" s="5">
        <v>47</v>
      </c>
      <c r="C63" s="2"/>
      <c r="D63" s="23" t="s">
        <v>569</v>
      </c>
      <c r="E63" s="10" t="s">
        <v>453</v>
      </c>
      <c r="F63" s="3">
        <v>330</v>
      </c>
      <c r="G63" s="3"/>
      <c r="H63" s="4"/>
    </row>
    <row r="64" spans="1:8" ht="19.5" customHeight="1">
      <c r="A64" s="54"/>
      <c r="B64" s="7" t="s">
        <v>3</v>
      </c>
      <c r="C64" s="8" t="s">
        <v>69</v>
      </c>
      <c r="D64" s="9" t="s">
        <v>70</v>
      </c>
      <c r="E64" s="10" t="s">
        <v>5</v>
      </c>
      <c r="F64" s="3" t="s">
        <v>5</v>
      </c>
      <c r="G64" s="3" t="s">
        <v>5</v>
      </c>
      <c r="H64" s="4" t="s">
        <v>5</v>
      </c>
    </row>
    <row r="65" spans="1:8" ht="17.25" customHeight="1">
      <c r="A65" s="54"/>
      <c r="B65" s="5">
        <v>48</v>
      </c>
      <c r="C65" s="2"/>
      <c r="D65" s="23" t="s">
        <v>22</v>
      </c>
      <c r="E65" s="10" t="s">
        <v>453</v>
      </c>
      <c r="F65" s="3">
        <v>1424</v>
      </c>
      <c r="G65" s="3"/>
      <c r="H65" s="4"/>
    </row>
    <row r="66" spans="1:8" ht="18" customHeight="1">
      <c r="A66" s="54"/>
      <c r="B66" s="5">
        <v>49</v>
      </c>
      <c r="C66" s="2"/>
      <c r="D66" s="23" t="s">
        <v>23</v>
      </c>
      <c r="E66" s="10" t="s">
        <v>453</v>
      </c>
      <c r="F66" s="3">
        <v>1879</v>
      </c>
      <c r="G66" s="3"/>
      <c r="H66" s="4"/>
    </row>
    <row r="67" spans="1:8" ht="15.75" customHeight="1">
      <c r="A67" s="54"/>
      <c r="B67" s="5">
        <v>50</v>
      </c>
      <c r="C67" s="2"/>
      <c r="D67" s="23" t="s">
        <v>24</v>
      </c>
      <c r="E67" s="10" t="s">
        <v>453</v>
      </c>
      <c r="F67" s="3">
        <v>1424</v>
      </c>
      <c r="G67" s="3"/>
      <c r="H67" s="4"/>
    </row>
    <row r="68" spans="1:8" ht="16.5" customHeight="1">
      <c r="A68" s="54"/>
      <c r="B68" s="5">
        <v>51</v>
      </c>
      <c r="C68" s="2"/>
      <c r="D68" s="23" t="s">
        <v>25</v>
      </c>
      <c r="E68" s="10" t="s">
        <v>453</v>
      </c>
      <c r="F68" s="3">
        <v>1879</v>
      </c>
      <c r="G68" s="3"/>
      <c r="H68" s="4"/>
    </row>
    <row r="69" spans="1:8" ht="17.25" customHeight="1">
      <c r="A69" s="54"/>
      <c r="B69" s="7" t="s">
        <v>3</v>
      </c>
      <c r="C69" s="17" t="s">
        <v>13</v>
      </c>
      <c r="D69" s="9" t="s">
        <v>71</v>
      </c>
      <c r="E69" s="10" t="s">
        <v>5</v>
      </c>
      <c r="F69" s="3" t="s">
        <v>5</v>
      </c>
      <c r="G69" s="3" t="s">
        <v>5</v>
      </c>
      <c r="H69" s="4" t="s">
        <v>5</v>
      </c>
    </row>
    <row r="70" spans="1:8" ht="28.5" customHeight="1">
      <c r="A70" s="54"/>
      <c r="B70" s="5">
        <v>52</v>
      </c>
      <c r="C70" s="2"/>
      <c r="D70" s="23" t="s">
        <v>102</v>
      </c>
      <c r="E70" s="10" t="s">
        <v>453</v>
      </c>
      <c r="F70" s="3">
        <v>1050</v>
      </c>
      <c r="G70" s="3"/>
      <c r="H70" s="4"/>
    </row>
    <row r="71" spans="1:8" ht="28.5" customHeight="1">
      <c r="A71" s="54"/>
      <c r="B71" s="5">
        <v>53</v>
      </c>
      <c r="C71" s="2"/>
      <c r="D71" s="23" t="s">
        <v>103</v>
      </c>
      <c r="E71" s="10" t="s">
        <v>453</v>
      </c>
      <c r="F71" s="3">
        <v>410.5</v>
      </c>
      <c r="G71" s="3"/>
      <c r="H71" s="4"/>
    </row>
    <row r="72" spans="1:8" ht="28.5" customHeight="1">
      <c r="A72" s="54"/>
      <c r="B72" s="5">
        <v>54</v>
      </c>
      <c r="C72" s="2"/>
      <c r="D72" s="23" t="s">
        <v>77</v>
      </c>
      <c r="E72" s="10" t="s">
        <v>453</v>
      </c>
      <c r="F72" s="3">
        <v>1424</v>
      </c>
      <c r="G72" s="3"/>
      <c r="H72" s="4"/>
    </row>
    <row r="73" spans="1:8" ht="27.75" customHeight="1">
      <c r="A73" s="54"/>
      <c r="B73" s="7" t="s">
        <v>3</v>
      </c>
      <c r="C73" s="17" t="s">
        <v>14</v>
      </c>
      <c r="D73" s="9" t="s">
        <v>64</v>
      </c>
      <c r="E73" s="10" t="s">
        <v>5</v>
      </c>
      <c r="F73" s="3" t="s">
        <v>5</v>
      </c>
      <c r="G73" s="3" t="s">
        <v>5</v>
      </c>
      <c r="H73" s="4" t="s">
        <v>5</v>
      </c>
    </row>
    <row r="74" spans="1:8" ht="27.75" customHeight="1">
      <c r="A74" s="54"/>
      <c r="B74" s="5">
        <v>55</v>
      </c>
      <c r="C74" s="2"/>
      <c r="D74" s="23" t="s">
        <v>54</v>
      </c>
      <c r="E74" s="10" t="s">
        <v>453</v>
      </c>
      <c r="F74" s="3">
        <v>410.5</v>
      </c>
      <c r="G74" s="3"/>
      <c r="H74" s="4"/>
    </row>
    <row r="75" spans="1:8" ht="27.75" customHeight="1">
      <c r="A75" s="54"/>
      <c r="B75" s="5">
        <v>56</v>
      </c>
      <c r="C75" s="2"/>
      <c r="D75" s="23" t="s">
        <v>104</v>
      </c>
      <c r="E75" s="10" t="s">
        <v>453</v>
      </c>
      <c r="F75" s="3">
        <v>1424</v>
      </c>
      <c r="G75" s="3"/>
      <c r="H75" s="4"/>
    </row>
    <row r="76" spans="1:8" ht="20.25" customHeight="1">
      <c r="A76" s="54"/>
      <c r="B76" s="7" t="s">
        <v>3</v>
      </c>
      <c r="C76" s="17" t="s">
        <v>37</v>
      </c>
      <c r="D76" s="9" t="s">
        <v>36</v>
      </c>
      <c r="E76" s="10" t="s">
        <v>5</v>
      </c>
      <c r="F76" s="3" t="s">
        <v>5</v>
      </c>
      <c r="G76" s="3" t="s">
        <v>5</v>
      </c>
      <c r="H76" s="4" t="s">
        <v>5</v>
      </c>
    </row>
    <row r="77" spans="1:8" ht="19.5" customHeight="1">
      <c r="A77" s="54"/>
      <c r="B77" s="5">
        <v>57</v>
      </c>
      <c r="C77" s="2"/>
      <c r="D77" s="23" t="s">
        <v>78</v>
      </c>
      <c r="E77" s="10" t="s">
        <v>453</v>
      </c>
      <c r="F77" s="3">
        <v>35</v>
      </c>
      <c r="G77" s="3"/>
      <c r="H77" s="4"/>
    </row>
    <row r="78" spans="1:8" ht="22.5" customHeight="1">
      <c r="A78" s="54"/>
      <c r="B78" s="7" t="s">
        <v>3</v>
      </c>
      <c r="C78" s="8" t="s">
        <v>65</v>
      </c>
      <c r="D78" s="9" t="s">
        <v>79</v>
      </c>
      <c r="E78" s="10" t="s">
        <v>5</v>
      </c>
      <c r="F78" s="3" t="s">
        <v>5</v>
      </c>
      <c r="G78" s="3" t="s">
        <v>5</v>
      </c>
      <c r="H78" s="4" t="s">
        <v>5</v>
      </c>
    </row>
    <row r="79" spans="1:8" ht="15.75" customHeight="1">
      <c r="A79" s="54"/>
      <c r="B79" s="5">
        <v>58</v>
      </c>
      <c r="C79" s="17"/>
      <c r="D79" s="23" t="s">
        <v>80</v>
      </c>
      <c r="E79" s="10" t="s">
        <v>59</v>
      </c>
      <c r="F79" s="3">
        <v>35</v>
      </c>
      <c r="G79" s="3"/>
      <c r="H79" s="4"/>
    </row>
    <row r="80" spans="1:8" ht="18" customHeight="1">
      <c r="A80" s="54"/>
      <c r="B80" s="5">
        <v>59</v>
      </c>
      <c r="C80" s="17"/>
      <c r="D80" s="23" t="s">
        <v>66</v>
      </c>
      <c r="E80" s="10" t="s">
        <v>59</v>
      </c>
      <c r="F80" s="3">
        <v>1389</v>
      </c>
      <c r="G80" s="3"/>
      <c r="H80" s="4"/>
    </row>
    <row r="81" spans="1:8" ht="20.25" customHeight="1">
      <c r="A81" s="54"/>
      <c r="B81" s="7" t="s">
        <v>3</v>
      </c>
      <c r="C81" s="8" t="s">
        <v>130</v>
      </c>
      <c r="D81" s="9" t="s">
        <v>131</v>
      </c>
      <c r="E81" s="10" t="s">
        <v>5</v>
      </c>
      <c r="F81" s="3" t="s">
        <v>5</v>
      </c>
      <c r="G81" s="3" t="s">
        <v>5</v>
      </c>
      <c r="H81" s="4" t="s">
        <v>5</v>
      </c>
    </row>
    <row r="82" spans="1:8" ht="29.25" customHeight="1">
      <c r="A82" s="54"/>
      <c r="B82" s="5">
        <v>60</v>
      </c>
      <c r="C82" s="17"/>
      <c r="D82" s="23" t="s">
        <v>129</v>
      </c>
      <c r="E82" s="10" t="s">
        <v>453</v>
      </c>
      <c r="F82" s="3">
        <v>35</v>
      </c>
      <c r="G82" s="3"/>
      <c r="H82" s="4"/>
    </row>
    <row r="83" spans="1:8" ht="21" customHeight="1">
      <c r="A83" s="54"/>
      <c r="B83" s="7" t="s">
        <v>3</v>
      </c>
      <c r="C83" s="8" t="s">
        <v>38</v>
      </c>
      <c r="D83" s="9" t="s">
        <v>39</v>
      </c>
      <c r="E83" s="10" t="s">
        <v>5</v>
      </c>
      <c r="F83" s="3" t="s">
        <v>5</v>
      </c>
      <c r="G83" s="3" t="s">
        <v>5</v>
      </c>
      <c r="H83" s="4" t="s">
        <v>5</v>
      </c>
    </row>
    <row r="84" spans="1:8" ht="16.5" customHeight="1">
      <c r="A84" s="54"/>
      <c r="B84" s="5">
        <v>61</v>
      </c>
      <c r="C84" s="17"/>
      <c r="D84" s="23" t="s">
        <v>81</v>
      </c>
      <c r="E84" s="10" t="s">
        <v>453</v>
      </c>
      <c r="F84" s="3">
        <v>1809</v>
      </c>
      <c r="G84" s="3"/>
      <c r="H84" s="4"/>
    </row>
    <row r="85" spans="1:8" ht="15.75" customHeight="1">
      <c r="A85" s="54"/>
      <c r="B85" s="7" t="s">
        <v>3</v>
      </c>
      <c r="C85" s="8" t="s">
        <v>314</v>
      </c>
      <c r="D85" s="9" t="s">
        <v>122</v>
      </c>
      <c r="E85" s="10" t="s">
        <v>5</v>
      </c>
      <c r="F85" s="3" t="s">
        <v>5</v>
      </c>
      <c r="G85" s="55"/>
      <c r="H85" s="56"/>
    </row>
    <row r="86" spans="1:8" ht="22.5">
      <c r="A86" s="54"/>
      <c r="B86" s="5">
        <v>62</v>
      </c>
      <c r="C86" s="2"/>
      <c r="D86" s="23" t="s">
        <v>325</v>
      </c>
      <c r="E86" s="10" t="s">
        <v>453</v>
      </c>
      <c r="F86" s="3">
        <v>210</v>
      </c>
      <c r="G86" s="3"/>
      <c r="H86" s="4"/>
    </row>
    <row r="87" spans="1:8" ht="22.5">
      <c r="A87" s="54"/>
      <c r="B87" s="5">
        <v>63</v>
      </c>
      <c r="C87" s="2"/>
      <c r="D87" s="23" t="s">
        <v>324</v>
      </c>
      <c r="E87" s="10" t="s">
        <v>453</v>
      </c>
      <c r="F87" s="3">
        <v>190</v>
      </c>
      <c r="G87" s="3"/>
      <c r="H87" s="4"/>
    </row>
    <row r="88" spans="1:8" ht="22.5">
      <c r="A88" s="54"/>
      <c r="B88" s="5">
        <v>64</v>
      </c>
      <c r="C88" s="2"/>
      <c r="D88" s="23" t="s">
        <v>326</v>
      </c>
      <c r="E88" s="10" t="s">
        <v>453</v>
      </c>
      <c r="F88" s="3">
        <v>10.5</v>
      </c>
      <c r="G88" s="3"/>
      <c r="H88" s="4"/>
    </row>
    <row r="89" spans="1:8" ht="20.25" customHeight="1">
      <c r="A89" s="54"/>
      <c r="B89" s="13" t="s">
        <v>3</v>
      </c>
      <c r="C89" s="11" t="s">
        <v>15</v>
      </c>
      <c r="D89" s="12" t="s">
        <v>44</v>
      </c>
      <c r="E89" s="11" t="s">
        <v>5</v>
      </c>
      <c r="F89" s="11" t="s">
        <v>5</v>
      </c>
      <c r="G89" s="11" t="s">
        <v>5</v>
      </c>
      <c r="H89" s="14" t="s">
        <v>5</v>
      </c>
    </row>
    <row r="90" spans="1:8" ht="19.5" customHeight="1">
      <c r="A90" s="54"/>
      <c r="B90" s="7" t="s">
        <v>3</v>
      </c>
      <c r="C90" s="8" t="s">
        <v>16</v>
      </c>
      <c r="D90" s="9" t="s">
        <v>21</v>
      </c>
      <c r="E90" s="10" t="s">
        <v>5</v>
      </c>
      <c r="F90" s="3" t="s">
        <v>5</v>
      </c>
      <c r="G90" s="3" t="s">
        <v>5</v>
      </c>
      <c r="H90" s="4" t="s">
        <v>5</v>
      </c>
    </row>
    <row r="91" spans="1:8" ht="18" customHeight="1">
      <c r="A91" s="54"/>
      <c r="B91" s="5">
        <v>65</v>
      </c>
      <c r="C91" s="2"/>
      <c r="D91" s="23" t="s">
        <v>17</v>
      </c>
      <c r="E91" s="10" t="s">
        <v>453</v>
      </c>
      <c r="F91" s="3">
        <v>250</v>
      </c>
      <c r="G91" s="3"/>
      <c r="H91" s="4"/>
    </row>
    <row r="92" spans="1:8" ht="15.75" customHeight="1">
      <c r="A92" s="54"/>
      <c r="B92" s="13" t="s">
        <v>3</v>
      </c>
      <c r="C92" s="11" t="s">
        <v>28</v>
      </c>
      <c r="D92" s="18" t="s">
        <v>45</v>
      </c>
      <c r="E92" s="11" t="s">
        <v>5</v>
      </c>
      <c r="F92" s="11" t="s">
        <v>5</v>
      </c>
      <c r="G92" s="11" t="s">
        <v>5</v>
      </c>
      <c r="H92" s="14" t="s">
        <v>5</v>
      </c>
    </row>
    <row r="93" spans="1:8" ht="15" customHeight="1">
      <c r="A93" s="54"/>
      <c r="B93" s="7" t="s">
        <v>3</v>
      </c>
      <c r="C93" s="8" t="s">
        <v>33</v>
      </c>
      <c r="D93" s="9" t="s">
        <v>195</v>
      </c>
      <c r="E93" s="10" t="s">
        <v>5</v>
      </c>
      <c r="F93" s="3" t="s">
        <v>5</v>
      </c>
      <c r="G93" s="3" t="s">
        <v>5</v>
      </c>
      <c r="H93" s="4" t="s">
        <v>5</v>
      </c>
    </row>
    <row r="94" spans="1:8" ht="19.5" customHeight="1">
      <c r="A94" s="54"/>
      <c r="B94" s="5">
        <v>66</v>
      </c>
      <c r="C94" s="2"/>
      <c r="D94" s="23" t="s">
        <v>193</v>
      </c>
      <c r="E94" s="10" t="s">
        <v>453</v>
      </c>
      <c r="F94" s="3">
        <v>5.28</v>
      </c>
      <c r="G94" s="3"/>
      <c r="H94" s="4"/>
    </row>
    <row r="95" spans="1:8" ht="19.5" customHeight="1">
      <c r="A95" s="54"/>
      <c r="B95" s="5">
        <v>67</v>
      </c>
      <c r="C95" s="2"/>
      <c r="D95" s="23" t="s">
        <v>192</v>
      </c>
      <c r="E95" s="10" t="s">
        <v>453</v>
      </c>
      <c r="F95" s="3">
        <v>8.64</v>
      </c>
      <c r="G95" s="3"/>
      <c r="H95" s="4"/>
    </row>
    <row r="96" spans="1:8" ht="19.5" customHeight="1">
      <c r="A96" s="54"/>
      <c r="B96" s="5">
        <v>68</v>
      </c>
      <c r="C96" s="2"/>
      <c r="D96" s="23" t="s">
        <v>194</v>
      </c>
      <c r="E96" s="10" t="s">
        <v>453</v>
      </c>
      <c r="F96" s="3">
        <v>63.05</v>
      </c>
      <c r="G96" s="3"/>
      <c r="H96" s="4"/>
    </row>
    <row r="97" spans="1:8" ht="15.75" customHeight="1">
      <c r="A97" s="54"/>
      <c r="B97" s="5">
        <v>69</v>
      </c>
      <c r="C97" s="2"/>
      <c r="D97" s="23" t="s">
        <v>217</v>
      </c>
      <c r="E97" s="10" t="s">
        <v>453</v>
      </c>
      <c r="F97" s="3">
        <v>66</v>
      </c>
      <c r="G97" s="3"/>
      <c r="H97" s="4"/>
    </row>
    <row r="98" spans="1:8" ht="15.75" customHeight="1">
      <c r="A98" s="54"/>
      <c r="B98" s="5" t="s">
        <v>5</v>
      </c>
      <c r="C98" s="2" t="s">
        <v>5</v>
      </c>
      <c r="D98" s="1" t="s">
        <v>323</v>
      </c>
      <c r="E98" s="10" t="s">
        <v>5</v>
      </c>
      <c r="F98" s="3"/>
      <c r="G98" s="3" t="s">
        <v>5</v>
      </c>
      <c r="H98" s="4" t="s">
        <v>5</v>
      </c>
    </row>
    <row r="99" spans="1:8" ht="18" customHeight="1">
      <c r="A99" s="54"/>
      <c r="B99" s="7" t="s">
        <v>3</v>
      </c>
      <c r="C99" s="8" t="s">
        <v>29</v>
      </c>
      <c r="D99" s="9" t="s">
        <v>30</v>
      </c>
      <c r="E99" s="10" t="s">
        <v>5</v>
      </c>
      <c r="F99" s="3" t="s">
        <v>5</v>
      </c>
      <c r="G99" s="3" t="s">
        <v>5</v>
      </c>
      <c r="H99" s="4" t="s">
        <v>5</v>
      </c>
    </row>
    <row r="100" spans="1:8" ht="18" customHeight="1">
      <c r="A100" s="54"/>
      <c r="B100" s="5">
        <v>70</v>
      </c>
      <c r="C100" s="2"/>
      <c r="D100" s="23" t="s">
        <v>196</v>
      </c>
      <c r="E100" s="10" t="s">
        <v>7</v>
      </c>
      <c r="F100" s="3">
        <v>16</v>
      </c>
      <c r="G100" s="3"/>
      <c r="H100" s="4"/>
    </row>
    <row r="101" spans="1:8" ht="18" customHeight="1">
      <c r="A101" s="54"/>
      <c r="B101" s="5">
        <v>71</v>
      </c>
      <c r="C101" s="2"/>
      <c r="D101" s="23" t="s">
        <v>214</v>
      </c>
      <c r="E101" s="10" t="s">
        <v>7</v>
      </c>
      <c r="F101" s="3">
        <v>2</v>
      </c>
      <c r="G101" s="3"/>
      <c r="H101" s="4"/>
    </row>
    <row r="102" spans="1:8" ht="16.5" customHeight="1">
      <c r="A102" s="54"/>
      <c r="B102" s="5">
        <v>72</v>
      </c>
      <c r="C102" s="2"/>
      <c r="D102" s="23" t="s">
        <v>213</v>
      </c>
      <c r="E102" s="10" t="s">
        <v>7</v>
      </c>
      <c r="F102" s="3">
        <v>2</v>
      </c>
      <c r="G102" s="3"/>
      <c r="H102" s="4"/>
    </row>
    <row r="103" spans="1:8" ht="18" customHeight="1">
      <c r="A103" s="54"/>
      <c r="B103" s="5">
        <v>73</v>
      </c>
      <c r="C103" s="2"/>
      <c r="D103" s="23" t="s">
        <v>204</v>
      </c>
      <c r="E103" s="10" t="s">
        <v>7</v>
      </c>
      <c r="F103" s="3">
        <v>5</v>
      </c>
      <c r="G103" s="3"/>
      <c r="H103" s="4"/>
    </row>
    <row r="104" spans="1:8" ht="18" customHeight="1">
      <c r="A104" s="54"/>
      <c r="B104" s="5">
        <v>74</v>
      </c>
      <c r="C104" s="2"/>
      <c r="D104" s="23" t="s">
        <v>215</v>
      </c>
      <c r="E104" s="10" t="s">
        <v>7</v>
      </c>
      <c r="F104" s="3">
        <v>4</v>
      </c>
      <c r="G104" s="3"/>
      <c r="H104" s="4"/>
    </row>
    <row r="105" spans="1:8" ht="18" customHeight="1">
      <c r="A105" s="54"/>
      <c r="B105" s="5">
        <v>75</v>
      </c>
      <c r="C105" s="2"/>
      <c r="D105" s="23" t="s">
        <v>212</v>
      </c>
      <c r="E105" s="10" t="s">
        <v>7</v>
      </c>
      <c r="F105" s="3">
        <v>5</v>
      </c>
      <c r="G105" s="3"/>
      <c r="H105" s="4"/>
    </row>
    <row r="106" spans="1:8" ht="18" customHeight="1">
      <c r="A106" s="54"/>
      <c r="B106" s="5">
        <v>76</v>
      </c>
      <c r="C106" s="2"/>
      <c r="D106" s="23" t="s">
        <v>216</v>
      </c>
      <c r="E106" s="10" t="s">
        <v>7</v>
      </c>
      <c r="F106" s="3">
        <v>8</v>
      </c>
      <c r="G106" s="3"/>
      <c r="H106" s="4"/>
    </row>
    <row r="107" spans="1:8" ht="18" customHeight="1">
      <c r="A107" s="54"/>
      <c r="B107" s="5">
        <v>77</v>
      </c>
      <c r="C107" s="2"/>
      <c r="D107" s="23" t="s">
        <v>198</v>
      </c>
      <c r="E107" s="10" t="s">
        <v>7</v>
      </c>
      <c r="F107" s="3">
        <v>4</v>
      </c>
      <c r="G107" s="3"/>
      <c r="H107" s="4"/>
    </row>
    <row r="108" spans="1:8" ht="22.5" customHeight="1">
      <c r="A108" s="54"/>
      <c r="B108" s="13" t="s">
        <v>3</v>
      </c>
      <c r="C108" s="11" t="s">
        <v>18</v>
      </c>
      <c r="D108" s="18" t="s">
        <v>46</v>
      </c>
      <c r="E108" s="11" t="s">
        <v>5</v>
      </c>
      <c r="F108" s="11" t="s">
        <v>5</v>
      </c>
      <c r="G108" s="11" t="s">
        <v>5</v>
      </c>
      <c r="H108" s="14" t="s">
        <v>5</v>
      </c>
    </row>
    <row r="109" spans="1:8" ht="21" customHeight="1">
      <c r="A109" s="54"/>
      <c r="B109" s="7" t="s">
        <v>3</v>
      </c>
      <c r="C109" s="8" t="s">
        <v>19</v>
      </c>
      <c r="D109" s="9" t="s">
        <v>105</v>
      </c>
      <c r="E109" s="10" t="s">
        <v>5</v>
      </c>
      <c r="F109" s="3" t="s">
        <v>5</v>
      </c>
      <c r="G109" s="3" t="s">
        <v>5</v>
      </c>
      <c r="H109" s="4" t="s">
        <v>5</v>
      </c>
    </row>
    <row r="110" spans="1:8" ht="24.75" customHeight="1">
      <c r="A110" s="54"/>
      <c r="B110" s="5">
        <v>78</v>
      </c>
      <c r="C110" s="2"/>
      <c r="D110" s="23" t="s">
        <v>106</v>
      </c>
      <c r="E110" s="2" t="s">
        <v>9</v>
      </c>
      <c r="F110" s="3">
        <v>505</v>
      </c>
      <c r="G110" s="3"/>
      <c r="H110" s="4"/>
    </row>
    <row r="111" spans="1:8" ht="30.75" customHeight="1">
      <c r="A111" s="54"/>
      <c r="B111" s="5">
        <v>79</v>
      </c>
      <c r="C111" s="2"/>
      <c r="D111" s="23" t="s">
        <v>107</v>
      </c>
      <c r="E111" s="2" t="s">
        <v>9</v>
      </c>
      <c r="F111" s="3">
        <v>165</v>
      </c>
      <c r="G111" s="3"/>
      <c r="H111" s="4"/>
    </row>
    <row r="112" spans="1:8" ht="24.75" customHeight="1">
      <c r="A112" s="54"/>
      <c r="B112" s="5">
        <v>80</v>
      </c>
      <c r="C112" s="2"/>
      <c r="D112" s="23" t="s">
        <v>108</v>
      </c>
      <c r="E112" s="2" t="s">
        <v>9</v>
      </c>
      <c r="F112" s="3">
        <v>25</v>
      </c>
      <c r="G112" s="3"/>
      <c r="H112" s="4"/>
    </row>
    <row r="113" spans="1:8" ht="24.75" customHeight="1">
      <c r="A113" s="54"/>
      <c r="B113" s="5">
        <v>81</v>
      </c>
      <c r="C113" s="2"/>
      <c r="D113" s="23" t="s">
        <v>124</v>
      </c>
      <c r="E113" s="2" t="s">
        <v>9</v>
      </c>
      <c r="F113" s="3">
        <v>60</v>
      </c>
      <c r="G113" s="3"/>
      <c r="H113" s="4"/>
    </row>
    <row r="114" spans="1:8" ht="20.25" customHeight="1">
      <c r="A114" s="54"/>
      <c r="B114" s="7" t="s">
        <v>3</v>
      </c>
      <c r="C114" s="8" t="s">
        <v>20</v>
      </c>
      <c r="D114" s="9" t="s">
        <v>72</v>
      </c>
      <c r="E114" s="10" t="s">
        <v>5</v>
      </c>
      <c r="F114" s="3" t="s">
        <v>5</v>
      </c>
      <c r="G114" s="3" t="s">
        <v>5</v>
      </c>
      <c r="H114" s="4" t="s">
        <v>5</v>
      </c>
    </row>
    <row r="115" spans="1:8" ht="24.75" customHeight="1">
      <c r="A115" s="54"/>
      <c r="B115" s="5">
        <v>82</v>
      </c>
      <c r="C115" s="2"/>
      <c r="D115" s="23" t="s">
        <v>82</v>
      </c>
      <c r="E115" s="10" t="s">
        <v>9</v>
      </c>
      <c r="F115" s="3">
        <v>510</v>
      </c>
      <c r="G115" s="3"/>
      <c r="H115" s="4"/>
    </row>
    <row r="116" spans="1:8" ht="23.25" customHeight="1">
      <c r="A116" s="54"/>
      <c r="B116" s="7" t="s">
        <v>3</v>
      </c>
      <c r="C116" s="8" t="s">
        <v>83</v>
      </c>
      <c r="D116" s="9" t="s">
        <v>123</v>
      </c>
      <c r="E116" s="10" t="s">
        <v>5</v>
      </c>
      <c r="F116" s="3" t="s">
        <v>5</v>
      </c>
      <c r="G116" s="3" t="s">
        <v>5</v>
      </c>
      <c r="H116" s="4" t="s">
        <v>5</v>
      </c>
    </row>
    <row r="117" spans="1:8" ht="21" customHeight="1">
      <c r="A117" s="54"/>
      <c r="B117" s="5">
        <v>83</v>
      </c>
      <c r="C117" s="2"/>
      <c r="D117" s="23" t="s">
        <v>559</v>
      </c>
      <c r="E117" s="10" t="s">
        <v>59</v>
      </c>
      <c r="F117" s="3">
        <v>1010</v>
      </c>
      <c r="G117" s="3"/>
      <c r="H117" s="4"/>
    </row>
    <row r="118" spans="1:8" ht="29.25" customHeight="1">
      <c r="A118" s="54"/>
      <c r="B118" s="5">
        <v>84</v>
      </c>
      <c r="C118" s="2"/>
      <c r="D118" s="23" t="s">
        <v>125</v>
      </c>
      <c r="E118" s="10" t="s">
        <v>59</v>
      </c>
      <c r="F118" s="3">
        <v>295</v>
      </c>
      <c r="G118" s="3"/>
      <c r="H118" s="4"/>
    </row>
    <row r="119" spans="1:8" ht="40.5" customHeight="1">
      <c r="A119" s="54"/>
      <c r="B119" s="57" t="s">
        <v>5</v>
      </c>
      <c r="C119" s="58" t="s">
        <v>5</v>
      </c>
      <c r="D119" s="59" t="s">
        <v>322</v>
      </c>
      <c r="E119" s="58" t="s">
        <v>5</v>
      </c>
      <c r="F119" s="55" t="s">
        <v>5</v>
      </c>
      <c r="G119" s="55" t="s">
        <v>5</v>
      </c>
      <c r="H119" s="56" t="s">
        <v>5</v>
      </c>
    </row>
    <row r="120" spans="1:8" ht="20.25" customHeight="1">
      <c r="A120" s="54"/>
      <c r="B120" s="7" t="s">
        <v>3</v>
      </c>
      <c r="C120" s="8" t="s">
        <v>85</v>
      </c>
      <c r="D120" s="9" t="s">
        <v>109</v>
      </c>
      <c r="E120" s="10" t="s">
        <v>5</v>
      </c>
      <c r="F120" s="3" t="s">
        <v>5</v>
      </c>
      <c r="G120" s="3" t="s">
        <v>5</v>
      </c>
      <c r="H120" s="4" t="s">
        <v>5</v>
      </c>
    </row>
    <row r="121" spans="1:8" ht="27" customHeight="1">
      <c r="A121" s="54"/>
      <c r="B121" s="5">
        <v>85</v>
      </c>
      <c r="C121" s="2"/>
      <c r="D121" s="23" t="s">
        <v>110</v>
      </c>
      <c r="E121" s="10" t="s">
        <v>9</v>
      </c>
      <c r="F121" s="3">
        <v>404</v>
      </c>
      <c r="G121" s="3"/>
      <c r="H121" s="4"/>
    </row>
    <row r="122" spans="1:8" ht="25.5" customHeight="1">
      <c r="A122" s="54"/>
      <c r="B122" s="5" t="s">
        <v>5</v>
      </c>
      <c r="C122" s="2" t="s">
        <v>5</v>
      </c>
      <c r="D122" s="59" t="s">
        <v>306</v>
      </c>
      <c r="E122" s="10" t="s">
        <v>5</v>
      </c>
      <c r="F122" s="3" t="s">
        <v>5</v>
      </c>
      <c r="G122" s="3" t="s">
        <v>5</v>
      </c>
      <c r="H122" s="4" t="s">
        <v>5</v>
      </c>
    </row>
    <row r="123" spans="1:8" ht="17.25" customHeight="1">
      <c r="A123" s="54"/>
      <c r="B123" s="13" t="s">
        <v>3</v>
      </c>
      <c r="C123" s="11" t="s">
        <v>52</v>
      </c>
      <c r="D123" s="18" t="s">
        <v>87</v>
      </c>
      <c r="E123" s="10" t="s">
        <v>5</v>
      </c>
      <c r="F123" s="3" t="s">
        <v>5</v>
      </c>
      <c r="G123" s="3" t="s">
        <v>5</v>
      </c>
      <c r="H123" s="4" t="s">
        <v>5</v>
      </c>
    </row>
    <row r="124" spans="1:8" ht="23.25" customHeight="1">
      <c r="A124" s="54"/>
      <c r="B124" s="5">
        <v>86</v>
      </c>
      <c r="C124" s="2"/>
      <c r="D124" s="23" t="s">
        <v>118</v>
      </c>
      <c r="E124" s="10" t="s">
        <v>7</v>
      </c>
      <c r="F124" s="3">
        <v>1</v>
      </c>
      <c r="G124" s="3"/>
      <c r="H124" s="4"/>
    </row>
    <row r="125" spans="1:8" ht="17.25" customHeight="1">
      <c r="A125" s="54"/>
      <c r="B125" s="5">
        <v>87</v>
      </c>
      <c r="C125" s="2"/>
      <c r="D125" s="23" t="s">
        <v>119</v>
      </c>
      <c r="E125" s="10" t="s">
        <v>7</v>
      </c>
      <c r="F125" s="3">
        <v>281</v>
      </c>
      <c r="G125" s="3"/>
      <c r="H125" s="4"/>
    </row>
    <row r="126" spans="1:8" ht="17.25" customHeight="1">
      <c r="A126" s="54"/>
      <c r="B126" s="5">
        <v>88</v>
      </c>
      <c r="C126" s="2"/>
      <c r="D126" s="23" t="s">
        <v>117</v>
      </c>
      <c r="E126" s="10" t="s">
        <v>7</v>
      </c>
      <c r="F126" s="3">
        <v>294</v>
      </c>
      <c r="G126" s="3"/>
      <c r="H126" s="4"/>
    </row>
    <row r="127" spans="1:8" ht="17.25" customHeight="1">
      <c r="A127" s="54"/>
      <c r="B127" s="5">
        <v>89</v>
      </c>
      <c r="C127" s="2"/>
      <c r="D127" s="23" t="s">
        <v>111</v>
      </c>
      <c r="E127" s="10" t="s">
        <v>453</v>
      </c>
      <c r="F127" s="3">
        <v>290</v>
      </c>
      <c r="G127" s="3"/>
      <c r="H127" s="4"/>
    </row>
    <row r="128" spans="1:8" ht="21" customHeight="1">
      <c r="A128" s="54"/>
      <c r="B128" s="7" t="s">
        <v>3</v>
      </c>
      <c r="C128" s="8" t="s">
        <v>319</v>
      </c>
      <c r="D128" s="9" t="s">
        <v>320</v>
      </c>
      <c r="E128" s="10" t="s">
        <v>5</v>
      </c>
      <c r="F128" s="3" t="s">
        <v>5</v>
      </c>
      <c r="G128" s="3" t="s">
        <v>5</v>
      </c>
      <c r="H128" s="4" t="s">
        <v>5</v>
      </c>
    </row>
    <row r="129" spans="1:8" ht="21" customHeight="1">
      <c r="A129" s="54"/>
      <c r="B129" s="5">
        <v>91</v>
      </c>
      <c r="C129" s="2"/>
      <c r="D129" s="23" t="s">
        <v>302</v>
      </c>
      <c r="E129" s="10" t="s">
        <v>7</v>
      </c>
      <c r="F129" s="3">
        <v>6</v>
      </c>
      <c r="G129" s="3"/>
      <c r="H129" s="4"/>
    </row>
    <row r="130" spans="1:8" ht="17.25" customHeight="1">
      <c r="A130" s="54"/>
      <c r="B130" s="13" t="s">
        <v>3</v>
      </c>
      <c r="C130" s="11" t="s">
        <v>84</v>
      </c>
      <c r="D130" s="18" t="s">
        <v>89</v>
      </c>
      <c r="E130" s="10" t="s">
        <v>5</v>
      </c>
      <c r="F130" s="3" t="s">
        <v>5</v>
      </c>
      <c r="G130" s="3" t="s">
        <v>5</v>
      </c>
      <c r="H130" s="4" t="s">
        <v>5</v>
      </c>
    </row>
    <row r="131" spans="1:8" ht="17.25" customHeight="1">
      <c r="A131" s="54"/>
      <c r="B131" s="7" t="s">
        <v>3</v>
      </c>
      <c r="C131" s="8" t="s">
        <v>90</v>
      </c>
      <c r="D131" s="9" t="s">
        <v>288</v>
      </c>
      <c r="E131" s="10" t="s">
        <v>5</v>
      </c>
      <c r="F131" s="3" t="s">
        <v>5</v>
      </c>
      <c r="G131" s="3" t="s">
        <v>5</v>
      </c>
      <c r="H131" s="4" t="s">
        <v>5</v>
      </c>
    </row>
    <row r="132" spans="1:8" ht="17.25" customHeight="1">
      <c r="A132" s="54"/>
      <c r="B132" s="5">
        <v>92</v>
      </c>
      <c r="C132" s="2" t="s">
        <v>261</v>
      </c>
      <c r="D132" s="23" t="s">
        <v>277</v>
      </c>
      <c r="E132" s="10" t="s">
        <v>285</v>
      </c>
      <c r="F132" s="3">
        <v>9</v>
      </c>
      <c r="G132" s="3"/>
      <c r="H132" s="4"/>
    </row>
    <row r="133" spans="1:8" ht="17.25" customHeight="1">
      <c r="A133" s="54"/>
      <c r="B133" s="5">
        <v>93</v>
      </c>
      <c r="C133" s="2" t="s">
        <v>262</v>
      </c>
      <c r="D133" s="23" t="s">
        <v>278</v>
      </c>
      <c r="E133" s="10" t="s">
        <v>245</v>
      </c>
      <c r="F133" s="3">
        <v>9</v>
      </c>
      <c r="G133" s="3"/>
      <c r="H133" s="4"/>
    </row>
    <row r="134" spans="1:8" ht="17.25" customHeight="1">
      <c r="A134" s="54"/>
      <c r="B134" s="5">
        <v>94</v>
      </c>
      <c r="C134" s="2" t="s">
        <v>263</v>
      </c>
      <c r="D134" s="23" t="s">
        <v>572</v>
      </c>
      <c r="E134" s="10" t="s">
        <v>240</v>
      </c>
      <c r="F134" s="3">
        <v>107.2</v>
      </c>
      <c r="G134" s="3"/>
      <c r="H134" s="4"/>
    </row>
    <row r="135" spans="1:8" ht="17.25" customHeight="1">
      <c r="A135" s="54"/>
      <c r="B135" s="5">
        <v>95</v>
      </c>
      <c r="C135" s="2" t="s">
        <v>264</v>
      </c>
      <c r="D135" s="23" t="s">
        <v>289</v>
      </c>
      <c r="E135" s="10" t="s">
        <v>9</v>
      </c>
      <c r="F135" s="3">
        <v>670</v>
      </c>
      <c r="G135" s="3"/>
      <c r="H135" s="4"/>
    </row>
    <row r="136" spans="1:8" ht="17.25" customHeight="1">
      <c r="A136" s="54"/>
      <c r="B136" s="5">
        <v>96</v>
      </c>
      <c r="C136" s="2" t="s">
        <v>265</v>
      </c>
      <c r="D136" s="23" t="s">
        <v>290</v>
      </c>
      <c r="E136" s="10" t="s">
        <v>9</v>
      </c>
      <c r="F136" s="3">
        <v>75</v>
      </c>
      <c r="G136" s="3"/>
      <c r="H136" s="4"/>
    </row>
    <row r="137" spans="1:8" ht="17.25" customHeight="1">
      <c r="A137" s="54"/>
      <c r="B137" s="5">
        <v>97</v>
      </c>
      <c r="C137" s="2" t="s">
        <v>266</v>
      </c>
      <c r="D137" s="23" t="s">
        <v>291</v>
      </c>
      <c r="E137" s="10" t="s">
        <v>9</v>
      </c>
      <c r="F137" s="3">
        <v>22</v>
      </c>
      <c r="G137" s="3"/>
      <c r="H137" s="4"/>
    </row>
    <row r="138" spans="1:8" ht="17.25" customHeight="1">
      <c r="A138" s="54"/>
      <c r="B138" s="5">
        <v>98</v>
      </c>
      <c r="C138" s="2" t="s">
        <v>267</v>
      </c>
      <c r="D138" s="23" t="s">
        <v>292</v>
      </c>
      <c r="E138" s="10" t="s">
        <v>9</v>
      </c>
      <c r="F138" s="3">
        <v>342</v>
      </c>
      <c r="G138" s="3"/>
      <c r="H138" s="4"/>
    </row>
    <row r="139" spans="1:8" ht="28.5" customHeight="1">
      <c r="A139" s="54"/>
      <c r="B139" s="5">
        <v>99</v>
      </c>
      <c r="C139" s="2" t="s">
        <v>268</v>
      </c>
      <c r="D139" s="23" t="s">
        <v>293</v>
      </c>
      <c r="E139" s="10" t="s">
        <v>9</v>
      </c>
      <c r="F139" s="3">
        <v>97</v>
      </c>
      <c r="G139" s="3"/>
      <c r="H139" s="4"/>
    </row>
    <row r="140" spans="1:8" ht="17.25" customHeight="1">
      <c r="A140" s="54"/>
      <c r="B140" s="5">
        <v>100</v>
      </c>
      <c r="C140" s="2" t="s">
        <v>269</v>
      </c>
      <c r="D140" s="23" t="s">
        <v>279</v>
      </c>
      <c r="E140" s="10" t="s">
        <v>9</v>
      </c>
      <c r="F140" s="3">
        <v>368</v>
      </c>
      <c r="G140" s="3"/>
      <c r="H140" s="4"/>
    </row>
    <row r="141" spans="1:8" ht="17.25" customHeight="1">
      <c r="A141" s="54"/>
      <c r="B141" s="5">
        <v>101</v>
      </c>
      <c r="C141" s="2" t="s">
        <v>270</v>
      </c>
      <c r="D141" s="23" t="s">
        <v>570</v>
      </c>
      <c r="E141" s="10" t="s">
        <v>245</v>
      </c>
      <c r="F141" s="3">
        <v>2</v>
      </c>
      <c r="G141" s="3"/>
      <c r="H141" s="4"/>
    </row>
    <row r="142" spans="1:8" ht="17.25" customHeight="1">
      <c r="A142" s="54"/>
      <c r="B142" s="5">
        <v>102</v>
      </c>
      <c r="C142" s="2" t="s">
        <v>271</v>
      </c>
      <c r="D142" s="23" t="s">
        <v>280</v>
      </c>
      <c r="E142" s="10" t="s">
        <v>7</v>
      </c>
      <c r="F142" s="3">
        <v>11</v>
      </c>
      <c r="G142" s="3"/>
      <c r="H142" s="4"/>
    </row>
    <row r="143" spans="1:8" ht="24" customHeight="1">
      <c r="A143" s="54"/>
      <c r="B143" s="5">
        <v>103</v>
      </c>
      <c r="C143" s="2" t="s">
        <v>272</v>
      </c>
      <c r="D143" s="23" t="s">
        <v>294</v>
      </c>
      <c r="E143" s="10" t="s">
        <v>7</v>
      </c>
      <c r="F143" s="3">
        <v>22</v>
      </c>
      <c r="G143" s="3"/>
      <c r="H143" s="4"/>
    </row>
    <row r="144" spans="1:8" ht="17.25" customHeight="1">
      <c r="A144" s="54"/>
      <c r="B144" s="5">
        <v>104</v>
      </c>
      <c r="C144" s="2" t="s">
        <v>273</v>
      </c>
      <c r="D144" s="23" t="s">
        <v>281</v>
      </c>
      <c r="E144" s="10" t="s">
        <v>7</v>
      </c>
      <c r="F144" s="3">
        <v>11</v>
      </c>
      <c r="G144" s="3"/>
      <c r="H144" s="4"/>
    </row>
    <row r="145" spans="1:8" ht="17.25" customHeight="1">
      <c r="A145" s="54"/>
      <c r="B145" s="5">
        <v>105</v>
      </c>
      <c r="C145" s="2" t="s">
        <v>274</v>
      </c>
      <c r="D145" s="23" t="s">
        <v>282</v>
      </c>
      <c r="E145" s="10" t="s">
        <v>7</v>
      </c>
      <c r="F145" s="3">
        <v>11</v>
      </c>
      <c r="G145" s="3"/>
      <c r="H145" s="4"/>
    </row>
    <row r="146" spans="1:8" ht="23.25" customHeight="1">
      <c r="A146" s="54"/>
      <c r="B146" s="5">
        <v>106</v>
      </c>
      <c r="C146" s="2" t="s">
        <v>275</v>
      </c>
      <c r="D146" s="23" t="s">
        <v>283</v>
      </c>
      <c r="E146" s="10" t="s">
        <v>286</v>
      </c>
      <c r="F146" s="3">
        <v>11</v>
      </c>
      <c r="G146" s="3"/>
      <c r="H146" s="4"/>
    </row>
    <row r="147" spans="1:8" ht="17.25" customHeight="1">
      <c r="A147" s="54"/>
      <c r="B147" s="5">
        <v>107</v>
      </c>
      <c r="C147" s="2" t="s">
        <v>276</v>
      </c>
      <c r="D147" s="23" t="s">
        <v>571</v>
      </c>
      <c r="E147" s="10" t="s">
        <v>240</v>
      </c>
      <c r="F147" s="3">
        <v>80.4</v>
      </c>
      <c r="G147" s="3"/>
      <c r="H147" s="4"/>
    </row>
    <row r="148" spans="1:8" ht="35.25" customHeight="1">
      <c r="A148" s="54"/>
      <c r="B148" s="5">
        <v>108</v>
      </c>
      <c r="C148" s="10" t="s">
        <v>296</v>
      </c>
      <c r="D148" s="23" t="s">
        <v>284</v>
      </c>
      <c r="E148" s="10" t="s">
        <v>7</v>
      </c>
      <c r="F148" s="3">
        <v>11</v>
      </c>
      <c r="G148" s="3"/>
      <c r="H148" s="4"/>
    </row>
    <row r="149" spans="1:8" ht="17.25" customHeight="1">
      <c r="A149" s="54"/>
      <c r="B149" s="7" t="s">
        <v>3</v>
      </c>
      <c r="C149" s="8" t="s">
        <v>91</v>
      </c>
      <c r="D149" s="9" t="s">
        <v>260</v>
      </c>
      <c r="E149" s="10" t="s">
        <v>5</v>
      </c>
      <c r="F149" s="3" t="s">
        <v>5</v>
      </c>
      <c r="G149" s="3" t="s">
        <v>5</v>
      </c>
      <c r="H149" s="4" t="s">
        <v>5</v>
      </c>
    </row>
    <row r="150" spans="1:8" ht="17.25" customHeight="1">
      <c r="A150" s="54"/>
      <c r="B150" s="5">
        <v>109</v>
      </c>
      <c r="C150" s="2" t="s">
        <v>263</v>
      </c>
      <c r="D150" s="23" t="s">
        <v>572</v>
      </c>
      <c r="E150" s="10" t="s">
        <v>240</v>
      </c>
      <c r="F150" s="3">
        <v>19.6</v>
      </c>
      <c r="G150" s="3"/>
      <c r="H150" s="4"/>
    </row>
    <row r="151" spans="1:8" ht="17.25" customHeight="1">
      <c r="A151" s="54"/>
      <c r="B151" s="5">
        <v>110</v>
      </c>
      <c r="C151" s="2" t="s">
        <v>287</v>
      </c>
      <c r="D151" s="23" t="s">
        <v>297</v>
      </c>
      <c r="E151" s="10" t="s">
        <v>9</v>
      </c>
      <c r="F151" s="3">
        <v>49</v>
      </c>
      <c r="G151" s="3"/>
      <c r="H151" s="4"/>
    </row>
    <row r="152" spans="1:8" ht="17.25" customHeight="1" thickBot="1">
      <c r="A152" s="60"/>
      <c r="B152" s="32">
        <v>111</v>
      </c>
      <c r="C152" s="33" t="s">
        <v>276</v>
      </c>
      <c r="D152" s="37" t="s">
        <v>571</v>
      </c>
      <c r="E152" s="34" t="s">
        <v>240</v>
      </c>
      <c r="F152" s="35">
        <v>19.6</v>
      </c>
      <c r="G152" s="35"/>
      <c r="H152" s="36"/>
    </row>
    <row r="153" spans="2:8" ht="20.25" customHeight="1" thickBot="1">
      <c r="B153" s="61"/>
      <c r="C153" s="61"/>
      <c r="D153" s="157" t="s">
        <v>331</v>
      </c>
      <c r="E153" s="158"/>
      <c r="F153" s="159" t="s">
        <v>31</v>
      </c>
      <c r="G153" s="160"/>
      <c r="H153" s="62">
        <f>SUM(H9:H152)</f>
        <v>0</v>
      </c>
    </row>
    <row r="154" spans="2:8" ht="12.75">
      <c r="B154" s="61"/>
      <c r="C154" s="61"/>
      <c r="D154" s="63"/>
      <c r="E154" s="64"/>
      <c r="F154" s="161" t="s">
        <v>40</v>
      </c>
      <c r="G154" s="162"/>
      <c r="H154" s="65">
        <f>H153*0.23</f>
        <v>0</v>
      </c>
    </row>
    <row r="155" spans="2:8" ht="13.5" thickBot="1">
      <c r="B155" s="61"/>
      <c r="C155" s="61"/>
      <c r="D155" s="66"/>
      <c r="E155" s="63"/>
      <c r="F155" s="177" t="s">
        <v>32</v>
      </c>
      <c r="G155" s="178"/>
      <c r="H155" s="67">
        <f>SUM(H153:H154)</f>
        <v>0</v>
      </c>
    </row>
    <row r="156" spans="1:8" ht="15.75" customHeight="1" thickBot="1">
      <c r="A156" s="54"/>
      <c r="B156" s="174" t="s">
        <v>451</v>
      </c>
      <c r="C156" s="175"/>
      <c r="D156" s="175"/>
      <c r="E156" s="175"/>
      <c r="F156" s="175"/>
      <c r="G156" s="175"/>
      <c r="H156" s="176"/>
    </row>
    <row r="157" spans="1:8" s="83" customFormat="1" ht="15.75" customHeight="1">
      <c r="A157" s="78"/>
      <c r="B157" s="79"/>
      <c r="C157" s="80"/>
      <c r="D157" s="81" t="s">
        <v>450</v>
      </c>
      <c r="E157" s="82"/>
      <c r="F157" s="82"/>
      <c r="G157" s="50" t="s">
        <v>5</v>
      </c>
      <c r="H157" s="51" t="s">
        <v>5</v>
      </c>
    </row>
    <row r="158" spans="2:8" s="83" customFormat="1" ht="11.25">
      <c r="B158" s="84" t="s">
        <v>3</v>
      </c>
      <c r="C158" s="85" t="s">
        <v>335</v>
      </c>
      <c r="D158" s="86" t="s">
        <v>336</v>
      </c>
      <c r="E158" s="87"/>
      <c r="F158" s="87"/>
      <c r="G158" s="3" t="s">
        <v>5</v>
      </c>
      <c r="H158" s="4" t="s">
        <v>5</v>
      </c>
    </row>
    <row r="159" spans="2:8" s="83" customFormat="1" ht="11.25">
      <c r="B159" s="88">
        <f>B152+1</f>
        <v>112</v>
      </c>
      <c r="C159" s="89" t="s">
        <v>337</v>
      </c>
      <c r="D159" s="90" t="s">
        <v>338</v>
      </c>
      <c r="E159" s="91" t="s">
        <v>339</v>
      </c>
      <c r="F159" s="92">
        <v>0.307</v>
      </c>
      <c r="G159" s="93">
        <v>0</v>
      </c>
      <c r="H159" s="94">
        <v>0</v>
      </c>
    </row>
    <row r="160" spans="2:8" s="83" customFormat="1" ht="11.25">
      <c r="B160" s="88">
        <f>B159+1</f>
        <v>113</v>
      </c>
      <c r="C160" s="89" t="s">
        <v>337</v>
      </c>
      <c r="D160" s="90" t="s">
        <v>340</v>
      </c>
      <c r="E160" s="91" t="s">
        <v>341</v>
      </c>
      <c r="F160" s="92">
        <v>153.512</v>
      </c>
      <c r="G160" s="93">
        <v>0</v>
      </c>
      <c r="H160" s="94">
        <v>0</v>
      </c>
    </row>
    <row r="161" spans="2:8" s="83" customFormat="1" ht="22.5">
      <c r="B161" s="88">
        <f>B160+1</f>
        <v>114</v>
      </c>
      <c r="C161" s="89" t="s">
        <v>337</v>
      </c>
      <c r="D161" s="95" t="s">
        <v>342</v>
      </c>
      <c r="E161" s="91" t="s">
        <v>341</v>
      </c>
      <c r="F161" s="91">
        <v>136.71</v>
      </c>
      <c r="G161" s="93">
        <v>0</v>
      </c>
      <c r="H161" s="94">
        <v>0</v>
      </c>
    </row>
    <row r="162" spans="2:8" s="83" customFormat="1" ht="11.25">
      <c r="B162" s="88">
        <f>B161+1</f>
        <v>115</v>
      </c>
      <c r="C162" s="89" t="s">
        <v>337</v>
      </c>
      <c r="D162" s="90" t="s">
        <v>343</v>
      </c>
      <c r="E162" s="91" t="s">
        <v>9</v>
      </c>
      <c r="F162" s="96">
        <v>22</v>
      </c>
      <c r="G162" s="93">
        <v>0</v>
      </c>
      <c r="H162" s="94">
        <v>0</v>
      </c>
    </row>
    <row r="163" spans="2:8" s="83" customFormat="1" ht="11.25">
      <c r="B163" s="88">
        <f>B162+1</f>
        <v>116</v>
      </c>
      <c r="C163" s="89" t="s">
        <v>337</v>
      </c>
      <c r="D163" s="90" t="s">
        <v>344</v>
      </c>
      <c r="E163" s="91" t="s">
        <v>341</v>
      </c>
      <c r="F163" s="91">
        <v>106.55</v>
      </c>
      <c r="G163" s="93">
        <v>0</v>
      </c>
      <c r="H163" s="94">
        <v>0</v>
      </c>
    </row>
    <row r="164" spans="2:8" s="83" customFormat="1" ht="11.25">
      <c r="B164" s="88">
        <f>B163+1</f>
        <v>117</v>
      </c>
      <c r="C164" s="89" t="s">
        <v>337</v>
      </c>
      <c r="D164" s="90" t="s">
        <v>345</v>
      </c>
      <c r="E164" s="91" t="s">
        <v>51</v>
      </c>
      <c r="F164" s="91">
        <v>1</v>
      </c>
      <c r="G164" s="93">
        <v>0</v>
      </c>
      <c r="H164" s="94">
        <v>0</v>
      </c>
    </row>
    <row r="165" spans="2:8" s="83" customFormat="1" ht="22.5">
      <c r="B165" s="88" t="s">
        <v>3</v>
      </c>
      <c r="C165" s="85" t="s">
        <v>335</v>
      </c>
      <c r="D165" s="97" t="s">
        <v>346</v>
      </c>
      <c r="E165" s="87"/>
      <c r="F165" s="87"/>
      <c r="G165" s="3" t="s">
        <v>5</v>
      </c>
      <c r="H165" s="4" t="s">
        <v>5</v>
      </c>
    </row>
    <row r="166" spans="2:8" s="83" customFormat="1" ht="11.25">
      <c r="B166" s="88">
        <f>B164+1</f>
        <v>118</v>
      </c>
      <c r="C166" s="89" t="s">
        <v>337</v>
      </c>
      <c r="D166" s="90" t="s">
        <v>338</v>
      </c>
      <c r="E166" s="91" t="s">
        <v>339</v>
      </c>
      <c r="F166" s="92">
        <v>0.03</v>
      </c>
      <c r="G166" s="93">
        <v>0</v>
      </c>
      <c r="H166" s="94">
        <v>0</v>
      </c>
    </row>
    <row r="167" spans="2:8" s="83" customFormat="1" ht="11.25">
      <c r="B167" s="88">
        <f>B166+1</f>
        <v>119</v>
      </c>
      <c r="C167" s="89" t="s">
        <v>337</v>
      </c>
      <c r="D167" s="90" t="s">
        <v>340</v>
      </c>
      <c r="E167" s="91" t="s">
        <v>341</v>
      </c>
      <c r="F167" s="92">
        <v>45.548</v>
      </c>
      <c r="G167" s="93">
        <v>0</v>
      </c>
      <c r="H167" s="94">
        <v>0</v>
      </c>
    </row>
    <row r="168" spans="2:8" s="83" customFormat="1" ht="22.5">
      <c r="B168" s="88">
        <f>B167+1</f>
        <v>120</v>
      </c>
      <c r="C168" s="89" t="s">
        <v>337</v>
      </c>
      <c r="D168" s="95" t="s">
        <v>347</v>
      </c>
      <c r="E168" s="91" t="s">
        <v>341</v>
      </c>
      <c r="F168" s="92">
        <v>1.25</v>
      </c>
      <c r="G168" s="93">
        <v>0</v>
      </c>
      <c r="H168" s="94">
        <v>0</v>
      </c>
    </row>
    <row r="169" spans="2:8" s="83" customFormat="1" ht="11.25">
      <c r="B169" s="88">
        <f>B168+1</f>
        <v>121</v>
      </c>
      <c r="C169" s="89" t="s">
        <v>337</v>
      </c>
      <c r="D169" s="90" t="s">
        <v>345</v>
      </c>
      <c r="E169" s="91" t="s">
        <v>51</v>
      </c>
      <c r="F169" s="92">
        <v>1</v>
      </c>
      <c r="G169" s="93">
        <v>0</v>
      </c>
      <c r="H169" s="94">
        <v>0</v>
      </c>
    </row>
    <row r="170" spans="2:8" s="83" customFormat="1" ht="11.25">
      <c r="B170" s="88" t="s">
        <v>3</v>
      </c>
      <c r="C170" s="85" t="s">
        <v>335</v>
      </c>
      <c r="D170" s="86" t="s">
        <v>348</v>
      </c>
      <c r="E170" s="87"/>
      <c r="F170" s="87"/>
      <c r="G170" s="3" t="s">
        <v>5</v>
      </c>
      <c r="H170" s="4" t="s">
        <v>5</v>
      </c>
    </row>
    <row r="171" spans="2:8" s="83" customFormat="1" ht="22.5">
      <c r="B171" s="88">
        <f>B169+1</f>
        <v>122</v>
      </c>
      <c r="C171" s="98" t="s">
        <v>337</v>
      </c>
      <c r="D171" s="95" t="s">
        <v>349</v>
      </c>
      <c r="E171" s="91" t="s">
        <v>350</v>
      </c>
      <c r="F171" s="92">
        <v>1427.666</v>
      </c>
      <c r="G171" s="93">
        <v>0</v>
      </c>
      <c r="H171" s="94">
        <v>0</v>
      </c>
    </row>
    <row r="172" spans="2:8" s="83" customFormat="1" ht="22.5">
      <c r="B172" s="88">
        <f>B171+1</f>
        <v>123</v>
      </c>
      <c r="C172" s="98" t="s">
        <v>337</v>
      </c>
      <c r="D172" s="95" t="s">
        <v>351</v>
      </c>
      <c r="E172" s="91" t="s">
        <v>350</v>
      </c>
      <c r="F172" s="92">
        <v>1427.666</v>
      </c>
      <c r="G172" s="93">
        <v>0</v>
      </c>
      <c r="H172" s="94">
        <v>0</v>
      </c>
    </row>
    <row r="173" spans="2:8" s="83" customFormat="1" ht="22.5">
      <c r="B173" s="88">
        <f aca="true" t="shared" si="0" ref="B173:B186">B172+1</f>
        <v>124</v>
      </c>
      <c r="C173" s="98" t="s">
        <v>337</v>
      </c>
      <c r="D173" s="95" t="s">
        <v>352</v>
      </c>
      <c r="E173" s="91" t="s">
        <v>341</v>
      </c>
      <c r="F173" s="92">
        <v>1842.149</v>
      </c>
      <c r="G173" s="93">
        <v>0</v>
      </c>
      <c r="H173" s="94">
        <v>0</v>
      </c>
    </row>
    <row r="174" spans="2:8" s="83" customFormat="1" ht="11.25">
      <c r="B174" s="88">
        <f t="shared" si="0"/>
        <v>125</v>
      </c>
      <c r="C174" s="98" t="s">
        <v>353</v>
      </c>
      <c r="D174" s="90" t="s">
        <v>354</v>
      </c>
      <c r="E174" s="91" t="s">
        <v>9</v>
      </c>
      <c r="F174" s="92">
        <v>268.951</v>
      </c>
      <c r="G174" s="93">
        <v>0</v>
      </c>
      <c r="H174" s="94">
        <v>0</v>
      </c>
    </row>
    <row r="175" spans="2:8" s="83" customFormat="1" ht="11.25">
      <c r="B175" s="88">
        <f t="shared" si="0"/>
        <v>126</v>
      </c>
      <c r="C175" s="98" t="s">
        <v>353</v>
      </c>
      <c r="D175" s="90" t="s">
        <v>355</v>
      </c>
      <c r="E175" s="91" t="s">
        <v>9</v>
      </c>
      <c r="F175" s="91">
        <v>134.98</v>
      </c>
      <c r="G175" s="93">
        <v>0</v>
      </c>
      <c r="H175" s="94">
        <v>0</v>
      </c>
    </row>
    <row r="176" spans="2:8" s="83" customFormat="1" ht="22.5">
      <c r="B176" s="88">
        <f t="shared" si="0"/>
        <v>127</v>
      </c>
      <c r="C176" s="98" t="s">
        <v>353</v>
      </c>
      <c r="D176" s="95" t="s">
        <v>356</v>
      </c>
      <c r="E176" s="91" t="s">
        <v>7</v>
      </c>
      <c r="F176" s="91">
        <v>7</v>
      </c>
      <c r="G176" s="93">
        <v>0</v>
      </c>
      <c r="H176" s="94">
        <v>0</v>
      </c>
    </row>
    <row r="177" spans="2:8" s="83" customFormat="1" ht="22.5">
      <c r="B177" s="88">
        <f t="shared" si="0"/>
        <v>128</v>
      </c>
      <c r="C177" s="98" t="s">
        <v>353</v>
      </c>
      <c r="D177" s="95" t="s">
        <v>357</v>
      </c>
      <c r="E177" s="91" t="s">
        <v>7</v>
      </c>
      <c r="F177" s="91">
        <v>1</v>
      </c>
      <c r="G177" s="93">
        <v>0</v>
      </c>
      <c r="H177" s="94">
        <v>0</v>
      </c>
    </row>
    <row r="178" spans="2:8" s="83" customFormat="1" ht="22.5">
      <c r="B178" s="88">
        <f t="shared" si="0"/>
        <v>129</v>
      </c>
      <c r="C178" s="98" t="s">
        <v>353</v>
      </c>
      <c r="D178" s="95" t="s">
        <v>358</v>
      </c>
      <c r="E178" s="91" t="s">
        <v>7</v>
      </c>
      <c r="F178" s="91">
        <v>1</v>
      </c>
      <c r="G178" s="93">
        <v>0</v>
      </c>
      <c r="H178" s="94">
        <v>0</v>
      </c>
    </row>
    <row r="179" spans="2:8" s="83" customFormat="1" ht="11.25">
      <c r="B179" s="88">
        <f t="shared" si="0"/>
        <v>130</v>
      </c>
      <c r="C179" s="98" t="s">
        <v>353</v>
      </c>
      <c r="D179" s="90" t="s">
        <v>359</v>
      </c>
      <c r="E179" s="91" t="s">
        <v>7</v>
      </c>
      <c r="F179" s="91">
        <v>8</v>
      </c>
      <c r="G179" s="93">
        <v>0</v>
      </c>
      <c r="H179" s="94">
        <v>0</v>
      </c>
    </row>
    <row r="180" spans="2:8" s="83" customFormat="1" ht="11.25">
      <c r="B180" s="88">
        <f t="shared" si="0"/>
        <v>131</v>
      </c>
      <c r="C180" s="98" t="s">
        <v>337</v>
      </c>
      <c r="D180" s="90" t="s">
        <v>360</v>
      </c>
      <c r="E180" s="91" t="s">
        <v>51</v>
      </c>
      <c r="F180" s="91">
        <v>1</v>
      </c>
      <c r="G180" s="93">
        <v>0</v>
      </c>
      <c r="H180" s="94">
        <v>0</v>
      </c>
    </row>
    <row r="181" spans="2:8" s="83" customFormat="1" ht="11.25">
      <c r="B181" s="88">
        <f t="shared" si="0"/>
        <v>132</v>
      </c>
      <c r="C181" s="98" t="s">
        <v>337</v>
      </c>
      <c r="D181" s="95" t="s">
        <v>361</v>
      </c>
      <c r="E181" s="91" t="s">
        <v>51</v>
      </c>
      <c r="F181" s="91">
        <v>1</v>
      </c>
      <c r="G181" s="93">
        <v>0</v>
      </c>
      <c r="H181" s="94">
        <v>0</v>
      </c>
    </row>
    <row r="182" spans="2:8" s="83" customFormat="1" ht="22.5">
      <c r="B182" s="88">
        <f t="shared" si="0"/>
        <v>133</v>
      </c>
      <c r="C182" s="98" t="s">
        <v>337</v>
      </c>
      <c r="D182" s="95" t="s">
        <v>362</v>
      </c>
      <c r="E182" s="91" t="s">
        <v>350</v>
      </c>
      <c r="F182" s="92">
        <v>142.77</v>
      </c>
      <c r="G182" s="93">
        <v>0</v>
      </c>
      <c r="H182" s="94">
        <v>0</v>
      </c>
    </row>
    <row r="183" spans="2:8" s="83" customFormat="1" ht="22.5">
      <c r="B183" s="88">
        <f t="shared" si="0"/>
        <v>134</v>
      </c>
      <c r="C183" s="98" t="s">
        <v>337</v>
      </c>
      <c r="D183" s="95" t="s">
        <v>363</v>
      </c>
      <c r="E183" s="91" t="s">
        <v>350</v>
      </c>
      <c r="F183" s="92">
        <v>642.448</v>
      </c>
      <c r="G183" s="93">
        <v>0</v>
      </c>
      <c r="H183" s="94">
        <v>0</v>
      </c>
    </row>
    <row r="184" spans="2:8" s="83" customFormat="1" ht="22.5">
      <c r="B184" s="88">
        <f t="shared" si="0"/>
        <v>135</v>
      </c>
      <c r="C184" s="98" t="s">
        <v>337</v>
      </c>
      <c r="D184" s="95" t="s">
        <v>364</v>
      </c>
      <c r="E184" s="91" t="s">
        <v>350</v>
      </c>
      <c r="F184" s="92">
        <v>642.448</v>
      </c>
      <c r="G184" s="93">
        <v>0</v>
      </c>
      <c r="H184" s="94">
        <v>0</v>
      </c>
    </row>
    <row r="185" spans="2:8" s="83" customFormat="1" ht="11.25">
      <c r="B185" s="88">
        <f t="shared" si="0"/>
        <v>136</v>
      </c>
      <c r="C185" s="98" t="s">
        <v>353</v>
      </c>
      <c r="D185" s="90" t="s">
        <v>365</v>
      </c>
      <c r="E185" s="91" t="s">
        <v>7</v>
      </c>
      <c r="F185" s="92">
        <v>5.379</v>
      </c>
      <c r="G185" s="93">
        <v>0</v>
      </c>
      <c r="H185" s="94">
        <v>0</v>
      </c>
    </row>
    <row r="186" spans="2:8" s="83" customFormat="1" ht="11.25">
      <c r="B186" s="88">
        <f t="shared" si="0"/>
        <v>137</v>
      </c>
      <c r="C186" s="98" t="s">
        <v>337</v>
      </c>
      <c r="D186" s="90" t="s">
        <v>366</v>
      </c>
      <c r="E186" s="91" t="s">
        <v>9</v>
      </c>
      <c r="F186" s="92">
        <v>403.931</v>
      </c>
      <c r="G186" s="93">
        <v>0</v>
      </c>
      <c r="H186" s="94">
        <v>0</v>
      </c>
    </row>
    <row r="187" spans="2:8" s="83" customFormat="1" ht="11.25">
      <c r="B187" s="88" t="s">
        <v>3</v>
      </c>
      <c r="C187" s="85" t="s">
        <v>335</v>
      </c>
      <c r="D187" s="86" t="s">
        <v>367</v>
      </c>
      <c r="E187" s="87"/>
      <c r="F187" s="99"/>
      <c r="G187" s="3" t="s">
        <v>5</v>
      </c>
      <c r="H187" s="4" t="s">
        <v>5</v>
      </c>
    </row>
    <row r="188" spans="2:8" s="83" customFormat="1" ht="22.5">
      <c r="B188" s="88">
        <f>B186+1</f>
        <v>138</v>
      </c>
      <c r="C188" s="98" t="s">
        <v>337</v>
      </c>
      <c r="D188" s="95" t="s">
        <v>368</v>
      </c>
      <c r="E188" s="91" t="s">
        <v>350</v>
      </c>
      <c r="F188" s="92">
        <v>141.198</v>
      </c>
      <c r="G188" s="93">
        <v>0</v>
      </c>
      <c r="H188" s="94">
        <v>0</v>
      </c>
    </row>
    <row r="189" spans="2:8" s="83" customFormat="1" ht="22.5">
      <c r="B189" s="88">
        <f>B188+1</f>
        <v>139</v>
      </c>
      <c r="C189" s="98" t="s">
        <v>337</v>
      </c>
      <c r="D189" s="95" t="s">
        <v>369</v>
      </c>
      <c r="E189" s="91" t="s">
        <v>350</v>
      </c>
      <c r="F189" s="92">
        <v>141.198</v>
      </c>
      <c r="G189" s="93">
        <v>0</v>
      </c>
      <c r="H189" s="94">
        <v>0</v>
      </c>
    </row>
    <row r="190" spans="2:8" s="83" customFormat="1" ht="22.5">
      <c r="B190" s="88">
        <f aca="true" t="shared" si="1" ref="B190:B200">B189+1</f>
        <v>140</v>
      </c>
      <c r="C190" s="98" t="s">
        <v>337</v>
      </c>
      <c r="D190" s="95" t="s">
        <v>370</v>
      </c>
      <c r="E190" s="91" t="s">
        <v>341</v>
      </c>
      <c r="F190" s="92">
        <v>182.191</v>
      </c>
      <c r="G190" s="93">
        <v>0</v>
      </c>
      <c r="H190" s="94">
        <v>0</v>
      </c>
    </row>
    <row r="191" spans="2:8" s="83" customFormat="1" ht="11.25">
      <c r="B191" s="88">
        <f t="shared" si="1"/>
        <v>141</v>
      </c>
      <c r="C191" s="98" t="s">
        <v>353</v>
      </c>
      <c r="D191" s="90" t="s">
        <v>371</v>
      </c>
      <c r="E191" s="91" t="s">
        <v>9</v>
      </c>
      <c r="F191" s="92">
        <v>30</v>
      </c>
      <c r="G191" s="93">
        <v>0</v>
      </c>
      <c r="H191" s="94">
        <v>0</v>
      </c>
    </row>
    <row r="192" spans="2:8" s="83" customFormat="1" ht="11.25">
      <c r="B192" s="88">
        <f t="shared" si="1"/>
        <v>142</v>
      </c>
      <c r="C192" s="98" t="s">
        <v>353</v>
      </c>
      <c r="D192" s="90" t="s">
        <v>372</v>
      </c>
      <c r="E192" s="91" t="s">
        <v>9</v>
      </c>
      <c r="F192" s="92">
        <v>134.98</v>
      </c>
      <c r="G192" s="93">
        <v>0</v>
      </c>
      <c r="H192" s="94">
        <v>0</v>
      </c>
    </row>
    <row r="193" spans="2:8" s="83" customFormat="1" ht="22.5">
      <c r="B193" s="88">
        <f t="shared" si="1"/>
        <v>143</v>
      </c>
      <c r="C193" s="98" t="s">
        <v>353</v>
      </c>
      <c r="D193" s="95" t="s">
        <v>373</v>
      </c>
      <c r="E193" s="91" t="s">
        <v>7</v>
      </c>
      <c r="F193" s="100">
        <v>1</v>
      </c>
      <c r="G193" s="93">
        <v>0</v>
      </c>
      <c r="H193" s="94">
        <v>0</v>
      </c>
    </row>
    <row r="194" spans="2:8" s="83" customFormat="1" ht="11.25">
      <c r="B194" s="88">
        <f t="shared" si="1"/>
        <v>144</v>
      </c>
      <c r="C194" s="98" t="s">
        <v>353</v>
      </c>
      <c r="D194" s="90" t="s">
        <v>360</v>
      </c>
      <c r="E194" s="91" t="s">
        <v>51</v>
      </c>
      <c r="F194" s="92">
        <v>1</v>
      </c>
      <c r="G194" s="93">
        <v>0</v>
      </c>
      <c r="H194" s="94">
        <v>0</v>
      </c>
    </row>
    <row r="195" spans="2:8" s="83" customFormat="1" ht="11.25">
      <c r="B195" s="88">
        <f t="shared" si="1"/>
        <v>145</v>
      </c>
      <c r="C195" s="98"/>
      <c r="D195" s="90" t="s">
        <v>374</v>
      </c>
      <c r="E195" s="91" t="s">
        <v>51</v>
      </c>
      <c r="F195" s="92">
        <v>1</v>
      </c>
      <c r="G195" s="93">
        <v>0</v>
      </c>
      <c r="H195" s="94">
        <v>0</v>
      </c>
    </row>
    <row r="196" spans="2:8" s="83" customFormat="1" ht="11.25">
      <c r="B196" s="88">
        <f t="shared" si="1"/>
        <v>146</v>
      </c>
      <c r="C196" s="98" t="s">
        <v>353</v>
      </c>
      <c r="D196" s="90" t="s">
        <v>375</v>
      </c>
      <c r="E196" s="91" t="s">
        <v>350</v>
      </c>
      <c r="F196" s="92">
        <v>14.12</v>
      </c>
      <c r="G196" s="93">
        <v>0</v>
      </c>
      <c r="H196" s="94">
        <v>0</v>
      </c>
    </row>
    <row r="197" spans="2:8" s="83" customFormat="1" ht="22.5">
      <c r="B197" s="88">
        <f t="shared" si="1"/>
        <v>147</v>
      </c>
      <c r="C197" s="98" t="s">
        <v>353</v>
      </c>
      <c r="D197" s="95" t="s">
        <v>376</v>
      </c>
      <c r="E197" s="91" t="s">
        <v>350</v>
      </c>
      <c r="F197" s="92">
        <v>63.539</v>
      </c>
      <c r="G197" s="93">
        <v>0</v>
      </c>
      <c r="H197" s="94">
        <v>0</v>
      </c>
    </row>
    <row r="198" spans="2:8" s="83" customFormat="1" ht="22.5">
      <c r="B198" s="88">
        <f t="shared" si="1"/>
        <v>148</v>
      </c>
      <c r="C198" s="98" t="s">
        <v>353</v>
      </c>
      <c r="D198" s="95" t="s">
        <v>377</v>
      </c>
      <c r="E198" s="91" t="s">
        <v>350</v>
      </c>
      <c r="F198" s="92">
        <v>63.539</v>
      </c>
      <c r="G198" s="93">
        <v>0</v>
      </c>
      <c r="H198" s="94">
        <v>0</v>
      </c>
    </row>
    <row r="199" spans="2:8" s="83" customFormat="1" ht="11.25">
      <c r="B199" s="88">
        <f t="shared" si="1"/>
        <v>149</v>
      </c>
      <c r="C199" s="98" t="s">
        <v>353</v>
      </c>
      <c r="D199" s="95" t="s">
        <v>378</v>
      </c>
      <c r="E199" s="91" t="s">
        <v>7</v>
      </c>
      <c r="F199" s="92">
        <v>0.532</v>
      </c>
      <c r="G199" s="93">
        <v>0</v>
      </c>
      <c r="H199" s="94">
        <v>0</v>
      </c>
    </row>
    <row r="200" spans="2:8" s="83" customFormat="1" ht="11.25">
      <c r="B200" s="88">
        <f t="shared" si="1"/>
        <v>150</v>
      </c>
      <c r="C200" s="98" t="s">
        <v>353</v>
      </c>
      <c r="D200" s="90" t="s">
        <v>379</v>
      </c>
      <c r="E200" s="91" t="s">
        <v>9</v>
      </c>
      <c r="F200" s="92">
        <v>30</v>
      </c>
      <c r="G200" s="93">
        <v>0</v>
      </c>
      <c r="H200" s="94">
        <v>0</v>
      </c>
    </row>
    <row r="201" spans="2:8" s="83" customFormat="1" ht="11.25">
      <c r="B201" s="88" t="s">
        <v>3</v>
      </c>
      <c r="C201" s="101"/>
      <c r="D201" s="86" t="s">
        <v>380</v>
      </c>
      <c r="E201" s="87"/>
      <c r="F201" s="99"/>
      <c r="G201" s="3" t="s">
        <v>5</v>
      </c>
      <c r="H201" s="4" t="s">
        <v>5</v>
      </c>
    </row>
    <row r="202" spans="2:8" s="83" customFormat="1" ht="11.25">
      <c r="B202" s="88">
        <f>B200+1</f>
        <v>151</v>
      </c>
      <c r="C202" s="98" t="s">
        <v>353</v>
      </c>
      <c r="D202" s="90" t="s">
        <v>381</v>
      </c>
      <c r="E202" s="91" t="s">
        <v>9</v>
      </c>
      <c r="F202" s="92">
        <v>268.951</v>
      </c>
      <c r="G202" s="93">
        <v>0</v>
      </c>
      <c r="H202" s="94">
        <v>0</v>
      </c>
    </row>
    <row r="203" spans="2:8" s="83" customFormat="1" ht="11.25">
      <c r="B203" s="88">
        <f>B202+1</f>
        <v>152</v>
      </c>
      <c r="C203" s="98" t="s">
        <v>353</v>
      </c>
      <c r="D203" s="90" t="s">
        <v>382</v>
      </c>
      <c r="E203" s="91" t="s">
        <v>9</v>
      </c>
      <c r="F203" s="91">
        <v>41.84</v>
      </c>
      <c r="G203" s="93">
        <v>0</v>
      </c>
      <c r="H203" s="94">
        <v>0</v>
      </c>
    </row>
    <row r="204" spans="2:8" s="83" customFormat="1" ht="22.5">
      <c r="B204" s="88">
        <f>B203+1</f>
        <v>153</v>
      </c>
      <c r="C204" s="98" t="s">
        <v>353</v>
      </c>
      <c r="D204" s="95" t="s">
        <v>383</v>
      </c>
      <c r="E204" s="91" t="s">
        <v>7</v>
      </c>
      <c r="F204" s="91">
        <v>4</v>
      </c>
      <c r="G204" s="93">
        <v>0</v>
      </c>
      <c r="H204" s="94">
        <v>0</v>
      </c>
    </row>
    <row r="205" spans="2:8" s="83" customFormat="1" ht="11.25">
      <c r="B205" s="88">
        <f>B204+1</f>
        <v>154</v>
      </c>
      <c r="C205" s="98" t="s">
        <v>337</v>
      </c>
      <c r="D205" s="90" t="s">
        <v>384</v>
      </c>
      <c r="E205" s="91" t="s">
        <v>51</v>
      </c>
      <c r="F205" s="91">
        <v>1</v>
      </c>
      <c r="G205" s="93">
        <v>0</v>
      </c>
      <c r="H205" s="94">
        <v>0</v>
      </c>
    </row>
    <row r="206" spans="2:8" s="83" customFormat="1" ht="11.25">
      <c r="B206" s="88" t="s">
        <v>3</v>
      </c>
      <c r="C206" s="101"/>
      <c r="D206" s="86" t="s">
        <v>385</v>
      </c>
      <c r="E206" s="87"/>
      <c r="F206" s="87"/>
      <c r="G206" s="3" t="s">
        <v>5</v>
      </c>
      <c r="H206" s="4" t="s">
        <v>5</v>
      </c>
    </row>
    <row r="207" spans="2:8" s="83" customFormat="1" ht="11.25">
      <c r="B207" s="88">
        <v>155</v>
      </c>
      <c r="C207" s="98" t="s">
        <v>353</v>
      </c>
      <c r="D207" s="90" t="s">
        <v>386</v>
      </c>
      <c r="E207" s="91" t="s">
        <v>9</v>
      </c>
      <c r="F207" s="91">
        <v>30</v>
      </c>
      <c r="G207" s="93">
        <v>0</v>
      </c>
      <c r="H207" s="94">
        <v>0</v>
      </c>
    </row>
    <row r="208" spans="2:8" s="83" customFormat="1" ht="22.5">
      <c r="B208" s="88">
        <v>156</v>
      </c>
      <c r="C208" s="98" t="s">
        <v>353</v>
      </c>
      <c r="D208" s="95" t="s">
        <v>387</v>
      </c>
      <c r="E208" s="91" t="s">
        <v>7</v>
      </c>
      <c r="F208" s="91">
        <v>4</v>
      </c>
      <c r="G208" s="93">
        <v>0</v>
      </c>
      <c r="H208" s="94">
        <v>0</v>
      </c>
    </row>
    <row r="209" spans="2:8" s="83" customFormat="1" ht="11.25">
      <c r="B209" s="88">
        <v>157</v>
      </c>
      <c r="C209" s="89" t="s">
        <v>337</v>
      </c>
      <c r="D209" s="90" t="s">
        <v>384</v>
      </c>
      <c r="E209" s="91" t="s">
        <v>51</v>
      </c>
      <c r="F209" s="91">
        <v>0.3</v>
      </c>
      <c r="G209" s="93">
        <v>0</v>
      </c>
      <c r="H209" s="94">
        <v>0</v>
      </c>
    </row>
    <row r="210" spans="2:8" s="83" customFormat="1" ht="11.25">
      <c r="B210" s="88" t="s">
        <v>3</v>
      </c>
      <c r="C210" s="85" t="s">
        <v>388</v>
      </c>
      <c r="D210" s="86" t="s">
        <v>389</v>
      </c>
      <c r="E210" s="87"/>
      <c r="F210" s="87"/>
      <c r="G210" s="3" t="s">
        <v>5</v>
      </c>
      <c r="H210" s="4" t="s">
        <v>5</v>
      </c>
    </row>
    <row r="211" spans="2:8" s="83" customFormat="1" ht="11.25">
      <c r="B211" s="88">
        <f>B209+1</f>
        <v>158</v>
      </c>
      <c r="C211" s="89" t="s">
        <v>337</v>
      </c>
      <c r="D211" s="90" t="s">
        <v>338</v>
      </c>
      <c r="E211" s="91" t="s">
        <v>339</v>
      </c>
      <c r="F211" s="92">
        <v>0.307</v>
      </c>
      <c r="G211" s="93">
        <v>0</v>
      </c>
      <c r="H211" s="94">
        <v>0</v>
      </c>
    </row>
    <row r="212" spans="2:8" s="83" customFormat="1" ht="11.25">
      <c r="B212" s="88">
        <f>B211+1</f>
        <v>159</v>
      </c>
      <c r="C212" s="89" t="s">
        <v>337</v>
      </c>
      <c r="D212" s="90" t="s">
        <v>390</v>
      </c>
      <c r="E212" s="91" t="s">
        <v>341</v>
      </c>
      <c r="F212" s="92">
        <v>106.55</v>
      </c>
      <c r="G212" s="93">
        <v>0</v>
      </c>
      <c r="H212" s="94">
        <v>0</v>
      </c>
    </row>
    <row r="213" spans="2:8" s="83" customFormat="1" ht="22.5">
      <c r="B213" s="88">
        <f aca="true" t="shared" si="2" ref="B213:B219">B212+1</f>
        <v>160</v>
      </c>
      <c r="C213" s="89" t="s">
        <v>337</v>
      </c>
      <c r="D213" s="95" t="s">
        <v>391</v>
      </c>
      <c r="E213" s="91" t="s">
        <v>341</v>
      </c>
      <c r="F213" s="92">
        <v>153.512</v>
      </c>
      <c r="G213" s="93">
        <v>0</v>
      </c>
      <c r="H213" s="94">
        <v>0</v>
      </c>
    </row>
    <row r="214" spans="2:8" s="83" customFormat="1" ht="33.75">
      <c r="B214" s="88">
        <f t="shared" si="2"/>
        <v>161</v>
      </c>
      <c r="C214" s="89" t="s">
        <v>337</v>
      </c>
      <c r="D214" s="95" t="s">
        <v>392</v>
      </c>
      <c r="E214" s="91" t="s">
        <v>341</v>
      </c>
      <c r="F214" s="92">
        <v>153.512</v>
      </c>
      <c r="G214" s="93">
        <v>0</v>
      </c>
      <c r="H214" s="94">
        <v>0</v>
      </c>
    </row>
    <row r="215" spans="2:8" s="83" customFormat="1" ht="11.25">
      <c r="B215" s="88">
        <f t="shared" si="2"/>
        <v>162</v>
      </c>
      <c r="C215" s="89" t="s">
        <v>337</v>
      </c>
      <c r="D215" s="90" t="s">
        <v>393</v>
      </c>
      <c r="E215" s="91" t="s">
        <v>341</v>
      </c>
      <c r="F215" s="92">
        <v>153.512</v>
      </c>
      <c r="G215" s="93">
        <v>0</v>
      </c>
      <c r="H215" s="94">
        <v>0</v>
      </c>
    </row>
    <row r="216" spans="2:8" s="83" customFormat="1" ht="11.25">
      <c r="B216" s="88">
        <f t="shared" si="2"/>
        <v>163</v>
      </c>
      <c r="C216" s="89" t="s">
        <v>337</v>
      </c>
      <c r="D216" s="95" t="s">
        <v>394</v>
      </c>
      <c r="E216" s="91" t="s">
        <v>341</v>
      </c>
      <c r="F216" s="92">
        <v>153.512</v>
      </c>
      <c r="G216" s="93">
        <v>0</v>
      </c>
      <c r="H216" s="94">
        <v>0</v>
      </c>
    </row>
    <row r="217" spans="2:8" s="83" customFormat="1" ht="22.5">
      <c r="B217" s="88">
        <f t="shared" si="2"/>
        <v>164</v>
      </c>
      <c r="C217" s="89" t="s">
        <v>337</v>
      </c>
      <c r="D217" s="95" t="s">
        <v>395</v>
      </c>
      <c r="E217" s="91" t="s">
        <v>341</v>
      </c>
      <c r="F217" s="91">
        <v>136.71</v>
      </c>
      <c r="G217" s="93">
        <v>0</v>
      </c>
      <c r="H217" s="94">
        <v>0</v>
      </c>
    </row>
    <row r="218" spans="2:8" s="83" customFormat="1" ht="22.5">
      <c r="B218" s="88">
        <f t="shared" si="2"/>
        <v>165</v>
      </c>
      <c r="C218" s="89" t="s">
        <v>337</v>
      </c>
      <c r="D218" s="95" t="s">
        <v>396</v>
      </c>
      <c r="E218" s="91" t="s">
        <v>341</v>
      </c>
      <c r="F218" s="91">
        <v>136.71</v>
      </c>
      <c r="G218" s="93">
        <v>0</v>
      </c>
      <c r="H218" s="94">
        <v>0</v>
      </c>
    </row>
    <row r="219" spans="2:8" s="83" customFormat="1" ht="11.25">
      <c r="B219" s="88">
        <f t="shared" si="2"/>
        <v>166</v>
      </c>
      <c r="C219" s="89" t="s">
        <v>337</v>
      </c>
      <c r="D219" s="90" t="s">
        <v>397</v>
      </c>
      <c r="E219" s="91" t="s">
        <v>9</v>
      </c>
      <c r="F219" s="91">
        <v>22</v>
      </c>
      <c r="G219" s="93">
        <v>0</v>
      </c>
      <c r="H219" s="94">
        <v>0</v>
      </c>
    </row>
    <row r="220" spans="2:8" s="83" customFormat="1" ht="11.25">
      <c r="B220" s="88" t="s">
        <v>3</v>
      </c>
      <c r="C220" s="101"/>
      <c r="D220" s="86" t="s">
        <v>398</v>
      </c>
      <c r="E220" s="87"/>
      <c r="F220" s="87"/>
      <c r="G220" s="3" t="s">
        <v>5</v>
      </c>
      <c r="H220" s="4" t="s">
        <v>5</v>
      </c>
    </row>
    <row r="221" spans="2:8" s="83" customFormat="1" ht="11.25">
      <c r="B221" s="88">
        <f>B219+1</f>
        <v>167</v>
      </c>
      <c r="C221" s="89" t="s">
        <v>337</v>
      </c>
      <c r="D221" s="90" t="s">
        <v>338</v>
      </c>
      <c r="E221" s="91" t="s">
        <v>339</v>
      </c>
      <c r="F221" s="91">
        <v>0.3</v>
      </c>
      <c r="G221" s="93">
        <v>0</v>
      </c>
      <c r="H221" s="94">
        <v>0</v>
      </c>
    </row>
    <row r="222" spans="2:8" s="83" customFormat="1" ht="22.5">
      <c r="B222" s="88">
        <f aca="true" t="shared" si="3" ref="B222:B227">B221+1</f>
        <v>168</v>
      </c>
      <c r="C222" s="89" t="s">
        <v>337</v>
      </c>
      <c r="D222" s="95" t="s">
        <v>399</v>
      </c>
      <c r="E222" s="91" t="s">
        <v>341</v>
      </c>
      <c r="F222" s="92">
        <v>45.548</v>
      </c>
      <c r="G222" s="93">
        <v>0</v>
      </c>
      <c r="H222" s="94">
        <v>0</v>
      </c>
    </row>
    <row r="223" spans="2:8" s="83" customFormat="1" ht="33.75">
      <c r="B223" s="88">
        <f t="shared" si="3"/>
        <v>169</v>
      </c>
      <c r="C223" s="89" t="s">
        <v>337</v>
      </c>
      <c r="D223" s="95" t="s">
        <v>400</v>
      </c>
      <c r="E223" s="91" t="s">
        <v>341</v>
      </c>
      <c r="F223" s="92">
        <v>45.548</v>
      </c>
      <c r="G223" s="93">
        <v>0</v>
      </c>
      <c r="H223" s="94">
        <v>0</v>
      </c>
    </row>
    <row r="224" spans="2:8" s="83" customFormat="1" ht="11.25">
      <c r="B224" s="88">
        <f t="shared" si="3"/>
        <v>170</v>
      </c>
      <c r="C224" s="89" t="s">
        <v>337</v>
      </c>
      <c r="D224" s="90" t="s">
        <v>393</v>
      </c>
      <c r="E224" s="91" t="s">
        <v>341</v>
      </c>
      <c r="F224" s="92">
        <v>45.548</v>
      </c>
      <c r="G224" s="93">
        <v>0</v>
      </c>
      <c r="H224" s="94">
        <v>0</v>
      </c>
    </row>
    <row r="225" spans="2:8" s="83" customFormat="1" ht="11.25">
      <c r="B225" s="88">
        <f t="shared" si="3"/>
        <v>171</v>
      </c>
      <c r="C225" s="89" t="s">
        <v>337</v>
      </c>
      <c r="D225" s="90" t="s">
        <v>401</v>
      </c>
      <c r="E225" s="91" t="s">
        <v>341</v>
      </c>
      <c r="F225" s="92">
        <v>45.548</v>
      </c>
      <c r="G225" s="93">
        <v>0</v>
      </c>
      <c r="H225" s="94">
        <v>0</v>
      </c>
    </row>
    <row r="226" spans="2:8" s="83" customFormat="1" ht="22.5">
      <c r="B226" s="88">
        <f t="shared" si="3"/>
        <v>172</v>
      </c>
      <c r="C226" s="89" t="s">
        <v>337</v>
      </c>
      <c r="D226" s="95" t="s">
        <v>402</v>
      </c>
      <c r="E226" s="91" t="s">
        <v>341</v>
      </c>
      <c r="F226" s="100">
        <v>12.304</v>
      </c>
      <c r="G226" s="93">
        <v>0</v>
      </c>
      <c r="H226" s="94">
        <v>0</v>
      </c>
    </row>
    <row r="227" spans="2:8" s="83" customFormat="1" ht="22.5">
      <c r="B227" s="88">
        <f t="shared" si="3"/>
        <v>173</v>
      </c>
      <c r="C227" s="89" t="s">
        <v>337</v>
      </c>
      <c r="D227" s="95" t="s">
        <v>403</v>
      </c>
      <c r="E227" s="91" t="s">
        <v>341</v>
      </c>
      <c r="F227" s="100">
        <v>1.25</v>
      </c>
      <c r="G227" s="93">
        <v>0</v>
      </c>
      <c r="H227" s="94">
        <v>0</v>
      </c>
    </row>
    <row r="228" spans="2:8" s="83" customFormat="1" ht="11.25">
      <c r="B228" s="88" t="s">
        <v>3</v>
      </c>
      <c r="C228" s="87"/>
      <c r="D228" s="86" t="s">
        <v>404</v>
      </c>
      <c r="E228" s="87"/>
      <c r="F228" s="87"/>
      <c r="G228" s="3" t="s">
        <v>5</v>
      </c>
      <c r="H228" s="4" t="s">
        <v>5</v>
      </c>
    </row>
    <row r="229" spans="2:8" s="83" customFormat="1" ht="11.25">
      <c r="B229" s="88">
        <f>B227+1</f>
        <v>174</v>
      </c>
      <c r="C229" s="98" t="s">
        <v>337</v>
      </c>
      <c r="D229" s="90" t="s">
        <v>338</v>
      </c>
      <c r="E229" s="91" t="s">
        <v>339</v>
      </c>
      <c r="F229" s="91">
        <v>0.093</v>
      </c>
      <c r="G229" s="93">
        <v>0</v>
      </c>
      <c r="H229" s="94">
        <v>0</v>
      </c>
    </row>
    <row r="230" spans="2:8" s="83" customFormat="1" ht="11.25">
      <c r="B230" s="88">
        <f>B229+1</f>
        <v>175</v>
      </c>
      <c r="C230" s="98" t="s">
        <v>337</v>
      </c>
      <c r="D230" s="90" t="s">
        <v>390</v>
      </c>
      <c r="E230" s="91" t="s">
        <v>341</v>
      </c>
      <c r="F230" s="91">
        <v>271</v>
      </c>
      <c r="G230" s="93">
        <v>0</v>
      </c>
      <c r="H230" s="94">
        <v>0</v>
      </c>
    </row>
    <row r="231" spans="2:8" s="83" customFormat="1" ht="11.25">
      <c r="B231" s="88">
        <f>B230+1</f>
        <v>176</v>
      </c>
      <c r="C231" s="98" t="s">
        <v>337</v>
      </c>
      <c r="D231" s="90" t="s">
        <v>405</v>
      </c>
      <c r="E231" s="91" t="s">
        <v>341</v>
      </c>
      <c r="F231" s="91">
        <v>24.6</v>
      </c>
      <c r="G231" s="93">
        <v>0</v>
      </c>
      <c r="H231" s="94">
        <v>0</v>
      </c>
    </row>
    <row r="232" spans="2:8" s="83" customFormat="1" ht="22.5">
      <c r="B232" s="88">
        <f>B231+1</f>
        <v>177</v>
      </c>
      <c r="C232" s="98" t="s">
        <v>337</v>
      </c>
      <c r="D232" s="95" t="s">
        <v>402</v>
      </c>
      <c r="E232" s="91" t="s">
        <v>341</v>
      </c>
      <c r="F232" s="91">
        <v>24.6</v>
      </c>
      <c r="G232" s="93">
        <v>0</v>
      </c>
      <c r="H232" s="94">
        <v>0</v>
      </c>
    </row>
    <row r="233" spans="2:8" s="83" customFormat="1" ht="11.25">
      <c r="B233" s="88" t="s">
        <v>3</v>
      </c>
      <c r="C233" s="85" t="s">
        <v>388</v>
      </c>
      <c r="D233" s="97" t="s">
        <v>406</v>
      </c>
      <c r="E233" s="87"/>
      <c r="F233" s="87"/>
      <c r="G233" s="3" t="s">
        <v>5</v>
      </c>
      <c r="H233" s="4" t="s">
        <v>5</v>
      </c>
    </row>
    <row r="234" spans="2:8" s="83" customFormat="1" ht="11.25">
      <c r="B234" s="88">
        <f>B232+1</f>
        <v>178</v>
      </c>
      <c r="C234" s="98" t="s">
        <v>337</v>
      </c>
      <c r="D234" s="90" t="s">
        <v>407</v>
      </c>
      <c r="E234" s="91" t="s">
        <v>51</v>
      </c>
      <c r="F234" s="91">
        <v>1</v>
      </c>
      <c r="G234" s="93">
        <v>0</v>
      </c>
      <c r="H234" s="94">
        <v>0</v>
      </c>
    </row>
    <row r="235" spans="2:8" s="83" customFormat="1" ht="11.25">
      <c r="B235" s="88">
        <f>B234+1</f>
        <v>179</v>
      </c>
      <c r="C235" s="98" t="s">
        <v>337</v>
      </c>
      <c r="D235" s="90" t="s">
        <v>408</v>
      </c>
      <c r="E235" s="91" t="s">
        <v>51</v>
      </c>
      <c r="F235" s="91">
        <v>1</v>
      </c>
      <c r="G235" s="93">
        <v>0</v>
      </c>
      <c r="H235" s="94">
        <v>0</v>
      </c>
    </row>
    <row r="236" spans="2:8" s="83" customFormat="1" ht="11.25">
      <c r="B236" s="88">
        <f>B235+1</f>
        <v>180</v>
      </c>
      <c r="C236" s="98" t="s">
        <v>337</v>
      </c>
      <c r="D236" s="90" t="s">
        <v>409</v>
      </c>
      <c r="E236" s="91" t="s">
        <v>51</v>
      </c>
      <c r="F236" s="91">
        <v>1</v>
      </c>
      <c r="G236" s="93">
        <v>0</v>
      </c>
      <c r="H236" s="94">
        <v>0</v>
      </c>
    </row>
    <row r="237" spans="2:8" s="83" customFormat="1" ht="11.25">
      <c r="B237" s="88" t="s">
        <v>3</v>
      </c>
      <c r="C237" s="102"/>
      <c r="D237" s="103" t="s">
        <v>410</v>
      </c>
      <c r="E237" s="102"/>
      <c r="F237" s="102"/>
      <c r="G237" s="3" t="s">
        <v>5</v>
      </c>
      <c r="H237" s="4" t="s">
        <v>5</v>
      </c>
    </row>
    <row r="238" spans="2:8" s="83" customFormat="1" ht="11.25">
      <c r="B238" s="88" t="s">
        <v>3</v>
      </c>
      <c r="C238" s="104" t="s">
        <v>411</v>
      </c>
      <c r="D238" s="105" t="s">
        <v>412</v>
      </c>
      <c r="E238" s="106"/>
      <c r="F238" s="106"/>
      <c r="G238" s="3" t="s">
        <v>5</v>
      </c>
      <c r="H238" s="4" t="s">
        <v>5</v>
      </c>
    </row>
    <row r="239" spans="2:8" s="83" customFormat="1" ht="22.5">
      <c r="B239" s="88">
        <f>B236+1</f>
        <v>181</v>
      </c>
      <c r="C239" s="98" t="s">
        <v>337</v>
      </c>
      <c r="D239" s="95" t="s">
        <v>349</v>
      </c>
      <c r="E239" s="91" t="s">
        <v>350</v>
      </c>
      <c r="F239" s="100">
        <v>861.727</v>
      </c>
      <c r="G239" s="93">
        <v>0</v>
      </c>
      <c r="H239" s="94">
        <v>0</v>
      </c>
    </row>
    <row r="240" spans="2:8" s="83" customFormat="1" ht="22.5">
      <c r="B240" s="88">
        <f>B239+1</f>
        <v>182</v>
      </c>
      <c r="C240" s="98" t="s">
        <v>337</v>
      </c>
      <c r="D240" s="95" t="s">
        <v>351</v>
      </c>
      <c r="E240" s="91" t="s">
        <v>350</v>
      </c>
      <c r="F240" s="100">
        <v>861.727</v>
      </c>
      <c r="G240" s="93">
        <v>0</v>
      </c>
      <c r="H240" s="94">
        <v>0</v>
      </c>
    </row>
    <row r="241" spans="2:8" s="83" customFormat="1" ht="22.5">
      <c r="B241" s="88">
        <f aca="true" t="shared" si="4" ref="B241:B265">B240+1</f>
        <v>183</v>
      </c>
      <c r="C241" s="98" t="s">
        <v>337</v>
      </c>
      <c r="D241" s="95" t="s">
        <v>352</v>
      </c>
      <c r="E241" s="91" t="s">
        <v>341</v>
      </c>
      <c r="F241" s="100">
        <v>1723.453</v>
      </c>
      <c r="G241" s="93">
        <v>0</v>
      </c>
      <c r="H241" s="94">
        <v>0</v>
      </c>
    </row>
    <row r="242" spans="2:8" s="83" customFormat="1" ht="11.25">
      <c r="B242" s="88">
        <f t="shared" si="4"/>
        <v>184</v>
      </c>
      <c r="C242" s="98" t="s">
        <v>353</v>
      </c>
      <c r="D242" s="90" t="s">
        <v>413</v>
      </c>
      <c r="E242" s="91" t="s">
        <v>9</v>
      </c>
      <c r="F242" s="100">
        <v>17.47</v>
      </c>
      <c r="G242" s="93">
        <v>0</v>
      </c>
      <c r="H242" s="94">
        <v>0</v>
      </c>
    </row>
    <row r="243" spans="2:8" s="83" customFormat="1" ht="11.25">
      <c r="B243" s="88">
        <f t="shared" si="4"/>
        <v>185</v>
      </c>
      <c r="C243" s="98" t="s">
        <v>353</v>
      </c>
      <c r="D243" s="90" t="s">
        <v>414</v>
      </c>
      <c r="E243" s="91" t="s">
        <v>9</v>
      </c>
      <c r="F243" s="100">
        <v>11.5</v>
      </c>
      <c r="G243" s="93">
        <v>0</v>
      </c>
      <c r="H243" s="94">
        <v>0</v>
      </c>
    </row>
    <row r="244" spans="2:8" s="83" customFormat="1" ht="11.25">
      <c r="B244" s="88">
        <f t="shared" si="4"/>
        <v>186</v>
      </c>
      <c r="C244" s="98" t="s">
        <v>353</v>
      </c>
      <c r="D244" s="90" t="s">
        <v>415</v>
      </c>
      <c r="E244" s="91" t="s">
        <v>9</v>
      </c>
      <c r="F244" s="100">
        <v>196.083</v>
      </c>
      <c r="G244" s="93">
        <v>0</v>
      </c>
      <c r="H244" s="94">
        <v>0</v>
      </c>
    </row>
    <row r="245" spans="2:8" s="83" customFormat="1" ht="11.25">
      <c r="B245" s="88">
        <f t="shared" si="4"/>
        <v>187</v>
      </c>
      <c r="C245" s="98" t="s">
        <v>353</v>
      </c>
      <c r="D245" s="90" t="s">
        <v>416</v>
      </c>
      <c r="E245" s="91" t="s">
        <v>9</v>
      </c>
      <c r="F245" s="100">
        <v>18.49</v>
      </c>
      <c r="G245" s="93">
        <v>0</v>
      </c>
      <c r="H245" s="94">
        <v>0</v>
      </c>
    </row>
    <row r="246" spans="2:8" s="83" customFormat="1" ht="11.25">
      <c r="B246" s="88">
        <f t="shared" si="4"/>
        <v>188</v>
      </c>
      <c r="C246" s="98" t="s">
        <v>353</v>
      </c>
      <c r="D246" s="90" t="s">
        <v>417</v>
      </c>
      <c r="E246" s="91" t="s">
        <v>9</v>
      </c>
      <c r="F246" s="100">
        <v>39.25</v>
      </c>
      <c r="G246" s="93">
        <v>0</v>
      </c>
      <c r="H246" s="94">
        <v>0</v>
      </c>
    </row>
    <row r="247" spans="2:8" s="83" customFormat="1" ht="11.25">
      <c r="B247" s="88">
        <f t="shared" si="4"/>
        <v>189</v>
      </c>
      <c r="C247" s="98" t="s">
        <v>353</v>
      </c>
      <c r="D247" s="90" t="s">
        <v>418</v>
      </c>
      <c r="E247" s="91" t="s">
        <v>9</v>
      </c>
      <c r="F247" s="100">
        <v>100.22</v>
      </c>
      <c r="G247" s="93">
        <v>0</v>
      </c>
      <c r="H247" s="94">
        <v>0</v>
      </c>
    </row>
    <row r="248" spans="2:8" s="83" customFormat="1" ht="11.25">
      <c r="B248" s="88">
        <f t="shared" si="4"/>
        <v>190</v>
      </c>
      <c r="C248" s="98" t="s">
        <v>353</v>
      </c>
      <c r="D248" s="90" t="s">
        <v>419</v>
      </c>
      <c r="E248" s="91" t="s">
        <v>9</v>
      </c>
      <c r="F248" s="100">
        <v>158.42</v>
      </c>
      <c r="G248" s="93">
        <v>0</v>
      </c>
      <c r="H248" s="94">
        <v>0</v>
      </c>
    </row>
    <row r="249" spans="2:8" s="83" customFormat="1" ht="11.25">
      <c r="B249" s="88">
        <f t="shared" si="4"/>
        <v>191</v>
      </c>
      <c r="C249" s="98" t="s">
        <v>353</v>
      </c>
      <c r="D249" s="90" t="s">
        <v>420</v>
      </c>
      <c r="E249" s="91" t="s">
        <v>285</v>
      </c>
      <c r="F249" s="100">
        <v>3</v>
      </c>
      <c r="G249" s="93">
        <v>0</v>
      </c>
      <c r="H249" s="94">
        <v>0</v>
      </c>
    </row>
    <row r="250" spans="2:8" s="83" customFormat="1" ht="11.25">
      <c r="B250" s="88">
        <f t="shared" si="4"/>
        <v>192</v>
      </c>
      <c r="C250" s="98" t="s">
        <v>353</v>
      </c>
      <c r="D250" s="90" t="s">
        <v>421</v>
      </c>
      <c r="E250" s="91" t="s">
        <v>285</v>
      </c>
      <c r="F250" s="100">
        <v>3</v>
      </c>
      <c r="G250" s="93">
        <v>0</v>
      </c>
      <c r="H250" s="94">
        <v>0</v>
      </c>
    </row>
    <row r="251" spans="2:8" s="83" customFormat="1" ht="11.25">
      <c r="B251" s="88">
        <f t="shared" si="4"/>
        <v>193</v>
      </c>
      <c r="C251" s="98" t="s">
        <v>353</v>
      </c>
      <c r="D251" s="90" t="s">
        <v>422</v>
      </c>
      <c r="E251" s="91" t="s">
        <v>285</v>
      </c>
      <c r="F251" s="100">
        <v>1</v>
      </c>
      <c r="G251" s="93">
        <v>0</v>
      </c>
      <c r="H251" s="94">
        <v>0</v>
      </c>
    </row>
    <row r="252" spans="2:8" s="83" customFormat="1" ht="11.25">
      <c r="B252" s="88">
        <f t="shared" si="4"/>
        <v>194</v>
      </c>
      <c r="C252" s="98" t="s">
        <v>353</v>
      </c>
      <c r="D252" s="90" t="s">
        <v>423</v>
      </c>
      <c r="E252" s="91" t="s">
        <v>285</v>
      </c>
      <c r="F252" s="100">
        <v>2</v>
      </c>
      <c r="G252" s="93">
        <v>0</v>
      </c>
      <c r="H252" s="94">
        <v>0</v>
      </c>
    </row>
    <row r="253" spans="2:8" s="83" customFormat="1" ht="11.25">
      <c r="B253" s="88">
        <f t="shared" si="4"/>
        <v>195</v>
      </c>
      <c r="C253" s="98" t="s">
        <v>353</v>
      </c>
      <c r="D253" s="90" t="s">
        <v>424</v>
      </c>
      <c r="E253" s="91" t="s">
        <v>285</v>
      </c>
      <c r="F253" s="100">
        <v>8</v>
      </c>
      <c r="G253" s="93">
        <v>0</v>
      </c>
      <c r="H253" s="94">
        <v>0</v>
      </c>
    </row>
    <row r="254" spans="2:8" s="83" customFormat="1" ht="11.25">
      <c r="B254" s="88">
        <f t="shared" si="4"/>
        <v>196</v>
      </c>
      <c r="C254" s="98" t="s">
        <v>353</v>
      </c>
      <c r="D254" s="90" t="s">
        <v>425</v>
      </c>
      <c r="E254" s="91" t="s">
        <v>285</v>
      </c>
      <c r="F254" s="100">
        <v>10</v>
      </c>
      <c r="G254" s="93">
        <v>0</v>
      </c>
      <c r="H254" s="94">
        <v>0</v>
      </c>
    </row>
    <row r="255" spans="2:8" s="83" customFormat="1" ht="11.25">
      <c r="B255" s="88">
        <f t="shared" si="4"/>
        <v>197</v>
      </c>
      <c r="C255" s="98" t="s">
        <v>426</v>
      </c>
      <c r="D255" s="90" t="s">
        <v>427</v>
      </c>
      <c r="E255" s="91" t="s">
        <v>285</v>
      </c>
      <c r="F255" s="100">
        <v>2</v>
      </c>
      <c r="G255" s="93">
        <v>0</v>
      </c>
      <c r="H255" s="94">
        <v>0</v>
      </c>
    </row>
    <row r="256" spans="2:8" s="83" customFormat="1" ht="22.5">
      <c r="B256" s="88">
        <f t="shared" si="4"/>
        <v>198</v>
      </c>
      <c r="C256" s="98" t="s">
        <v>353</v>
      </c>
      <c r="D256" s="95" t="s">
        <v>428</v>
      </c>
      <c r="E256" s="91" t="s">
        <v>7</v>
      </c>
      <c r="F256" s="100">
        <v>1</v>
      </c>
      <c r="G256" s="93">
        <v>0</v>
      </c>
      <c r="H256" s="94">
        <v>0</v>
      </c>
    </row>
    <row r="257" spans="2:8" s="83" customFormat="1" ht="11.25">
      <c r="B257" s="88">
        <f t="shared" si="4"/>
        <v>199</v>
      </c>
      <c r="C257" s="98" t="s">
        <v>353</v>
      </c>
      <c r="D257" s="90" t="s">
        <v>429</v>
      </c>
      <c r="E257" s="91" t="s">
        <v>7</v>
      </c>
      <c r="F257" s="100">
        <v>6</v>
      </c>
      <c r="G257" s="93">
        <v>0</v>
      </c>
      <c r="H257" s="94">
        <v>0</v>
      </c>
    </row>
    <row r="258" spans="2:8" s="83" customFormat="1" ht="22.5">
      <c r="B258" s="88">
        <f t="shared" si="4"/>
        <v>200</v>
      </c>
      <c r="C258" s="98" t="s">
        <v>353</v>
      </c>
      <c r="D258" s="95" t="s">
        <v>430</v>
      </c>
      <c r="E258" s="91" t="s">
        <v>7</v>
      </c>
      <c r="F258" s="100">
        <v>16</v>
      </c>
      <c r="G258" s="93">
        <v>0</v>
      </c>
      <c r="H258" s="94">
        <v>0</v>
      </c>
    </row>
    <row r="259" spans="2:8" s="83" customFormat="1" ht="11.25">
      <c r="B259" s="88">
        <f t="shared" si="4"/>
        <v>201</v>
      </c>
      <c r="C259" s="98" t="s">
        <v>353</v>
      </c>
      <c r="D259" s="90" t="s">
        <v>360</v>
      </c>
      <c r="E259" s="91" t="s">
        <v>285</v>
      </c>
      <c r="F259" s="91">
        <v>1</v>
      </c>
      <c r="G259" s="93">
        <v>0</v>
      </c>
      <c r="H259" s="94">
        <v>0</v>
      </c>
    </row>
    <row r="260" spans="2:8" s="83" customFormat="1" ht="22.5">
      <c r="B260" s="88">
        <f t="shared" si="4"/>
        <v>202</v>
      </c>
      <c r="C260" s="98" t="s">
        <v>337</v>
      </c>
      <c r="D260" s="95" t="s">
        <v>431</v>
      </c>
      <c r="E260" s="91" t="s">
        <v>350</v>
      </c>
      <c r="F260" s="100">
        <v>861.727</v>
      </c>
      <c r="G260" s="93">
        <v>0</v>
      </c>
      <c r="H260" s="94">
        <v>0</v>
      </c>
    </row>
    <row r="261" spans="2:8" s="83" customFormat="1" ht="22.5">
      <c r="B261" s="88">
        <f t="shared" si="4"/>
        <v>203</v>
      </c>
      <c r="C261" s="98" t="s">
        <v>337</v>
      </c>
      <c r="D261" s="95" t="s">
        <v>376</v>
      </c>
      <c r="E261" s="91" t="s">
        <v>350</v>
      </c>
      <c r="F261" s="100">
        <v>387.774</v>
      </c>
      <c r="G261" s="93">
        <v>0</v>
      </c>
      <c r="H261" s="94">
        <v>0</v>
      </c>
    </row>
    <row r="262" spans="2:8" s="83" customFormat="1" ht="22.5">
      <c r="B262" s="88">
        <f t="shared" si="4"/>
        <v>204</v>
      </c>
      <c r="C262" s="98" t="s">
        <v>337</v>
      </c>
      <c r="D262" s="95" t="s">
        <v>364</v>
      </c>
      <c r="E262" s="91" t="s">
        <v>350</v>
      </c>
      <c r="F262" s="100">
        <v>387.774</v>
      </c>
      <c r="G262" s="93">
        <v>0</v>
      </c>
      <c r="H262" s="94">
        <v>0</v>
      </c>
    </row>
    <row r="263" spans="2:8" s="83" customFormat="1" ht="22.5">
      <c r="B263" s="88">
        <f t="shared" si="4"/>
        <v>205</v>
      </c>
      <c r="C263" s="98" t="s">
        <v>353</v>
      </c>
      <c r="D263" s="95" t="s">
        <v>432</v>
      </c>
      <c r="E263" s="91" t="s">
        <v>51</v>
      </c>
      <c r="F263" s="91">
        <v>18</v>
      </c>
      <c r="G263" s="93">
        <v>0</v>
      </c>
      <c r="H263" s="94">
        <v>0</v>
      </c>
    </row>
    <row r="264" spans="2:8" s="83" customFormat="1" ht="22.5">
      <c r="B264" s="88">
        <f t="shared" si="4"/>
        <v>206</v>
      </c>
      <c r="C264" s="98" t="s">
        <v>353</v>
      </c>
      <c r="D264" s="95" t="s">
        <v>433</v>
      </c>
      <c r="E264" s="91" t="s">
        <v>7</v>
      </c>
      <c r="F264" s="91">
        <v>2.71</v>
      </c>
      <c r="G264" s="93">
        <v>0</v>
      </c>
      <c r="H264" s="94">
        <v>0</v>
      </c>
    </row>
    <row r="265" spans="2:8" s="83" customFormat="1" ht="22.5">
      <c r="B265" s="88">
        <f t="shared" si="4"/>
        <v>207</v>
      </c>
      <c r="C265" s="98" t="s">
        <v>353</v>
      </c>
      <c r="D265" s="95" t="s">
        <v>434</v>
      </c>
      <c r="E265" s="91" t="s">
        <v>51</v>
      </c>
      <c r="F265" s="91">
        <v>1</v>
      </c>
      <c r="G265" s="93">
        <v>0</v>
      </c>
      <c r="H265" s="94">
        <v>0</v>
      </c>
    </row>
    <row r="266" spans="2:8" s="83" customFormat="1" ht="11.25">
      <c r="B266" s="88" t="s">
        <v>3</v>
      </c>
      <c r="C266" s="104" t="s">
        <v>411</v>
      </c>
      <c r="D266" s="107" t="s">
        <v>435</v>
      </c>
      <c r="E266" s="106"/>
      <c r="F266" s="106"/>
      <c r="G266" s="3" t="s">
        <v>5</v>
      </c>
      <c r="H266" s="4" t="s">
        <v>5</v>
      </c>
    </row>
    <row r="267" spans="2:8" s="83" customFormat="1" ht="22.5">
      <c r="B267" s="88">
        <f>B265+1</f>
        <v>208</v>
      </c>
      <c r="C267" s="98" t="s">
        <v>337</v>
      </c>
      <c r="D267" s="95" t="s">
        <v>368</v>
      </c>
      <c r="E267" s="91" t="s">
        <v>350</v>
      </c>
      <c r="F267" s="100">
        <v>95.747</v>
      </c>
      <c r="G267" s="93">
        <v>0</v>
      </c>
      <c r="H267" s="94">
        <v>0</v>
      </c>
    </row>
    <row r="268" spans="2:8" s="83" customFormat="1" ht="22.5">
      <c r="B268" s="88">
        <f>B267+1</f>
        <v>209</v>
      </c>
      <c r="C268" s="98" t="s">
        <v>337</v>
      </c>
      <c r="D268" s="95" t="s">
        <v>436</v>
      </c>
      <c r="E268" s="91" t="s">
        <v>350</v>
      </c>
      <c r="F268" s="100">
        <v>95.747</v>
      </c>
      <c r="G268" s="93">
        <v>0</v>
      </c>
      <c r="H268" s="94">
        <v>0</v>
      </c>
    </row>
    <row r="269" spans="2:8" s="83" customFormat="1" ht="22.5">
      <c r="B269" s="88">
        <f aca="true" t="shared" si="5" ref="B269:B278">B268+1</f>
        <v>210</v>
      </c>
      <c r="C269" s="98" t="s">
        <v>337</v>
      </c>
      <c r="D269" s="95" t="s">
        <v>370</v>
      </c>
      <c r="E269" s="91" t="s">
        <v>341</v>
      </c>
      <c r="F269" s="100">
        <v>191.495</v>
      </c>
      <c r="G269" s="93">
        <v>0</v>
      </c>
      <c r="H269" s="94">
        <v>0</v>
      </c>
    </row>
    <row r="270" spans="2:8" s="83" customFormat="1" ht="11.25">
      <c r="B270" s="88">
        <f t="shared" si="5"/>
        <v>211</v>
      </c>
      <c r="C270" s="98" t="s">
        <v>353</v>
      </c>
      <c r="D270" s="95" t="s">
        <v>437</v>
      </c>
      <c r="E270" s="91" t="s">
        <v>9</v>
      </c>
      <c r="F270" s="92">
        <v>32</v>
      </c>
      <c r="G270" s="93">
        <v>0</v>
      </c>
      <c r="H270" s="94">
        <v>0</v>
      </c>
    </row>
    <row r="271" spans="2:8" s="83" customFormat="1" ht="11.25">
      <c r="B271" s="88">
        <f t="shared" si="5"/>
        <v>212</v>
      </c>
      <c r="C271" s="98" t="s">
        <v>353</v>
      </c>
      <c r="D271" s="95" t="s">
        <v>438</v>
      </c>
      <c r="E271" s="91" t="s">
        <v>51</v>
      </c>
      <c r="F271" s="92">
        <v>1</v>
      </c>
      <c r="G271" s="93">
        <v>0</v>
      </c>
      <c r="H271" s="94">
        <v>0</v>
      </c>
    </row>
    <row r="272" spans="2:8" s="83" customFormat="1" ht="22.5">
      <c r="B272" s="88">
        <f t="shared" si="5"/>
        <v>213</v>
      </c>
      <c r="C272" s="98" t="s">
        <v>353</v>
      </c>
      <c r="D272" s="95" t="s">
        <v>439</v>
      </c>
      <c r="E272" s="91" t="s">
        <v>7</v>
      </c>
      <c r="F272" s="92">
        <v>1</v>
      </c>
      <c r="G272" s="93">
        <v>0</v>
      </c>
      <c r="H272" s="94">
        <v>0</v>
      </c>
    </row>
    <row r="273" spans="2:8" s="83" customFormat="1" ht="11.25">
      <c r="B273" s="88">
        <f t="shared" si="5"/>
        <v>214</v>
      </c>
      <c r="C273" s="98" t="s">
        <v>337</v>
      </c>
      <c r="D273" s="95" t="s">
        <v>360</v>
      </c>
      <c r="E273" s="91" t="s">
        <v>51</v>
      </c>
      <c r="F273" s="92">
        <v>1</v>
      </c>
      <c r="G273" s="93">
        <v>0</v>
      </c>
      <c r="H273" s="94">
        <v>0</v>
      </c>
    </row>
    <row r="274" spans="2:8" s="83" customFormat="1" ht="22.5">
      <c r="B274" s="88">
        <f t="shared" si="5"/>
        <v>215</v>
      </c>
      <c r="C274" s="98" t="s">
        <v>337</v>
      </c>
      <c r="D274" s="95" t="s">
        <v>431</v>
      </c>
      <c r="E274" s="91" t="s">
        <v>350</v>
      </c>
      <c r="F274" s="92">
        <v>95.74</v>
      </c>
      <c r="G274" s="93">
        <v>0</v>
      </c>
      <c r="H274" s="94">
        <v>0</v>
      </c>
    </row>
    <row r="275" spans="2:8" s="83" customFormat="1" ht="22.5">
      <c r="B275" s="88">
        <f t="shared" si="5"/>
        <v>216</v>
      </c>
      <c r="C275" s="98" t="s">
        <v>337</v>
      </c>
      <c r="D275" s="95" t="s">
        <v>376</v>
      </c>
      <c r="E275" s="91"/>
      <c r="F275" s="92">
        <v>43.086</v>
      </c>
      <c r="G275" s="93">
        <v>0</v>
      </c>
      <c r="H275" s="94">
        <v>0</v>
      </c>
    </row>
    <row r="276" spans="2:8" s="83" customFormat="1" ht="11.25">
      <c r="B276" s="88">
        <f t="shared" si="5"/>
        <v>217</v>
      </c>
      <c r="C276" s="98" t="s">
        <v>337</v>
      </c>
      <c r="D276" s="90" t="s">
        <v>377</v>
      </c>
      <c r="E276" s="91"/>
      <c r="F276" s="92">
        <v>43.086</v>
      </c>
      <c r="G276" s="93">
        <v>0</v>
      </c>
      <c r="H276" s="94">
        <v>0</v>
      </c>
    </row>
    <row r="277" spans="2:8" s="83" customFormat="1" ht="22.5">
      <c r="B277" s="88">
        <f t="shared" si="5"/>
        <v>218</v>
      </c>
      <c r="C277" s="98" t="s">
        <v>353</v>
      </c>
      <c r="D277" s="95" t="s">
        <v>433</v>
      </c>
      <c r="E277" s="91" t="s">
        <v>7</v>
      </c>
      <c r="F277" s="92">
        <v>1</v>
      </c>
      <c r="G277" s="93">
        <v>0</v>
      </c>
      <c r="H277" s="94">
        <v>0</v>
      </c>
    </row>
    <row r="278" spans="2:8" s="83" customFormat="1" ht="22.5">
      <c r="B278" s="88">
        <f t="shared" si="5"/>
        <v>219</v>
      </c>
      <c r="C278" s="98" t="s">
        <v>353</v>
      </c>
      <c r="D278" s="95" t="s">
        <v>434</v>
      </c>
      <c r="E278" s="91" t="s">
        <v>51</v>
      </c>
      <c r="F278" s="92">
        <v>1</v>
      </c>
      <c r="G278" s="93">
        <v>0</v>
      </c>
      <c r="H278" s="94">
        <v>0</v>
      </c>
    </row>
    <row r="279" spans="2:8" s="83" customFormat="1" ht="11.25">
      <c r="B279" s="88" t="s">
        <v>3</v>
      </c>
      <c r="C279" s="104" t="s">
        <v>411</v>
      </c>
      <c r="D279" s="105" t="s">
        <v>440</v>
      </c>
      <c r="E279" s="106"/>
      <c r="F279" s="106"/>
      <c r="G279" s="3" t="s">
        <v>5</v>
      </c>
      <c r="H279" s="4" t="s">
        <v>5</v>
      </c>
    </row>
    <row r="280" spans="2:8" s="83" customFormat="1" ht="22.5">
      <c r="B280" s="88">
        <f>B278+1</f>
        <v>220</v>
      </c>
      <c r="C280" s="98" t="s">
        <v>337</v>
      </c>
      <c r="D280" s="95" t="s">
        <v>349</v>
      </c>
      <c r="E280" s="91" t="s">
        <v>350</v>
      </c>
      <c r="F280" s="92">
        <v>760.05</v>
      </c>
      <c r="G280" s="93">
        <v>0</v>
      </c>
      <c r="H280" s="94">
        <v>0</v>
      </c>
    </row>
    <row r="281" spans="2:8" s="83" customFormat="1" ht="22.5">
      <c r="B281" s="88">
        <f>B280+1</f>
        <v>221</v>
      </c>
      <c r="C281" s="98" t="s">
        <v>337</v>
      </c>
      <c r="D281" s="95" t="s">
        <v>351</v>
      </c>
      <c r="E281" s="91" t="s">
        <v>350</v>
      </c>
      <c r="F281" s="92">
        <v>760.05</v>
      </c>
      <c r="G281" s="93">
        <v>0</v>
      </c>
      <c r="H281" s="94">
        <v>0</v>
      </c>
    </row>
    <row r="282" spans="2:8" s="83" customFormat="1" ht="22.5">
      <c r="B282" s="88">
        <f aca="true" t="shared" si="6" ref="B282:B289">B281+1</f>
        <v>222</v>
      </c>
      <c r="C282" s="98" t="s">
        <v>337</v>
      </c>
      <c r="D282" s="95" t="s">
        <v>352</v>
      </c>
      <c r="E282" s="91" t="s">
        <v>341</v>
      </c>
      <c r="F282" s="92">
        <v>1520.1</v>
      </c>
      <c r="G282" s="93">
        <v>0</v>
      </c>
      <c r="H282" s="94">
        <v>0</v>
      </c>
    </row>
    <row r="283" spans="2:8" s="83" customFormat="1" ht="11.25">
      <c r="B283" s="88">
        <f t="shared" si="6"/>
        <v>223</v>
      </c>
      <c r="C283" s="98" t="s">
        <v>337</v>
      </c>
      <c r="D283" s="90" t="s">
        <v>441</v>
      </c>
      <c r="E283" s="91" t="s">
        <v>9</v>
      </c>
      <c r="F283" s="92">
        <v>506.7</v>
      </c>
      <c r="G283" s="93">
        <v>0</v>
      </c>
      <c r="H283" s="94">
        <v>0</v>
      </c>
    </row>
    <row r="284" spans="2:8" s="83" customFormat="1" ht="11.25">
      <c r="B284" s="88">
        <f t="shared" si="6"/>
        <v>224</v>
      </c>
      <c r="C284" s="98" t="s">
        <v>337</v>
      </c>
      <c r="D284" s="90" t="s">
        <v>442</v>
      </c>
      <c r="E284" s="91" t="s">
        <v>51</v>
      </c>
      <c r="F284" s="92">
        <v>8</v>
      </c>
      <c r="G284" s="93">
        <v>0</v>
      </c>
      <c r="H284" s="94">
        <v>0</v>
      </c>
    </row>
    <row r="285" spans="2:8" s="83" customFormat="1" ht="11.25">
      <c r="B285" s="88">
        <f t="shared" si="6"/>
        <v>225</v>
      </c>
      <c r="C285" s="98" t="s">
        <v>337</v>
      </c>
      <c r="D285" s="90" t="s">
        <v>443</v>
      </c>
      <c r="E285" s="91" t="s">
        <v>51</v>
      </c>
      <c r="F285" s="92">
        <v>2</v>
      </c>
      <c r="G285" s="93">
        <v>0</v>
      </c>
      <c r="H285" s="94">
        <v>0</v>
      </c>
    </row>
    <row r="286" spans="2:8" s="83" customFormat="1" ht="11.25">
      <c r="B286" s="88">
        <f t="shared" si="6"/>
        <v>226</v>
      </c>
      <c r="C286" s="98" t="s">
        <v>337</v>
      </c>
      <c r="D286" s="90" t="s">
        <v>444</v>
      </c>
      <c r="E286" s="91" t="s">
        <v>51</v>
      </c>
      <c r="F286" s="92">
        <v>2</v>
      </c>
      <c r="G286" s="93">
        <v>0</v>
      </c>
      <c r="H286" s="94">
        <v>0</v>
      </c>
    </row>
    <row r="287" spans="2:8" s="83" customFormat="1" ht="11.25">
      <c r="B287" s="88">
        <f t="shared" si="6"/>
        <v>227</v>
      </c>
      <c r="C287" s="98" t="s">
        <v>337</v>
      </c>
      <c r="D287" s="90" t="s">
        <v>384</v>
      </c>
      <c r="E287" s="91" t="s">
        <v>51</v>
      </c>
      <c r="F287" s="92">
        <v>1</v>
      </c>
      <c r="G287" s="93">
        <v>0</v>
      </c>
      <c r="H287" s="94">
        <v>0</v>
      </c>
    </row>
    <row r="288" spans="2:8" s="83" customFormat="1" ht="11.25">
      <c r="B288" s="88">
        <f t="shared" si="6"/>
        <v>228</v>
      </c>
      <c r="C288" s="98" t="s">
        <v>337</v>
      </c>
      <c r="D288" s="90" t="s">
        <v>360</v>
      </c>
      <c r="E288" s="91" t="s">
        <v>51</v>
      </c>
      <c r="F288" s="91">
        <v>1</v>
      </c>
      <c r="G288" s="93">
        <v>0</v>
      </c>
      <c r="H288" s="94">
        <v>0</v>
      </c>
    </row>
    <row r="289" spans="2:8" s="83" customFormat="1" ht="22.5">
      <c r="B289" s="88">
        <f t="shared" si="6"/>
        <v>229</v>
      </c>
      <c r="C289" s="98" t="s">
        <v>337</v>
      </c>
      <c r="D289" s="95" t="s">
        <v>364</v>
      </c>
      <c r="E289" s="91" t="s">
        <v>350</v>
      </c>
      <c r="F289" s="92">
        <v>760.05</v>
      </c>
      <c r="G289" s="93">
        <v>0</v>
      </c>
      <c r="H289" s="94">
        <v>0</v>
      </c>
    </row>
    <row r="290" spans="2:8" s="83" customFormat="1" ht="11.25">
      <c r="B290" s="88" t="s">
        <v>3</v>
      </c>
      <c r="C290" s="104" t="s">
        <v>411</v>
      </c>
      <c r="D290" s="105" t="s">
        <v>445</v>
      </c>
      <c r="E290" s="106"/>
      <c r="F290" s="106"/>
      <c r="G290" s="3" t="s">
        <v>5</v>
      </c>
      <c r="H290" s="4" t="s">
        <v>5</v>
      </c>
    </row>
    <row r="291" spans="2:8" s="83" customFormat="1" ht="22.5">
      <c r="B291" s="88">
        <f>B289+1</f>
        <v>230</v>
      </c>
      <c r="C291" s="98" t="s">
        <v>337</v>
      </c>
      <c r="D291" s="95" t="s">
        <v>349</v>
      </c>
      <c r="E291" s="91" t="s">
        <v>350</v>
      </c>
      <c r="F291" s="92">
        <v>84.45</v>
      </c>
      <c r="G291" s="93">
        <v>0</v>
      </c>
      <c r="H291" s="94">
        <v>0</v>
      </c>
    </row>
    <row r="292" spans="2:8" s="83" customFormat="1" ht="22.5">
      <c r="B292" s="88">
        <f>B291+1</f>
        <v>231</v>
      </c>
      <c r="C292" s="98" t="s">
        <v>337</v>
      </c>
      <c r="D292" s="95" t="s">
        <v>351</v>
      </c>
      <c r="E292" s="91" t="s">
        <v>350</v>
      </c>
      <c r="F292" s="92">
        <v>84.45</v>
      </c>
      <c r="G292" s="93">
        <v>0</v>
      </c>
      <c r="H292" s="94">
        <v>0</v>
      </c>
    </row>
    <row r="293" spans="2:8" s="83" customFormat="1" ht="22.5">
      <c r="B293" s="88">
        <f aca="true" t="shared" si="7" ref="B293:B298">B292+1</f>
        <v>232</v>
      </c>
      <c r="C293" s="98" t="s">
        <v>337</v>
      </c>
      <c r="D293" s="95" t="s">
        <v>352</v>
      </c>
      <c r="E293" s="91" t="s">
        <v>341</v>
      </c>
      <c r="F293" s="92">
        <v>168.9</v>
      </c>
      <c r="G293" s="93">
        <v>0</v>
      </c>
      <c r="H293" s="94">
        <v>0</v>
      </c>
    </row>
    <row r="294" spans="2:8" s="83" customFormat="1" ht="11.25">
      <c r="B294" s="88">
        <f t="shared" si="7"/>
        <v>233</v>
      </c>
      <c r="C294" s="98" t="s">
        <v>337</v>
      </c>
      <c r="D294" s="90" t="s">
        <v>441</v>
      </c>
      <c r="E294" s="91" t="s">
        <v>9</v>
      </c>
      <c r="F294" s="92">
        <v>32</v>
      </c>
      <c r="G294" s="93">
        <v>0</v>
      </c>
      <c r="H294" s="94">
        <v>0</v>
      </c>
    </row>
    <row r="295" spans="2:8" s="83" customFormat="1" ht="11.25">
      <c r="B295" s="88">
        <f t="shared" si="7"/>
        <v>234</v>
      </c>
      <c r="C295" s="98" t="s">
        <v>337</v>
      </c>
      <c r="D295" s="90" t="s">
        <v>442</v>
      </c>
      <c r="E295" s="91" t="s">
        <v>51</v>
      </c>
      <c r="F295" s="92">
        <v>1</v>
      </c>
      <c r="G295" s="93">
        <v>0</v>
      </c>
      <c r="H295" s="94">
        <v>0</v>
      </c>
    </row>
    <row r="296" spans="2:8" s="83" customFormat="1" ht="11.25">
      <c r="B296" s="88">
        <f t="shared" si="7"/>
        <v>235</v>
      </c>
      <c r="C296" s="98" t="s">
        <v>337</v>
      </c>
      <c r="D296" s="90" t="s">
        <v>384</v>
      </c>
      <c r="E296" s="91" t="s">
        <v>51</v>
      </c>
      <c r="F296" s="92">
        <v>1</v>
      </c>
      <c r="G296" s="93">
        <v>0</v>
      </c>
      <c r="H296" s="94">
        <v>0</v>
      </c>
    </row>
    <row r="297" spans="2:8" s="83" customFormat="1" ht="11.25">
      <c r="B297" s="88">
        <f t="shared" si="7"/>
        <v>236</v>
      </c>
      <c r="C297" s="98" t="s">
        <v>337</v>
      </c>
      <c r="D297" s="90" t="s">
        <v>360</v>
      </c>
      <c r="E297" s="91" t="s">
        <v>51</v>
      </c>
      <c r="F297" s="92">
        <v>1</v>
      </c>
      <c r="G297" s="93">
        <v>0</v>
      </c>
      <c r="H297" s="94">
        <v>0</v>
      </c>
    </row>
    <row r="298" spans="2:8" s="83" customFormat="1" ht="22.5">
      <c r="B298" s="88">
        <f t="shared" si="7"/>
        <v>237</v>
      </c>
      <c r="C298" s="98" t="s">
        <v>337</v>
      </c>
      <c r="D298" s="95" t="s">
        <v>364</v>
      </c>
      <c r="E298" s="91" t="s">
        <v>350</v>
      </c>
      <c r="F298" s="92">
        <v>84.45</v>
      </c>
      <c r="G298" s="93">
        <v>0</v>
      </c>
      <c r="H298" s="94">
        <v>0</v>
      </c>
    </row>
    <row r="299" spans="2:8" s="83" customFormat="1" ht="11.25">
      <c r="B299" s="88" t="s">
        <v>3</v>
      </c>
      <c r="C299" s="104" t="s">
        <v>411</v>
      </c>
      <c r="D299" s="105" t="s">
        <v>446</v>
      </c>
      <c r="E299" s="108"/>
      <c r="F299" s="109"/>
      <c r="G299" s="3" t="s">
        <v>5</v>
      </c>
      <c r="H299" s="4" t="s">
        <v>5</v>
      </c>
    </row>
    <row r="300" spans="2:8" s="83" customFormat="1" ht="11.25">
      <c r="B300" s="88">
        <f>B298+1</f>
        <v>238</v>
      </c>
      <c r="C300" s="89" t="s">
        <v>337</v>
      </c>
      <c r="D300" s="90" t="s">
        <v>338</v>
      </c>
      <c r="E300" s="91" t="s">
        <v>339</v>
      </c>
      <c r="F300" s="100">
        <v>0.056</v>
      </c>
      <c r="G300" s="93">
        <v>0</v>
      </c>
      <c r="H300" s="94">
        <v>0</v>
      </c>
    </row>
    <row r="301" spans="2:8" s="83" customFormat="1" ht="22.5">
      <c r="B301" s="88">
        <f aca="true" t="shared" si="8" ref="B301:B306">B300+1</f>
        <v>239</v>
      </c>
      <c r="C301" s="89" t="s">
        <v>337</v>
      </c>
      <c r="D301" s="95" t="s">
        <v>391</v>
      </c>
      <c r="E301" s="91" t="s">
        <v>341</v>
      </c>
      <c r="F301" s="100">
        <v>22</v>
      </c>
      <c r="G301" s="93">
        <v>0</v>
      </c>
      <c r="H301" s="94">
        <v>0</v>
      </c>
    </row>
    <row r="302" spans="2:8" s="83" customFormat="1" ht="33.75">
      <c r="B302" s="88">
        <f t="shared" si="8"/>
        <v>240</v>
      </c>
      <c r="C302" s="89" t="s">
        <v>337</v>
      </c>
      <c r="D302" s="95" t="s">
        <v>400</v>
      </c>
      <c r="E302" s="91" t="s">
        <v>341</v>
      </c>
      <c r="F302" s="100">
        <v>56.322</v>
      </c>
      <c r="G302" s="93">
        <v>0</v>
      </c>
      <c r="H302" s="94">
        <v>0</v>
      </c>
    </row>
    <row r="303" spans="2:8" s="83" customFormat="1" ht="11.25">
      <c r="B303" s="88">
        <f t="shared" si="8"/>
        <v>241</v>
      </c>
      <c r="C303" s="89" t="s">
        <v>337</v>
      </c>
      <c r="D303" s="90" t="s">
        <v>393</v>
      </c>
      <c r="E303" s="91" t="s">
        <v>341</v>
      </c>
      <c r="F303" s="100">
        <v>56.322</v>
      </c>
      <c r="G303" s="93">
        <v>0</v>
      </c>
      <c r="H303" s="94">
        <v>0</v>
      </c>
    </row>
    <row r="304" spans="2:8" s="83" customFormat="1" ht="22.5">
      <c r="B304" s="88">
        <f t="shared" si="8"/>
        <v>242</v>
      </c>
      <c r="C304" s="89" t="s">
        <v>337</v>
      </c>
      <c r="D304" s="95" t="s">
        <v>401</v>
      </c>
      <c r="E304" s="91" t="s">
        <v>341</v>
      </c>
      <c r="F304" s="100">
        <v>56.322</v>
      </c>
      <c r="G304" s="93">
        <v>0</v>
      </c>
      <c r="H304" s="94">
        <v>0</v>
      </c>
    </row>
    <row r="305" spans="2:8" s="83" customFormat="1" ht="11.25">
      <c r="B305" s="88">
        <f t="shared" si="8"/>
        <v>243</v>
      </c>
      <c r="C305" s="89" t="s">
        <v>337</v>
      </c>
      <c r="D305" s="90" t="s">
        <v>447</v>
      </c>
      <c r="E305" s="91" t="s">
        <v>341</v>
      </c>
      <c r="F305" s="100">
        <v>12</v>
      </c>
      <c r="G305" s="93">
        <v>0</v>
      </c>
      <c r="H305" s="94">
        <v>0</v>
      </c>
    </row>
    <row r="306" spans="2:8" s="83" customFormat="1" ht="22.5">
      <c r="B306" s="88">
        <f t="shared" si="8"/>
        <v>244</v>
      </c>
      <c r="C306" s="89" t="s">
        <v>337</v>
      </c>
      <c r="D306" s="95" t="s">
        <v>402</v>
      </c>
      <c r="E306" s="91" t="s">
        <v>341</v>
      </c>
      <c r="F306" s="100">
        <v>12</v>
      </c>
      <c r="G306" s="93">
        <v>0</v>
      </c>
      <c r="H306" s="94">
        <v>0</v>
      </c>
    </row>
    <row r="307" spans="2:8" s="83" customFormat="1" ht="11.25">
      <c r="B307" s="88" t="s">
        <v>3</v>
      </c>
      <c r="C307" s="104" t="s">
        <v>411</v>
      </c>
      <c r="D307" s="105" t="s">
        <v>448</v>
      </c>
      <c r="E307" s="106"/>
      <c r="F307" s="106"/>
      <c r="G307" s="3" t="s">
        <v>5</v>
      </c>
      <c r="H307" s="4" t="s">
        <v>5</v>
      </c>
    </row>
    <row r="308" spans="2:8" s="83" customFormat="1" ht="11.25">
      <c r="B308" s="88">
        <f>B306+1</f>
        <v>245</v>
      </c>
      <c r="C308" s="98" t="s">
        <v>337</v>
      </c>
      <c r="D308" s="90" t="s">
        <v>338</v>
      </c>
      <c r="E308" s="91" t="s">
        <v>339</v>
      </c>
      <c r="F308" s="91">
        <v>0.108</v>
      </c>
      <c r="G308" s="93">
        <v>0</v>
      </c>
      <c r="H308" s="94">
        <v>0</v>
      </c>
    </row>
    <row r="309" spans="2:8" s="83" customFormat="1" ht="11.25">
      <c r="B309" s="88">
        <f>B308+1</f>
        <v>246</v>
      </c>
      <c r="C309" s="98" t="s">
        <v>337</v>
      </c>
      <c r="D309" s="90" t="s">
        <v>390</v>
      </c>
      <c r="E309" s="91" t="s">
        <v>341</v>
      </c>
      <c r="F309" s="91">
        <v>26</v>
      </c>
      <c r="G309" s="93">
        <v>0</v>
      </c>
      <c r="H309" s="94">
        <v>0</v>
      </c>
    </row>
    <row r="310" spans="2:8" s="83" customFormat="1" ht="11.25">
      <c r="B310" s="88">
        <f>B309+1</f>
        <v>247</v>
      </c>
      <c r="C310" s="98" t="s">
        <v>337</v>
      </c>
      <c r="D310" s="90" t="s">
        <v>405</v>
      </c>
      <c r="E310" s="91" t="s">
        <v>341</v>
      </c>
      <c r="F310" s="91">
        <v>50</v>
      </c>
      <c r="G310" s="93">
        <v>0</v>
      </c>
      <c r="H310" s="94">
        <v>0</v>
      </c>
    </row>
    <row r="311" spans="2:8" s="83" customFormat="1" ht="22.5">
      <c r="B311" s="88">
        <f>B310+1</f>
        <v>248</v>
      </c>
      <c r="C311" s="98" t="s">
        <v>337</v>
      </c>
      <c r="D311" s="95" t="s">
        <v>402</v>
      </c>
      <c r="E311" s="91" t="s">
        <v>341</v>
      </c>
      <c r="F311" s="91">
        <v>50</v>
      </c>
      <c r="G311" s="93">
        <v>0</v>
      </c>
      <c r="H311" s="94">
        <v>0</v>
      </c>
    </row>
    <row r="312" spans="2:8" s="83" customFormat="1" ht="11.25">
      <c r="B312" s="88" t="s">
        <v>3</v>
      </c>
      <c r="C312" s="104" t="s">
        <v>411</v>
      </c>
      <c r="D312" s="105" t="s">
        <v>449</v>
      </c>
      <c r="E312" s="106"/>
      <c r="F312" s="106"/>
      <c r="G312" s="93">
        <v>0</v>
      </c>
      <c r="H312" s="94">
        <v>0</v>
      </c>
    </row>
    <row r="313" spans="2:8" s="83" customFormat="1" ht="11.25">
      <c r="B313" s="88">
        <f>B311+1</f>
        <v>249</v>
      </c>
      <c r="C313" s="98" t="s">
        <v>337</v>
      </c>
      <c r="D313" s="90" t="s">
        <v>407</v>
      </c>
      <c r="E313" s="91" t="s">
        <v>51</v>
      </c>
      <c r="F313" s="91">
        <v>1</v>
      </c>
      <c r="G313" s="93">
        <v>0</v>
      </c>
      <c r="H313" s="94">
        <v>0</v>
      </c>
    </row>
    <row r="314" spans="2:8" s="83" customFormat="1" ht="11.25">
      <c r="B314" s="88">
        <f>B313+1</f>
        <v>250</v>
      </c>
      <c r="C314" s="98" t="s">
        <v>337</v>
      </c>
      <c r="D314" s="90" t="s">
        <v>408</v>
      </c>
      <c r="E314" s="91" t="s">
        <v>51</v>
      </c>
      <c r="F314" s="91">
        <v>1</v>
      </c>
      <c r="G314" s="93">
        <v>0</v>
      </c>
      <c r="H314" s="94">
        <v>0</v>
      </c>
    </row>
    <row r="315" spans="2:8" s="83" customFormat="1" ht="12" thickBot="1">
      <c r="B315" s="110">
        <f>B314+1</f>
        <v>251</v>
      </c>
      <c r="C315" s="111" t="s">
        <v>337</v>
      </c>
      <c r="D315" s="112" t="s">
        <v>409</v>
      </c>
      <c r="E315" s="113" t="s">
        <v>51</v>
      </c>
      <c r="F315" s="113">
        <v>1</v>
      </c>
      <c r="G315" s="114">
        <v>0</v>
      </c>
      <c r="H315" s="115">
        <v>0</v>
      </c>
    </row>
    <row r="316" spans="2:8" ht="20.25" customHeight="1" thickBot="1">
      <c r="B316" s="61"/>
      <c r="C316" s="61"/>
      <c r="D316" s="183" t="s">
        <v>455</v>
      </c>
      <c r="E316" s="184"/>
      <c r="F316" s="165" t="s">
        <v>31</v>
      </c>
      <c r="G316" s="160"/>
      <c r="H316" s="74">
        <f>SUM(H170:H315)</f>
        <v>0</v>
      </c>
    </row>
    <row r="317" spans="2:8" ht="15.75">
      <c r="B317" s="61"/>
      <c r="C317" s="61"/>
      <c r="D317" s="116"/>
      <c r="E317" s="117"/>
      <c r="F317" s="166" t="s">
        <v>40</v>
      </c>
      <c r="G317" s="162"/>
      <c r="H317" s="75">
        <f>H316*0.23</f>
        <v>0</v>
      </c>
    </row>
    <row r="318" spans="2:8" ht="16.5" thickBot="1">
      <c r="B318" s="61"/>
      <c r="C318" s="61"/>
      <c r="D318" s="118"/>
      <c r="E318" s="116"/>
      <c r="F318" s="185" t="s">
        <v>32</v>
      </c>
      <c r="G318" s="178"/>
      <c r="H318" s="76">
        <f>SUM(H316:H317)</f>
        <v>0</v>
      </c>
    </row>
    <row r="319" spans="3:8" ht="16.5" thickBot="1">
      <c r="C319" s="49"/>
      <c r="D319" s="163" t="s">
        <v>452</v>
      </c>
      <c r="E319" s="164"/>
      <c r="F319" s="165" t="s">
        <v>31</v>
      </c>
      <c r="G319" s="160"/>
      <c r="H319" s="74">
        <f>SUM(H173:H318)</f>
        <v>0</v>
      </c>
    </row>
    <row r="320" spans="4:8" ht="15.75">
      <c r="D320" s="116"/>
      <c r="E320" s="117"/>
      <c r="F320" s="166" t="s">
        <v>40</v>
      </c>
      <c r="G320" s="162"/>
      <c r="H320" s="75">
        <f>H319*0.23</f>
        <v>0</v>
      </c>
    </row>
    <row r="321" spans="4:8" ht="13.5" thickBot="1">
      <c r="D321" s="66"/>
      <c r="E321" s="63"/>
      <c r="F321" s="167" t="s">
        <v>32</v>
      </c>
      <c r="G321" s="168"/>
      <c r="H321" s="77">
        <f>SUM(H319:H320)</f>
        <v>0</v>
      </c>
    </row>
    <row r="322" ht="13.5" thickBot="1"/>
    <row r="323" spans="2:8" ht="16.5" thickBot="1">
      <c r="B323" s="150" t="s">
        <v>454</v>
      </c>
      <c r="C323" s="151"/>
      <c r="D323" s="151"/>
      <c r="E323" s="151"/>
      <c r="F323" s="151"/>
      <c r="G323" s="151"/>
      <c r="H323" s="152"/>
    </row>
    <row r="324" spans="1:8" ht="15.75" customHeight="1" thickBot="1">
      <c r="A324" s="54"/>
      <c r="B324" s="150" t="s">
        <v>330</v>
      </c>
      <c r="C324" s="151"/>
      <c r="D324" s="151"/>
      <c r="E324" s="151"/>
      <c r="F324" s="151"/>
      <c r="G324" s="151"/>
      <c r="H324" s="152"/>
    </row>
    <row r="325" spans="2:8" ht="33.75">
      <c r="B325" s="25" t="s">
        <v>0</v>
      </c>
      <c r="C325" s="42" t="s">
        <v>1</v>
      </c>
      <c r="D325" s="42" t="s">
        <v>2</v>
      </c>
      <c r="E325" s="186" t="s">
        <v>53</v>
      </c>
      <c r="F325" s="186"/>
      <c r="G325" s="42" t="s">
        <v>26</v>
      </c>
      <c r="H325" s="43" t="s">
        <v>27</v>
      </c>
    </row>
    <row r="326" spans="2:8" ht="12.75">
      <c r="B326" s="13" t="s">
        <v>3</v>
      </c>
      <c r="C326" s="11" t="s">
        <v>4</v>
      </c>
      <c r="D326" s="12" t="s">
        <v>41</v>
      </c>
      <c r="E326" s="11" t="s">
        <v>5</v>
      </c>
      <c r="F326" s="11" t="s">
        <v>5</v>
      </c>
      <c r="G326" s="11" t="s">
        <v>5</v>
      </c>
      <c r="H326" s="14" t="s">
        <v>5</v>
      </c>
    </row>
    <row r="327" spans="2:8" ht="12.75">
      <c r="B327" s="7" t="s">
        <v>3</v>
      </c>
      <c r="C327" s="8" t="s">
        <v>6</v>
      </c>
      <c r="D327" s="9" t="s">
        <v>88</v>
      </c>
      <c r="E327" s="2" t="s">
        <v>5</v>
      </c>
      <c r="F327" s="3" t="s">
        <v>5</v>
      </c>
      <c r="G327" s="3" t="s">
        <v>5</v>
      </c>
      <c r="H327" s="4" t="s">
        <v>5</v>
      </c>
    </row>
    <row r="328" spans="2:8" ht="12.75">
      <c r="B328" s="5">
        <v>1</v>
      </c>
      <c r="C328" s="2"/>
      <c r="D328" s="23" t="s">
        <v>73</v>
      </c>
      <c r="E328" s="2" t="s">
        <v>51</v>
      </c>
      <c r="F328" s="3">
        <v>1</v>
      </c>
      <c r="G328" s="3"/>
      <c r="H328" s="4"/>
    </row>
    <row r="329" spans="2:8" ht="12.75">
      <c r="B329" s="5" t="s">
        <v>5</v>
      </c>
      <c r="C329" s="2" t="s">
        <v>5</v>
      </c>
      <c r="D329" s="1" t="s">
        <v>74</v>
      </c>
      <c r="E329" s="2" t="s">
        <v>5</v>
      </c>
      <c r="F329" s="3" t="s">
        <v>5</v>
      </c>
      <c r="G329" s="3" t="s">
        <v>5</v>
      </c>
      <c r="H329" s="4" t="s">
        <v>5</v>
      </c>
    </row>
    <row r="330" spans="2:8" ht="12.75">
      <c r="B330" s="5">
        <v>2</v>
      </c>
      <c r="C330" s="2"/>
      <c r="D330" s="23" t="s">
        <v>61</v>
      </c>
      <c r="E330" s="2" t="s">
        <v>7</v>
      </c>
      <c r="F330" s="3">
        <v>2</v>
      </c>
      <c r="G330" s="3"/>
      <c r="H330" s="4"/>
    </row>
    <row r="331" spans="2:8" ht="12.75">
      <c r="B331" s="5" t="s">
        <v>5</v>
      </c>
      <c r="C331" s="2" t="s">
        <v>5</v>
      </c>
      <c r="D331" s="1" t="s">
        <v>133</v>
      </c>
      <c r="E331" s="2" t="s">
        <v>5</v>
      </c>
      <c r="F331" s="3" t="s">
        <v>5</v>
      </c>
      <c r="G331" s="3" t="s">
        <v>5</v>
      </c>
      <c r="H331" s="4" t="s">
        <v>5</v>
      </c>
    </row>
    <row r="332" spans="2:8" ht="12.75">
      <c r="B332" s="7" t="s">
        <v>3</v>
      </c>
      <c r="C332" s="8" t="s">
        <v>49</v>
      </c>
      <c r="D332" s="9" t="s">
        <v>50</v>
      </c>
      <c r="E332" s="10" t="s">
        <v>5</v>
      </c>
      <c r="F332" s="3" t="s">
        <v>5</v>
      </c>
      <c r="G332" s="3" t="s">
        <v>5</v>
      </c>
      <c r="H332" s="4" t="s">
        <v>5</v>
      </c>
    </row>
    <row r="333" spans="2:8" ht="22.5">
      <c r="B333" s="5">
        <v>3</v>
      </c>
      <c r="C333" s="2"/>
      <c r="D333" s="1" t="s">
        <v>128</v>
      </c>
      <c r="E333" s="2" t="s">
        <v>7</v>
      </c>
      <c r="F333" s="3">
        <v>6</v>
      </c>
      <c r="G333" s="3"/>
      <c r="H333" s="4"/>
    </row>
    <row r="334" spans="2:8" ht="12.75">
      <c r="B334" s="5" t="s">
        <v>5</v>
      </c>
      <c r="C334" s="2" t="s">
        <v>5</v>
      </c>
      <c r="D334" s="1" t="s">
        <v>187</v>
      </c>
      <c r="E334" s="10" t="s">
        <v>5</v>
      </c>
      <c r="F334" s="3" t="s">
        <v>5</v>
      </c>
      <c r="G334" s="3" t="s">
        <v>5</v>
      </c>
      <c r="H334" s="4" t="s">
        <v>5</v>
      </c>
    </row>
    <row r="335" spans="2:8" ht="22.5">
      <c r="B335" s="5">
        <v>4</v>
      </c>
      <c r="C335" s="2"/>
      <c r="D335" s="1" t="s">
        <v>188</v>
      </c>
      <c r="E335" s="2" t="s">
        <v>7</v>
      </c>
      <c r="F335" s="3">
        <v>5</v>
      </c>
      <c r="G335" s="3"/>
      <c r="H335" s="4"/>
    </row>
    <row r="336" spans="2:8" ht="12.75">
      <c r="B336" s="5" t="s">
        <v>5</v>
      </c>
      <c r="C336" s="2" t="s">
        <v>5</v>
      </c>
      <c r="D336" s="1" t="s">
        <v>189</v>
      </c>
      <c r="E336" s="10" t="s">
        <v>5</v>
      </c>
      <c r="F336" s="3" t="s">
        <v>5</v>
      </c>
      <c r="G336" s="3" t="s">
        <v>5</v>
      </c>
      <c r="H336" s="4" t="s">
        <v>5</v>
      </c>
    </row>
    <row r="337" spans="2:8" ht="22.5">
      <c r="B337" s="5">
        <v>5</v>
      </c>
      <c r="C337" s="2"/>
      <c r="D337" s="1" t="s">
        <v>190</v>
      </c>
      <c r="E337" s="2" t="s">
        <v>7</v>
      </c>
      <c r="F337" s="3">
        <v>1</v>
      </c>
      <c r="G337" s="3"/>
      <c r="H337" s="4"/>
    </row>
    <row r="338" spans="2:8" ht="12.75">
      <c r="B338" s="5" t="s">
        <v>5</v>
      </c>
      <c r="C338" s="2" t="s">
        <v>5</v>
      </c>
      <c r="D338" s="1" t="s">
        <v>191</v>
      </c>
      <c r="E338" s="10" t="s">
        <v>5</v>
      </c>
      <c r="F338" s="3" t="s">
        <v>5</v>
      </c>
      <c r="G338" s="3" t="s">
        <v>5</v>
      </c>
      <c r="H338" s="4" t="s">
        <v>5</v>
      </c>
    </row>
    <row r="339" spans="2:8" ht="12.75">
      <c r="B339" s="7" t="s">
        <v>3</v>
      </c>
      <c r="C339" s="8" t="s">
        <v>8</v>
      </c>
      <c r="D339" s="9" t="s">
        <v>47</v>
      </c>
      <c r="E339" s="10" t="s">
        <v>5</v>
      </c>
      <c r="F339" s="3" t="s">
        <v>5</v>
      </c>
      <c r="G339" s="15" t="s">
        <v>5</v>
      </c>
      <c r="H339" s="16" t="s">
        <v>5</v>
      </c>
    </row>
    <row r="340" spans="2:8" ht="22.5">
      <c r="B340" s="5">
        <v>6</v>
      </c>
      <c r="C340" s="2"/>
      <c r="D340" s="23" t="s">
        <v>94</v>
      </c>
      <c r="E340" s="2" t="s">
        <v>34</v>
      </c>
      <c r="F340" s="3">
        <v>1940</v>
      </c>
      <c r="G340" s="3"/>
      <c r="H340" s="4"/>
    </row>
    <row r="341" spans="2:8" ht="13.5">
      <c r="B341" s="19" t="s">
        <v>5</v>
      </c>
      <c r="C341" s="20" t="s">
        <v>5</v>
      </c>
      <c r="D341" s="24" t="s">
        <v>220</v>
      </c>
      <c r="E341" s="20" t="s">
        <v>5</v>
      </c>
      <c r="F341" s="21" t="s">
        <v>5</v>
      </c>
      <c r="G341" s="21" t="s">
        <v>5</v>
      </c>
      <c r="H341" s="22" t="s">
        <v>5</v>
      </c>
    </row>
    <row r="342" spans="2:8" ht="13.5">
      <c r="B342" s="19" t="s">
        <v>5</v>
      </c>
      <c r="C342" s="20" t="s">
        <v>5</v>
      </c>
      <c r="D342" s="24" t="s">
        <v>235</v>
      </c>
      <c r="E342" s="20" t="s">
        <v>5</v>
      </c>
      <c r="F342" s="21" t="s">
        <v>5</v>
      </c>
      <c r="G342" s="21" t="s">
        <v>5</v>
      </c>
      <c r="H342" s="22" t="s">
        <v>5</v>
      </c>
    </row>
    <row r="343" spans="2:8" ht="22.5">
      <c r="B343" s="5">
        <v>7</v>
      </c>
      <c r="C343" s="2"/>
      <c r="D343" s="23" t="s">
        <v>230</v>
      </c>
      <c r="E343" s="2" t="s">
        <v>34</v>
      </c>
      <c r="F343" s="3">
        <v>117.5</v>
      </c>
      <c r="G343" s="3"/>
      <c r="H343" s="4"/>
    </row>
    <row r="344" spans="2:8" ht="13.5">
      <c r="B344" s="19" t="s">
        <v>5</v>
      </c>
      <c r="C344" s="20" t="s">
        <v>5</v>
      </c>
      <c r="D344" s="24" t="s">
        <v>224</v>
      </c>
      <c r="E344" s="20" t="s">
        <v>5</v>
      </c>
      <c r="F344" s="21" t="s">
        <v>5</v>
      </c>
      <c r="G344" s="21" t="s">
        <v>5</v>
      </c>
      <c r="H344" s="22" t="s">
        <v>5</v>
      </c>
    </row>
    <row r="345" spans="2:8" ht="13.5">
      <c r="B345" s="19" t="s">
        <v>5</v>
      </c>
      <c r="C345" s="20" t="s">
        <v>5</v>
      </c>
      <c r="D345" s="24" t="s">
        <v>229</v>
      </c>
      <c r="E345" s="20" t="s">
        <v>5</v>
      </c>
      <c r="F345" s="21" t="s">
        <v>5</v>
      </c>
      <c r="G345" s="21" t="s">
        <v>5</v>
      </c>
      <c r="H345" s="22" t="s">
        <v>5</v>
      </c>
    </row>
    <row r="346" spans="2:8" ht="22.5">
      <c r="B346" s="5">
        <v>8</v>
      </c>
      <c r="C346" s="2"/>
      <c r="D346" s="23" t="s">
        <v>231</v>
      </c>
      <c r="E346" s="2" t="s">
        <v>34</v>
      </c>
      <c r="F346" s="3">
        <v>89.5</v>
      </c>
      <c r="G346" s="3"/>
      <c r="H346" s="4"/>
    </row>
    <row r="347" spans="2:8" ht="13.5">
      <c r="B347" s="19" t="s">
        <v>5</v>
      </c>
      <c r="C347" s="20" t="s">
        <v>5</v>
      </c>
      <c r="D347" s="24" t="s">
        <v>236</v>
      </c>
      <c r="E347" s="20" t="s">
        <v>5</v>
      </c>
      <c r="F347" s="21" t="s">
        <v>5</v>
      </c>
      <c r="G347" s="21" t="s">
        <v>5</v>
      </c>
      <c r="H347" s="22" t="s">
        <v>5</v>
      </c>
    </row>
    <row r="348" spans="2:8" ht="22.5">
      <c r="B348" s="5">
        <v>9</v>
      </c>
      <c r="C348" s="2"/>
      <c r="D348" s="23" t="s">
        <v>219</v>
      </c>
      <c r="E348" s="2" t="s">
        <v>34</v>
      </c>
      <c r="F348" s="3">
        <v>1940</v>
      </c>
      <c r="G348" s="3"/>
      <c r="H348" s="4"/>
    </row>
    <row r="349" spans="2:8" ht="13.5">
      <c r="B349" s="19" t="s">
        <v>5</v>
      </c>
      <c r="C349" s="20" t="s">
        <v>5</v>
      </c>
      <c r="D349" s="24" t="s">
        <v>218</v>
      </c>
      <c r="E349" s="20" t="s">
        <v>5</v>
      </c>
      <c r="F349" s="21" t="s">
        <v>5</v>
      </c>
      <c r="G349" s="21" t="s">
        <v>5</v>
      </c>
      <c r="H349" s="22" t="s">
        <v>5</v>
      </c>
    </row>
    <row r="350" spans="2:8" ht="13.5">
      <c r="B350" s="19" t="s">
        <v>5</v>
      </c>
      <c r="C350" s="20" t="s">
        <v>5</v>
      </c>
      <c r="D350" s="24" t="s">
        <v>235</v>
      </c>
      <c r="E350" s="20" t="s">
        <v>5</v>
      </c>
      <c r="F350" s="21" t="s">
        <v>5</v>
      </c>
      <c r="G350" s="21" t="s">
        <v>5</v>
      </c>
      <c r="H350" s="22" t="s">
        <v>5</v>
      </c>
    </row>
    <row r="351" spans="2:8" ht="22.5">
      <c r="B351" s="5">
        <v>10</v>
      </c>
      <c r="C351" s="2"/>
      <c r="D351" s="23" t="s">
        <v>303</v>
      </c>
      <c r="E351" s="2" t="s">
        <v>34</v>
      </c>
      <c r="F351" s="3">
        <v>5</v>
      </c>
      <c r="G351" s="3"/>
      <c r="H351" s="4"/>
    </row>
    <row r="352" spans="2:8" ht="13.5">
      <c r="B352" s="19" t="s">
        <v>5</v>
      </c>
      <c r="C352" s="20" t="s">
        <v>5</v>
      </c>
      <c r="D352" s="24" t="s">
        <v>237</v>
      </c>
      <c r="E352" s="20" t="s">
        <v>5</v>
      </c>
      <c r="F352" s="21" t="s">
        <v>5</v>
      </c>
      <c r="G352" s="21" t="s">
        <v>5</v>
      </c>
      <c r="H352" s="22" t="s">
        <v>5</v>
      </c>
    </row>
    <row r="353" spans="2:8" ht="22.5">
      <c r="B353" s="5">
        <v>11</v>
      </c>
      <c r="C353" s="2"/>
      <c r="D353" s="23" t="s">
        <v>132</v>
      </c>
      <c r="E353" s="2" t="s">
        <v>34</v>
      </c>
      <c r="F353" s="3">
        <v>62</v>
      </c>
      <c r="G353" s="3"/>
      <c r="H353" s="4"/>
    </row>
    <row r="354" spans="2:8" ht="13.5">
      <c r="B354" s="19" t="s">
        <v>5</v>
      </c>
      <c r="C354" s="20" t="s">
        <v>5</v>
      </c>
      <c r="D354" s="24" t="s">
        <v>222</v>
      </c>
      <c r="E354" s="20" t="s">
        <v>5</v>
      </c>
      <c r="F354" s="21" t="s">
        <v>5</v>
      </c>
      <c r="G354" s="21" t="s">
        <v>5</v>
      </c>
      <c r="H354" s="22" t="s">
        <v>5</v>
      </c>
    </row>
    <row r="355" spans="2:8" ht="22.5">
      <c r="B355" s="5">
        <v>12</v>
      </c>
      <c r="C355" s="2"/>
      <c r="D355" s="23" t="s">
        <v>238</v>
      </c>
      <c r="E355" s="2" t="s">
        <v>34</v>
      </c>
      <c r="F355" s="3">
        <v>82.5</v>
      </c>
      <c r="G355" s="3"/>
      <c r="H355" s="4"/>
    </row>
    <row r="356" spans="2:8" ht="13.5">
      <c r="B356" s="19" t="s">
        <v>5</v>
      </c>
      <c r="C356" s="20" t="s">
        <v>5</v>
      </c>
      <c r="D356" s="24" t="s">
        <v>225</v>
      </c>
      <c r="E356" s="20" t="s">
        <v>5</v>
      </c>
      <c r="F356" s="21" t="s">
        <v>5</v>
      </c>
      <c r="G356" s="21" t="s">
        <v>5</v>
      </c>
      <c r="H356" s="22" t="s">
        <v>5</v>
      </c>
    </row>
    <row r="357" spans="2:8" ht="13.5">
      <c r="B357" s="19" t="s">
        <v>5</v>
      </c>
      <c r="C357" s="20" t="s">
        <v>5</v>
      </c>
      <c r="D357" s="24" t="s">
        <v>234</v>
      </c>
      <c r="E357" s="20" t="s">
        <v>5</v>
      </c>
      <c r="F357" s="21" t="s">
        <v>5</v>
      </c>
      <c r="G357" s="21" t="s">
        <v>5</v>
      </c>
      <c r="H357" s="22" t="s">
        <v>5</v>
      </c>
    </row>
    <row r="358" spans="2:8" ht="22.5">
      <c r="B358" s="5">
        <v>13</v>
      </c>
      <c r="C358" s="2"/>
      <c r="D358" s="23" t="s">
        <v>310</v>
      </c>
      <c r="E358" s="2" t="s">
        <v>34</v>
      </c>
      <c r="F358" s="3">
        <v>355.5</v>
      </c>
      <c r="G358" s="3"/>
      <c r="H358" s="4"/>
    </row>
    <row r="359" spans="2:8" ht="13.5">
      <c r="B359" s="19" t="s">
        <v>5</v>
      </c>
      <c r="C359" s="20" t="s">
        <v>5</v>
      </c>
      <c r="D359" s="24" t="s">
        <v>221</v>
      </c>
      <c r="E359" s="20" t="s">
        <v>5</v>
      </c>
      <c r="F359" s="21" t="s">
        <v>5</v>
      </c>
      <c r="G359" s="21" t="s">
        <v>5</v>
      </c>
      <c r="H359" s="22" t="s">
        <v>5</v>
      </c>
    </row>
    <row r="360" spans="2:8" ht="22.5">
      <c r="B360" s="5">
        <v>14</v>
      </c>
      <c r="C360" s="2"/>
      <c r="D360" s="23" t="s">
        <v>95</v>
      </c>
      <c r="E360" s="2" t="s">
        <v>34</v>
      </c>
      <c r="F360" s="3">
        <v>273.5</v>
      </c>
      <c r="G360" s="3"/>
      <c r="H360" s="4"/>
    </row>
    <row r="361" spans="2:8" ht="13.5">
      <c r="B361" s="19" t="s">
        <v>5</v>
      </c>
      <c r="C361" s="20" t="s">
        <v>5</v>
      </c>
      <c r="D361" s="24" t="s">
        <v>223</v>
      </c>
      <c r="E361" s="20" t="s">
        <v>5</v>
      </c>
      <c r="F361" s="21" t="s">
        <v>5</v>
      </c>
      <c r="G361" s="21" t="s">
        <v>5</v>
      </c>
      <c r="H361" s="22" t="s">
        <v>5</v>
      </c>
    </row>
    <row r="362" spans="2:8" ht="13.5">
      <c r="B362" s="19" t="s">
        <v>5</v>
      </c>
      <c r="C362" s="20" t="s">
        <v>5</v>
      </c>
      <c r="D362" s="24" t="s">
        <v>224</v>
      </c>
      <c r="E362" s="20" t="s">
        <v>5</v>
      </c>
      <c r="F362" s="21" t="s">
        <v>5</v>
      </c>
      <c r="G362" s="21" t="s">
        <v>5</v>
      </c>
      <c r="H362" s="22" t="s">
        <v>5</v>
      </c>
    </row>
    <row r="363" spans="2:8" ht="22.5">
      <c r="B363" s="5">
        <v>15</v>
      </c>
      <c r="C363" s="2"/>
      <c r="D363" s="23" t="s">
        <v>226</v>
      </c>
      <c r="E363" s="2" t="s">
        <v>34</v>
      </c>
      <c r="F363" s="3">
        <v>47</v>
      </c>
      <c r="G363" s="3"/>
      <c r="H363" s="4"/>
    </row>
    <row r="364" spans="2:8" ht="13.5">
      <c r="B364" s="19" t="s">
        <v>5</v>
      </c>
      <c r="C364" s="20" t="s">
        <v>5</v>
      </c>
      <c r="D364" s="24" t="s">
        <v>227</v>
      </c>
      <c r="E364" s="20" t="s">
        <v>5</v>
      </c>
      <c r="F364" s="21" t="s">
        <v>5</v>
      </c>
      <c r="G364" s="21" t="s">
        <v>5</v>
      </c>
      <c r="H364" s="22" t="s">
        <v>5</v>
      </c>
    </row>
    <row r="365" spans="2:8" ht="22.5">
      <c r="B365" s="5">
        <v>16</v>
      </c>
      <c r="C365" s="2"/>
      <c r="D365" s="23" t="s">
        <v>311</v>
      </c>
      <c r="E365" s="2" t="s">
        <v>34</v>
      </c>
      <c r="F365" s="3">
        <v>107.5</v>
      </c>
      <c r="G365" s="3"/>
      <c r="H365" s="4"/>
    </row>
    <row r="366" spans="2:8" ht="13.5">
      <c r="B366" s="19" t="s">
        <v>5</v>
      </c>
      <c r="C366" s="20" t="s">
        <v>5</v>
      </c>
      <c r="D366" s="24" t="s">
        <v>228</v>
      </c>
      <c r="E366" s="20" t="s">
        <v>5</v>
      </c>
      <c r="F366" s="21" t="s">
        <v>5</v>
      </c>
      <c r="G366" s="21" t="s">
        <v>5</v>
      </c>
      <c r="H366" s="22" t="s">
        <v>5</v>
      </c>
    </row>
    <row r="367" spans="2:8" ht="27">
      <c r="B367" s="19" t="s">
        <v>5</v>
      </c>
      <c r="C367" s="20" t="s">
        <v>5</v>
      </c>
      <c r="D367" s="24" t="s">
        <v>307</v>
      </c>
      <c r="E367" s="20" t="s">
        <v>5</v>
      </c>
      <c r="F367" s="21" t="s">
        <v>5</v>
      </c>
      <c r="G367" s="21" t="s">
        <v>5</v>
      </c>
      <c r="H367" s="22" t="s">
        <v>5</v>
      </c>
    </row>
    <row r="368" spans="2:8" ht="33.75">
      <c r="B368" s="5">
        <v>17</v>
      </c>
      <c r="C368" s="2"/>
      <c r="D368" s="23" t="s">
        <v>239</v>
      </c>
      <c r="E368" s="2" t="s">
        <v>9</v>
      </c>
      <c r="F368" s="3">
        <v>762.5</v>
      </c>
      <c r="G368" s="3"/>
      <c r="H368" s="4"/>
    </row>
    <row r="369" spans="2:8" ht="13.5">
      <c r="B369" s="19" t="s">
        <v>5</v>
      </c>
      <c r="C369" s="20" t="s">
        <v>5</v>
      </c>
      <c r="D369" s="24" t="s">
        <v>233</v>
      </c>
      <c r="E369" s="20" t="s">
        <v>5</v>
      </c>
      <c r="F369" s="21" t="s">
        <v>5</v>
      </c>
      <c r="G369" s="21" t="s">
        <v>5</v>
      </c>
      <c r="H369" s="22" t="s">
        <v>5</v>
      </c>
    </row>
    <row r="370" spans="2:8" ht="22.5">
      <c r="B370" s="5">
        <v>18</v>
      </c>
      <c r="C370" s="2"/>
      <c r="D370" s="23" t="s">
        <v>76</v>
      </c>
      <c r="E370" s="2" t="s">
        <v>9</v>
      </c>
      <c r="F370" s="3">
        <v>183</v>
      </c>
      <c r="G370" s="3"/>
      <c r="H370" s="4"/>
    </row>
    <row r="371" spans="2:8" ht="13.5">
      <c r="B371" s="19" t="s">
        <v>5</v>
      </c>
      <c r="C371" s="20" t="s">
        <v>5</v>
      </c>
      <c r="D371" s="24" t="s">
        <v>232</v>
      </c>
      <c r="E371" s="20" t="s">
        <v>5</v>
      </c>
      <c r="F371" s="21" t="s">
        <v>5</v>
      </c>
      <c r="G371" s="21" t="s">
        <v>5</v>
      </c>
      <c r="H371" s="22" t="s">
        <v>5</v>
      </c>
    </row>
    <row r="372" spans="2:8" ht="12.75">
      <c r="B372" s="13" t="s">
        <v>3</v>
      </c>
      <c r="C372" s="11" t="s">
        <v>10</v>
      </c>
      <c r="D372" s="12" t="s">
        <v>42</v>
      </c>
      <c r="E372" s="11" t="s">
        <v>5</v>
      </c>
      <c r="F372" s="11" t="s">
        <v>5</v>
      </c>
      <c r="G372" s="11" t="s">
        <v>5</v>
      </c>
      <c r="H372" s="14" t="s">
        <v>5</v>
      </c>
    </row>
    <row r="373" spans="2:8" ht="12.75">
      <c r="B373" s="7" t="s">
        <v>3</v>
      </c>
      <c r="C373" s="8" t="s">
        <v>251</v>
      </c>
      <c r="D373" s="9" t="s">
        <v>63</v>
      </c>
      <c r="E373" s="2" t="s">
        <v>5</v>
      </c>
      <c r="F373" s="3" t="s">
        <v>5</v>
      </c>
      <c r="G373" s="3" t="s">
        <v>5</v>
      </c>
      <c r="H373" s="4" t="s">
        <v>5</v>
      </c>
    </row>
    <row r="374" spans="2:8" ht="12.75">
      <c r="B374" s="5">
        <v>19</v>
      </c>
      <c r="C374" s="2"/>
      <c r="D374" s="23" t="s">
        <v>573</v>
      </c>
      <c r="E374" s="2" t="s">
        <v>240</v>
      </c>
      <c r="F374" s="3">
        <v>685.94</v>
      </c>
      <c r="G374" s="3"/>
      <c r="H374" s="4"/>
    </row>
    <row r="375" spans="2:8" ht="22.5">
      <c r="B375" s="5">
        <v>20</v>
      </c>
      <c r="C375" s="2"/>
      <c r="D375" s="23" t="s">
        <v>575</v>
      </c>
      <c r="E375" s="2" t="s">
        <v>59</v>
      </c>
      <c r="F375" s="3">
        <v>1543.3279999999997</v>
      </c>
      <c r="G375" s="3"/>
      <c r="H375" s="4"/>
    </row>
    <row r="376" spans="2:8" ht="12.75">
      <c r="B376" s="5">
        <v>21</v>
      </c>
      <c r="C376" s="2"/>
      <c r="D376" s="23" t="s">
        <v>574</v>
      </c>
      <c r="E376" s="2" t="s">
        <v>51</v>
      </c>
      <c r="F376" s="3">
        <v>1</v>
      </c>
      <c r="G376" s="3"/>
      <c r="H376" s="4"/>
    </row>
    <row r="377" spans="2:8" ht="12.75">
      <c r="B377" s="5">
        <v>23</v>
      </c>
      <c r="C377" s="2"/>
      <c r="D377" s="23" t="s">
        <v>578</v>
      </c>
      <c r="E377" s="2" t="s">
        <v>240</v>
      </c>
      <c r="F377" s="3">
        <v>90.78399999999999</v>
      </c>
      <c r="G377" s="3"/>
      <c r="H377" s="4"/>
    </row>
    <row r="378" spans="2:8" ht="12.75">
      <c r="B378" s="5">
        <v>24</v>
      </c>
      <c r="C378" s="2"/>
      <c r="D378" s="23" t="s">
        <v>242</v>
      </c>
      <c r="E378" s="2" t="s">
        <v>9</v>
      </c>
      <c r="F378" s="3">
        <v>93.4</v>
      </c>
      <c r="G378" s="3"/>
      <c r="H378" s="4"/>
    </row>
    <row r="379" spans="2:8" ht="12.75">
      <c r="B379" s="5">
        <v>25</v>
      </c>
      <c r="C379" s="2"/>
      <c r="D379" s="23" t="s">
        <v>243</v>
      </c>
      <c r="E379" s="2" t="s">
        <v>9</v>
      </c>
      <c r="F379" s="3">
        <v>360.52</v>
      </c>
      <c r="G379" s="3"/>
      <c r="H379" s="4"/>
    </row>
    <row r="380" spans="2:8" ht="22.5">
      <c r="B380" s="5">
        <v>26</v>
      </c>
      <c r="C380" s="2"/>
      <c r="D380" s="23" t="s">
        <v>244</v>
      </c>
      <c r="E380" s="2" t="s">
        <v>245</v>
      </c>
      <c r="F380" s="3">
        <v>20</v>
      </c>
      <c r="G380" s="3"/>
      <c r="H380" s="4"/>
    </row>
    <row r="381" spans="2:8" ht="12.75">
      <c r="B381" s="5">
        <v>27</v>
      </c>
      <c r="C381" s="2"/>
      <c r="D381" s="23" t="s">
        <v>246</v>
      </c>
      <c r="E381" s="2" t="s">
        <v>245</v>
      </c>
      <c r="F381" s="3">
        <v>30</v>
      </c>
      <c r="G381" s="3"/>
      <c r="H381" s="4"/>
    </row>
    <row r="382" spans="2:8" ht="22.5">
      <c r="B382" s="5">
        <v>28</v>
      </c>
      <c r="C382" s="2"/>
      <c r="D382" s="23" t="s">
        <v>252</v>
      </c>
      <c r="E382" s="2" t="s">
        <v>7</v>
      </c>
      <c r="F382" s="3">
        <v>1</v>
      </c>
      <c r="G382" s="3"/>
      <c r="H382" s="4"/>
    </row>
    <row r="383" spans="2:8" ht="33.75">
      <c r="B383" s="5">
        <v>29</v>
      </c>
      <c r="C383" s="2"/>
      <c r="D383" s="23" t="s">
        <v>253</v>
      </c>
      <c r="E383" s="2" t="s">
        <v>245</v>
      </c>
      <c r="F383" s="3">
        <v>2</v>
      </c>
      <c r="G383" s="3"/>
      <c r="H383" s="4"/>
    </row>
    <row r="384" spans="2:8" ht="33.75">
      <c r="B384" s="5">
        <v>30</v>
      </c>
      <c r="C384" s="2"/>
      <c r="D384" s="23" t="s">
        <v>576</v>
      </c>
      <c r="E384" s="2" t="s">
        <v>240</v>
      </c>
      <c r="F384" s="3">
        <v>226.95999999999998</v>
      </c>
      <c r="G384" s="3"/>
      <c r="H384" s="4"/>
    </row>
    <row r="385" spans="2:8" ht="33.75">
      <c r="B385" s="5">
        <v>31</v>
      </c>
      <c r="C385" s="2"/>
      <c r="D385" s="23" t="s">
        <v>577</v>
      </c>
      <c r="E385" s="2" t="s">
        <v>240</v>
      </c>
      <c r="F385" s="3">
        <v>368.1960000000001</v>
      </c>
      <c r="G385" s="3"/>
      <c r="H385" s="4"/>
    </row>
    <row r="386" spans="2:8" ht="22.5">
      <c r="B386" s="5">
        <v>32</v>
      </c>
      <c r="C386" s="2"/>
      <c r="D386" s="23" t="s">
        <v>247</v>
      </c>
      <c r="E386" s="2" t="s">
        <v>248</v>
      </c>
      <c r="F386" s="3">
        <v>2</v>
      </c>
      <c r="G386" s="3"/>
      <c r="H386" s="4"/>
    </row>
    <row r="387" spans="2:8" ht="12.75">
      <c r="B387" s="5">
        <v>33</v>
      </c>
      <c r="C387" s="2"/>
      <c r="D387" s="23" t="s">
        <v>250</v>
      </c>
      <c r="E387" s="38" t="s">
        <v>9</v>
      </c>
      <c r="F387" s="6">
        <v>453.91999999999996</v>
      </c>
      <c r="G387" s="39"/>
      <c r="H387" s="4"/>
    </row>
    <row r="388" spans="2:8" ht="12.75">
      <c r="B388" s="7" t="s">
        <v>3</v>
      </c>
      <c r="C388" s="8" t="s">
        <v>55</v>
      </c>
      <c r="D388" s="9" t="s">
        <v>56</v>
      </c>
      <c r="E388" s="2" t="s">
        <v>5</v>
      </c>
      <c r="F388" s="3" t="s">
        <v>5</v>
      </c>
      <c r="G388" s="11" t="s">
        <v>5</v>
      </c>
      <c r="H388" s="14" t="s">
        <v>5</v>
      </c>
    </row>
    <row r="389" spans="2:8" ht="12.75">
      <c r="B389" s="5">
        <v>34</v>
      </c>
      <c r="C389" s="2"/>
      <c r="D389" s="23" t="s">
        <v>57</v>
      </c>
      <c r="E389" s="2" t="s">
        <v>7</v>
      </c>
      <c r="F389" s="3">
        <v>25</v>
      </c>
      <c r="G389" s="3"/>
      <c r="H389" s="4"/>
    </row>
    <row r="390" spans="2:8" ht="12.75">
      <c r="B390" s="5" t="s">
        <v>5</v>
      </c>
      <c r="C390" s="2" t="s">
        <v>5</v>
      </c>
      <c r="D390" s="23" t="s">
        <v>254</v>
      </c>
      <c r="E390" s="2" t="s">
        <v>5</v>
      </c>
      <c r="F390" s="3" t="s">
        <v>5</v>
      </c>
      <c r="G390" s="11" t="s">
        <v>5</v>
      </c>
      <c r="H390" s="14" t="s">
        <v>5</v>
      </c>
    </row>
    <row r="391" spans="2:8" ht="12.75">
      <c r="B391" s="5">
        <v>35</v>
      </c>
      <c r="C391" s="2"/>
      <c r="D391" s="23" t="s">
        <v>58</v>
      </c>
      <c r="E391" s="2" t="s">
        <v>7</v>
      </c>
      <c r="F391" s="3">
        <v>8</v>
      </c>
      <c r="G391" s="3"/>
      <c r="H391" s="4"/>
    </row>
    <row r="392" spans="2:8" ht="12.75">
      <c r="B392" s="5" t="s">
        <v>5</v>
      </c>
      <c r="C392" s="2" t="s">
        <v>5</v>
      </c>
      <c r="D392" s="23" t="s">
        <v>134</v>
      </c>
      <c r="E392" s="2" t="s">
        <v>5</v>
      </c>
      <c r="F392" s="3" t="s">
        <v>5</v>
      </c>
      <c r="G392" s="11" t="s">
        <v>5</v>
      </c>
      <c r="H392" s="14" t="s">
        <v>5</v>
      </c>
    </row>
    <row r="393" spans="2:8" ht="12.75">
      <c r="B393" s="5">
        <v>36</v>
      </c>
      <c r="C393" s="2"/>
      <c r="D393" s="23" t="s">
        <v>135</v>
      </c>
      <c r="E393" s="2" t="s">
        <v>7</v>
      </c>
      <c r="F393" s="3">
        <v>1</v>
      </c>
      <c r="G393" s="3"/>
      <c r="H393" s="4"/>
    </row>
    <row r="394" spans="2:8" ht="12.75">
      <c r="B394" s="5" t="s">
        <v>5</v>
      </c>
      <c r="C394" s="2" t="s">
        <v>5</v>
      </c>
      <c r="D394" s="23" t="s">
        <v>136</v>
      </c>
      <c r="E394" s="2" t="s">
        <v>5</v>
      </c>
      <c r="F394" s="3" t="s">
        <v>5</v>
      </c>
      <c r="G394" s="11" t="s">
        <v>5</v>
      </c>
      <c r="H394" s="14" t="s">
        <v>5</v>
      </c>
    </row>
    <row r="395" spans="2:8" ht="12.75">
      <c r="B395" s="5">
        <v>37</v>
      </c>
      <c r="C395" s="2"/>
      <c r="D395" s="23" t="s">
        <v>101</v>
      </c>
      <c r="E395" s="2" t="s">
        <v>7</v>
      </c>
      <c r="F395" s="3">
        <v>17</v>
      </c>
      <c r="G395" s="3"/>
      <c r="H395" s="4"/>
    </row>
    <row r="396" spans="2:8" ht="12.75">
      <c r="B396" s="5" t="s">
        <v>5</v>
      </c>
      <c r="C396" s="2" t="s">
        <v>5</v>
      </c>
      <c r="D396" s="23" t="s">
        <v>137</v>
      </c>
      <c r="E396" s="2" t="s">
        <v>5</v>
      </c>
      <c r="F396" s="3" t="s">
        <v>5</v>
      </c>
      <c r="G396" s="11" t="s">
        <v>5</v>
      </c>
      <c r="H396" s="14" t="s">
        <v>5</v>
      </c>
    </row>
    <row r="397" spans="2:8" ht="12.75">
      <c r="B397" s="13" t="s">
        <v>3</v>
      </c>
      <c r="C397" s="11" t="s">
        <v>11</v>
      </c>
      <c r="D397" s="12" t="s">
        <v>43</v>
      </c>
      <c r="E397" s="11" t="s">
        <v>5</v>
      </c>
      <c r="F397" s="11" t="s">
        <v>5</v>
      </c>
      <c r="G397" s="11" t="s">
        <v>5</v>
      </c>
      <c r="H397" s="14" t="s">
        <v>5</v>
      </c>
    </row>
    <row r="398" spans="2:8" ht="22.5">
      <c r="B398" s="7" t="s">
        <v>3</v>
      </c>
      <c r="C398" s="8" t="s">
        <v>12</v>
      </c>
      <c r="D398" s="9" t="s">
        <v>317</v>
      </c>
      <c r="E398" s="2" t="s">
        <v>5</v>
      </c>
      <c r="F398" s="3" t="s">
        <v>5</v>
      </c>
      <c r="G398" s="3" t="s">
        <v>5</v>
      </c>
      <c r="H398" s="4" t="s">
        <v>5</v>
      </c>
    </row>
    <row r="399" spans="2:8" ht="22.5">
      <c r="B399" s="5">
        <v>38</v>
      </c>
      <c r="C399" s="2"/>
      <c r="D399" s="23" t="s">
        <v>579</v>
      </c>
      <c r="E399" s="10" t="s">
        <v>34</v>
      </c>
      <c r="F399" s="3">
        <v>215</v>
      </c>
      <c r="G399" s="3"/>
      <c r="H399" s="4"/>
    </row>
    <row r="400" spans="2:8" ht="13.5">
      <c r="B400" s="19" t="s">
        <v>5</v>
      </c>
      <c r="C400" s="20" t="s">
        <v>5</v>
      </c>
      <c r="D400" s="24" t="s">
        <v>148</v>
      </c>
      <c r="E400" s="20" t="s">
        <v>5</v>
      </c>
      <c r="F400" s="21" t="s">
        <v>5</v>
      </c>
      <c r="G400" s="21" t="s">
        <v>5</v>
      </c>
      <c r="H400" s="22" t="s">
        <v>5</v>
      </c>
    </row>
    <row r="401" spans="2:8" ht="22.5">
      <c r="B401" s="5">
        <v>39</v>
      </c>
      <c r="C401" s="2"/>
      <c r="D401" s="23" t="s">
        <v>580</v>
      </c>
      <c r="E401" s="10" t="s">
        <v>34</v>
      </c>
      <c r="F401" s="3">
        <v>1698</v>
      </c>
      <c r="G401" s="3"/>
      <c r="H401" s="4"/>
    </row>
    <row r="402" spans="2:8" ht="13.5">
      <c r="B402" s="19" t="s">
        <v>5</v>
      </c>
      <c r="C402" s="20" t="s">
        <v>5</v>
      </c>
      <c r="D402" s="24" t="s">
        <v>144</v>
      </c>
      <c r="E402" s="20" t="s">
        <v>5</v>
      </c>
      <c r="F402" s="21" t="s">
        <v>5</v>
      </c>
      <c r="G402" s="21" t="s">
        <v>5</v>
      </c>
      <c r="H402" s="22" t="s">
        <v>5</v>
      </c>
    </row>
    <row r="403" spans="2:8" ht="13.5">
      <c r="B403" s="19" t="s">
        <v>5</v>
      </c>
      <c r="C403" s="20" t="s">
        <v>5</v>
      </c>
      <c r="D403" s="24" t="s">
        <v>142</v>
      </c>
      <c r="E403" s="20" t="s">
        <v>5</v>
      </c>
      <c r="F403" s="21" t="s">
        <v>5</v>
      </c>
      <c r="G403" s="21" t="s">
        <v>5</v>
      </c>
      <c r="H403" s="22" t="s">
        <v>5</v>
      </c>
    </row>
    <row r="404" spans="2:8" ht="22.5">
      <c r="B404" s="5">
        <v>40</v>
      </c>
      <c r="C404" s="2"/>
      <c r="D404" s="23" t="s">
        <v>581</v>
      </c>
      <c r="E404" s="10" t="s">
        <v>34</v>
      </c>
      <c r="F404" s="3">
        <v>191</v>
      </c>
      <c r="G404" s="3"/>
      <c r="H404" s="4"/>
    </row>
    <row r="405" spans="2:8" ht="13.5">
      <c r="B405" s="19" t="s">
        <v>5</v>
      </c>
      <c r="C405" s="20" t="s">
        <v>5</v>
      </c>
      <c r="D405" s="24" t="s">
        <v>138</v>
      </c>
      <c r="E405" s="20" t="s">
        <v>5</v>
      </c>
      <c r="F405" s="21" t="s">
        <v>5</v>
      </c>
      <c r="G405" s="21" t="s">
        <v>5</v>
      </c>
      <c r="H405" s="22" t="s">
        <v>5</v>
      </c>
    </row>
    <row r="406" spans="2:8" ht="27">
      <c r="B406" s="19" t="s">
        <v>5</v>
      </c>
      <c r="C406" s="20" t="s">
        <v>5</v>
      </c>
      <c r="D406" s="24" t="s">
        <v>141</v>
      </c>
      <c r="E406" s="20" t="s">
        <v>5</v>
      </c>
      <c r="F406" s="21" t="s">
        <v>5</v>
      </c>
      <c r="G406" s="21" t="s">
        <v>5</v>
      </c>
      <c r="H406" s="22" t="s">
        <v>5</v>
      </c>
    </row>
    <row r="407" spans="2:8" ht="22.5">
      <c r="B407" s="5">
        <v>41</v>
      </c>
      <c r="C407" s="2"/>
      <c r="D407" s="23" t="s">
        <v>582</v>
      </c>
      <c r="E407" s="10" t="s">
        <v>34</v>
      </c>
      <c r="F407" s="3">
        <v>620</v>
      </c>
      <c r="G407" s="3"/>
      <c r="H407" s="4"/>
    </row>
    <row r="408" spans="2:8" ht="13.5">
      <c r="B408" s="19" t="s">
        <v>5</v>
      </c>
      <c r="C408" s="20" t="s">
        <v>5</v>
      </c>
      <c r="D408" s="24" t="s">
        <v>139</v>
      </c>
      <c r="E408" s="20" t="s">
        <v>5</v>
      </c>
      <c r="F408" s="21" t="s">
        <v>5</v>
      </c>
      <c r="G408" s="21" t="s">
        <v>5</v>
      </c>
      <c r="H408" s="22" t="s">
        <v>5</v>
      </c>
    </row>
    <row r="409" spans="2:8" ht="12.75">
      <c r="B409" s="5">
        <v>42</v>
      </c>
      <c r="C409" s="2"/>
      <c r="D409" s="23" t="s">
        <v>569</v>
      </c>
      <c r="E409" s="10" t="s">
        <v>34</v>
      </c>
      <c r="F409" s="3">
        <v>304</v>
      </c>
      <c r="G409" s="3"/>
      <c r="H409" s="4"/>
    </row>
    <row r="410" spans="2:8" ht="13.5">
      <c r="B410" s="19" t="s">
        <v>5</v>
      </c>
      <c r="C410" s="20" t="s">
        <v>5</v>
      </c>
      <c r="D410" s="24" t="s">
        <v>140</v>
      </c>
      <c r="E410" s="20" t="s">
        <v>5</v>
      </c>
      <c r="F410" s="21" t="s">
        <v>5</v>
      </c>
      <c r="G410" s="21" t="s">
        <v>5</v>
      </c>
      <c r="H410" s="22" t="s">
        <v>5</v>
      </c>
    </row>
    <row r="411" spans="2:8" ht="13.5">
      <c r="B411" s="19" t="s">
        <v>5</v>
      </c>
      <c r="C411" s="20" t="s">
        <v>5</v>
      </c>
      <c r="D411" s="24" t="s">
        <v>147</v>
      </c>
      <c r="E411" s="20" t="s">
        <v>5</v>
      </c>
      <c r="F411" s="21" t="s">
        <v>5</v>
      </c>
      <c r="G411" s="21" t="s">
        <v>5</v>
      </c>
      <c r="H411" s="22" t="s">
        <v>5</v>
      </c>
    </row>
    <row r="412" spans="2:8" ht="13.5">
      <c r="B412" s="19" t="s">
        <v>5</v>
      </c>
      <c r="C412" s="20" t="s">
        <v>5</v>
      </c>
      <c r="D412" s="24" t="s">
        <v>145</v>
      </c>
      <c r="E412" s="20" t="s">
        <v>5</v>
      </c>
      <c r="F412" s="21" t="s">
        <v>5</v>
      </c>
      <c r="G412" s="21" t="s">
        <v>5</v>
      </c>
      <c r="H412" s="22" t="s">
        <v>5</v>
      </c>
    </row>
    <row r="413" spans="2:8" ht="27">
      <c r="B413" s="19" t="s">
        <v>5</v>
      </c>
      <c r="C413" s="20" t="s">
        <v>5</v>
      </c>
      <c r="D413" s="24" t="s">
        <v>143</v>
      </c>
      <c r="E413" s="20" t="s">
        <v>5</v>
      </c>
      <c r="F413" s="21" t="s">
        <v>5</v>
      </c>
      <c r="G413" s="21" t="s">
        <v>5</v>
      </c>
      <c r="H413" s="22" t="s">
        <v>5</v>
      </c>
    </row>
    <row r="414" spans="2:8" ht="12.75">
      <c r="B414" s="7" t="s">
        <v>3</v>
      </c>
      <c r="C414" s="8" t="s">
        <v>151</v>
      </c>
      <c r="D414" s="9" t="s">
        <v>150</v>
      </c>
      <c r="E414" s="10" t="s">
        <v>5</v>
      </c>
      <c r="F414" s="3" t="s">
        <v>5</v>
      </c>
      <c r="G414" s="3" t="s">
        <v>5</v>
      </c>
      <c r="H414" s="4" t="s">
        <v>5</v>
      </c>
    </row>
    <row r="415" spans="2:8" ht="12.75">
      <c r="B415" s="5">
        <v>43</v>
      </c>
      <c r="C415" s="2"/>
      <c r="D415" s="23" t="s">
        <v>304</v>
      </c>
      <c r="E415" s="10" t="s">
        <v>34</v>
      </c>
      <c r="F415" s="3">
        <v>215</v>
      </c>
      <c r="G415" s="3"/>
      <c r="H415" s="4"/>
    </row>
    <row r="416" spans="2:8" ht="13.5">
      <c r="B416" s="19" t="s">
        <v>5</v>
      </c>
      <c r="C416" s="20" t="s">
        <v>5</v>
      </c>
      <c r="D416" s="24" t="s">
        <v>148</v>
      </c>
      <c r="E416" s="20" t="s">
        <v>5</v>
      </c>
      <c r="F416" s="21" t="s">
        <v>5</v>
      </c>
      <c r="G416" s="21" t="s">
        <v>5</v>
      </c>
      <c r="H416" s="22" t="s">
        <v>5</v>
      </c>
    </row>
    <row r="417" spans="2:8" ht="12.75">
      <c r="B417" s="7" t="s">
        <v>3</v>
      </c>
      <c r="C417" s="8" t="s">
        <v>69</v>
      </c>
      <c r="D417" s="9" t="s">
        <v>70</v>
      </c>
      <c r="E417" s="10" t="s">
        <v>5</v>
      </c>
      <c r="F417" s="3" t="s">
        <v>5</v>
      </c>
      <c r="G417" s="3" t="s">
        <v>5</v>
      </c>
      <c r="H417" s="4" t="s">
        <v>5</v>
      </c>
    </row>
    <row r="418" spans="2:8" ht="12.75">
      <c r="B418" s="5">
        <v>44</v>
      </c>
      <c r="C418" s="2"/>
      <c r="D418" s="23" t="s">
        <v>22</v>
      </c>
      <c r="E418" s="10" t="s">
        <v>34</v>
      </c>
      <c r="F418" s="3">
        <v>1762</v>
      </c>
      <c r="G418" s="3"/>
      <c r="H418" s="4"/>
    </row>
    <row r="419" spans="2:8" ht="13.5">
      <c r="B419" s="19" t="s">
        <v>5</v>
      </c>
      <c r="C419" s="20" t="s">
        <v>5</v>
      </c>
      <c r="D419" s="24" t="s">
        <v>144</v>
      </c>
      <c r="E419" s="20" t="s">
        <v>5</v>
      </c>
      <c r="F419" s="21" t="s">
        <v>5</v>
      </c>
      <c r="G419" s="21" t="s">
        <v>5</v>
      </c>
      <c r="H419" s="22" t="s">
        <v>5</v>
      </c>
    </row>
    <row r="420" spans="2:8" ht="13.5">
      <c r="B420" s="19" t="s">
        <v>5</v>
      </c>
      <c r="C420" s="20" t="s">
        <v>5</v>
      </c>
      <c r="D420" s="24" t="s">
        <v>142</v>
      </c>
      <c r="E420" s="20" t="s">
        <v>5</v>
      </c>
      <c r="F420" s="21" t="s">
        <v>5</v>
      </c>
      <c r="G420" s="21" t="s">
        <v>5</v>
      </c>
      <c r="H420" s="22" t="s">
        <v>5</v>
      </c>
    </row>
    <row r="421" spans="2:8" ht="13.5">
      <c r="B421" s="19" t="s">
        <v>5</v>
      </c>
      <c r="C421" s="20" t="s">
        <v>5</v>
      </c>
      <c r="D421" s="24" t="s">
        <v>145</v>
      </c>
      <c r="E421" s="20" t="s">
        <v>5</v>
      </c>
      <c r="F421" s="21" t="s">
        <v>5</v>
      </c>
      <c r="G421" s="21" t="s">
        <v>5</v>
      </c>
      <c r="H421" s="22" t="s">
        <v>5</v>
      </c>
    </row>
    <row r="422" spans="2:8" ht="12.75">
      <c r="B422" s="5">
        <v>45</v>
      </c>
      <c r="C422" s="2"/>
      <c r="D422" s="23" t="s">
        <v>23</v>
      </c>
      <c r="E422" s="10" t="s">
        <v>34</v>
      </c>
      <c r="F422" s="3">
        <v>2408</v>
      </c>
      <c r="G422" s="3"/>
      <c r="H422" s="4"/>
    </row>
    <row r="423" spans="2:8" ht="13.5">
      <c r="B423" s="19" t="s">
        <v>5</v>
      </c>
      <c r="C423" s="20" t="s">
        <v>5</v>
      </c>
      <c r="D423" s="24" t="s">
        <v>144</v>
      </c>
      <c r="E423" s="20" t="s">
        <v>5</v>
      </c>
      <c r="F423" s="21" t="s">
        <v>5</v>
      </c>
      <c r="G423" s="21" t="s">
        <v>5</v>
      </c>
      <c r="H423" s="22" t="s">
        <v>5</v>
      </c>
    </row>
    <row r="424" spans="2:8" ht="13.5">
      <c r="B424" s="19" t="s">
        <v>5</v>
      </c>
      <c r="C424" s="20" t="s">
        <v>5</v>
      </c>
      <c r="D424" s="24" t="s">
        <v>142</v>
      </c>
      <c r="E424" s="20" t="s">
        <v>5</v>
      </c>
      <c r="F424" s="21" t="s">
        <v>5</v>
      </c>
      <c r="G424" s="21" t="s">
        <v>5</v>
      </c>
      <c r="H424" s="22" t="s">
        <v>5</v>
      </c>
    </row>
    <row r="425" spans="2:8" ht="13.5">
      <c r="B425" s="19" t="s">
        <v>5</v>
      </c>
      <c r="C425" s="20" t="s">
        <v>5</v>
      </c>
      <c r="D425" s="24" t="s">
        <v>145</v>
      </c>
      <c r="E425" s="20" t="s">
        <v>5</v>
      </c>
      <c r="F425" s="21" t="s">
        <v>5</v>
      </c>
      <c r="G425" s="21" t="s">
        <v>5</v>
      </c>
      <c r="H425" s="22" t="s">
        <v>5</v>
      </c>
    </row>
    <row r="426" spans="2:8" ht="27">
      <c r="B426" s="19" t="s">
        <v>5</v>
      </c>
      <c r="C426" s="20" t="s">
        <v>5</v>
      </c>
      <c r="D426" s="24" t="s">
        <v>146</v>
      </c>
      <c r="E426" s="20" t="s">
        <v>5</v>
      </c>
      <c r="F426" s="21" t="s">
        <v>5</v>
      </c>
      <c r="G426" s="21" t="s">
        <v>5</v>
      </c>
      <c r="H426" s="22" t="s">
        <v>5</v>
      </c>
    </row>
    <row r="427" spans="2:8" ht="12.75">
      <c r="B427" s="5">
        <v>46</v>
      </c>
      <c r="C427" s="2"/>
      <c r="D427" s="23" t="s">
        <v>24</v>
      </c>
      <c r="E427" s="10" t="s">
        <v>34</v>
      </c>
      <c r="F427" s="3">
        <v>1762</v>
      </c>
      <c r="G427" s="3"/>
      <c r="H427" s="4"/>
    </row>
    <row r="428" spans="2:8" ht="13.5">
      <c r="B428" s="19" t="s">
        <v>5</v>
      </c>
      <c r="C428" s="20" t="s">
        <v>5</v>
      </c>
      <c r="D428" s="24" t="s">
        <v>144</v>
      </c>
      <c r="E428" s="20" t="s">
        <v>5</v>
      </c>
      <c r="F428" s="21" t="s">
        <v>5</v>
      </c>
      <c r="G428" s="21" t="s">
        <v>5</v>
      </c>
      <c r="H428" s="22" t="s">
        <v>5</v>
      </c>
    </row>
    <row r="429" spans="2:8" ht="13.5">
      <c r="B429" s="19" t="s">
        <v>5</v>
      </c>
      <c r="C429" s="20" t="s">
        <v>5</v>
      </c>
      <c r="D429" s="24" t="s">
        <v>142</v>
      </c>
      <c r="E429" s="20" t="s">
        <v>5</v>
      </c>
      <c r="F429" s="21" t="s">
        <v>5</v>
      </c>
      <c r="G429" s="21" t="s">
        <v>5</v>
      </c>
      <c r="H429" s="22" t="s">
        <v>5</v>
      </c>
    </row>
    <row r="430" spans="2:8" ht="13.5">
      <c r="B430" s="19" t="s">
        <v>5</v>
      </c>
      <c r="C430" s="20" t="s">
        <v>5</v>
      </c>
      <c r="D430" s="24" t="s">
        <v>145</v>
      </c>
      <c r="E430" s="20" t="s">
        <v>5</v>
      </c>
      <c r="F430" s="21" t="s">
        <v>5</v>
      </c>
      <c r="G430" s="21" t="s">
        <v>5</v>
      </c>
      <c r="H430" s="22" t="s">
        <v>5</v>
      </c>
    </row>
    <row r="431" spans="2:8" ht="12.75">
      <c r="B431" s="5">
        <v>47</v>
      </c>
      <c r="C431" s="2"/>
      <c r="D431" s="23" t="s">
        <v>25</v>
      </c>
      <c r="E431" s="10" t="s">
        <v>34</v>
      </c>
      <c r="F431" s="3">
        <v>2408</v>
      </c>
      <c r="G431" s="3"/>
      <c r="H431" s="4"/>
    </row>
    <row r="432" spans="2:8" ht="13.5">
      <c r="B432" s="19" t="s">
        <v>5</v>
      </c>
      <c r="C432" s="20" t="s">
        <v>5</v>
      </c>
      <c r="D432" s="24" t="s">
        <v>144</v>
      </c>
      <c r="E432" s="20" t="s">
        <v>5</v>
      </c>
      <c r="F432" s="21" t="s">
        <v>5</v>
      </c>
      <c r="G432" s="21" t="s">
        <v>5</v>
      </c>
      <c r="H432" s="22" t="s">
        <v>5</v>
      </c>
    </row>
    <row r="433" spans="2:8" ht="13.5">
      <c r="B433" s="19" t="s">
        <v>5</v>
      </c>
      <c r="C433" s="20" t="s">
        <v>5</v>
      </c>
      <c r="D433" s="24" t="s">
        <v>142</v>
      </c>
      <c r="E433" s="20" t="s">
        <v>5</v>
      </c>
      <c r="F433" s="21" t="s">
        <v>5</v>
      </c>
      <c r="G433" s="21" t="s">
        <v>5</v>
      </c>
      <c r="H433" s="22" t="s">
        <v>5</v>
      </c>
    </row>
    <row r="434" spans="2:8" ht="13.5">
      <c r="B434" s="19" t="s">
        <v>5</v>
      </c>
      <c r="C434" s="20" t="s">
        <v>5</v>
      </c>
      <c r="D434" s="24" t="s">
        <v>145</v>
      </c>
      <c r="E434" s="20" t="s">
        <v>5</v>
      </c>
      <c r="F434" s="21" t="s">
        <v>5</v>
      </c>
      <c r="G434" s="21" t="s">
        <v>5</v>
      </c>
      <c r="H434" s="22" t="s">
        <v>5</v>
      </c>
    </row>
    <row r="435" spans="2:8" ht="27">
      <c r="B435" s="19" t="s">
        <v>5</v>
      </c>
      <c r="C435" s="20" t="s">
        <v>5</v>
      </c>
      <c r="D435" s="24" t="s">
        <v>146</v>
      </c>
      <c r="E435" s="20" t="s">
        <v>5</v>
      </c>
      <c r="F435" s="21" t="s">
        <v>5</v>
      </c>
      <c r="G435" s="21" t="s">
        <v>5</v>
      </c>
      <c r="H435" s="22" t="s">
        <v>5</v>
      </c>
    </row>
    <row r="436" spans="2:8" ht="12.75">
      <c r="B436" s="7" t="s">
        <v>3</v>
      </c>
      <c r="C436" s="17" t="s">
        <v>13</v>
      </c>
      <c r="D436" s="9" t="s">
        <v>71</v>
      </c>
      <c r="E436" s="10" t="s">
        <v>5</v>
      </c>
      <c r="F436" s="3" t="s">
        <v>5</v>
      </c>
      <c r="G436" s="3" t="s">
        <v>5</v>
      </c>
      <c r="H436" s="4" t="s">
        <v>5</v>
      </c>
    </row>
    <row r="437" spans="2:8" ht="22.5">
      <c r="B437" s="5">
        <v>48</v>
      </c>
      <c r="C437" s="2"/>
      <c r="D437" s="23" t="s">
        <v>102</v>
      </c>
      <c r="E437" s="10" t="s">
        <v>34</v>
      </c>
      <c r="F437" s="3">
        <v>730</v>
      </c>
      <c r="G437" s="3"/>
      <c r="H437" s="4"/>
    </row>
    <row r="438" spans="2:8" ht="13.5">
      <c r="B438" s="19" t="s">
        <v>5</v>
      </c>
      <c r="C438" s="20" t="s">
        <v>5</v>
      </c>
      <c r="D438" s="24" t="s">
        <v>139</v>
      </c>
      <c r="E438" s="20" t="s">
        <v>5</v>
      </c>
      <c r="F438" s="21" t="s">
        <v>5</v>
      </c>
      <c r="G438" s="21" t="s">
        <v>5</v>
      </c>
      <c r="H438" s="22" t="s">
        <v>5</v>
      </c>
    </row>
    <row r="439" spans="2:8" ht="27">
      <c r="B439" s="19" t="s">
        <v>5</v>
      </c>
      <c r="C439" s="20" t="s">
        <v>5</v>
      </c>
      <c r="D439" s="24" t="s">
        <v>143</v>
      </c>
      <c r="E439" s="20" t="s">
        <v>5</v>
      </c>
      <c r="F439" s="21" t="s">
        <v>5</v>
      </c>
      <c r="G439" s="21" t="s">
        <v>5</v>
      </c>
      <c r="H439" s="22" t="s">
        <v>5</v>
      </c>
    </row>
    <row r="440" spans="2:8" ht="22.5">
      <c r="B440" s="5">
        <v>49</v>
      </c>
      <c r="C440" s="2"/>
      <c r="D440" s="23" t="s">
        <v>103</v>
      </c>
      <c r="E440" s="10" t="s">
        <v>34</v>
      </c>
      <c r="F440" s="3">
        <v>191</v>
      </c>
      <c r="G440" s="3"/>
      <c r="H440" s="4"/>
    </row>
    <row r="441" spans="2:8" ht="13.5">
      <c r="B441" s="19" t="s">
        <v>5</v>
      </c>
      <c r="C441" s="20" t="s">
        <v>5</v>
      </c>
      <c r="D441" s="24" t="s">
        <v>138</v>
      </c>
      <c r="E441" s="20" t="s">
        <v>5</v>
      </c>
      <c r="F441" s="21" t="s">
        <v>5</v>
      </c>
      <c r="G441" s="21" t="s">
        <v>5</v>
      </c>
      <c r="H441" s="22" t="s">
        <v>5</v>
      </c>
    </row>
    <row r="442" spans="2:8" ht="27">
      <c r="B442" s="19" t="s">
        <v>5</v>
      </c>
      <c r="C442" s="20" t="s">
        <v>5</v>
      </c>
      <c r="D442" s="24" t="s">
        <v>141</v>
      </c>
      <c r="E442" s="20" t="s">
        <v>5</v>
      </c>
      <c r="F442" s="21" t="s">
        <v>5</v>
      </c>
      <c r="G442" s="21" t="s">
        <v>5</v>
      </c>
      <c r="H442" s="22" t="s">
        <v>5</v>
      </c>
    </row>
    <row r="443" spans="2:8" ht="22.5">
      <c r="B443" s="5">
        <v>50</v>
      </c>
      <c r="C443" s="2"/>
      <c r="D443" s="23" t="s">
        <v>149</v>
      </c>
      <c r="E443" s="10" t="s">
        <v>34</v>
      </c>
      <c r="F443" s="3">
        <v>215</v>
      </c>
      <c r="G443" s="3"/>
      <c r="H443" s="4"/>
    </row>
    <row r="444" spans="2:8" ht="13.5">
      <c r="B444" s="19" t="s">
        <v>5</v>
      </c>
      <c r="C444" s="20" t="s">
        <v>5</v>
      </c>
      <c r="D444" s="24" t="s">
        <v>148</v>
      </c>
      <c r="E444" s="20" t="s">
        <v>5</v>
      </c>
      <c r="F444" s="21" t="s">
        <v>5</v>
      </c>
      <c r="G444" s="21" t="s">
        <v>5</v>
      </c>
      <c r="H444" s="22" t="s">
        <v>5</v>
      </c>
    </row>
    <row r="445" spans="2:8" ht="22.5">
      <c r="B445" s="5">
        <v>51</v>
      </c>
      <c r="C445" s="2"/>
      <c r="D445" s="23" t="s">
        <v>77</v>
      </c>
      <c r="E445" s="10" t="s">
        <v>34</v>
      </c>
      <c r="F445" s="3">
        <v>1762</v>
      </c>
      <c r="G445" s="3"/>
      <c r="H445" s="4"/>
    </row>
    <row r="446" spans="2:8" ht="13.5">
      <c r="B446" s="19" t="s">
        <v>5</v>
      </c>
      <c r="C446" s="20" t="s">
        <v>5</v>
      </c>
      <c r="D446" s="24" t="s">
        <v>144</v>
      </c>
      <c r="E446" s="20" t="s">
        <v>5</v>
      </c>
      <c r="F446" s="21" t="s">
        <v>5</v>
      </c>
      <c r="G446" s="21" t="s">
        <v>5</v>
      </c>
      <c r="H446" s="22" t="s">
        <v>5</v>
      </c>
    </row>
    <row r="447" spans="2:8" ht="13.5">
      <c r="B447" s="19" t="s">
        <v>5</v>
      </c>
      <c r="C447" s="20" t="s">
        <v>5</v>
      </c>
      <c r="D447" s="24" t="s">
        <v>142</v>
      </c>
      <c r="E447" s="20" t="s">
        <v>5</v>
      </c>
      <c r="F447" s="21" t="s">
        <v>5</v>
      </c>
      <c r="G447" s="21" t="s">
        <v>5</v>
      </c>
      <c r="H447" s="22" t="s">
        <v>5</v>
      </c>
    </row>
    <row r="448" spans="2:8" ht="13.5">
      <c r="B448" s="19" t="s">
        <v>5</v>
      </c>
      <c r="C448" s="20" t="s">
        <v>5</v>
      </c>
      <c r="D448" s="24" t="s">
        <v>145</v>
      </c>
      <c r="E448" s="20" t="s">
        <v>5</v>
      </c>
      <c r="F448" s="21" t="s">
        <v>5</v>
      </c>
      <c r="G448" s="21" t="s">
        <v>5</v>
      </c>
      <c r="H448" s="22" t="s">
        <v>5</v>
      </c>
    </row>
    <row r="449" spans="2:8" ht="22.5">
      <c r="B449" s="7" t="s">
        <v>3</v>
      </c>
      <c r="C449" s="17" t="s">
        <v>14</v>
      </c>
      <c r="D449" s="9" t="s">
        <v>64</v>
      </c>
      <c r="E449" s="10" t="s">
        <v>5</v>
      </c>
      <c r="F449" s="3" t="s">
        <v>5</v>
      </c>
      <c r="G449" s="3" t="s">
        <v>5</v>
      </c>
      <c r="H449" s="4" t="s">
        <v>5</v>
      </c>
    </row>
    <row r="450" spans="2:8" ht="22.5">
      <c r="B450" s="5">
        <v>52</v>
      </c>
      <c r="C450" s="2"/>
      <c r="D450" s="23" t="s">
        <v>54</v>
      </c>
      <c r="E450" s="10" t="s">
        <v>34</v>
      </c>
      <c r="F450" s="3">
        <v>191</v>
      </c>
      <c r="G450" s="3"/>
      <c r="H450" s="4"/>
    </row>
    <row r="451" spans="2:8" ht="13.5">
      <c r="B451" s="19" t="s">
        <v>5</v>
      </c>
      <c r="C451" s="20" t="s">
        <v>5</v>
      </c>
      <c r="D451" s="24" t="s">
        <v>138</v>
      </c>
      <c r="E451" s="20" t="s">
        <v>5</v>
      </c>
      <c r="F451" s="21" t="s">
        <v>5</v>
      </c>
      <c r="G451" s="21" t="s">
        <v>5</v>
      </c>
      <c r="H451" s="22" t="s">
        <v>5</v>
      </c>
    </row>
    <row r="452" spans="2:8" ht="27">
      <c r="B452" s="19" t="s">
        <v>5</v>
      </c>
      <c r="C452" s="20" t="s">
        <v>5</v>
      </c>
      <c r="D452" s="24" t="s">
        <v>141</v>
      </c>
      <c r="E452" s="20" t="s">
        <v>5</v>
      </c>
      <c r="F452" s="21" t="s">
        <v>5</v>
      </c>
      <c r="G452" s="21" t="s">
        <v>5</v>
      </c>
      <c r="H452" s="22" t="s">
        <v>5</v>
      </c>
    </row>
    <row r="453" spans="2:8" ht="22.5">
      <c r="B453" s="5">
        <v>53</v>
      </c>
      <c r="C453" s="2"/>
      <c r="D453" s="23" t="s">
        <v>104</v>
      </c>
      <c r="E453" s="10" t="s">
        <v>34</v>
      </c>
      <c r="F453" s="3">
        <v>1762</v>
      </c>
      <c r="G453" s="3"/>
      <c r="H453" s="4"/>
    </row>
    <row r="454" spans="2:8" ht="13.5">
      <c r="B454" s="19" t="s">
        <v>5</v>
      </c>
      <c r="C454" s="20" t="s">
        <v>5</v>
      </c>
      <c r="D454" s="24" t="s">
        <v>144</v>
      </c>
      <c r="E454" s="20" t="s">
        <v>5</v>
      </c>
      <c r="F454" s="21" t="s">
        <v>5</v>
      </c>
      <c r="G454" s="21" t="s">
        <v>5</v>
      </c>
      <c r="H454" s="22" t="s">
        <v>5</v>
      </c>
    </row>
    <row r="455" spans="2:8" ht="13.5">
      <c r="B455" s="19" t="s">
        <v>5</v>
      </c>
      <c r="C455" s="20" t="s">
        <v>5</v>
      </c>
      <c r="D455" s="24" t="s">
        <v>142</v>
      </c>
      <c r="E455" s="20" t="s">
        <v>5</v>
      </c>
      <c r="F455" s="21" t="s">
        <v>5</v>
      </c>
      <c r="G455" s="21" t="s">
        <v>5</v>
      </c>
      <c r="H455" s="22" t="s">
        <v>5</v>
      </c>
    </row>
    <row r="456" spans="2:8" ht="13.5">
      <c r="B456" s="19" t="s">
        <v>5</v>
      </c>
      <c r="C456" s="20" t="s">
        <v>5</v>
      </c>
      <c r="D456" s="24" t="s">
        <v>145</v>
      </c>
      <c r="E456" s="20" t="s">
        <v>5</v>
      </c>
      <c r="F456" s="21" t="s">
        <v>5</v>
      </c>
      <c r="G456" s="21" t="s">
        <v>5</v>
      </c>
      <c r="H456" s="22" t="s">
        <v>5</v>
      </c>
    </row>
    <row r="457" spans="2:8" ht="12.75">
      <c r="B457" s="13" t="s">
        <v>3</v>
      </c>
      <c r="C457" s="11" t="s">
        <v>315</v>
      </c>
      <c r="D457" s="12" t="s">
        <v>316</v>
      </c>
      <c r="E457" s="11" t="s">
        <v>5</v>
      </c>
      <c r="F457" s="11" t="s">
        <v>5</v>
      </c>
      <c r="G457" s="11" t="s">
        <v>5</v>
      </c>
      <c r="H457" s="14" t="s">
        <v>5</v>
      </c>
    </row>
    <row r="458" spans="2:8" ht="12.75">
      <c r="B458" s="7" t="s">
        <v>3</v>
      </c>
      <c r="C458" s="8" t="s">
        <v>65</v>
      </c>
      <c r="D458" s="9" t="s">
        <v>79</v>
      </c>
      <c r="E458" s="10" t="s">
        <v>5</v>
      </c>
      <c r="F458" s="3" t="s">
        <v>5</v>
      </c>
      <c r="G458" s="3" t="s">
        <v>5</v>
      </c>
      <c r="H458" s="4" t="s">
        <v>5</v>
      </c>
    </row>
    <row r="459" spans="2:8" ht="12.75">
      <c r="B459" s="5">
        <v>54</v>
      </c>
      <c r="C459" s="17"/>
      <c r="D459" s="23" t="s">
        <v>66</v>
      </c>
      <c r="E459" s="10" t="s">
        <v>59</v>
      </c>
      <c r="F459" s="3">
        <v>1762</v>
      </c>
      <c r="G459" s="3"/>
      <c r="H459" s="4"/>
    </row>
    <row r="460" spans="2:8" ht="13.5">
      <c r="B460" s="19" t="s">
        <v>5</v>
      </c>
      <c r="C460" s="20" t="s">
        <v>5</v>
      </c>
      <c r="D460" s="24" t="s">
        <v>144</v>
      </c>
      <c r="E460" s="20" t="s">
        <v>5</v>
      </c>
      <c r="F460" s="21" t="s">
        <v>5</v>
      </c>
      <c r="G460" s="21" t="s">
        <v>5</v>
      </c>
      <c r="H460" s="22" t="s">
        <v>5</v>
      </c>
    </row>
    <row r="461" spans="2:8" ht="13.5">
      <c r="B461" s="19" t="s">
        <v>5</v>
      </c>
      <c r="C461" s="20" t="s">
        <v>5</v>
      </c>
      <c r="D461" s="24" t="s">
        <v>142</v>
      </c>
      <c r="E461" s="20" t="s">
        <v>5</v>
      </c>
      <c r="F461" s="21" t="s">
        <v>5</v>
      </c>
      <c r="G461" s="21" t="s">
        <v>5</v>
      </c>
      <c r="H461" s="22" t="s">
        <v>5</v>
      </c>
    </row>
    <row r="462" spans="2:8" ht="13.5">
      <c r="B462" s="19" t="s">
        <v>5</v>
      </c>
      <c r="C462" s="20" t="s">
        <v>5</v>
      </c>
      <c r="D462" s="24" t="s">
        <v>145</v>
      </c>
      <c r="E462" s="20" t="s">
        <v>5</v>
      </c>
      <c r="F462" s="21" t="s">
        <v>5</v>
      </c>
      <c r="G462" s="21" t="s">
        <v>5</v>
      </c>
      <c r="H462" s="22" t="s">
        <v>5</v>
      </c>
    </row>
    <row r="463" spans="2:8" ht="12.75">
      <c r="B463" s="7" t="s">
        <v>3</v>
      </c>
      <c r="C463" s="8" t="s">
        <v>130</v>
      </c>
      <c r="D463" s="9" t="s">
        <v>131</v>
      </c>
      <c r="E463" s="10" t="s">
        <v>5</v>
      </c>
      <c r="F463" s="3" t="s">
        <v>5</v>
      </c>
      <c r="G463" s="3" t="s">
        <v>5</v>
      </c>
      <c r="H463" s="4" t="s">
        <v>5</v>
      </c>
    </row>
    <row r="464" spans="2:8" ht="33.75">
      <c r="B464" s="5">
        <v>55</v>
      </c>
      <c r="C464" s="17"/>
      <c r="D464" s="23" t="s">
        <v>129</v>
      </c>
      <c r="E464" s="10" t="s">
        <v>34</v>
      </c>
      <c r="F464" s="3">
        <v>710</v>
      </c>
      <c r="G464" s="3"/>
      <c r="H464" s="4"/>
    </row>
    <row r="465" spans="2:8" ht="27">
      <c r="B465" s="19" t="s">
        <v>5</v>
      </c>
      <c r="C465" s="20" t="s">
        <v>5</v>
      </c>
      <c r="D465" s="24" t="s">
        <v>152</v>
      </c>
      <c r="E465" s="20" t="s">
        <v>5</v>
      </c>
      <c r="F465" s="21" t="s">
        <v>5</v>
      </c>
      <c r="G465" s="21" t="s">
        <v>5</v>
      </c>
      <c r="H465" s="22" t="s">
        <v>5</v>
      </c>
    </row>
    <row r="466" spans="2:8" ht="12.75">
      <c r="B466" s="7" t="s">
        <v>3</v>
      </c>
      <c r="C466" s="8" t="s">
        <v>38</v>
      </c>
      <c r="D466" s="9" t="s">
        <v>39</v>
      </c>
      <c r="E466" s="10" t="s">
        <v>5</v>
      </c>
      <c r="F466" s="3" t="s">
        <v>5</v>
      </c>
      <c r="G466" s="3" t="s">
        <v>5</v>
      </c>
      <c r="H466" s="4" t="s">
        <v>5</v>
      </c>
    </row>
    <row r="467" spans="2:8" ht="12.75">
      <c r="B467" s="5">
        <v>56</v>
      </c>
      <c r="C467" s="17"/>
      <c r="D467" s="23" t="s">
        <v>81</v>
      </c>
      <c r="E467" s="10" t="s">
        <v>67</v>
      </c>
      <c r="F467" s="3">
        <v>2408</v>
      </c>
      <c r="G467" s="3"/>
      <c r="H467" s="4"/>
    </row>
    <row r="468" spans="2:8" ht="13.5">
      <c r="B468" s="19" t="s">
        <v>5</v>
      </c>
      <c r="C468" s="20" t="s">
        <v>5</v>
      </c>
      <c r="D468" s="24" t="s">
        <v>144</v>
      </c>
      <c r="E468" s="20" t="s">
        <v>5</v>
      </c>
      <c r="F468" s="21" t="s">
        <v>5</v>
      </c>
      <c r="G468" s="21" t="s">
        <v>5</v>
      </c>
      <c r="H468" s="22" t="s">
        <v>5</v>
      </c>
    </row>
    <row r="469" spans="2:8" ht="13.5">
      <c r="B469" s="19" t="s">
        <v>5</v>
      </c>
      <c r="C469" s="20" t="s">
        <v>5</v>
      </c>
      <c r="D469" s="24" t="s">
        <v>142</v>
      </c>
      <c r="E469" s="20" t="s">
        <v>5</v>
      </c>
      <c r="F469" s="21" t="s">
        <v>5</v>
      </c>
      <c r="G469" s="21" t="s">
        <v>5</v>
      </c>
      <c r="H469" s="22" t="s">
        <v>5</v>
      </c>
    </row>
    <row r="470" spans="2:8" ht="13.5">
      <c r="B470" s="19" t="s">
        <v>5</v>
      </c>
      <c r="C470" s="20" t="s">
        <v>5</v>
      </c>
      <c r="D470" s="24" t="s">
        <v>145</v>
      </c>
      <c r="E470" s="20" t="s">
        <v>5</v>
      </c>
      <c r="F470" s="21" t="s">
        <v>5</v>
      </c>
      <c r="G470" s="21" t="s">
        <v>5</v>
      </c>
      <c r="H470" s="22" t="s">
        <v>5</v>
      </c>
    </row>
    <row r="471" spans="2:8" ht="27">
      <c r="B471" s="19" t="s">
        <v>5</v>
      </c>
      <c r="C471" s="20" t="s">
        <v>5</v>
      </c>
      <c r="D471" s="24" t="s">
        <v>146</v>
      </c>
      <c r="E471" s="20" t="s">
        <v>5</v>
      </c>
      <c r="F471" s="21" t="s">
        <v>5</v>
      </c>
      <c r="G471" s="21" t="s">
        <v>5</v>
      </c>
      <c r="H471" s="22" t="s">
        <v>5</v>
      </c>
    </row>
    <row r="472" spans="2:8" ht="12.75">
      <c r="B472" s="7" t="s">
        <v>3</v>
      </c>
      <c r="C472" s="8" t="s">
        <v>314</v>
      </c>
      <c r="D472" s="9" t="s">
        <v>184</v>
      </c>
      <c r="E472" s="10" t="s">
        <v>5</v>
      </c>
      <c r="F472" s="3" t="s">
        <v>5</v>
      </c>
      <c r="G472" s="3" t="s">
        <v>5</v>
      </c>
      <c r="H472" s="4" t="s">
        <v>5</v>
      </c>
    </row>
    <row r="473" spans="2:8" ht="22.5">
      <c r="B473" s="5">
        <v>57</v>
      </c>
      <c r="C473" s="2"/>
      <c r="D473" s="23" t="s">
        <v>559</v>
      </c>
      <c r="E473" s="10" t="s">
        <v>9</v>
      </c>
      <c r="F473" s="3">
        <v>583</v>
      </c>
      <c r="G473" s="3"/>
      <c r="H473" s="4"/>
    </row>
    <row r="474" spans="2:8" ht="27">
      <c r="B474" s="5" t="s">
        <v>5</v>
      </c>
      <c r="C474" s="2" t="s">
        <v>5</v>
      </c>
      <c r="D474" s="24" t="s">
        <v>171</v>
      </c>
      <c r="E474" s="10" t="s">
        <v>5</v>
      </c>
      <c r="F474" s="3" t="s">
        <v>5</v>
      </c>
      <c r="G474" s="3" t="s">
        <v>5</v>
      </c>
      <c r="H474" s="4" t="s">
        <v>5</v>
      </c>
    </row>
    <row r="475" spans="2:8" ht="27">
      <c r="B475" s="5" t="s">
        <v>5</v>
      </c>
      <c r="C475" s="2" t="s">
        <v>5</v>
      </c>
      <c r="D475" s="24" t="s">
        <v>172</v>
      </c>
      <c r="E475" s="10" t="s">
        <v>5</v>
      </c>
      <c r="F475" s="3" t="s">
        <v>5</v>
      </c>
      <c r="G475" s="3" t="s">
        <v>5</v>
      </c>
      <c r="H475" s="4" t="s">
        <v>5</v>
      </c>
    </row>
    <row r="476" spans="2:8" ht="22.5">
      <c r="B476" s="5">
        <v>58</v>
      </c>
      <c r="C476" s="2"/>
      <c r="D476" s="23" t="s">
        <v>169</v>
      </c>
      <c r="E476" s="10" t="s">
        <v>9</v>
      </c>
      <c r="F476" s="3">
        <v>145</v>
      </c>
      <c r="G476" s="3"/>
      <c r="H476" s="4"/>
    </row>
    <row r="477" spans="2:8" ht="27">
      <c r="B477" s="5" t="s">
        <v>5</v>
      </c>
      <c r="C477" s="2" t="s">
        <v>5</v>
      </c>
      <c r="D477" s="24" t="s">
        <v>170</v>
      </c>
      <c r="E477" s="10" t="s">
        <v>5</v>
      </c>
      <c r="F477" s="3" t="s">
        <v>5</v>
      </c>
      <c r="G477" s="3" t="s">
        <v>5</v>
      </c>
      <c r="H477" s="4" t="s">
        <v>5</v>
      </c>
    </row>
    <row r="478" spans="2:8" ht="22.5">
      <c r="B478" s="5">
        <v>59</v>
      </c>
      <c r="C478" s="2"/>
      <c r="D478" s="23" t="s">
        <v>173</v>
      </c>
      <c r="E478" s="10" t="s">
        <v>9</v>
      </c>
      <c r="F478" s="3">
        <v>6</v>
      </c>
      <c r="G478" s="3"/>
      <c r="H478" s="4"/>
    </row>
    <row r="479" spans="2:8" ht="27">
      <c r="B479" s="5" t="s">
        <v>5</v>
      </c>
      <c r="C479" s="2" t="s">
        <v>5</v>
      </c>
      <c r="D479" s="24" t="s">
        <v>175</v>
      </c>
      <c r="E479" s="10" t="s">
        <v>5</v>
      </c>
      <c r="F479" s="3" t="s">
        <v>5</v>
      </c>
      <c r="G479" s="3" t="s">
        <v>5</v>
      </c>
      <c r="H479" s="4" t="s">
        <v>5</v>
      </c>
    </row>
    <row r="480" spans="2:8" ht="22.5">
      <c r="B480" s="5">
        <v>60</v>
      </c>
      <c r="C480" s="2"/>
      <c r="D480" s="23" t="s">
        <v>174</v>
      </c>
      <c r="E480" s="10" t="s">
        <v>9</v>
      </c>
      <c r="F480" s="3">
        <v>14</v>
      </c>
      <c r="G480" s="3"/>
      <c r="H480" s="4"/>
    </row>
    <row r="481" spans="2:8" ht="27">
      <c r="B481" s="5" t="s">
        <v>5</v>
      </c>
      <c r="C481" s="2" t="s">
        <v>5</v>
      </c>
      <c r="D481" s="24" t="s">
        <v>179</v>
      </c>
      <c r="E481" s="10" t="s">
        <v>5</v>
      </c>
      <c r="F481" s="3" t="s">
        <v>5</v>
      </c>
      <c r="G481" s="3" t="s">
        <v>5</v>
      </c>
      <c r="H481" s="4" t="s">
        <v>5</v>
      </c>
    </row>
    <row r="482" spans="2:8" ht="22.5">
      <c r="B482" s="5">
        <v>61</v>
      </c>
      <c r="C482" s="2"/>
      <c r="D482" s="23" t="s">
        <v>176</v>
      </c>
      <c r="E482" s="10" t="s">
        <v>9</v>
      </c>
      <c r="F482" s="3">
        <v>6</v>
      </c>
      <c r="G482" s="3"/>
      <c r="H482" s="4"/>
    </row>
    <row r="483" spans="2:8" ht="27">
      <c r="B483" s="5" t="s">
        <v>5</v>
      </c>
      <c r="C483" s="2" t="s">
        <v>5</v>
      </c>
      <c r="D483" s="24" t="s">
        <v>177</v>
      </c>
      <c r="E483" s="10" t="s">
        <v>5</v>
      </c>
      <c r="F483" s="3" t="s">
        <v>5</v>
      </c>
      <c r="G483" s="3" t="s">
        <v>5</v>
      </c>
      <c r="H483" s="4" t="s">
        <v>5</v>
      </c>
    </row>
    <row r="484" spans="2:8" ht="22.5">
      <c r="B484" s="5">
        <v>62</v>
      </c>
      <c r="C484" s="2"/>
      <c r="D484" s="23" t="s">
        <v>305</v>
      </c>
      <c r="E484" s="10" t="s">
        <v>9</v>
      </c>
      <c r="F484" s="3">
        <v>6</v>
      </c>
      <c r="G484" s="3"/>
      <c r="H484" s="4"/>
    </row>
    <row r="485" spans="2:8" ht="27">
      <c r="B485" s="5" t="s">
        <v>5</v>
      </c>
      <c r="C485" s="2" t="s">
        <v>5</v>
      </c>
      <c r="D485" s="24" t="s">
        <v>178</v>
      </c>
      <c r="E485" s="10" t="s">
        <v>5</v>
      </c>
      <c r="F485" s="3" t="s">
        <v>5</v>
      </c>
      <c r="G485" s="3" t="s">
        <v>5</v>
      </c>
      <c r="H485" s="4" t="s">
        <v>5</v>
      </c>
    </row>
    <row r="486" spans="2:8" ht="22.5">
      <c r="B486" s="5">
        <v>63</v>
      </c>
      <c r="C486" s="2"/>
      <c r="D486" s="23" t="s">
        <v>125</v>
      </c>
      <c r="E486" s="10" t="s">
        <v>9</v>
      </c>
      <c r="F486" s="3">
        <v>240</v>
      </c>
      <c r="G486" s="3"/>
      <c r="H486" s="4"/>
    </row>
    <row r="487" spans="2:8" ht="40.5">
      <c r="B487" s="5" t="s">
        <v>5</v>
      </c>
      <c r="C487" s="2" t="s">
        <v>5</v>
      </c>
      <c r="D487" s="24" t="s">
        <v>183</v>
      </c>
      <c r="E487" s="10" t="s">
        <v>5</v>
      </c>
      <c r="F487" s="3" t="s">
        <v>5</v>
      </c>
      <c r="G487" s="3" t="s">
        <v>5</v>
      </c>
      <c r="H487" s="4" t="s">
        <v>5</v>
      </c>
    </row>
    <row r="488" spans="2:8" ht="40.5">
      <c r="B488" s="19" t="s">
        <v>5</v>
      </c>
      <c r="C488" s="20" t="s">
        <v>5</v>
      </c>
      <c r="D488" s="24" t="s">
        <v>182</v>
      </c>
      <c r="E488" s="20" t="s">
        <v>5</v>
      </c>
      <c r="F488" s="21" t="s">
        <v>5</v>
      </c>
      <c r="G488" s="21" t="s">
        <v>5</v>
      </c>
      <c r="H488" s="22" t="s">
        <v>5</v>
      </c>
    </row>
    <row r="489" spans="2:8" ht="22.5">
      <c r="B489" s="5">
        <v>64</v>
      </c>
      <c r="C489" s="2"/>
      <c r="D489" s="23" t="s">
        <v>185</v>
      </c>
      <c r="E489" s="10" t="s">
        <v>9</v>
      </c>
      <c r="F489" s="3">
        <v>215</v>
      </c>
      <c r="G489" s="3"/>
      <c r="H489" s="4"/>
    </row>
    <row r="490" spans="2:8" ht="13.5">
      <c r="B490" s="19" t="s">
        <v>5</v>
      </c>
      <c r="C490" s="20" t="s">
        <v>5</v>
      </c>
      <c r="D490" s="24" t="s">
        <v>148</v>
      </c>
      <c r="E490" s="20" t="s">
        <v>5</v>
      </c>
      <c r="F490" s="21" t="s">
        <v>5</v>
      </c>
      <c r="G490" s="21" t="s">
        <v>5</v>
      </c>
      <c r="H490" s="22" t="s">
        <v>5</v>
      </c>
    </row>
    <row r="491" spans="2:8" ht="12.75">
      <c r="B491" s="13" t="s">
        <v>3</v>
      </c>
      <c r="C491" s="11" t="s">
        <v>15</v>
      </c>
      <c r="D491" s="12" t="s">
        <v>44</v>
      </c>
      <c r="E491" s="11" t="s">
        <v>5</v>
      </c>
      <c r="F491" s="11" t="s">
        <v>5</v>
      </c>
      <c r="G491" s="11" t="s">
        <v>5</v>
      </c>
      <c r="H491" s="14" t="s">
        <v>5</v>
      </c>
    </row>
    <row r="492" spans="2:8" ht="12.75">
      <c r="B492" s="7" t="s">
        <v>3</v>
      </c>
      <c r="C492" s="8" t="s">
        <v>16</v>
      </c>
      <c r="D492" s="9" t="s">
        <v>21</v>
      </c>
      <c r="E492" s="10" t="s">
        <v>5</v>
      </c>
      <c r="F492" s="3" t="s">
        <v>5</v>
      </c>
      <c r="G492" s="3" t="s">
        <v>5</v>
      </c>
      <c r="H492" s="4" t="s">
        <v>5</v>
      </c>
    </row>
    <row r="493" spans="2:8" ht="12.75">
      <c r="B493" s="5">
        <v>65</v>
      </c>
      <c r="C493" s="2"/>
      <c r="D493" s="23" t="s">
        <v>17</v>
      </c>
      <c r="E493" s="10" t="s">
        <v>34</v>
      </c>
      <c r="F493" s="3">
        <v>50</v>
      </c>
      <c r="G493" s="3"/>
      <c r="H493" s="4"/>
    </row>
    <row r="494" spans="2:8" ht="12.75">
      <c r="B494" s="5" t="s">
        <v>5</v>
      </c>
      <c r="C494" s="2" t="s">
        <v>5</v>
      </c>
      <c r="D494" s="1" t="s">
        <v>153</v>
      </c>
      <c r="E494" s="10" t="s">
        <v>5</v>
      </c>
      <c r="F494" s="3" t="s">
        <v>5</v>
      </c>
      <c r="G494" s="3" t="s">
        <v>5</v>
      </c>
      <c r="H494" s="4" t="s">
        <v>5</v>
      </c>
    </row>
    <row r="495" spans="2:8" ht="12.75">
      <c r="B495" s="13" t="s">
        <v>3</v>
      </c>
      <c r="C495" s="11" t="s">
        <v>28</v>
      </c>
      <c r="D495" s="18" t="s">
        <v>45</v>
      </c>
      <c r="E495" s="11" t="s">
        <v>5</v>
      </c>
      <c r="F495" s="11" t="s">
        <v>5</v>
      </c>
      <c r="G495" s="11" t="s">
        <v>5</v>
      </c>
      <c r="H495" s="14" t="s">
        <v>5</v>
      </c>
    </row>
    <row r="496" spans="2:8" ht="12.75">
      <c r="B496" s="7" t="s">
        <v>3</v>
      </c>
      <c r="C496" s="8" t="s">
        <v>33</v>
      </c>
      <c r="D496" s="9" t="s">
        <v>195</v>
      </c>
      <c r="E496" s="10" t="s">
        <v>5</v>
      </c>
      <c r="F496" s="3" t="s">
        <v>5</v>
      </c>
      <c r="G496" s="3" t="s">
        <v>5</v>
      </c>
      <c r="H496" s="4" t="s">
        <v>5</v>
      </c>
    </row>
    <row r="497" spans="2:8" ht="12.75">
      <c r="B497" s="5">
        <v>66</v>
      </c>
      <c r="C497" s="2"/>
      <c r="D497" s="23" t="s">
        <v>193</v>
      </c>
      <c r="E497" s="10" t="s">
        <v>67</v>
      </c>
      <c r="F497" s="3">
        <v>3.6</v>
      </c>
      <c r="G497" s="3"/>
      <c r="H497" s="4"/>
    </row>
    <row r="498" spans="2:8" ht="12.75">
      <c r="B498" s="5" t="s">
        <v>5</v>
      </c>
      <c r="C498" s="2" t="s">
        <v>5</v>
      </c>
      <c r="D498" s="1" t="s">
        <v>207</v>
      </c>
      <c r="E498" s="10" t="s">
        <v>5</v>
      </c>
      <c r="F498" s="3" t="s">
        <v>5</v>
      </c>
      <c r="G498" s="3" t="s">
        <v>5</v>
      </c>
      <c r="H498" s="4" t="s">
        <v>5</v>
      </c>
    </row>
    <row r="499" spans="2:8" ht="12.75">
      <c r="B499" s="5">
        <v>67</v>
      </c>
      <c r="C499" s="2"/>
      <c r="D499" s="23" t="s">
        <v>192</v>
      </c>
      <c r="E499" s="10" t="s">
        <v>67</v>
      </c>
      <c r="F499" s="3">
        <v>3.36</v>
      </c>
      <c r="G499" s="3"/>
      <c r="H499" s="4"/>
    </row>
    <row r="500" spans="2:8" ht="12.75">
      <c r="B500" s="5" t="s">
        <v>5</v>
      </c>
      <c r="C500" s="2" t="s">
        <v>5</v>
      </c>
      <c r="D500" s="1" t="s">
        <v>208</v>
      </c>
      <c r="E500" s="10" t="s">
        <v>5</v>
      </c>
      <c r="F500" s="3" t="s">
        <v>5</v>
      </c>
      <c r="G500" s="3" t="s">
        <v>5</v>
      </c>
      <c r="H500" s="4" t="s">
        <v>5</v>
      </c>
    </row>
    <row r="501" spans="2:8" ht="12.75">
      <c r="B501" s="5">
        <v>68</v>
      </c>
      <c r="C501" s="2"/>
      <c r="D501" s="23" t="s">
        <v>194</v>
      </c>
      <c r="E501" s="10" t="s">
        <v>67</v>
      </c>
      <c r="F501" s="3">
        <v>66.5</v>
      </c>
      <c r="G501" s="3"/>
      <c r="H501" s="4"/>
    </row>
    <row r="502" spans="2:8" ht="12.75">
      <c r="B502" s="5" t="s">
        <v>5</v>
      </c>
      <c r="C502" s="2" t="s">
        <v>5</v>
      </c>
      <c r="D502" s="1" t="s">
        <v>209</v>
      </c>
      <c r="E502" s="10" t="s">
        <v>5</v>
      </c>
      <c r="F502" s="3" t="s">
        <v>5</v>
      </c>
      <c r="G502" s="3" t="s">
        <v>5</v>
      </c>
      <c r="H502" s="4" t="s">
        <v>5</v>
      </c>
    </row>
    <row r="503" spans="2:8" ht="12.75">
      <c r="B503" s="5" t="s">
        <v>5</v>
      </c>
      <c r="C503" s="2" t="s">
        <v>5</v>
      </c>
      <c r="D503" s="1" t="s">
        <v>210</v>
      </c>
      <c r="E503" s="10" t="s">
        <v>5</v>
      </c>
      <c r="F503" s="3" t="s">
        <v>5</v>
      </c>
      <c r="G503" s="3" t="s">
        <v>5</v>
      </c>
      <c r="H503" s="4" t="s">
        <v>5</v>
      </c>
    </row>
    <row r="504" spans="2:8" ht="12.75">
      <c r="B504" s="5" t="s">
        <v>5</v>
      </c>
      <c r="C504" s="2" t="s">
        <v>5</v>
      </c>
      <c r="D504" s="1" t="s">
        <v>211</v>
      </c>
      <c r="E504" s="10" t="s">
        <v>5</v>
      </c>
      <c r="F504" s="3" t="s">
        <v>5</v>
      </c>
      <c r="G504" s="3" t="s">
        <v>5</v>
      </c>
      <c r="H504" s="4" t="s">
        <v>5</v>
      </c>
    </row>
    <row r="505" spans="2:8" ht="12.75">
      <c r="B505" s="5">
        <v>69</v>
      </c>
      <c r="C505" s="2"/>
      <c r="D505" s="23" t="s">
        <v>196</v>
      </c>
      <c r="E505" s="10" t="s">
        <v>7</v>
      </c>
      <c r="F505" s="3">
        <v>8</v>
      </c>
      <c r="G505" s="3"/>
      <c r="H505" s="4"/>
    </row>
    <row r="506" spans="2:8" ht="12.75">
      <c r="B506" s="5" t="s">
        <v>5</v>
      </c>
      <c r="C506" s="2" t="s">
        <v>5</v>
      </c>
      <c r="D506" s="1" t="s">
        <v>206</v>
      </c>
      <c r="E506" s="10" t="s">
        <v>5</v>
      </c>
      <c r="F506" s="3" t="s">
        <v>5</v>
      </c>
      <c r="G506" s="3" t="s">
        <v>5</v>
      </c>
      <c r="H506" s="4" t="s">
        <v>5</v>
      </c>
    </row>
    <row r="507" spans="2:8" ht="12.75">
      <c r="B507" s="5">
        <v>70</v>
      </c>
      <c r="C507" s="2"/>
      <c r="D507" s="23" t="s">
        <v>204</v>
      </c>
      <c r="E507" s="10" t="s">
        <v>7</v>
      </c>
      <c r="F507" s="3">
        <v>2</v>
      </c>
      <c r="G507" s="3"/>
      <c r="H507" s="4"/>
    </row>
    <row r="508" spans="2:8" ht="12.75">
      <c r="B508" s="5" t="s">
        <v>5</v>
      </c>
      <c r="C508" s="2" t="s">
        <v>5</v>
      </c>
      <c r="D508" s="1" t="s">
        <v>200</v>
      </c>
      <c r="E508" s="10" t="s">
        <v>5</v>
      </c>
      <c r="F508" s="3" t="s">
        <v>5</v>
      </c>
      <c r="G508" s="3" t="s">
        <v>5</v>
      </c>
      <c r="H508" s="4" t="s">
        <v>5</v>
      </c>
    </row>
    <row r="509" spans="2:8" ht="12.75">
      <c r="B509" s="5">
        <v>71</v>
      </c>
      <c r="C509" s="2"/>
      <c r="D509" s="23" t="s">
        <v>203</v>
      </c>
      <c r="E509" s="10" t="s">
        <v>7</v>
      </c>
      <c r="F509" s="3">
        <v>1</v>
      </c>
      <c r="G509" s="3"/>
      <c r="H509" s="4"/>
    </row>
    <row r="510" spans="2:8" ht="12.75">
      <c r="B510" s="5" t="s">
        <v>5</v>
      </c>
      <c r="C510" s="2" t="s">
        <v>5</v>
      </c>
      <c r="D510" s="1" t="s">
        <v>199</v>
      </c>
      <c r="E510" s="10" t="s">
        <v>5</v>
      </c>
      <c r="F510" s="3" t="s">
        <v>5</v>
      </c>
      <c r="G510" s="3" t="s">
        <v>5</v>
      </c>
      <c r="H510" s="4" t="s">
        <v>5</v>
      </c>
    </row>
    <row r="511" spans="2:8" ht="12.75">
      <c r="B511" s="5">
        <v>72</v>
      </c>
      <c r="C511" s="2"/>
      <c r="D511" s="23" t="s">
        <v>202</v>
      </c>
      <c r="E511" s="10" t="s">
        <v>7</v>
      </c>
      <c r="F511" s="3">
        <v>5</v>
      </c>
      <c r="G511" s="3"/>
      <c r="H511" s="4"/>
    </row>
    <row r="512" spans="2:8" ht="12.75">
      <c r="B512" s="5" t="s">
        <v>5</v>
      </c>
      <c r="C512" s="2" t="s">
        <v>5</v>
      </c>
      <c r="D512" s="1" t="s">
        <v>197</v>
      </c>
      <c r="E512" s="10" t="s">
        <v>5</v>
      </c>
      <c r="F512" s="3" t="s">
        <v>5</v>
      </c>
      <c r="G512" s="3" t="s">
        <v>5</v>
      </c>
      <c r="H512" s="4"/>
    </row>
    <row r="513" spans="2:8" ht="12.75">
      <c r="B513" s="5" t="s">
        <v>5</v>
      </c>
      <c r="C513" s="2" t="s">
        <v>5</v>
      </c>
      <c r="D513" s="1" t="s">
        <v>201</v>
      </c>
      <c r="E513" s="10" t="s">
        <v>5</v>
      </c>
      <c r="F513" s="3" t="s">
        <v>5</v>
      </c>
      <c r="G513" s="3" t="s">
        <v>5</v>
      </c>
      <c r="H513" s="4" t="s">
        <v>5</v>
      </c>
    </row>
    <row r="514" spans="2:8" ht="12.75">
      <c r="B514" s="5" t="s">
        <v>5</v>
      </c>
      <c r="C514" s="2" t="s">
        <v>5</v>
      </c>
      <c r="D514" s="1" t="s">
        <v>205</v>
      </c>
      <c r="E514" s="10" t="s">
        <v>5</v>
      </c>
      <c r="F514" s="3" t="s">
        <v>5</v>
      </c>
      <c r="G514" s="3" t="s">
        <v>5</v>
      </c>
      <c r="H514" s="4" t="s">
        <v>5</v>
      </c>
    </row>
    <row r="515" spans="2:8" ht="12.75">
      <c r="B515" s="13" t="s">
        <v>3</v>
      </c>
      <c r="C515" s="11" t="s">
        <v>18</v>
      </c>
      <c r="D515" s="18" t="s">
        <v>46</v>
      </c>
      <c r="E515" s="11" t="s">
        <v>5</v>
      </c>
      <c r="F515" s="11" t="s">
        <v>5</v>
      </c>
      <c r="G515" s="11" t="s">
        <v>5</v>
      </c>
      <c r="H515" s="14" t="s">
        <v>5</v>
      </c>
    </row>
    <row r="516" spans="2:8" ht="12.75">
      <c r="B516" s="7" t="s">
        <v>3</v>
      </c>
      <c r="C516" s="8" t="s">
        <v>19</v>
      </c>
      <c r="D516" s="9" t="s">
        <v>167</v>
      </c>
      <c r="E516" s="10" t="s">
        <v>5</v>
      </c>
      <c r="F516" s="3" t="s">
        <v>5</v>
      </c>
      <c r="G516" s="3" t="s">
        <v>5</v>
      </c>
      <c r="H516" s="4" t="s">
        <v>5</v>
      </c>
    </row>
    <row r="517" spans="2:8" ht="22.5">
      <c r="B517" s="5">
        <v>73</v>
      </c>
      <c r="C517" s="2"/>
      <c r="D517" s="23" t="s">
        <v>107</v>
      </c>
      <c r="E517" s="2" t="s">
        <v>9</v>
      </c>
      <c r="F517" s="3">
        <v>69</v>
      </c>
      <c r="G517" s="3"/>
      <c r="H517" s="4"/>
    </row>
    <row r="518" spans="2:8" ht="13.5">
      <c r="B518" s="5" t="s">
        <v>5</v>
      </c>
      <c r="C518" s="2" t="s">
        <v>5</v>
      </c>
      <c r="D518" s="24" t="s">
        <v>164</v>
      </c>
      <c r="E518" s="2" t="s">
        <v>5</v>
      </c>
      <c r="F518" s="3" t="s">
        <v>5</v>
      </c>
      <c r="G518" s="3" t="s">
        <v>5</v>
      </c>
      <c r="H518" s="4" t="s">
        <v>5</v>
      </c>
    </row>
    <row r="519" spans="2:8" ht="22.5">
      <c r="B519" s="5">
        <v>74</v>
      </c>
      <c r="C519" s="2"/>
      <c r="D519" s="23" t="s">
        <v>165</v>
      </c>
      <c r="E519" s="2" t="s">
        <v>9</v>
      </c>
      <c r="F519" s="3">
        <v>36</v>
      </c>
      <c r="G519" s="3"/>
      <c r="H519" s="4"/>
    </row>
    <row r="520" spans="2:8" ht="13.5">
      <c r="B520" s="5" t="s">
        <v>5</v>
      </c>
      <c r="C520" s="2" t="s">
        <v>5</v>
      </c>
      <c r="D520" s="24" t="s">
        <v>166</v>
      </c>
      <c r="E520" s="2" t="s">
        <v>5</v>
      </c>
      <c r="F520" s="3" t="s">
        <v>5</v>
      </c>
      <c r="G520" s="3" t="s">
        <v>5</v>
      </c>
      <c r="H520" s="4" t="s">
        <v>5</v>
      </c>
    </row>
    <row r="521" spans="2:8" ht="12.75">
      <c r="B521" s="7" t="s">
        <v>3</v>
      </c>
      <c r="C521" s="8" t="s">
        <v>155</v>
      </c>
      <c r="D521" s="9" t="s">
        <v>154</v>
      </c>
      <c r="E521" s="10" t="s">
        <v>5</v>
      </c>
      <c r="F521" s="3" t="s">
        <v>5</v>
      </c>
      <c r="G521" s="3" t="s">
        <v>5</v>
      </c>
      <c r="H521" s="4" t="s">
        <v>5</v>
      </c>
    </row>
    <row r="522" spans="2:8" ht="22.5">
      <c r="B522" s="5">
        <v>75</v>
      </c>
      <c r="C522" s="2"/>
      <c r="D522" s="23" t="s">
        <v>156</v>
      </c>
      <c r="E522" s="2" t="s">
        <v>9</v>
      </c>
      <c r="F522" s="3">
        <v>490</v>
      </c>
      <c r="G522" s="3"/>
      <c r="H522" s="4"/>
    </row>
    <row r="523" spans="2:8" ht="27">
      <c r="B523" s="5" t="s">
        <v>5</v>
      </c>
      <c r="C523" s="2" t="s">
        <v>5</v>
      </c>
      <c r="D523" s="24" t="s">
        <v>157</v>
      </c>
      <c r="E523" s="2" t="s">
        <v>5</v>
      </c>
      <c r="F523" s="3" t="s">
        <v>5</v>
      </c>
      <c r="G523" s="3" t="s">
        <v>5</v>
      </c>
      <c r="H523" s="4" t="s">
        <v>5</v>
      </c>
    </row>
    <row r="524" spans="2:8" ht="22.5">
      <c r="B524" s="5">
        <v>76</v>
      </c>
      <c r="C524" s="2"/>
      <c r="D524" s="23" t="s">
        <v>158</v>
      </c>
      <c r="E524" s="2" t="s">
        <v>9</v>
      </c>
      <c r="F524" s="3">
        <v>274</v>
      </c>
      <c r="G524" s="3"/>
      <c r="H524" s="4"/>
    </row>
    <row r="525" spans="2:8" ht="27">
      <c r="B525" s="5" t="s">
        <v>5</v>
      </c>
      <c r="C525" s="2" t="s">
        <v>5</v>
      </c>
      <c r="D525" s="24" t="s">
        <v>159</v>
      </c>
      <c r="E525" s="2" t="s">
        <v>5</v>
      </c>
      <c r="F525" s="3" t="s">
        <v>5</v>
      </c>
      <c r="G525" s="3" t="s">
        <v>5</v>
      </c>
      <c r="H525" s="4" t="s">
        <v>5</v>
      </c>
    </row>
    <row r="526" spans="2:8" ht="22.5">
      <c r="B526" s="5">
        <v>77</v>
      </c>
      <c r="C526" s="2"/>
      <c r="D526" s="23" t="s">
        <v>160</v>
      </c>
      <c r="E526" s="2" t="s">
        <v>9</v>
      </c>
      <c r="F526" s="3">
        <v>50</v>
      </c>
      <c r="G526" s="3"/>
      <c r="H526" s="4"/>
    </row>
    <row r="527" spans="2:8" ht="40.5">
      <c r="B527" s="5" t="s">
        <v>5</v>
      </c>
      <c r="C527" s="2" t="s">
        <v>5</v>
      </c>
      <c r="D527" s="24" t="s">
        <v>161</v>
      </c>
      <c r="E527" s="2" t="s">
        <v>5</v>
      </c>
      <c r="F527" s="3" t="s">
        <v>5</v>
      </c>
      <c r="G527" s="3" t="s">
        <v>5</v>
      </c>
      <c r="H527" s="4" t="s">
        <v>5</v>
      </c>
    </row>
    <row r="528" spans="2:8" ht="22.5">
      <c r="B528" s="5">
        <v>78</v>
      </c>
      <c r="C528" s="2"/>
      <c r="D528" s="23" t="s">
        <v>162</v>
      </c>
      <c r="E528" s="2" t="s">
        <v>9</v>
      </c>
      <c r="F528" s="3">
        <v>30</v>
      </c>
      <c r="G528" s="3"/>
      <c r="H528" s="4"/>
    </row>
    <row r="529" spans="2:8" ht="40.5">
      <c r="B529" s="5" t="s">
        <v>5</v>
      </c>
      <c r="C529" s="2" t="s">
        <v>5</v>
      </c>
      <c r="D529" s="24" t="s">
        <v>163</v>
      </c>
      <c r="E529" s="2" t="s">
        <v>5</v>
      </c>
      <c r="F529" s="3" t="s">
        <v>5</v>
      </c>
      <c r="G529" s="3" t="s">
        <v>5</v>
      </c>
      <c r="H529" s="4" t="s">
        <v>5</v>
      </c>
    </row>
    <row r="530" spans="2:8" ht="12.75">
      <c r="B530" s="7" t="s">
        <v>3</v>
      </c>
      <c r="C530" s="8" t="s">
        <v>20</v>
      </c>
      <c r="D530" s="9" t="s">
        <v>72</v>
      </c>
      <c r="E530" s="10" t="s">
        <v>5</v>
      </c>
      <c r="F530" s="3" t="s">
        <v>5</v>
      </c>
      <c r="G530" s="3" t="s">
        <v>5</v>
      </c>
      <c r="H530" s="4" t="s">
        <v>5</v>
      </c>
    </row>
    <row r="531" spans="2:8" ht="22.5">
      <c r="B531" s="5">
        <v>79</v>
      </c>
      <c r="C531" s="2"/>
      <c r="D531" s="23" t="s">
        <v>82</v>
      </c>
      <c r="E531" s="10" t="s">
        <v>9</v>
      </c>
      <c r="F531" s="3">
        <v>487</v>
      </c>
      <c r="G531" s="3"/>
      <c r="H531" s="4"/>
    </row>
    <row r="532" spans="2:8" ht="13.5">
      <c r="B532" s="5" t="s">
        <v>5</v>
      </c>
      <c r="C532" s="2" t="s">
        <v>5</v>
      </c>
      <c r="D532" s="24" t="s">
        <v>168</v>
      </c>
      <c r="E532" s="10" t="s">
        <v>5</v>
      </c>
      <c r="F532" s="3" t="s">
        <v>5</v>
      </c>
      <c r="G532" s="3" t="s">
        <v>5</v>
      </c>
      <c r="H532" s="4" t="s">
        <v>5</v>
      </c>
    </row>
    <row r="533" spans="2:8" ht="13.5">
      <c r="B533" s="5" t="s">
        <v>5</v>
      </c>
      <c r="C533" s="2" t="s">
        <v>5</v>
      </c>
      <c r="D533" s="24" t="s">
        <v>308</v>
      </c>
      <c r="E533" s="10" t="s">
        <v>5</v>
      </c>
      <c r="F533" s="3" t="s">
        <v>5</v>
      </c>
      <c r="G533" s="3" t="s">
        <v>5</v>
      </c>
      <c r="H533" s="4" t="s">
        <v>5</v>
      </c>
    </row>
    <row r="534" spans="2:8" ht="12.75">
      <c r="B534" s="7" t="s">
        <v>3</v>
      </c>
      <c r="C534" s="8" t="s">
        <v>85</v>
      </c>
      <c r="D534" s="9" t="s">
        <v>180</v>
      </c>
      <c r="E534" s="10" t="s">
        <v>5</v>
      </c>
      <c r="F534" s="3" t="s">
        <v>5</v>
      </c>
      <c r="G534" s="3" t="s">
        <v>5</v>
      </c>
      <c r="H534" s="4" t="s">
        <v>5</v>
      </c>
    </row>
    <row r="535" spans="2:8" ht="22.5">
      <c r="B535" s="5">
        <v>80</v>
      </c>
      <c r="C535" s="2"/>
      <c r="D535" s="23" t="s">
        <v>181</v>
      </c>
      <c r="E535" s="10" t="s">
        <v>9</v>
      </c>
      <c r="F535" s="3">
        <v>710</v>
      </c>
      <c r="G535" s="3"/>
      <c r="H535" s="4"/>
    </row>
    <row r="536" spans="2:8" ht="27">
      <c r="B536" s="5" t="s">
        <v>5</v>
      </c>
      <c r="C536" s="2" t="s">
        <v>5</v>
      </c>
      <c r="D536" s="24" t="s">
        <v>312</v>
      </c>
      <c r="E536" s="10" t="s">
        <v>5</v>
      </c>
      <c r="F536" s="3" t="s">
        <v>5</v>
      </c>
      <c r="G536" s="3" t="s">
        <v>5</v>
      </c>
      <c r="H536" s="4" t="s">
        <v>5</v>
      </c>
    </row>
    <row r="537" spans="2:8" ht="12.75">
      <c r="B537" s="13" t="s">
        <v>3</v>
      </c>
      <c r="C537" s="11" t="s">
        <v>52</v>
      </c>
      <c r="D537" s="18" t="s">
        <v>87</v>
      </c>
      <c r="E537" s="10" t="s">
        <v>5</v>
      </c>
      <c r="F537" s="3" t="s">
        <v>5</v>
      </c>
      <c r="G537" s="3" t="s">
        <v>5</v>
      </c>
      <c r="H537" s="4" t="s">
        <v>5</v>
      </c>
    </row>
    <row r="538" spans="2:8" ht="12.75">
      <c r="B538" s="7" t="s">
        <v>3</v>
      </c>
      <c r="C538" s="8" t="s">
        <v>318</v>
      </c>
      <c r="D538" s="9" t="s">
        <v>321</v>
      </c>
      <c r="E538" s="10" t="s">
        <v>5</v>
      </c>
      <c r="F538" s="3" t="s">
        <v>5</v>
      </c>
      <c r="G538" s="3" t="s">
        <v>5</v>
      </c>
      <c r="H538" s="4" t="s">
        <v>5</v>
      </c>
    </row>
    <row r="539" spans="2:8" ht="12.75">
      <c r="B539" s="5">
        <v>81</v>
      </c>
      <c r="C539" s="2"/>
      <c r="D539" s="23" t="s">
        <v>118</v>
      </c>
      <c r="E539" s="10" t="s">
        <v>7</v>
      </c>
      <c r="F539" s="3">
        <v>12</v>
      </c>
      <c r="G539" s="3"/>
      <c r="H539" s="4"/>
    </row>
    <row r="540" spans="2:8" ht="12.75">
      <c r="B540" s="5" t="s">
        <v>5</v>
      </c>
      <c r="C540" s="2" t="s">
        <v>5</v>
      </c>
      <c r="D540" s="1" t="s">
        <v>301</v>
      </c>
      <c r="E540" s="10"/>
      <c r="F540" s="3"/>
      <c r="G540" s="3"/>
      <c r="H540" s="4"/>
    </row>
    <row r="541" spans="2:8" ht="12.75">
      <c r="B541" s="5">
        <v>82</v>
      </c>
      <c r="C541" s="2"/>
      <c r="D541" s="23" t="s">
        <v>119</v>
      </c>
      <c r="E541" s="10" t="s">
        <v>7</v>
      </c>
      <c r="F541" s="3">
        <v>487</v>
      </c>
      <c r="G541" s="3"/>
      <c r="H541" s="4"/>
    </row>
    <row r="542" spans="2:8" ht="22.5">
      <c r="B542" s="5" t="s">
        <v>5</v>
      </c>
      <c r="C542" s="2" t="s">
        <v>5</v>
      </c>
      <c r="D542" s="1" t="s">
        <v>112</v>
      </c>
      <c r="E542" s="10" t="s">
        <v>5</v>
      </c>
      <c r="F542" s="3" t="s">
        <v>5</v>
      </c>
      <c r="G542" s="3" t="s">
        <v>5</v>
      </c>
      <c r="H542" s="4" t="s">
        <v>5</v>
      </c>
    </row>
    <row r="543" spans="2:8" ht="22.5">
      <c r="B543" s="5" t="s">
        <v>5</v>
      </c>
      <c r="C543" s="2" t="s">
        <v>5</v>
      </c>
      <c r="D543" s="1" t="s">
        <v>113</v>
      </c>
      <c r="E543" s="10" t="s">
        <v>5</v>
      </c>
      <c r="F543" s="3" t="s">
        <v>5</v>
      </c>
      <c r="G543" s="3" t="s">
        <v>5</v>
      </c>
      <c r="H543" s="4" t="s">
        <v>5</v>
      </c>
    </row>
    <row r="544" spans="2:8" ht="22.5">
      <c r="B544" s="5" t="s">
        <v>5</v>
      </c>
      <c r="C544" s="2" t="s">
        <v>5</v>
      </c>
      <c r="D544" s="1" t="s">
        <v>114</v>
      </c>
      <c r="E544" s="10" t="s">
        <v>5</v>
      </c>
      <c r="F544" s="3" t="s">
        <v>5</v>
      </c>
      <c r="G544" s="3" t="s">
        <v>5</v>
      </c>
      <c r="H544" s="4" t="s">
        <v>5</v>
      </c>
    </row>
    <row r="545" spans="2:8" ht="12.75">
      <c r="B545" s="5" t="s">
        <v>5</v>
      </c>
      <c r="C545" s="2" t="s">
        <v>5</v>
      </c>
      <c r="D545" s="1" t="s">
        <v>115</v>
      </c>
      <c r="E545" s="10" t="s">
        <v>5</v>
      </c>
      <c r="F545" s="3" t="s">
        <v>5</v>
      </c>
      <c r="G545" s="3" t="s">
        <v>5</v>
      </c>
      <c r="H545" s="4" t="s">
        <v>5</v>
      </c>
    </row>
    <row r="546" spans="2:8" ht="22.5">
      <c r="B546" s="5" t="s">
        <v>5</v>
      </c>
      <c r="C546" s="2" t="s">
        <v>5</v>
      </c>
      <c r="D546" s="1" t="s">
        <v>116</v>
      </c>
      <c r="E546" s="10" t="s">
        <v>5</v>
      </c>
      <c r="F546" s="3" t="s">
        <v>5</v>
      </c>
      <c r="G546" s="3" t="s">
        <v>5</v>
      </c>
      <c r="H546" s="4" t="s">
        <v>5</v>
      </c>
    </row>
    <row r="547" spans="2:8" ht="12.75">
      <c r="B547" s="5">
        <v>83</v>
      </c>
      <c r="C547" s="2"/>
      <c r="D547" s="23" t="s">
        <v>117</v>
      </c>
      <c r="E547" s="10" t="s">
        <v>7</v>
      </c>
      <c r="F547" s="3">
        <v>582</v>
      </c>
      <c r="G547" s="3"/>
      <c r="H547" s="4"/>
    </row>
    <row r="548" spans="2:8" ht="12.75">
      <c r="B548" s="5" t="s">
        <v>5</v>
      </c>
      <c r="C548" s="2" t="s">
        <v>5</v>
      </c>
      <c r="D548" s="1" t="s">
        <v>120</v>
      </c>
      <c r="E548" s="10" t="s">
        <v>5</v>
      </c>
      <c r="F548" s="3" t="s">
        <v>5</v>
      </c>
      <c r="G548" s="3" t="s">
        <v>5</v>
      </c>
      <c r="H548" s="4" t="s">
        <v>5</v>
      </c>
    </row>
    <row r="549" spans="2:8" ht="12.75">
      <c r="B549" s="5" t="s">
        <v>5</v>
      </c>
      <c r="C549" s="2" t="s">
        <v>5</v>
      </c>
      <c r="D549" s="1" t="s">
        <v>121</v>
      </c>
      <c r="E549" s="10" t="s">
        <v>5</v>
      </c>
      <c r="F549" s="3" t="s">
        <v>5</v>
      </c>
      <c r="G549" s="3" t="s">
        <v>5</v>
      </c>
      <c r="H549" s="4" t="s">
        <v>5</v>
      </c>
    </row>
    <row r="550" spans="2:8" ht="12.75">
      <c r="B550" s="5">
        <v>84</v>
      </c>
      <c r="C550" s="2"/>
      <c r="D550" s="23" t="s">
        <v>111</v>
      </c>
      <c r="E550" s="10" t="s">
        <v>34</v>
      </c>
      <c r="F550" s="3">
        <v>1095</v>
      </c>
      <c r="G550" s="3"/>
      <c r="H550" s="4"/>
    </row>
    <row r="551" spans="2:8" ht="22.5">
      <c r="B551" s="5" t="s">
        <v>5</v>
      </c>
      <c r="C551" s="2" t="s">
        <v>5</v>
      </c>
      <c r="D551" s="1" t="s">
        <v>186</v>
      </c>
      <c r="E551" s="10" t="s">
        <v>5</v>
      </c>
      <c r="F551" s="3" t="s">
        <v>5</v>
      </c>
      <c r="G551" s="3" t="s">
        <v>5</v>
      </c>
      <c r="H551" s="4" t="s">
        <v>5</v>
      </c>
    </row>
    <row r="552" spans="2:8" ht="22.5">
      <c r="B552" s="5" t="s">
        <v>5</v>
      </c>
      <c r="C552" s="2" t="s">
        <v>5</v>
      </c>
      <c r="D552" s="1" t="s">
        <v>309</v>
      </c>
      <c r="E552" s="10" t="s">
        <v>5</v>
      </c>
      <c r="F552" s="3" t="s">
        <v>5</v>
      </c>
      <c r="G552" s="3" t="s">
        <v>5</v>
      </c>
      <c r="H552" s="4" t="s">
        <v>5</v>
      </c>
    </row>
    <row r="553" spans="2:8" ht="12.75">
      <c r="B553" s="7" t="s">
        <v>3</v>
      </c>
      <c r="C553" s="8" t="s">
        <v>319</v>
      </c>
      <c r="D553" s="9" t="s">
        <v>320</v>
      </c>
      <c r="E553" s="10" t="s">
        <v>5</v>
      </c>
      <c r="F553" s="3" t="s">
        <v>5</v>
      </c>
      <c r="G553" s="3" t="s">
        <v>5</v>
      </c>
      <c r="H553" s="4" t="s">
        <v>5</v>
      </c>
    </row>
    <row r="554" spans="2:8" ht="12.75">
      <c r="B554" s="5">
        <v>86</v>
      </c>
      <c r="C554" s="2"/>
      <c r="D554" s="23" t="s">
        <v>302</v>
      </c>
      <c r="E554" s="10" t="s">
        <v>7</v>
      </c>
      <c r="F554" s="3">
        <v>51</v>
      </c>
      <c r="G554" s="3"/>
      <c r="H554" s="4"/>
    </row>
    <row r="555" spans="2:8" ht="12.75">
      <c r="B555" s="5" t="s">
        <v>5</v>
      </c>
      <c r="C555" s="2" t="s">
        <v>5</v>
      </c>
      <c r="D555" s="1" t="s">
        <v>313</v>
      </c>
      <c r="E555" s="10"/>
      <c r="F555" s="3"/>
      <c r="G555" s="3"/>
      <c r="H555" s="4"/>
    </row>
    <row r="556" spans="2:8" ht="12.75">
      <c r="B556" s="13" t="s">
        <v>3</v>
      </c>
      <c r="C556" s="11" t="s">
        <v>84</v>
      </c>
      <c r="D556" s="18" t="s">
        <v>89</v>
      </c>
      <c r="E556" s="10" t="s">
        <v>5</v>
      </c>
      <c r="F556" s="3" t="s">
        <v>5</v>
      </c>
      <c r="G556" s="3" t="s">
        <v>5</v>
      </c>
      <c r="H556" s="4" t="s">
        <v>5</v>
      </c>
    </row>
    <row r="557" spans="2:8" ht="12.75">
      <c r="B557" s="7" t="s">
        <v>3</v>
      </c>
      <c r="C557" s="8" t="s">
        <v>90</v>
      </c>
      <c r="D557" s="9" t="s">
        <v>288</v>
      </c>
      <c r="E557" s="10" t="s">
        <v>5</v>
      </c>
      <c r="F557" s="3" t="s">
        <v>5</v>
      </c>
      <c r="G557" s="3" t="s">
        <v>5</v>
      </c>
      <c r="H557" s="4" t="s">
        <v>5</v>
      </c>
    </row>
    <row r="558" spans="2:8" ht="12.75">
      <c r="B558" s="5">
        <v>87</v>
      </c>
      <c r="C558" s="2" t="s">
        <v>261</v>
      </c>
      <c r="D558" s="23" t="s">
        <v>277</v>
      </c>
      <c r="E558" s="10" t="s">
        <v>285</v>
      </c>
      <c r="F558" s="3">
        <v>12</v>
      </c>
      <c r="G558" s="3"/>
      <c r="H558" s="4"/>
    </row>
    <row r="559" spans="2:8" ht="12.75">
      <c r="B559" s="5">
        <v>88</v>
      </c>
      <c r="C559" s="2" t="s">
        <v>262</v>
      </c>
      <c r="D559" s="23" t="s">
        <v>278</v>
      </c>
      <c r="E559" s="10" t="s">
        <v>245</v>
      </c>
      <c r="F559" s="3">
        <v>12</v>
      </c>
      <c r="G559" s="3"/>
      <c r="H559" s="4"/>
    </row>
    <row r="560" spans="2:8" ht="12.75">
      <c r="B560" s="5">
        <v>89</v>
      </c>
      <c r="C560" s="2" t="s">
        <v>263</v>
      </c>
      <c r="D560" s="23" t="s">
        <v>572</v>
      </c>
      <c r="E560" s="10" t="s">
        <v>240</v>
      </c>
      <c r="F560" s="3">
        <v>155.2</v>
      </c>
      <c r="G560" s="3"/>
      <c r="H560" s="4"/>
    </row>
    <row r="561" spans="2:8" ht="12.75">
      <c r="B561" s="5">
        <v>90</v>
      </c>
      <c r="C561" s="2" t="s">
        <v>264</v>
      </c>
      <c r="D561" s="23" t="s">
        <v>289</v>
      </c>
      <c r="E561" s="10" t="s">
        <v>9</v>
      </c>
      <c r="F561" s="3">
        <v>970</v>
      </c>
      <c r="G561" s="3"/>
      <c r="H561" s="4"/>
    </row>
    <row r="562" spans="2:8" ht="12.75">
      <c r="B562" s="5">
        <v>91</v>
      </c>
      <c r="C562" s="2" t="s">
        <v>265</v>
      </c>
      <c r="D562" s="23" t="s">
        <v>290</v>
      </c>
      <c r="E562" s="10" t="s">
        <v>9</v>
      </c>
      <c r="F562" s="3">
        <v>77</v>
      </c>
      <c r="G562" s="3"/>
      <c r="H562" s="4"/>
    </row>
    <row r="563" spans="2:8" ht="12.75">
      <c r="B563" s="5">
        <v>92</v>
      </c>
      <c r="C563" s="2" t="s">
        <v>266</v>
      </c>
      <c r="D563" s="23" t="s">
        <v>291</v>
      </c>
      <c r="E563" s="10" t="s">
        <v>9</v>
      </c>
      <c r="F563" s="3">
        <v>5</v>
      </c>
      <c r="G563" s="3"/>
      <c r="H563" s="4"/>
    </row>
    <row r="564" spans="2:8" ht="45">
      <c r="B564" s="5">
        <v>93</v>
      </c>
      <c r="C564" s="10" t="s">
        <v>295</v>
      </c>
      <c r="D564" s="23" t="s">
        <v>298</v>
      </c>
      <c r="E564" s="10" t="s">
        <v>245</v>
      </c>
      <c r="F564" s="3">
        <v>2</v>
      </c>
      <c r="G564" s="3"/>
      <c r="H564" s="4"/>
    </row>
    <row r="565" spans="2:8" ht="22.5">
      <c r="B565" s="5">
        <v>94</v>
      </c>
      <c r="C565" s="2" t="s">
        <v>267</v>
      </c>
      <c r="D565" s="23" t="s">
        <v>292</v>
      </c>
      <c r="E565" s="10" t="s">
        <v>9</v>
      </c>
      <c r="F565" s="3">
        <v>535</v>
      </c>
      <c r="G565" s="3"/>
      <c r="H565" s="4"/>
    </row>
    <row r="566" spans="2:8" ht="22.5">
      <c r="B566" s="5">
        <v>95</v>
      </c>
      <c r="C566" s="2" t="s">
        <v>268</v>
      </c>
      <c r="D566" s="23" t="s">
        <v>293</v>
      </c>
      <c r="E566" s="10" t="s">
        <v>9</v>
      </c>
      <c r="F566" s="3">
        <v>77</v>
      </c>
      <c r="G566" s="3"/>
      <c r="H566" s="4"/>
    </row>
    <row r="567" spans="2:8" ht="12.75">
      <c r="B567" s="5">
        <v>96</v>
      </c>
      <c r="C567" s="2" t="s">
        <v>269</v>
      </c>
      <c r="D567" s="23" t="s">
        <v>279</v>
      </c>
      <c r="E567" s="10" t="s">
        <v>9</v>
      </c>
      <c r="F567" s="3">
        <v>515</v>
      </c>
      <c r="G567" s="3"/>
      <c r="H567" s="4"/>
    </row>
    <row r="568" spans="2:8" ht="12.75">
      <c r="B568" s="5">
        <v>97</v>
      </c>
      <c r="C568" s="2" t="s">
        <v>270</v>
      </c>
      <c r="D568" s="23" t="s">
        <v>570</v>
      </c>
      <c r="E568" s="10" t="s">
        <v>245</v>
      </c>
      <c r="F568" s="3">
        <v>4</v>
      </c>
      <c r="G568" s="3"/>
      <c r="H568" s="4"/>
    </row>
    <row r="569" spans="2:8" ht="12.75">
      <c r="B569" s="5">
        <v>98</v>
      </c>
      <c r="C569" s="2" t="s">
        <v>271</v>
      </c>
      <c r="D569" s="23" t="s">
        <v>280</v>
      </c>
      <c r="E569" s="10" t="s">
        <v>7</v>
      </c>
      <c r="F569" s="3">
        <v>15</v>
      </c>
      <c r="G569" s="3"/>
      <c r="H569" s="4"/>
    </row>
    <row r="570" spans="2:8" ht="33.75">
      <c r="B570" s="5">
        <v>99</v>
      </c>
      <c r="C570" s="2" t="s">
        <v>272</v>
      </c>
      <c r="D570" s="23" t="s">
        <v>300</v>
      </c>
      <c r="E570" s="10" t="s">
        <v>7</v>
      </c>
      <c r="F570" s="3">
        <v>30</v>
      </c>
      <c r="G570" s="3"/>
      <c r="H570" s="4"/>
    </row>
    <row r="571" spans="2:8" ht="12.75">
      <c r="B571" s="5">
        <v>100</v>
      </c>
      <c r="C571" s="2" t="s">
        <v>273</v>
      </c>
      <c r="D571" s="23" t="s">
        <v>281</v>
      </c>
      <c r="E571" s="10" t="s">
        <v>7</v>
      </c>
      <c r="F571" s="3">
        <v>15</v>
      </c>
      <c r="G571" s="3"/>
      <c r="H571" s="4"/>
    </row>
    <row r="572" spans="2:8" ht="12.75">
      <c r="B572" s="5">
        <v>101</v>
      </c>
      <c r="C572" s="2" t="s">
        <v>274</v>
      </c>
      <c r="D572" s="23" t="s">
        <v>282</v>
      </c>
      <c r="E572" s="10" t="s">
        <v>7</v>
      </c>
      <c r="F572" s="3">
        <v>15</v>
      </c>
      <c r="G572" s="3"/>
      <c r="H572" s="4"/>
    </row>
    <row r="573" spans="2:8" ht="33.75">
      <c r="B573" s="5">
        <v>102</v>
      </c>
      <c r="C573" s="2" t="s">
        <v>275</v>
      </c>
      <c r="D573" s="23" t="s">
        <v>299</v>
      </c>
      <c r="E573" s="10" t="s">
        <v>286</v>
      </c>
      <c r="F573" s="3">
        <v>15</v>
      </c>
      <c r="G573" s="3"/>
      <c r="H573" s="4"/>
    </row>
    <row r="574" spans="2:8" ht="12.75">
      <c r="B574" s="5">
        <v>103</v>
      </c>
      <c r="C574" s="2" t="s">
        <v>276</v>
      </c>
      <c r="D574" s="23" t="s">
        <v>571</v>
      </c>
      <c r="E574" s="10" t="s">
        <v>240</v>
      </c>
      <c r="F574" s="3">
        <v>116.4</v>
      </c>
      <c r="G574" s="3"/>
      <c r="H574" s="4"/>
    </row>
    <row r="575" spans="2:8" ht="33.75">
      <c r="B575" s="5">
        <v>104</v>
      </c>
      <c r="C575" s="10" t="s">
        <v>296</v>
      </c>
      <c r="D575" s="23" t="s">
        <v>284</v>
      </c>
      <c r="E575" s="10" t="s">
        <v>7</v>
      </c>
      <c r="F575" s="3">
        <v>15</v>
      </c>
      <c r="G575" s="3"/>
      <c r="H575" s="4"/>
    </row>
    <row r="576" spans="2:8" ht="12.75">
      <c r="B576" s="7" t="s">
        <v>3</v>
      </c>
      <c r="C576" s="8" t="s">
        <v>91</v>
      </c>
      <c r="D576" s="9" t="s">
        <v>260</v>
      </c>
      <c r="E576" s="10" t="s">
        <v>5</v>
      </c>
      <c r="F576" s="3" t="s">
        <v>5</v>
      </c>
      <c r="G576" s="3" t="s">
        <v>5</v>
      </c>
      <c r="H576" s="4" t="s">
        <v>5</v>
      </c>
    </row>
    <row r="577" spans="2:8" ht="12.75">
      <c r="B577" s="5">
        <v>105</v>
      </c>
      <c r="C577" s="2" t="s">
        <v>263</v>
      </c>
      <c r="D577" s="23" t="s">
        <v>572</v>
      </c>
      <c r="E577" s="10" t="s">
        <v>240</v>
      </c>
      <c r="F577" s="3">
        <v>8</v>
      </c>
      <c r="G577" s="3"/>
      <c r="H577" s="4"/>
    </row>
    <row r="578" spans="2:8" ht="12.75">
      <c r="B578" s="5">
        <v>106</v>
      </c>
      <c r="C578" s="2" t="s">
        <v>287</v>
      </c>
      <c r="D578" s="23" t="s">
        <v>297</v>
      </c>
      <c r="E578" s="10" t="s">
        <v>9</v>
      </c>
      <c r="F578" s="3">
        <v>20</v>
      </c>
      <c r="G578" s="3"/>
      <c r="H578" s="4"/>
    </row>
    <row r="579" spans="2:8" ht="13.5" thickBot="1">
      <c r="B579" s="32">
        <v>107</v>
      </c>
      <c r="C579" s="33" t="s">
        <v>276</v>
      </c>
      <c r="D579" s="37" t="s">
        <v>571</v>
      </c>
      <c r="E579" s="34" t="s">
        <v>240</v>
      </c>
      <c r="F579" s="35">
        <v>8</v>
      </c>
      <c r="G579" s="35"/>
      <c r="H579" s="4"/>
    </row>
    <row r="580" spans="2:8" ht="16.5" thickBot="1">
      <c r="B580" s="26"/>
      <c r="C580" s="26"/>
      <c r="D580" s="183" t="s">
        <v>331</v>
      </c>
      <c r="E580" s="184"/>
      <c r="F580" s="187" t="s">
        <v>31</v>
      </c>
      <c r="G580" s="188"/>
      <c r="H580" s="30">
        <f>SUM(H326:H579)</f>
        <v>0</v>
      </c>
    </row>
    <row r="581" spans="2:8" ht="12.75">
      <c r="B581" s="26"/>
      <c r="C581" s="26"/>
      <c r="D581" s="27"/>
      <c r="E581" s="28"/>
      <c r="F581" s="179" t="s">
        <v>40</v>
      </c>
      <c r="G581" s="180"/>
      <c r="H581" s="31">
        <f>H580*0.23</f>
        <v>0</v>
      </c>
    </row>
    <row r="582" spans="2:8" ht="13.5" thickBot="1">
      <c r="B582" s="26"/>
      <c r="C582" s="26"/>
      <c r="D582" s="29"/>
      <c r="E582" s="27"/>
      <c r="F582" s="181" t="s">
        <v>32</v>
      </c>
      <c r="G582" s="182"/>
      <c r="H582" s="130">
        <f>SUM(H580:H581)</f>
        <v>0</v>
      </c>
    </row>
    <row r="583" spans="2:8" ht="12.75">
      <c r="B583" s="142" t="s">
        <v>3</v>
      </c>
      <c r="C583" s="143" t="s">
        <v>332</v>
      </c>
      <c r="D583" s="144" t="s">
        <v>456</v>
      </c>
      <c r="E583" s="143" t="s">
        <v>333</v>
      </c>
      <c r="F583" s="143" t="s">
        <v>334</v>
      </c>
      <c r="G583" s="50" t="s">
        <v>5</v>
      </c>
      <c r="H583" s="51" t="s">
        <v>5</v>
      </c>
    </row>
    <row r="584" spans="2:8" ht="22.5">
      <c r="B584" s="68">
        <f>B579+1</f>
        <v>108</v>
      </c>
      <c r="C584" s="98" t="s">
        <v>337</v>
      </c>
      <c r="D584" s="132" t="s">
        <v>457</v>
      </c>
      <c r="E584" s="119" t="s">
        <v>285</v>
      </c>
      <c r="F584" s="119">
        <v>1</v>
      </c>
      <c r="G584" s="69"/>
      <c r="H584" s="70"/>
    </row>
    <row r="585" spans="2:8" ht="12.75">
      <c r="B585" s="68">
        <f>B584+1</f>
        <v>109</v>
      </c>
      <c r="C585" s="98" t="s">
        <v>337</v>
      </c>
      <c r="D585" s="133" t="s">
        <v>458</v>
      </c>
      <c r="E585" s="119" t="s">
        <v>285</v>
      </c>
      <c r="F585" s="119">
        <v>1</v>
      </c>
      <c r="G585" s="69"/>
      <c r="H585" s="70"/>
    </row>
    <row r="586" spans="2:8" ht="22.5">
      <c r="B586" s="68">
        <f>B585+1</f>
        <v>110</v>
      </c>
      <c r="C586" s="98" t="s">
        <v>337</v>
      </c>
      <c r="D586" s="132" t="s">
        <v>459</v>
      </c>
      <c r="E586" s="119" t="s">
        <v>285</v>
      </c>
      <c r="F586" s="119">
        <v>1</v>
      </c>
      <c r="G586" s="69"/>
      <c r="H586" s="70"/>
    </row>
    <row r="587" spans="2:8" ht="12.75">
      <c r="B587" s="68" t="s">
        <v>3</v>
      </c>
      <c r="C587" s="120"/>
      <c r="D587" s="131" t="s">
        <v>460</v>
      </c>
      <c r="E587" s="121"/>
      <c r="F587" s="121"/>
      <c r="G587" s="3" t="s">
        <v>5</v>
      </c>
      <c r="H587" s="4" t="s">
        <v>5</v>
      </c>
    </row>
    <row r="588" spans="2:8" ht="22.5">
      <c r="B588" s="68">
        <f>B586+1</f>
        <v>111</v>
      </c>
      <c r="C588" s="98" t="s">
        <v>337</v>
      </c>
      <c r="D588" s="132" t="s">
        <v>461</v>
      </c>
      <c r="E588" s="119" t="s">
        <v>341</v>
      </c>
      <c r="F588" s="119">
        <v>144</v>
      </c>
      <c r="G588" s="69"/>
      <c r="H588" s="70"/>
    </row>
    <row r="589" spans="2:8" ht="22.5">
      <c r="B589" s="68">
        <f>B588+1</f>
        <v>112</v>
      </c>
      <c r="C589" s="98" t="s">
        <v>337</v>
      </c>
      <c r="D589" s="132" t="s">
        <v>462</v>
      </c>
      <c r="E589" s="119" t="s">
        <v>341</v>
      </c>
      <c r="F589" s="119">
        <v>144</v>
      </c>
      <c r="G589" s="69"/>
      <c r="H589" s="70"/>
    </row>
    <row r="590" spans="2:8" ht="22.5">
      <c r="B590" s="68">
        <f aca="true" t="shared" si="9" ref="B590:B596">B589+1</f>
        <v>113</v>
      </c>
      <c r="C590" s="98" t="s">
        <v>337</v>
      </c>
      <c r="D590" s="132" t="s">
        <v>463</v>
      </c>
      <c r="E590" s="119" t="s">
        <v>341</v>
      </c>
      <c r="F590" s="119">
        <v>144</v>
      </c>
      <c r="G590" s="69"/>
      <c r="H590" s="70"/>
    </row>
    <row r="591" spans="2:8" ht="22.5">
      <c r="B591" s="68">
        <f t="shared" si="9"/>
        <v>114</v>
      </c>
      <c r="C591" s="98" t="s">
        <v>337</v>
      </c>
      <c r="D591" s="132" t="s">
        <v>464</v>
      </c>
      <c r="E591" s="119" t="s">
        <v>341</v>
      </c>
      <c r="F591" s="119">
        <v>144</v>
      </c>
      <c r="G591" s="69"/>
      <c r="H591" s="70"/>
    </row>
    <row r="592" spans="2:8" ht="12.75">
      <c r="B592" s="68">
        <f t="shared" si="9"/>
        <v>115</v>
      </c>
      <c r="C592" s="98" t="s">
        <v>337</v>
      </c>
      <c r="D592" s="133" t="s">
        <v>465</v>
      </c>
      <c r="E592" s="119" t="s">
        <v>341</v>
      </c>
      <c r="F592" s="119">
        <v>144</v>
      </c>
      <c r="G592" s="69"/>
      <c r="H592" s="70"/>
    </row>
    <row r="593" spans="2:8" ht="12.75">
      <c r="B593" s="68">
        <f t="shared" si="9"/>
        <v>116</v>
      </c>
      <c r="C593" s="98" t="s">
        <v>337</v>
      </c>
      <c r="D593" s="133" t="s">
        <v>466</v>
      </c>
      <c r="E593" s="119" t="s">
        <v>341</v>
      </c>
      <c r="F593" s="119">
        <v>144</v>
      </c>
      <c r="G593" s="69"/>
      <c r="H593" s="70"/>
    </row>
    <row r="594" spans="2:8" ht="22.5">
      <c r="B594" s="68">
        <f t="shared" si="9"/>
        <v>117</v>
      </c>
      <c r="C594" s="98" t="s">
        <v>337</v>
      </c>
      <c r="D594" s="132" t="s">
        <v>467</v>
      </c>
      <c r="E594" s="119" t="s">
        <v>341</v>
      </c>
      <c r="F594" s="119">
        <v>4.8</v>
      </c>
      <c r="G594" s="69"/>
      <c r="H594" s="70"/>
    </row>
    <row r="595" spans="2:8" ht="22.5">
      <c r="B595" s="68">
        <f t="shared" si="9"/>
        <v>118</v>
      </c>
      <c r="C595" s="98" t="s">
        <v>337</v>
      </c>
      <c r="D595" s="132" t="s">
        <v>468</v>
      </c>
      <c r="E595" s="119" t="s">
        <v>341</v>
      </c>
      <c r="F595" s="119">
        <v>22.88</v>
      </c>
      <c r="G595" s="69"/>
      <c r="H595" s="70"/>
    </row>
    <row r="596" spans="2:8" ht="33.75">
      <c r="B596" s="68">
        <f t="shared" si="9"/>
        <v>119</v>
      </c>
      <c r="C596" s="98" t="s">
        <v>337</v>
      </c>
      <c r="D596" s="132" t="s">
        <v>469</v>
      </c>
      <c r="E596" s="119" t="s">
        <v>341</v>
      </c>
      <c r="F596" s="119">
        <v>24</v>
      </c>
      <c r="G596" s="69"/>
      <c r="H596" s="70"/>
    </row>
    <row r="597" spans="2:8" ht="12.75">
      <c r="B597" s="68" t="s">
        <v>3</v>
      </c>
      <c r="C597" s="120"/>
      <c r="D597" s="131" t="s">
        <v>470</v>
      </c>
      <c r="E597" s="121"/>
      <c r="F597" s="121"/>
      <c r="G597" s="3" t="s">
        <v>5</v>
      </c>
      <c r="H597" s="4" t="s">
        <v>5</v>
      </c>
    </row>
    <row r="598" spans="2:8" ht="12.75">
      <c r="B598" s="68">
        <f>B596+1</f>
        <v>120</v>
      </c>
      <c r="C598" s="98" t="s">
        <v>337</v>
      </c>
      <c r="D598" s="133" t="s">
        <v>471</v>
      </c>
      <c r="E598" s="119" t="s">
        <v>341</v>
      </c>
      <c r="F598" s="119">
        <v>144</v>
      </c>
      <c r="G598" s="69"/>
      <c r="H598" s="70"/>
    </row>
    <row r="599" spans="2:8" ht="22.5">
      <c r="B599" s="68">
        <f aca="true" t="shared" si="10" ref="B599:B604">B598+1</f>
        <v>121</v>
      </c>
      <c r="C599" s="98" t="s">
        <v>337</v>
      </c>
      <c r="D599" s="134" t="s">
        <v>472</v>
      </c>
      <c r="E599" s="119" t="s">
        <v>341</v>
      </c>
      <c r="F599" s="119">
        <v>144</v>
      </c>
      <c r="G599" s="69"/>
      <c r="H599" s="70"/>
    </row>
    <row r="600" spans="2:8" ht="22.5">
      <c r="B600" s="68">
        <f t="shared" si="10"/>
        <v>122</v>
      </c>
      <c r="C600" s="98" t="s">
        <v>337</v>
      </c>
      <c r="D600" s="134" t="s">
        <v>473</v>
      </c>
      <c r="E600" s="119" t="s">
        <v>341</v>
      </c>
      <c r="F600" s="119">
        <v>144</v>
      </c>
      <c r="G600" s="69"/>
      <c r="H600" s="70"/>
    </row>
    <row r="601" spans="2:8" ht="22.5">
      <c r="B601" s="68">
        <f t="shared" si="10"/>
        <v>123</v>
      </c>
      <c r="C601" s="98" t="s">
        <v>337</v>
      </c>
      <c r="D601" s="134" t="s">
        <v>474</v>
      </c>
      <c r="E601" s="119" t="s">
        <v>341</v>
      </c>
      <c r="F601" s="119">
        <v>144</v>
      </c>
      <c r="G601" s="69"/>
      <c r="H601" s="70"/>
    </row>
    <row r="602" spans="2:8" ht="22.5">
      <c r="B602" s="68">
        <f t="shared" si="10"/>
        <v>124</v>
      </c>
      <c r="C602" s="98" t="s">
        <v>337</v>
      </c>
      <c r="D602" s="134" t="s">
        <v>475</v>
      </c>
      <c r="E602" s="119" t="s">
        <v>341</v>
      </c>
      <c r="F602" s="119">
        <v>4.8</v>
      </c>
      <c r="G602" s="69"/>
      <c r="H602" s="70"/>
    </row>
    <row r="603" spans="2:8" ht="22.5">
      <c r="B603" s="68">
        <f t="shared" si="10"/>
        <v>125</v>
      </c>
      <c r="C603" s="98" t="s">
        <v>337</v>
      </c>
      <c r="D603" s="134" t="s">
        <v>476</v>
      </c>
      <c r="E603" s="119" t="s">
        <v>341</v>
      </c>
      <c r="F603" s="119">
        <v>22.88</v>
      </c>
      <c r="G603" s="69"/>
      <c r="H603" s="70"/>
    </row>
    <row r="604" spans="2:8" ht="22.5">
      <c r="B604" s="68">
        <f t="shared" si="10"/>
        <v>126</v>
      </c>
      <c r="C604" s="98" t="s">
        <v>337</v>
      </c>
      <c r="D604" s="134" t="s">
        <v>477</v>
      </c>
      <c r="E604" s="119" t="s">
        <v>341</v>
      </c>
      <c r="F604" s="119">
        <v>24</v>
      </c>
      <c r="G604" s="69"/>
      <c r="H604" s="70"/>
    </row>
    <row r="605" spans="2:8" ht="12.75">
      <c r="B605" s="68" t="s">
        <v>3</v>
      </c>
      <c r="C605" s="122" t="s">
        <v>335</v>
      </c>
      <c r="D605" s="135" t="s">
        <v>478</v>
      </c>
      <c r="E605" s="123"/>
      <c r="F605" s="123"/>
      <c r="G605" s="3" t="s">
        <v>5</v>
      </c>
      <c r="H605" s="4" t="s">
        <v>5</v>
      </c>
    </row>
    <row r="606" spans="2:8" ht="22.5">
      <c r="B606" s="68">
        <f>B604+1</f>
        <v>127</v>
      </c>
      <c r="C606" s="98" t="s">
        <v>337</v>
      </c>
      <c r="D606" s="95" t="s">
        <v>457</v>
      </c>
      <c r="E606" s="124" t="s">
        <v>285</v>
      </c>
      <c r="F606" s="124">
        <v>1</v>
      </c>
      <c r="G606" s="69"/>
      <c r="H606" s="70"/>
    </row>
    <row r="607" spans="2:8" ht="33.75">
      <c r="B607" s="68">
        <f>B606+1</f>
        <v>128</v>
      </c>
      <c r="C607" s="98" t="s">
        <v>337</v>
      </c>
      <c r="D607" s="136" t="s">
        <v>479</v>
      </c>
      <c r="E607" s="124" t="s">
        <v>350</v>
      </c>
      <c r="F607" s="119">
        <v>676.459</v>
      </c>
      <c r="G607" s="69"/>
      <c r="H607" s="70"/>
    </row>
    <row r="608" spans="2:8" ht="33.75">
      <c r="B608" s="68">
        <f aca="true" t="shared" si="11" ref="B608:B629">B607+1</f>
        <v>129</v>
      </c>
      <c r="C608" s="98" t="s">
        <v>337</v>
      </c>
      <c r="D608" s="136" t="s">
        <v>480</v>
      </c>
      <c r="E608" s="124" t="s">
        <v>350</v>
      </c>
      <c r="F608" s="119">
        <v>119.375</v>
      </c>
      <c r="G608" s="69"/>
      <c r="H608" s="70"/>
    </row>
    <row r="609" spans="2:8" ht="33.75">
      <c r="B609" s="68">
        <f t="shared" si="11"/>
        <v>130</v>
      </c>
      <c r="C609" s="98" t="s">
        <v>337</v>
      </c>
      <c r="D609" s="136" t="s">
        <v>481</v>
      </c>
      <c r="E609" s="124" t="s">
        <v>341</v>
      </c>
      <c r="F609" s="119">
        <v>1861.6</v>
      </c>
      <c r="G609" s="69"/>
      <c r="H609" s="70"/>
    </row>
    <row r="610" spans="2:8" ht="12.75">
      <c r="B610" s="68">
        <f t="shared" si="11"/>
        <v>131</v>
      </c>
      <c r="C610" s="98" t="s">
        <v>337</v>
      </c>
      <c r="D610" s="137" t="s">
        <v>360</v>
      </c>
      <c r="E610" s="119" t="s">
        <v>285</v>
      </c>
      <c r="F610" s="119">
        <v>1</v>
      </c>
      <c r="G610" s="69"/>
      <c r="H610" s="70"/>
    </row>
    <row r="611" spans="2:8" ht="12.75">
      <c r="B611" s="68">
        <f t="shared" si="11"/>
        <v>132</v>
      </c>
      <c r="C611" s="98" t="s">
        <v>353</v>
      </c>
      <c r="D611" s="137" t="s">
        <v>482</v>
      </c>
      <c r="E611" s="119" t="s">
        <v>285</v>
      </c>
      <c r="F611" s="119">
        <v>2</v>
      </c>
      <c r="G611" s="69"/>
      <c r="H611" s="70"/>
    </row>
    <row r="612" spans="2:8" ht="12.75">
      <c r="B612" s="68">
        <f t="shared" si="11"/>
        <v>133</v>
      </c>
      <c r="C612" s="98" t="s">
        <v>353</v>
      </c>
      <c r="D612" s="137" t="s">
        <v>483</v>
      </c>
      <c r="E612" s="119" t="s">
        <v>7</v>
      </c>
      <c r="F612" s="119">
        <v>9</v>
      </c>
      <c r="G612" s="69"/>
      <c r="H612" s="70"/>
    </row>
    <row r="613" spans="2:8" ht="12.75">
      <c r="B613" s="68">
        <f t="shared" si="11"/>
        <v>134</v>
      </c>
      <c r="C613" s="98" t="s">
        <v>353</v>
      </c>
      <c r="D613" s="137" t="s">
        <v>484</v>
      </c>
      <c r="E613" s="119" t="s">
        <v>7</v>
      </c>
      <c r="F613" s="119">
        <v>1</v>
      </c>
      <c r="G613" s="69"/>
      <c r="H613" s="70"/>
    </row>
    <row r="614" spans="2:8" ht="22.5">
      <c r="B614" s="68">
        <f t="shared" si="11"/>
        <v>135</v>
      </c>
      <c r="C614" s="98" t="s">
        <v>353</v>
      </c>
      <c r="D614" s="136" t="s">
        <v>485</v>
      </c>
      <c r="E614" s="119" t="s">
        <v>9</v>
      </c>
      <c r="F614" s="119">
        <v>72.1</v>
      </c>
      <c r="G614" s="69"/>
      <c r="H614" s="70"/>
    </row>
    <row r="615" spans="2:8" ht="22.5">
      <c r="B615" s="68">
        <f t="shared" si="11"/>
        <v>136</v>
      </c>
      <c r="C615" s="98" t="s">
        <v>353</v>
      </c>
      <c r="D615" s="136" t="s">
        <v>486</v>
      </c>
      <c r="E615" s="119" t="s">
        <v>9</v>
      </c>
      <c r="F615" s="119">
        <v>393.3</v>
      </c>
      <c r="G615" s="69"/>
      <c r="H615" s="70"/>
    </row>
    <row r="616" spans="2:8" ht="12.75">
      <c r="B616" s="68">
        <f t="shared" si="11"/>
        <v>137</v>
      </c>
      <c r="C616" s="98" t="s">
        <v>337</v>
      </c>
      <c r="D616" s="137" t="s">
        <v>487</v>
      </c>
      <c r="E616" s="124" t="s">
        <v>350</v>
      </c>
      <c r="F616" s="119">
        <v>4.704</v>
      </c>
      <c r="G616" s="69"/>
      <c r="H616" s="70"/>
    </row>
    <row r="617" spans="2:8" ht="22.5">
      <c r="B617" s="68">
        <f t="shared" si="11"/>
        <v>138</v>
      </c>
      <c r="C617" s="98" t="s">
        <v>353</v>
      </c>
      <c r="D617" s="136" t="s">
        <v>488</v>
      </c>
      <c r="E617" s="119" t="s">
        <v>7</v>
      </c>
      <c r="F617" s="119">
        <v>12</v>
      </c>
      <c r="G617" s="69"/>
      <c r="H617" s="70"/>
    </row>
    <row r="618" spans="2:8" ht="22.5">
      <c r="B618" s="68">
        <f t="shared" si="11"/>
        <v>139</v>
      </c>
      <c r="C618" s="98" t="s">
        <v>353</v>
      </c>
      <c r="D618" s="136" t="s">
        <v>489</v>
      </c>
      <c r="E618" s="119" t="s">
        <v>7</v>
      </c>
      <c r="F618" s="119">
        <v>6</v>
      </c>
      <c r="G618" s="69"/>
      <c r="H618" s="70"/>
    </row>
    <row r="619" spans="2:8" ht="22.5">
      <c r="B619" s="68">
        <f t="shared" si="11"/>
        <v>140</v>
      </c>
      <c r="C619" s="98" t="s">
        <v>353</v>
      </c>
      <c r="D619" s="136" t="s">
        <v>490</v>
      </c>
      <c r="E619" s="119" t="s">
        <v>9</v>
      </c>
      <c r="F619" s="119">
        <v>165.4</v>
      </c>
      <c r="G619" s="69"/>
      <c r="H619" s="70"/>
    </row>
    <row r="620" spans="2:8" ht="22.5">
      <c r="B620" s="68">
        <f t="shared" si="11"/>
        <v>141</v>
      </c>
      <c r="C620" s="98" t="s">
        <v>353</v>
      </c>
      <c r="D620" s="136" t="s">
        <v>491</v>
      </c>
      <c r="E620" s="119" t="s">
        <v>7</v>
      </c>
      <c r="F620" s="119">
        <v>1</v>
      </c>
      <c r="G620" s="69"/>
      <c r="H620" s="70"/>
    </row>
    <row r="621" spans="2:8" ht="12.75">
      <c r="B621" s="68">
        <f t="shared" si="11"/>
        <v>142</v>
      </c>
      <c r="C621" s="98" t="s">
        <v>353</v>
      </c>
      <c r="D621" s="137" t="s">
        <v>492</v>
      </c>
      <c r="E621" s="119" t="s">
        <v>9</v>
      </c>
      <c r="F621" s="119">
        <v>465.4</v>
      </c>
      <c r="G621" s="69"/>
      <c r="H621" s="70"/>
    </row>
    <row r="622" spans="2:8" ht="12.75">
      <c r="B622" s="68">
        <f t="shared" si="11"/>
        <v>143</v>
      </c>
      <c r="C622" s="98" t="s">
        <v>353</v>
      </c>
      <c r="D622" s="137" t="s">
        <v>493</v>
      </c>
      <c r="E622" s="119" t="s">
        <v>9</v>
      </c>
      <c r="F622" s="119">
        <v>7.5</v>
      </c>
      <c r="G622" s="69"/>
      <c r="H622" s="70"/>
    </row>
    <row r="623" spans="2:8" ht="12.75">
      <c r="B623" s="68">
        <f t="shared" si="11"/>
        <v>144</v>
      </c>
      <c r="C623" s="98" t="s">
        <v>353</v>
      </c>
      <c r="D623" s="137" t="s">
        <v>494</v>
      </c>
      <c r="E623" s="119" t="s">
        <v>495</v>
      </c>
      <c r="F623" s="119">
        <v>2.327</v>
      </c>
      <c r="G623" s="69"/>
      <c r="H623" s="70"/>
    </row>
    <row r="624" spans="2:8" ht="12.75">
      <c r="B624" s="68">
        <f t="shared" si="11"/>
        <v>145</v>
      </c>
      <c r="C624" s="98" t="s">
        <v>353</v>
      </c>
      <c r="D624" s="137" t="s">
        <v>496</v>
      </c>
      <c r="E624" s="119" t="s">
        <v>495</v>
      </c>
      <c r="F624" s="119">
        <v>2.327</v>
      </c>
      <c r="G624" s="69"/>
      <c r="H624" s="70"/>
    </row>
    <row r="625" spans="2:8" ht="12.75">
      <c r="B625" s="68">
        <f t="shared" si="11"/>
        <v>146</v>
      </c>
      <c r="C625" s="98" t="s">
        <v>353</v>
      </c>
      <c r="D625" s="137" t="s">
        <v>497</v>
      </c>
      <c r="E625" s="119" t="s">
        <v>285</v>
      </c>
      <c r="F625" s="119">
        <v>1</v>
      </c>
      <c r="G625" s="69"/>
      <c r="H625" s="70"/>
    </row>
    <row r="626" spans="2:8" ht="22.5">
      <c r="B626" s="68">
        <f t="shared" si="11"/>
        <v>147</v>
      </c>
      <c r="C626" s="98" t="s">
        <v>337</v>
      </c>
      <c r="D626" s="136" t="s">
        <v>498</v>
      </c>
      <c r="E626" s="124" t="s">
        <v>350</v>
      </c>
      <c r="F626" s="119">
        <v>812.866</v>
      </c>
      <c r="G626" s="69"/>
      <c r="H626" s="70"/>
    </row>
    <row r="627" spans="2:8" ht="12.75">
      <c r="B627" s="68">
        <f t="shared" si="11"/>
        <v>148</v>
      </c>
      <c r="C627" s="98" t="s">
        <v>337</v>
      </c>
      <c r="D627" s="137" t="s">
        <v>499</v>
      </c>
      <c r="E627" s="124" t="s">
        <v>350</v>
      </c>
      <c r="F627" s="119">
        <v>812.866</v>
      </c>
      <c r="G627" s="69"/>
      <c r="H627" s="70"/>
    </row>
    <row r="628" spans="2:8" ht="12.75">
      <c r="B628" s="68">
        <f t="shared" si="11"/>
        <v>149</v>
      </c>
      <c r="C628" s="98" t="s">
        <v>337</v>
      </c>
      <c r="D628" s="137" t="s">
        <v>500</v>
      </c>
      <c r="E628" s="124" t="s">
        <v>350</v>
      </c>
      <c r="F628" s="119">
        <v>136.281</v>
      </c>
      <c r="G628" s="69"/>
      <c r="H628" s="70"/>
    </row>
    <row r="629" spans="2:8" ht="12.75">
      <c r="B629" s="68">
        <f t="shared" si="11"/>
        <v>150</v>
      </c>
      <c r="C629" s="98" t="s">
        <v>337</v>
      </c>
      <c r="D629" s="137" t="s">
        <v>501</v>
      </c>
      <c r="E629" s="124" t="s">
        <v>350</v>
      </c>
      <c r="F629" s="119">
        <v>136.281</v>
      </c>
      <c r="G629" s="69"/>
      <c r="H629" s="70"/>
    </row>
    <row r="630" spans="2:8" ht="12.75">
      <c r="B630" s="68" t="s">
        <v>3</v>
      </c>
      <c r="C630" s="85" t="s">
        <v>335</v>
      </c>
      <c r="D630" s="86" t="s">
        <v>502</v>
      </c>
      <c r="E630" s="138"/>
      <c r="F630" s="138"/>
      <c r="G630" s="3" t="s">
        <v>5</v>
      </c>
      <c r="H630" s="4" t="s">
        <v>5</v>
      </c>
    </row>
    <row r="631" spans="2:8" ht="22.5">
      <c r="B631" s="68">
        <f>B629+1</f>
        <v>151</v>
      </c>
      <c r="C631" s="98" t="s">
        <v>337</v>
      </c>
      <c r="D631" s="136" t="s">
        <v>503</v>
      </c>
      <c r="E631" s="124" t="s">
        <v>341</v>
      </c>
      <c r="F631" s="119">
        <v>68</v>
      </c>
      <c r="G631" s="69"/>
      <c r="H631" s="70"/>
    </row>
    <row r="632" spans="2:8" ht="33.75">
      <c r="B632" s="68">
        <f>B631+1</f>
        <v>152</v>
      </c>
      <c r="C632" s="98" t="s">
        <v>337</v>
      </c>
      <c r="D632" s="136" t="s">
        <v>504</v>
      </c>
      <c r="E632" s="124" t="s">
        <v>350</v>
      </c>
      <c r="F632" s="119">
        <v>385.053</v>
      </c>
      <c r="G632" s="69"/>
      <c r="H632" s="70"/>
    </row>
    <row r="633" spans="2:8" ht="33.75">
      <c r="B633" s="68">
        <f aca="true" t="shared" si="12" ref="B633:B651">B632+1</f>
        <v>153</v>
      </c>
      <c r="C633" s="98" t="s">
        <v>337</v>
      </c>
      <c r="D633" s="136" t="s">
        <v>480</v>
      </c>
      <c r="E633" s="124" t="s">
        <v>350</v>
      </c>
      <c r="F633" s="119">
        <v>399.432</v>
      </c>
      <c r="G633" s="69"/>
      <c r="H633" s="70"/>
    </row>
    <row r="634" spans="2:8" ht="33.75">
      <c r="B634" s="68">
        <f t="shared" si="12"/>
        <v>154</v>
      </c>
      <c r="C634" s="98" t="s">
        <v>337</v>
      </c>
      <c r="D634" s="136" t="s">
        <v>505</v>
      </c>
      <c r="E634" s="124" t="s">
        <v>341</v>
      </c>
      <c r="F634" s="119">
        <v>888.76</v>
      </c>
      <c r="G634" s="69"/>
      <c r="H634" s="70"/>
    </row>
    <row r="635" spans="2:8" ht="12.75">
      <c r="B635" s="68">
        <f t="shared" si="12"/>
        <v>155</v>
      </c>
      <c r="C635" s="98" t="s">
        <v>353</v>
      </c>
      <c r="D635" s="137" t="s">
        <v>506</v>
      </c>
      <c r="E635" s="119" t="s">
        <v>9</v>
      </c>
      <c r="F635" s="119">
        <v>237.8</v>
      </c>
      <c r="G635" s="69"/>
      <c r="H635" s="70"/>
    </row>
    <row r="636" spans="2:8" ht="12.75">
      <c r="B636" s="68">
        <f t="shared" si="12"/>
        <v>156</v>
      </c>
      <c r="C636" s="98" t="s">
        <v>353</v>
      </c>
      <c r="D636" s="137" t="s">
        <v>507</v>
      </c>
      <c r="E636" s="119" t="s">
        <v>9</v>
      </c>
      <c r="F636" s="119">
        <v>18.9</v>
      </c>
      <c r="G636" s="69"/>
      <c r="H636" s="70"/>
    </row>
    <row r="637" spans="2:8" ht="22.5">
      <c r="B637" s="68">
        <f t="shared" si="12"/>
        <v>157</v>
      </c>
      <c r="C637" s="98" t="s">
        <v>353</v>
      </c>
      <c r="D637" s="136" t="s">
        <v>485</v>
      </c>
      <c r="E637" s="119" t="s">
        <v>9</v>
      </c>
      <c r="F637" s="119">
        <v>4.7</v>
      </c>
      <c r="G637" s="69"/>
      <c r="H637" s="70"/>
    </row>
    <row r="638" spans="2:8" ht="22.5">
      <c r="B638" s="68">
        <f t="shared" si="12"/>
        <v>158</v>
      </c>
      <c r="C638" s="98" t="s">
        <v>353</v>
      </c>
      <c r="D638" s="136" t="s">
        <v>508</v>
      </c>
      <c r="E638" s="119" t="s">
        <v>7</v>
      </c>
      <c r="F638" s="119">
        <v>22</v>
      </c>
      <c r="G638" s="69"/>
      <c r="H638" s="70"/>
    </row>
    <row r="639" spans="2:8" ht="12.75">
      <c r="B639" s="68">
        <f t="shared" si="12"/>
        <v>159</v>
      </c>
      <c r="C639" s="98" t="s">
        <v>353</v>
      </c>
      <c r="D639" s="137" t="s">
        <v>509</v>
      </c>
      <c r="E639" s="119" t="s">
        <v>51</v>
      </c>
      <c r="F639" s="119">
        <v>1</v>
      </c>
      <c r="G639" s="69"/>
      <c r="H639" s="70"/>
    </row>
    <row r="640" spans="2:8" ht="12.75">
      <c r="B640" s="68">
        <f t="shared" si="12"/>
        <v>160</v>
      </c>
      <c r="C640" s="98" t="s">
        <v>353</v>
      </c>
      <c r="D640" s="137" t="s">
        <v>492</v>
      </c>
      <c r="E640" s="119" t="s">
        <v>9</v>
      </c>
      <c r="F640" s="119">
        <v>261.4</v>
      </c>
      <c r="G640" s="69"/>
      <c r="H640" s="70"/>
    </row>
    <row r="641" spans="2:8" ht="12.75">
      <c r="B641" s="68">
        <f t="shared" si="12"/>
        <v>161</v>
      </c>
      <c r="C641" s="98" t="s">
        <v>353</v>
      </c>
      <c r="D641" s="137" t="s">
        <v>493</v>
      </c>
      <c r="E641" s="119" t="s">
        <v>9</v>
      </c>
      <c r="F641" s="119">
        <v>5</v>
      </c>
      <c r="G641" s="69"/>
      <c r="H641" s="70"/>
    </row>
    <row r="642" spans="2:8" ht="12.75">
      <c r="B642" s="68">
        <f t="shared" si="12"/>
        <v>162</v>
      </c>
      <c r="C642" s="98" t="s">
        <v>353</v>
      </c>
      <c r="D642" s="137" t="s">
        <v>510</v>
      </c>
      <c r="E642" s="119" t="s">
        <v>9</v>
      </c>
      <c r="F642" s="119">
        <v>3</v>
      </c>
      <c r="G642" s="69"/>
      <c r="H642" s="70"/>
    </row>
    <row r="643" spans="2:8" ht="12.75">
      <c r="B643" s="68">
        <f t="shared" si="12"/>
        <v>163</v>
      </c>
      <c r="C643" s="98" t="s">
        <v>353</v>
      </c>
      <c r="D643" s="137" t="s">
        <v>511</v>
      </c>
      <c r="E643" s="119" t="s">
        <v>512</v>
      </c>
      <c r="F643" s="119">
        <v>1.307</v>
      </c>
      <c r="G643" s="69"/>
      <c r="H643" s="70"/>
    </row>
    <row r="644" spans="2:8" ht="12.75">
      <c r="B644" s="68">
        <f t="shared" si="12"/>
        <v>164</v>
      </c>
      <c r="C644" s="98" t="s">
        <v>353</v>
      </c>
      <c r="D644" s="137" t="s">
        <v>513</v>
      </c>
      <c r="E644" s="119" t="s">
        <v>512</v>
      </c>
      <c r="F644" s="119">
        <v>1.307</v>
      </c>
      <c r="G644" s="69"/>
      <c r="H644" s="70"/>
    </row>
    <row r="645" spans="2:8" ht="12.75">
      <c r="B645" s="68">
        <f t="shared" si="12"/>
        <v>165</v>
      </c>
      <c r="C645" s="98" t="s">
        <v>353</v>
      </c>
      <c r="D645" s="137" t="s">
        <v>497</v>
      </c>
      <c r="E645" s="119" t="s">
        <v>51</v>
      </c>
      <c r="F645" s="119">
        <v>1</v>
      </c>
      <c r="G645" s="69"/>
      <c r="H645" s="70"/>
    </row>
    <row r="646" spans="2:8" ht="33.75">
      <c r="B646" s="68">
        <f t="shared" si="12"/>
        <v>166</v>
      </c>
      <c r="C646" s="98" t="s">
        <v>337</v>
      </c>
      <c r="D646" s="136" t="s">
        <v>514</v>
      </c>
      <c r="E646" s="124" t="s">
        <v>350</v>
      </c>
      <c r="F646" s="119">
        <v>447.751</v>
      </c>
      <c r="G646" s="69"/>
      <c r="H646" s="70"/>
    </row>
    <row r="647" spans="2:8" ht="12.75">
      <c r="B647" s="68">
        <f t="shared" si="12"/>
        <v>167</v>
      </c>
      <c r="C647" s="98" t="s">
        <v>337</v>
      </c>
      <c r="D647" s="137" t="s">
        <v>499</v>
      </c>
      <c r="E647" s="124" t="s">
        <v>350</v>
      </c>
      <c r="F647" s="119">
        <v>447.751</v>
      </c>
      <c r="G647" s="69"/>
      <c r="H647" s="70"/>
    </row>
    <row r="648" spans="2:8" ht="22.5">
      <c r="B648" s="68">
        <f t="shared" si="12"/>
        <v>168</v>
      </c>
      <c r="C648" s="98" t="s">
        <v>337</v>
      </c>
      <c r="D648" s="136" t="s">
        <v>515</v>
      </c>
      <c r="E648" s="124" t="s">
        <v>341</v>
      </c>
      <c r="F648" s="119">
        <v>194.524</v>
      </c>
      <c r="G648" s="69"/>
      <c r="H648" s="70"/>
    </row>
    <row r="649" spans="2:8" ht="33.75">
      <c r="B649" s="68">
        <f t="shared" si="12"/>
        <v>169</v>
      </c>
      <c r="C649" s="98" t="s">
        <v>337</v>
      </c>
      <c r="D649" s="136" t="s">
        <v>516</v>
      </c>
      <c r="E649" s="124" t="s">
        <v>341</v>
      </c>
      <c r="F649" s="119">
        <v>46</v>
      </c>
      <c r="G649" s="69"/>
      <c r="H649" s="70"/>
    </row>
    <row r="650" spans="2:8" ht="12.75">
      <c r="B650" s="68">
        <f t="shared" si="12"/>
        <v>170</v>
      </c>
      <c r="C650" s="98" t="s">
        <v>337</v>
      </c>
      <c r="D650" s="137" t="s">
        <v>500</v>
      </c>
      <c r="E650" s="124" t="s">
        <v>350</v>
      </c>
      <c r="F650" s="119">
        <v>20.142</v>
      </c>
      <c r="G650" s="69"/>
      <c r="H650" s="70"/>
    </row>
    <row r="651" spans="2:8" ht="12.75">
      <c r="B651" s="68">
        <f t="shared" si="12"/>
        <v>171</v>
      </c>
      <c r="C651" s="98" t="s">
        <v>337</v>
      </c>
      <c r="D651" s="137" t="s">
        <v>501</v>
      </c>
      <c r="E651" s="124" t="s">
        <v>350</v>
      </c>
      <c r="F651" s="119">
        <v>20.142</v>
      </c>
      <c r="G651" s="69"/>
      <c r="H651" s="70"/>
    </row>
    <row r="652" spans="2:8" ht="12.75">
      <c r="B652" s="68" t="s">
        <v>3</v>
      </c>
      <c r="C652" s="125"/>
      <c r="D652" s="103" t="s">
        <v>517</v>
      </c>
      <c r="E652" s="125"/>
      <c r="F652" s="125"/>
      <c r="G652" s="3" t="s">
        <v>5</v>
      </c>
      <c r="H652" s="4" t="s">
        <v>5</v>
      </c>
    </row>
    <row r="653" spans="2:8" ht="22.5">
      <c r="B653" s="68">
        <f>B651+1</f>
        <v>172</v>
      </c>
      <c r="C653" s="98" t="s">
        <v>337</v>
      </c>
      <c r="D653" s="95" t="s">
        <v>457</v>
      </c>
      <c r="E653" s="124" t="s">
        <v>285</v>
      </c>
      <c r="F653" s="124">
        <v>1</v>
      </c>
      <c r="G653" s="69"/>
      <c r="H653" s="70"/>
    </row>
    <row r="654" spans="2:8" ht="22.5">
      <c r="B654" s="68">
        <f>B653+1</f>
        <v>173</v>
      </c>
      <c r="C654" s="98" t="s">
        <v>337</v>
      </c>
      <c r="D654" s="139" t="s">
        <v>518</v>
      </c>
      <c r="E654" s="124" t="s">
        <v>350</v>
      </c>
      <c r="F654" s="126">
        <v>464.485</v>
      </c>
      <c r="G654" s="69"/>
      <c r="H654" s="70"/>
    </row>
    <row r="655" spans="2:8" ht="33.75">
      <c r="B655" s="68">
        <f aca="true" t="shared" si="13" ref="B655:B691">B654+1</f>
        <v>174</v>
      </c>
      <c r="C655" s="98" t="s">
        <v>337</v>
      </c>
      <c r="D655" s="139" t="s">
        <v>480</v>
      </c>
      <c r="E655" s="124" t="s">
        <v>350</v>
      </c>
      <c r="F655" s="126">
        <v>81.968</v>
      </c>
      <c r="G655" s="69"/>
      <c r="H655" s="70"/>
    </row>
    <row r="656" spans="2:8" ht="33.75">
      <c r="B656" s="68">
        <f t="shared" si="13"/>
        <v>175</v>
      </c>
      <c r="C656" s="98" t="s">
        <v>337</v>
      </c>
      <c r="D656" s="139" t="s">
        <v>481</v>
      </c>
      <c r="E656" s="124" t="s">
        <v>341</v>
      </c>
      <c r="F656" s="126">
        <v>1378.44</v>
      </c>
      <c r="G656" s="69"/>
      <c r="H656" s="70"/>
    </row>
    <row r="657" spans="2:8" ht="22.5">
      <c r="B657" s="68">
        <f t="shared" si="13"/>
        <v>176</v>
      </c>
      <c r="C657" s="98" t="s">
        <v>353</v>
      </c>
      <c r="D657" s="139" t="s">
        <v>519</v>
      </c>
      <c r="E657" s="119" t="s">
        <v>9</v>
      </c>
      <c r="F657" s="126">
        <v>4.9</v>
      </c>
      <c r="G657" s="69"/>
      <c r="H657" s="70"/>
    </row>
    <row r="658" spans="2:8" ht="22.5">
      <c r="B658" s="68">
        <f t="shared" si="13"/>
        <v>177</v>
      </c>
      <c r="C658" s="98" t="s">
        <v>353</v>
      </c>
      <c r="D658" s="139" t="s">
        <v>520</v>
      </c>
      <c r="E658" s="119" t="s">
        <v>9</v>
      </c>
      <c r="F658" s="126">
        <v>14</v>
      </c>
      <c r="G658" s="69"/>
      <c r="H658" s="70"/>
    </row>
    <row r="659" spans="2:8" ht="22.5">
      <c r="B659" s="68">
        <f t="shared" si="13"/>
        <v>178</v>
      </c>
      <c r="C659" s="98" t="s">
        <v>353</v>
      </c>
      <c r="D659" s="139" t="s">
        <v>521</v>
      </c>
      <c r="E659" s="119" t="s">
        <v>9</v>
      </c>
      <c r="F659" s="126">
        <v>31.3</v>
      </c>
      <c r="G659" s="69"/>
      <c r="H659" s="70"/>
    </row>
    <row r="660" spans="2:8" ht="12.75">
      <c r="B660" s="68">
        <f t="shared" si="13"/>
        <v>179</v>
      </c>
      <c r="C660" s="98" t="s">
        <v>353</v>
      </c>
      <c r="D660" s="127" t="s">
        <v>509</v>
      </c>
      <c r="E660" s="119" t="s">
        <v>51</v>
      </c>
      <c r="F660" s="126">
        <v>1</v>
      </c>
      <c r="G660" s="69"/>
      <c r="H660" s="70"/>
    </row>
    <row r="661" spans="2:8" ht="22.5">
      <c r="B661" s="68">
        <f t="shared" si="13"/>
        <v>180</v>
      </c>
      <c r="C661" s="98" t="s">
        <v>353</v>
      </c>
      <c r="D661" s="139" t="s">
        <v>522</v>
      </c>
      <c r="E661" s="119" t="s">
        <v>51</v>
      </c>
      <c r="F661" s="126">
        <v>2</v>
      </c>
      <c r="G661" s="69"/>
      <c r="H661" s="70"/>
    </row>
    <row r="662" spans="2:8" ht="22.5">
      <c r="B662" s="68">
        <f t="shared" si="13"/>
        <v>181</v>
      </c>
      <c r="C662" s="98" t="s">
        <v>353</v>
      </c>
      <c r="D662" s="139" t="s">
        <v>523</v>
      </c>
      <c r="E662" s="119" t="s">
        <v>51</v>
      </c>
      <c r="F662" s="126">
        <v>1</v>
      </c>
      <c r="G662" s="69"/>
      <c r="H662" s="70"/>
    </row>
    <row r="663" spans="2:8" ht="22.5">
      <c r="B663" s="68">
        <f t="shared" si="13"/>
        <v>182</v>
      </c>
      <c r="C663" s="98" t="s">
        <v>353</v>
      </c>
      <c r="D663" s="139" t="s">
        <v>524</v>
      </c>
      <c r="E663" s="119" t="s">
        <v>51</v>
      </c>
      <c r="F663" s="126">
        <v>1</v>
      </c>
      <c r="G663" s="69"/>
      <c r="H663" s="70"/>
    </row>
    <row r="664" spans="2:8" ht="12.75">
      <c r="B664" s="68">
        <f t="shared" si="13"/>
        <v>183</v>
      </c>
      <c r="C664" s="98" t="s">
        <v>353</v>
      </c>
      <c r="D664" s="127" t="s">
        <v>525</v>
      </c>
      <c r="E664" s="119" t="s">
        <v>9</v>
      </c>
      <c r="F664" s="126">
        <v>22.3</v>
      </c>
      <c r="G664" s="69"/>
      <c r="H664" s="70"/>
    </row>
    <row r="665" spans="2:8" ht="12.75">
      <c r="B665" s="68">
        <f t="shared" si="13"/>
        <v>184</v>
      </c>
      <c r="C665" s="98" t="s">
        <v>353</v>
      </c>
      <c r="D665" s="127" t="s">
        <v>526</v>
      </c>
      <c r="E665" s="119" t="s">
        <v>9</v>
      </c>
      <c r="F665" s="126">
        <v>438.5</v>
      </c>
      <c r="G665" s="69"/>
      <c r="H665" s="70"/>
    </row>
    <row r="666" spans="2:8" ht="12.75">
      <c r="B666" s="68">
        <f t="shared" si="13"/>
        <v>185</v>
      </c>
      <c r="C666" s="98" t="s">
        <v>353</v>
      </c>
      <c r="D666" s="127" t="s">
        <v>527</v>
      </c>
      <c r="E666" s="119" t="s">
        <v>9</v>
      </c>
      <c r="F666" s="126">
        <v>31.3</v>
      </c>
      <c r="G666" s="69"/>
      <c r="H666" s="70"/>
    </row>
    <row r="667" spans="2:8" ht="22.5">
      <c r="B667" s="68">
        <f t="shared" si="13"/>
        <v>186</v>
      </c>
      <c r="C667" s="98" t="s">
        <v>353</v>
      </c>
      <c r="D667" s="139" t="s">
        <v>528</v>
      </c>
      <c r="E667" s="119" t="s">
        <v>51</v>
      </c>
      <c r="F667" s="126">
        <v>1</v>
      </c>
      <c r="G667" s="69"/>
      <c r="H667" s="70"/>
    </row>
    <row r="668" spans="2:8" ht="22.5">
      <c r="B668" s="68">
        <f t="shared" si="13"/>
        <v>187</v>
      </c>
      <c r="C668" s="98" t="s">
        <v>353</v>
      </c>
      <c r="D668" s="139" t="s">
        <v>529</v>
      </c>
      <c r="E668" s="119" t="s">
        <v>51</v>
      </c>
      <c r="F668" s="126">
        <v>2</v>
      </c>
      <c r="G668" s="69"/>
      <c r="H668" s="70"/>
    </row>
    <row r="669" spans="2:8" ht="22.5">
      <c r="B669" s="68">
        <f t="shared" si="13"/>
        <v>188</v>
      </c>
      <c r="C669" s="98" t="s">
        <v>353</v>
      </c>
      <c r="D669" s="139" t="s">
        <v>530</v>
      </c>
      <c r="E669" s="119" t="s">
        <v>51</v>
      </c>
      <c r="F669" s="126">
        <v>2</v>
      </c>
      <c r="G669" s="69"/>
      <c r="H669" s="70"/>
    </row>
    <row r="670" spans="2:8" ht="22.5">
      <c r="B670" s="68">
        <f t="shared" si="13"/>
        <v>189</v>
      </c>
      <c r="C670" s="98" t="s">
        <v>353</v>
      </c>
      <c r="D670" s="139" t="s">
        <v>531</v>
      </c>
      <c r="E670" s="119" t="s">
        <v>7</v>
      </c>
      <c r="F670" s="126">
        <v>2</v>
      </c>
      <c r="G670" s="69"/>
      <c r="H670" s="70"/>
    </row>
    <row r="671" spans="2:8" ht="22.5">
      <c r="B671" s="68">
        <f t="shared" si="13"/>
        <v>190</v>
      </c>
      <c r="C671" s="98" t="s">
        <v>353</v>
      </c>
      <c r="D671" s="139" t="s">
        <v>532</v>
      </c>
      <c r="E671" s="119" t="s">
        <v>7</v>
      </c>
      <c r="F671" s="126">
        <v>1</v>
      </c>
      <c r="G671" s="69"/>
      <c r="H671" s="70"/>
    </row>
    <row r="672" spans="2:8" ht="22.5">
      <c r="B672" s="68">
        <f t="shared" si="13"/>
        <v>191</v>
      </c>
      <c r="C672" s="98" t="s">
        <v>353</v>
      </c>
      <c r="D672" s="139" t="s">
        <v>533</v>
      </c>
      <c r="E672" s="119" t="s">
        <v>7</v>
      </c>
      <c r="F672" s="126">
        <v>1</v>
      </c>
      <c r="G672" s="69"/>
      <c r="H672" s="70"/>
    </row>
    <row r="673" spans="2:8" ht="12.75">
      <c r="B673" s="68">
        <f t="shared" si="13"/>
        <v>192</v>
      </c>
      <c r="C673" s="98" t="s">
        <v>353</v>
      </c>
      <c r="D673" s="139" t="s">
        <v>534</v>
      </c>
      <c r="E673" s="119" t="s">
        <v>7</v>
      </c>
      <c r="F673" s="126">
        <v>8</v>
      </c>
      <c r="G673" s="69"/>
      <c r="H673" s="70"/>
    </row>
    <row r="674" spans="2:8" ht="22.5">
      <c r="B674" s="68">
        <f t="shared" si="13"/>
        <v>193</v>
      </c>
      <c r="C674" s="98" t="s">
        <v>353</v>
      </c>
      <c r="D674" s="139" t="s">
        <v>535</v>
      </c>
      <c r="E674" s="119" t="s">
        <v>7</v>
      </c>
      <c r="F674" s="126">
        <v>25</v>
      </c>
      <c r="G674" s="69"/>
      <c r="H674" s="70"/>
    </row>
    <row r="675" spans="2:8" ht="22.5">
      <c r="B675" s="68">
        <f t="shared" si="13"/>
        <v>194</v>
      </c>
      <c r="C675" s="98" t="s">
        <v>353</v>
      </c>
      <c r="D675" s="139" t="s">
        <v>536</v>
      </c>
      <c r="E675" s="119" t="s">
        <v>7</v>
      </c>
      <c r="F675" s="126">
        <v>1</v>
      </c>
      <c r="G675" s="69"/>
      <c r="H675" s="70"/>
    </row>
    <row r="676" spans="2:8" ht="12.75">
      <c r="B676" s="68">
        <f t="shared" si="13"/>
        <v>195</v>
      </c>
      <c r="C676" s="98" t="s">
        <v>353</v>
      </c>
      <c r="D676" s="127" t="s">
        <v>492</v>
      </c>
      <c r="E676" s="119" t="s">
        <v>9</v>
      </c>
      <c r="F676" s="126">
        <v>492.3</v>
      </c>
      <c r="G676" s="69"/>
      <c r="H676" s="70"/>
    </row>
    <row r="677" spans="2:8" ht="12.75">
      <c r="B677" s="68">
        <f t="shared" si="13"/>
        <v>196</v>
      </c>
      <c r="C677" s="98" t="s">
        <v>426</v>
      </c>
      <c r="D677" s="127" t="s">
        <v>537</v>
      </c>
      <c r="E677" s="119" t="s">
        <v>51</v>
      </c>
      <c r="F677" s="126">
        <v>4</v>
      </c>
      <c r="G677" s="69"/>
      <c r="H677" s="70"/>
    </row>
    <row r="678" spans="2:8" ht="22.5">
      <c r="B678" s="68">
        <f t="shared" si="13"/>
        <v>197</v>
      </c>
      <c r="C678" s="98" t="s">
        <v>353</v>
      </c>
      <c r="D678" s="139" t="s">
        <v>538</v>
      </c>
      <c r="E678" s="124" t="s">
        <v>350</v>
      </c>
      <c r="F678" s="126">
        <v>3.2</v>
      </c>
      <c r="G678" s="69"/>
      <c r="H678" s="70"/>
    </row>
    <row r="679" spans="2:8" ht="12.75">
      <c r="B679" s="68">
        <f t="shared" si="13"/>
        <v>198</v>
      </c>
      <c r="C679" s="98" t="s">
        <v>337</v>
      </c>
      <c r="D679" s="127" t="s">
        <v>539</v>
      </c>
      <c r="E679" s="124" t="s">
        <v>350</v>
      </c>
      <c r="F679" s="126">
        <v>0.5</v>
      </c>
      <c r="G679" s="69"/>
      <c r="H679" s="70"/>
    </row>
    <row r="680" spans="2:8" ht="12.75">
      <c r="B680" s="68">
        <f t="shared" si="13"/>
        <v>199</v>
      </c>
      <c r="C680" s="98" t="s">
        <v>353</v>
      </c>
      <c r="D680" s="127" t="s">
        <v>493</v>
      </c>
      <c r="E680" s="119" t="s">
        <v>9</v>
      </c>
      <c r="F680" s="126">
        <v>19.5</v>
      </c>
      <c r="G680" s="69"/>
      <c r="H680" s="70"/>
    </row>
    <row r="681" spans="2:8" ht="12.75">
      <c r="B681" s="68">
        <f t="shared" si="13"/>
        <v>200</v>
      </c>
      <c r="C681" s="98" t="s">
        <v>353</v>
      </c>
      <c r="D681" s="127" t="s">
        <v>540</v>
      </c>
      <c r="E681" s="126" t="s">
        <v>9</v>
      </c>
      <c r="F681" s="126">
        <v>11.5</v>
      </c>
      <c r="G681" s="69"/>
      <c r="H681" s="70"/>
    </row>
    <row r="682" spans="2:8" ht="12.75">
      <c r="B682" s="68">
        <f t="shared" si="13"/>
        <v>201</v>
      </c>
      <c r="C682" s="98" t="s">
        <v>353</v>
      </c>
      <c r="D682" s="127" t="s">
        <v>541</v>
      </c>
      <c r="E682" s="93" t="s">
        <v>512</v>
      </c>
      <c r="F682" s="126">
        <v>2.462</v>
      </c>
      <c r="G682" s="69"/>
      <c r="H682" s="70"/>
    </row>
    <row r="683" spans="2:8" ht="12.75">
      <c r="B683" s="68">
        <f t="shared" si="13"/>
        <v>202</v>
      </c>
      <c r="C683" s="98" t="s">
        <v>353</v>
      </c>
      <c r="D683" s="127" t="s">
        <v>542</v>
      </c>
      <c r="E683" s="93" t="s">
        <v>512</v>
      </c>
      <c r="F683" s="126">
        <v>2.462</v>
      </c>
      <c r="G683" s="69"/>
      <c r="H683" s="70"/>
    </row>
    <row r="684" spans="2:8" ht="22.5">
      <c r="B684" s="68">
        <f t="shared" si="13"/>
        <v>203</v>
      </c>
      <c r="C684" s="98" t="s">
        <v>353</v>
      </c>
      <c r="D684" s="139" t="s">
        <v>543</v>
      </c>
      <c r="E684" s="127" t="s">
        <v>512</v>
      </c>
      <c r="F684" s="126">
        <v>2.462</v>
      </c>
      <c r="G684" s="69"/>
      <c r="H684" s="70"/>
    </row>
    <row r="685" spans="2:8" ht="22.5">
      <c r="B685" s="68">
        <f t="shared" si="13"/>
        <v>204</v>
      </c>
      <c r="C685" s="98" t="s">
        <v>337</v>
      </c>
      <c r="D685" s="139" t="s">
        <v>498</v>
      </c>
      <c r="E685" s="124" t="s">
        <v>350</v>
      </c>
      <c r="F685" s="126">
        <v>567.552</v>
      </c>
      <c r="G685" s="69"/>
      <c r="H685" s="70"/>
    </row>
    <row r="686" spans="2:8" ht="22.5">
      <c r="B686" s="68">
        <f t="shared" si="13"/>
        <v>205</v>
      </c>
      <c r="C686" s="98" t="s">
        <v>337</v>
      </c>
      <c r="D686" s="139" t="s">
        <v>498</v>
      </c>
      <c r="E686" s="124" t="s">
        <v>350</v>
      </c>
      <c r="F686" s="126">
        <v>567.552</v>
      </c>
      <c r="G686" s="69"/>
      <c r="H686" s="70"/>
    </row>
    <row r="687" spans="2:8" ht="22.5">
      <c r="B687" s="68">
        <f t="shared" si="13"/>
        <v>206</v>
      </c>
      <c r="C687" s="98" t="s">
        <v>337</v>
      </c>
      <c r="D687" s="139" t="s">
        <v>544</v>
      </c>
      <c r="E687" s="124" t="s">
        <v>341</v>
      </c>
      <c r="F687" s="126">
        <v>492.3</v>
      </c>
      <c r="G687" s="69"/>
      <c r="H687" s="70"/>
    </row>
    <row r="688" spans="2:8" ht="12.75">
      <c r="B688" s="68">
        <f t="shared" si="13"/>
        <v>207</v>
      </c>
      <c r="C688" s="98" t="s">
        <v>353</v>
      </c>
      <c r="D688" s="127" t="s">
        <v>545</v>
      </c>
      <c r="E688" s="126" t="s">
        <v>51</v>
      </c>
      <c r="F688" s="126">
        <v>5</v>
      </c>
      <c r="G688" s="69"/>
      <c r="H688" s="70"/>
    </row>
    <row r="689" spans="2:8" ht="12.75">
      <c r="B689" s="68">
        <f t="shared" si="13"/>
        <v>208</v>
      </c>
      <c r="C689" s="98" t="s">
        <v>353</v>
      </c>
      <c r="D689" s="127" t="s">
        <v>546</v>
      </c>
      <c r="E689" s="126" t="s">
        <v>51</v>
      </c>
      <c r="F689" s="126">
        <v>4</v>
      </c>
      <c r="G689" s="69"/>
      <c r="H689" s="70"/>
    </row>
    <row r="690" spans="2:8" ht="12.75">
      <c r="B690" s="68">
        <f t="shared" si="13"/>
        <v>209</v>
      </c>
      <c r="C690" s="98" t="s">
        <v>337</v>
      </c>
      <c r="D690" s="127" t="s">
        <v>500</v>
      </c>
      <c r="E690" s="124" t="s">
        <v>350</v>
      </c>
      <c r="F690" s="126">
        <v>21.789</v>
      </c>
      <c r="G690" s="69"/>
      <c r="H690" s="70"/>
    </row>
    <row r="691" spans="2:8" ht="12.75">
      <c r="B691" s="68">
        <f t="shared" si="13"/>
        <v>210</v>
      </c>
      <c r="C691" s="98" t="s">
        <v>337</v>
      </c>
      <c r="D691" s="127" t="s">
        <v>501</v>
      </c>
      <c r="E691" s="124" t="s">
        <v>350</v>
      </c>
      <c r="F691" s="126">
        <v>21.789</v>
      </c>
      <c r="G691" s="69"/>
      <c r="H691" s="70"/>
    </row>
    <row r="692" spans="2:8" ht="12.75">
      <c r="B692" s="68" t="s">
        <v>3</v>
      </c>
      <c r="C692" s="128"/>
      <c r="D692" s="140" t="s">
        <v>547</v>
      </c>
      <c r="E692" s="141"/>
      <c r="F692" s="129"/>
      <c r="G692" s="3" t="s">
        <v>5</v>
      </c>
      <c r="H692" s="4" t="s">
        <v>5</v>
      </c>
    </row>
    <row r="693" spans="2:8" ht="22.5">
      <c r="B693" s="68">
        <f>B691+1</f>
        <v>211</v>
      </c>
      <c r="C693" s="98" t="s">
        <v>337</v>
      </c>
      <c r="D693" s="139" t="s">
        <v>503</v>
      </c>
      <c r="E693" s="124" t="s">
        <v>341</v>
      </c>
      <c r="F693" s="126">
        <v>46</v>
      </c>
      <c r="G693" s="69"/>
      <c r="H693" s="70"/>
    </row>
    <row r="694" spans="2:8" ht="22.5">
      <c r="B694" s="68">
        <f>B693+1</f>
        <v>212</v>
      </c>
      <c r="C694" s="98" t="s">
        <v>337</v>
      </c>
      <c r="D694" s="139" t="s">
        <v>518</v>
      </c>
      <c r="E694" s="124" t="s">
        <v>350</v>
      </c>
      <c r="F694" s="126">
        <v>383.537</v>
      </c>
      <c r="G694" s="69"/>
      <c r="H694" s="70"/>
    </row>
    <row r="695" spans="2:8" ht="33.75">
      <c r="B695" s="68">
        <f aca="true" t="shared" si="14" ref="B695:B716">B694+1</f>
        <v>213</v>
      </c>
      <c r="C695" s="98" t="s">
        <v>337</v>
      </c>
      <c r="D695" s="139" t="s">
        <v>480</v>
      </c>
      <c r="E695" s="124" t="s">
        <v>350</v>
      </c>
      <c r="F695" s="126">
        <v>67.683</v>
      </c>
      <c r="G695" s="69"/>
      <c r="H695" s="70"/>
    </row>
    <row r="696" spans="2:8" ht="33.75">
      <c r="B696" s="68">
        <f t="shared" si="14"/>
        <v>214</v>
      </c>
      <c r="C696" s="98" t="s">
        <v>337</v>
      </c>
      <c r="D696" s="139" t="s">
        <v>481</v>
      </c>
      <c r="E696" s="124" t="s">
        <v>341</v>
      </c>
      <c r="F696" s="126">
        <v>1263.416</v>
      </c>
      <c r="G696" s="69"/>
      <c r="H696" s="70"/>
    </row>
    <row r="697" spans="2:8" ht="33.75">
      <c r="B697" s="68">
        <f t="shared" si="14"/>
        <v>215</v>
      </c>
      <c r="C697" s="98" t="s">
        <v>353</v>
      </c>
      <c r="D697" s="139" t="s">
        <v>548</v>
      </c>
      <c r="E697" s="126" t="s">
        <v>9</v>
      </c>
      <c r="F697" s="126">
        <v>53.5</v>
      </c>
      <c r="G697" s="69"/>
      <c r="H697" s="70"/>
    </row>
    <row r="698" spans="2:8" ht="22.5">
      <c r="B698" s="68">
        <f t="shared" si="14"/>
        <v>216</v>
      </c>
      <c r="C698" s="98" t="s">
        <v>353</v>
      </c>
      <c r="D698" s="139" t="s">
        <v>549</v>
      </c>
      <c r="E698" s="126" t="s">
        <v>9</v>
      </c>
      <c r="F698" s="126">
        <v>113</v>
      </c>
      <c r="G698" s="69"/>
      <c r="H698" s="70"/>
    </row>
    <row r="699" spans="2:8" ht="12.75">
      <c r="B699" s="68">
        <f t="shared" si="14"/>
        <v>217</v>
      </c>
      <c r="C699" s="98" t="s">
        <v>353</v>
      </c>
      <c r="D699" s="127" t="s">
        <v>525</v>
      </c>
      <c r="E699" s="126" t="s">
        <v>9</v>
      </c>
      <c r="F699" s="126">
        <v>27.5</v>
      </c>
      <c r="G699" s="69"/>
      <c r="H699" s="70"/>
    </row>
    <row r="700" spans="2:8" ht="22.5">
      <c r="B700" s="68">
        <f t="shared" si="14"/>
        <v>218</v>
      </c>
      <c r="C700" s="98" t="s">
        <v>353</v>
      </c>
      <c r="D700" s="139" t="s">
        <v>550</v>
      </c>
      <c r="E700" s="126" t="s">
        <v>9</v>
      </c>
      <c r="F700" s="126">
        <v>3.7</v>
      </c>
      <c r="G700" s="69"/>
      <c r="H700" s="70"/>
    </row>
    <row r="701" spans="2:8" ht="22.5">
      <c r="B701" s="68">
        <f t="shared" si="14"/>
        <v>219</v>
      </c>
      <c r="C701" s="98" t="s">
        <v>353</v>
      </c>
      <c r="D701" s="139" t="s">
        <v>551</v>
      </c>
      <c r="E701" s="126" t="s">
        <v>9</v>
      </c>
      <c r="F701" s="126">
        <v>11.7</v>
      </c>
      <c r="G701" s="69"/>
      <c r="H701" s="70"/>
    </row>
    <row r="702" spans="2:8" ht="22.5">
      <c r="B702" s="68">
        <f t="shared" si="14"/>
        <v>220</v>
      </c>
      <c r="C702" s="98" t="s">
        <v>353</v>
      </c>
      <c r="D702" s="139" t="s">
        <v>552</v>
      </c>
      <c r="E702" s="126" t="s">
        <v>9</v>
      </c>
      <c r="F702" s="126">
        <v>7.4</v>
      </c>
      <c r="G702" s="69"/>
      <c r="H702" s="70"/>
    </row>
    <row r="703" spans="2:8" ht="22.5">
      <c r="B703" s="68">
        <f t="shared" si="14"/>
        <v>221</v>
      </c>
      <c r="C703" s="98" t="s">
        <v>353</v>
      </c>
      <c r="D703" s="139" t="s">
        <v>553</v>
      </c>
      <c r="E703" s="126" t="s">
        <v>9</v>
      </c>
      <c r="F703" s="126">
        <v>271.8</v>
      </c>
      <c r="G703" s="69"/>
      <c r="H703" s="70"/>
    </row>
    <row r="704" spans="2:8" ht="22.5">
      <c r="B704" s="68">
        <f t="shared" si="14"/>
        <v>222</v>
      </c>
      <c r="C704" s="98" t="s">
        <v>353</v>
      </c>
      <c r="D704" s="139" t="s">
        <v>554</v>
      </c>
      <c r="E704" s="126" t="s">
        <v>51</v>
      </c>
      <c r="F704" s="126">
        <v>16</v>
      </c>
      <c r="G704" s="69"/>
      <c r="H704" s="70"/>
    </row>
    <row r="705" spans="2:8" ht="22.5">
      <c r="B705" s="68">
        <f t="shared" si="14"/>
        <v>223</v>
      </c>
      <c r="C705" s="98" t="s">
        <v>353</v>
      </c>
      <c r="D705" s="139" t="s">
        <v>528</v>
      </c>
      <c r="E705" s="126" t="s">
        <v>51</v>
      </c>
      <c r="F705" s="126">
        <v>4</v>
      </c>
      <c r="G705" s="69"/>
      <c r="H705" s="70"/>
    </row>
    <row r="706" spans="2:8" ht="22.5">
      <c r="B706" s="68">
        <f t="shared" si="14"/>
        <v>224</v>
      </c>
      <c r="C706" s="98" t="s">
        <v>353</v>
      </c>
      <c r="D706" s="139" t="s">
        <v>555</v>
      </c>
      <c r="E706" s="126" t="s">
        <v>51</v>
      </c>
      <c r="F706" s="126">
        <v>2</v>
      </c>
      <c r="G706" s="69"/>
      <c r="H706" s="70"/>
    </row>
    <row r="707" spans="2:8" ht="22.5">
      <c r="B707" s="68">
        <f t="shared" si="14"/>
        <v>225</v>
      </c>
      <c r="C707" s="98" t="s">
        <v>353</v>
      </c>
      <c r="D707" s="139" t="s">
        <v>556</v>
      </c>
      <c r="E707" s="126" t="s">
        <v>51</v>
      </c>
      <c r="F707" s="126">
        <v>22</v>
      </c>
      <c r="G707" s="69"/>
      <c r="H707" s="70"/>
    </row>
    <row r="708" spans="2:8" ht="12.75">
      <c r="B708" s="68">
        <f t="shared" si="14"/>
        <v>226</v>
      </c>
      <c r="C708" s="98" t="s">
        <v>353</v>
      </c>
      <c r="D708" s="127" t="s">
        <v>492</v>
      </c>
      <c r="E708" s="126" t="s">
        <v>9</v>
      </c>
      <c r="F708" s="126">
        <v>322.3</v>
      </c>
      <c r="G708" s="69"/>
      <c r="H708" s="70"/>
    </row>
    <row r="709" spans="2:8" ht="12.75">
      <c r="B709" s="68">
        <f t="shared" si="14"/>
        <v>227</v>
      </c>
      <c r="C709" s="98" t="s">
        <v>353</v>
      </c>
      <c r="D709" s="127" t="s">
        <v>493</v>
      </c>
      <c r="E709" s="126" t="s">
        <v>9</v>
      </c>
      <c r="F709" s="126">
        <v>46.9</v>
      </c>
      <c r="G709" s="69"/>
      <c r="H709" s="70"/>
    </row>
    <row r="710" spans="2:8" ht="12.75">
      <c r="B710" s="68">
        <f t="shared" si="14"/>
        <v>228</v>
      </c>
      <c r="C710" s="98" t="s">
        <v>353</v>
      </c>
      <c r="D710" s="127" t="s">
        <v>557</v>
      </c>
      <c r="E710" s="126" t="s">
        <v>9</v>
      </c>
      <c r="F710" s="126">
        <v>11.5</v>
      </c>
      <c r="G710" s="69"/>
      <c r="H710" s="70"/>
    </row>
    <row r="711" spans="2:8" ht="22.5">
      <c r="B711" s="68">
        <f t="shared" si="14"/>
        <v>229</v>
      </c>
      <c r="C711" s="98" t="s">
        <v>337</v>
      </c>
      <c r="D711" s="139" t="s">
        <v>498</v>
      </c>
      <c r="E711" s="124" t="s">
        <v>350</v>
      </c>
      <c r="F711" s="126">
        <v>448.22</v>
      </c>
      <c r="G711" s="69"/>
      <c r="H711" s="70"/>
    </row>
    <row r="712" spans="2:8" ht="12.75">
      <c r="B712" s="68">
        <f t="shared" si="14"/>
        <v>230</v>
      </c>
      <c r="C712" s="98" t="s">
        <v>337</v>
      </c>
      <c r="D712" s="127" t="s">
        <v>499</v>
      </c>
      <c r="E712" s="124" t="s">
        <v>350</v>
      </c>
      <c r="F712" s="126">
        <v>448.22</v>
      </c>
      <c r="G712" s="69"/>
      <c r="H712" s="70"/>
    </row>
    <row r="713" spans="2:8" ht="22.5">
      <c r="B713" s="68">
        <f t="shared" si="14"/>
        <v>231</v>
      </c>
      <c r="C713" s="98" t="s">
        <v>337</v>
      </c>
      <c r="D713" s="139" t="s">
        <v>544</v>
      </c>
      <c r="E713" s="124" t="s">
        <v>341</v>
      </c>
      <c r="F713" s="2">
        <v>322.3</v>
      </c>
      <c r="G713" s="69"/>
      <c r="H713" s="70"/>
    </row>
    <row r="714" spans="2:8" ht="22.5">
      <c r="B714" s="68">
        <f t="shared" si="14"/>
        <v>232</v>
      </c>
      <c r="C714" s="98" t="s">
        <v>337</v>
      </c>
      <c r="D714" s="139" t="s">
        <v>558</v>
      </c>
      <c r="E714" s="124" t="s">
        <v>341</v>
      </c>
      <c r="F714" s="2">
        <v>46</v>
      </c>
      <c r="G714" s="69"/>
      <c r="H714" s="70"/>
    </row>
    <row r="715" spans="2:8" ht="12.75">
      <c r="B715" s="68">
        <f t="shared" si="14"/>
        <v>233</v>
      </c>
      <c r="C715" s="98" t="s">
        <v>337</v>
      </c>
      <c r="D715" s="127" t="s">
        <v>500</v>
      </c>
      <c r="E715" s="124" t="s">
        <v>350</v>
      </c>
      <c r="F715" s="2">
        <v>3</v>
      </c>
      <c r="G715" s="69"/>
      <c r="H715" s="70"/>
    </row>
    <row r="716" spans="2:8" ht="13.5" thickBot="1">
      <c r="B716" s="71">
        <f t="shared" si="14"/>
        <v>234</v>
      </c>
      <c r="C716" s="111" t="s">
        <v>337</v>
      </c>
      <c r="D716" s="145" t="s">
        <v>501</v>
      </c>
      <c r="E716" s="146" t="s">
        <v>350</v>
      </c>
      <c r="F716" s="33">
        <v>3</v>
      </c>
      <c r="G716" s="72"/>
      <c r="H716" s="73"/>
    </row>
    <row r="717" spans="2:8" ht="20.25" customHeight="1" thickBot="1">
      <c r="B717" s="61"/>
      <c r="C717" s="61"/>
      <c r="D717" s="183" t="s">
        <v>455</v>
      </c>
      <c r="E717" s="184"/>
      <c r="F717" s="165" t="s">
        <v>31</v>
      </c>
      <c r="G717" s="160"/>
      <c r="H717" s="74">
        <f>SUM(H571:H716)</f>
        <v>0</v>
      </c>
    </row>
    <row r="718" spans="2:8" ht="15.75">
      <c r="B718" s="61"/>
      <c r="C718" s="61"/>
      <c r="D718" s="116"/>
      <c r="E718" s="117"/>
      <c r="F718" s="166" t="s">
        <v>40</v>
      </c>
      <c r="G718" s="162"/>
      <c r="H718" s="75">
        <f>H717*0.23</f>
        <v>0</v>
      </c>
    </row>
    <row r="719" spans="2:8" ht="16.5" thickBot="1">
      <c r="B719" s="61"/>
      <c r="C719" s="61"/>
      <c r="D719" s="118"/>
      <c r="E719" s="116"/>
      <c r="F719" s="185" t="s">
        <v>32</v>
      </c>
      <c r="G719" s="178"/>
      <c r="H719" s="76">
        <f>SUM(H717:H718)</f>
        <v>0</v>
      </c>
    </row>
    <row r="720" spans="3:8" ht="16.5" thickBot="1">
      <c r="C720" s="49"/>
      <c r="D720" s="163" t="s">
        <v>452</v>
      </c>
      <c r="E720" s="164"/>
      <c r="F720" s="165" t="s">
        <v>31</v>
      </c>
      <c r="G720" s="160"/>
      <c r="H720" s="74">
        <f>SUM(H574:H719)</f>
        <v>0</v>
      </c>
    </row>
    <row r="721" spans="4:8" ht="15.75">
      <c r="D721" s="116"/>
      <c r="E721" s="117"/>
      <c r="F721" s="166" t="s">
        <v>40</v>
      </c>
      <c r="G721" s="162"/>
      <c r="H721" s="75">
        <f>H720*0.23</f>
        <v>0</v>
      </c>
    </row>
    <row r="722" spans="4:8" ht="13.5" thickBot="1">
      <c r="D722" s="66"/>
      <c r="E722" s="63"/>
      <c r="F722" s="167" t="s">
        <v>32</v>
      </c>
      <c r="G722" s="168"/>
      <c r="H722" s="77">
        <f>SUM(H720:H721)</f>
        <v>0</v>
      </c>
    </row>
  </sheetData>
  <sheetProtection/>
  <mergeCells count="35">
    <mergeCell ref="D316:E316"/>
    <mergeCell ref="F316:G316"/>
    <mergeCell ref="F317:G317"/>
    <mergeCell ref="F318:G318"/>
    <mergeCell ref="D319:E319"/>
    <mergeCell ref="F319:G319"/>
    <mergeCell ref="F320:G320"/>
    <mergeCell ref="F321:G321"/>
    <mergeCell ref="B323:H323"/>
    <mergeCell ref="E325:F325"/>
    <mergeCell ref="D580:E580"/>
    <mergeCell ref="F580:G580"/>
    <mergeCell ref="B324:H324"/>
    <mergeCell ref="F581:G581"/>
    <mergeCell ref="F582:G582"/>
    <mergeCell ref="D717:E717"/>
    <mergeCell ref="F717:G717"/>
    <mergeCell ref="F718:G718"/>
    <mergeCell ref="F719:G719"/>
    <mergeCell ref="D720:E720"/>
    <mergeCell ref="F720:G720"/>
    <mergeCell ref="F721:G721"/>
    <mergeCell ref="F722:G722"/>
    <mergeCell ref="B1:C1"/>
    <mergeCell ref="E1:H2"/>
    <mergeCell ref="B3:H3"/>
    <mergeCell ref="B8:H8"/>
    <mergeCell ref="B156:H156"/>
    <mergeCell ref="F155:G155"/>
    <mergeCell ref="B5:H5"/>
    <mergeCell ref="B6:H6"/>
    <mergeCell ref="E7:F7"/>
    <mergeCell ref="D153:E153"/>
    <mergeCell ref="F153:G153"/>
    <mergeCell ref="F154:G154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  <rowBreaks count="3" manualBreakCount="3">
    <brk id="46" min="1" max="7" man="1"/>
    <brk id="88" min="1" max="7" man="1"/>
    <brk id="1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aduczmanska</cp:lastModifiedBy>
  <cp:lastPrinted>2022-07-01T12:15:59Z</cp:lastPrinted>
  <dcterms:created xsi:type="dcterms:W3CDTF">2000-11-13T06:25:45Z</dcterms:created>
  <dcterms:modified xsi:type="dcterms:W3CDTF">2022-07-01T12:16:01Z</dcterms:modified>
  <cp:category/>
  <cp:version/>
  <cp:contentType/>
  <cp:contentStatus/>
  <cp:revision>1</cp:revision>
</cp:coreProperties>
</file>