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845" activeTab="0"/>
  </bookViews>
  <sheets>
    <sheet name="Formularz asortymentowo-cenowy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<sst xmlns="http://schemas.openxmlformats.org/spreadsheetml/2006/main" count="56" uniqueCount="47">
  <si>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do 1 kg</t>
  </si>
  <si>
    <t>do 5 kg</t>
  </si>
  <si>
    <t>1.</t>
  </si>
  <si>
    <t>2.</t>
  </si>
  <si>
    <t>6.</t>
  </si>
  <si>
    <t>5.</t>
  </si>
  <si>
    <t>4.</t>
  </si>
  <si>
    <t>3.</t>
  </si>
  <si>
    <t>I</t>
  </si>
  <si>
    <t>II</t>
  </si>
  <si>
    <t>III</t>
  </si>
  <si>
    <t>do 0,5 kg</t>
  </si>
  <si>
    <t>PODATEK VAT (%)</t>
  </si>
  <si>
    <t>WARTOŚĆ NETTO (bez VAT)</t>
  </si>
  <si>
    <t>CENA JEDNOSTKOWA NETTO (bez VAT)</t>
  </si>
  <si>
    <t>Nr poz.</t>
  </si>
  <si>
    <t>do 10 kg</t>
  </si>
  <si>
    <t>do 15 kg</t>
  </si>
  <si>
    <t>do 20 kg</t>
  </si>
  <si>
    <t>do 1 kg
 - doręczenie do godz. 9</t>
  </si>
  <si>
    <t>do 1 kg
 - doręczenie do godz. 12</t>
  </si>
  <si>
    <t>do 5 kg
 - doręczenie do godz. 9</t>
  </si>
  <si>
    <t>do 5 kg
 - doręczenie do godz. 12</t>
  </si>
  <si>
    <t>Przesyłki  do Czechy, Słowacja, Niemcy:</t>
  </si>
  <si>
    <t>do 2 kg</t>
  </si>
  <si>
    <t>do 1,5 kg</t>
  </si>
  <si>
    <t>RODZAJ I WAGA PRZESYŁKI</t>
  </si>
  <si>
    <t>7.</t>
  </si>
  <si>
    <t>WARTOŚĆ BRUTTO</t>
  </si>
  <si>
    <t>WARTOŚĆ 
VAT 23%</t>
  </si>
  <si>
    <t>Razem wartość brutto</t>
  </si>
  <si>
    <t>8.</t>
  </si>
  <si>
    <t>Razem wartość  VAT 23%</t>
  </si>
  <si>
    <t>Razem wartość netto VAT 23%</t>
  </si>
  <si>
    <t>SZACOWANA LICZBA PRZESYŁEK (szt.)</t>
  </si>
  <si>
    <t>Przesyłki  do Dania, Włochy, Belgia, Austria, Francja:</t>
  </si>
  <si>
    <t>Usługi dodatkowe (przesyłki krajowe):</t>
  </si>
  <si>
    <t>Przesyłki krajowe /odbiór przez kuriera/:</t>
  </si>
  <si>
    <t>* do jednostkowych cen netto doliczona zostanie opłata paliwowa jeśli Wykonawca ją stosuje.</t>
  </si>
  <si>
    <t>dopłata za transport przeyłki
 w suchym lodzie</t>
  </si>
  <si>
    <t>Przesyłki zagraniczne w transporcie lotniczym /odbiór przez kuriera/:</t>
  </si>
  <si>
    <r>
      <t xml:space="preserve">suchy lód w głębokim zamrożeniu
 (do 130h) w </t>
    </r>
    <r>
      <rPr>
        <b/>
        <sz val="10"/>
        <rFont val="Calibri"/>
        <family val="2"/>
      </rPr>
      <t xml:space="preserve">specjalistycznym opakowaniu
- doręczenie na wskazaną godzinę </t>
    </r>
  </si>
  <si>
    <r>
      <t xml:space="preserve">suchy lód w głębokim zamrożeniu
 (do 130h) w </t>
    </r>
    <r>
      <rPr>
        <b/>
        <sz val="10"/>
        <rFont val="Calibri"/>
        <family val="2"/>
      </rPr>
      <t>specjalistycznym opakowaniu
- doręczenie w godzinach pracy</t>
    </r>
  </si>
  <si>
    <t>Załącznik nr 2.1</t>
  </si>
  <si>
    <t>Formularz  ma być podpisany kwalifikowanym podpisem elekronicznym lub podpisem zaufanym lub podpisem osobistym</t>
  </si>
  <si>
    <t>ZP/39/2024/2P</t>
  </si>
  <si>
    <t>Formularz asortymentowo-cenowy
Pakiet 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</si>
</sst>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0.0000"/>
    <numFmt numFmtId="174" formatCode="0.00;[Red]0.00"/>
    <numFmt numFmtId="175" formatCode="[$-415]d\ mmmm\ yyyy"/>
    <numFmt numFmtId="176" formatCode="#,##0.00\ _z_ł"/>
    <numFmt numFmtId="177" formatCode="#,##0\ &quot;zł&quot;;[Red]#,##0\ &quot;zł&quot;"/>
    <numFmt numFmtId="178" formatCode="#,##0.0\ &quot;zł&quot;;[Red]#,##0.0\ &quot;zł&quot;"/>
    <numFmt numFmtId="179" formatCode="#,##0.00\ &quot;zł&quot;;[Red]#,##0.00\ &quot;zł&quot;"/>
  </numFmts>
  <fonts count="49">
    <font>
      <sz val="10"/>
      <name val="Arial"/>
      <family val="0"/>
    </font>
    <font>
      <i/>
      <sz val="10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 wrapText="1"/>
    </xf>
    <xf numFmtId="174" fontId="22" fillId="0" borderId="10" xfId="0" applyNumberFormat="1" applyFont="1" applyFill="1" applyBorder="1" applyAlignment="1">
      <alignment horizontal="center" wrapText="1"/>
    </xf>
    <xf numFmtId="9" fontId="22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9" fontId="22" fillId="33" borderId="10" xfId="0" applyNumberFormat="1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166" fontId="23" fillId="0" borderId="10" xfId="6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2" fillId="0" borderId="11" xfId="0" applyFont="1" applyFill="1" applyBorder="1" applyAlignment="1">
      <alignment horizontal="center"/>
    </xf>
    <xf numFmtId="179" fontId="22" fillId="0" borderId="12" xfId="0" applyNumberFormat="1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/>
    </xf>
    <xf numFmtId="179" fontId="22" fillId="33" borderId="12" xfId="0" applyNumberFormat="1" applyFont="1" applyFill="1" applyBorder="1" applyAlignment="1">
      <alignment horizontal="center" wrapText="1"/>
    </xf>
    <xf numFmtId="179" fontId="24" fillId="0" borderId="12" xfId="6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2" fontId="25" fillId="34" borderId="10" xfId="0" applyNumberFormat="1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left" wrapText="1"/>
    </xf>
    <xf numFmtId="0" fontId="25" fillId="34" borderId="12" xfId="0" applyFont="1" applyFill="1" applyBorder="1" applyAlignment="1">
      <alignment horizontal="left" wrapText="1"/>
    </xf>
    <xf numFmtId="0" fontId="26" fillId="34" borderId="13" xfId="0" applyFont="1" applyFill="1" applyBorder="1" applyAlignment="1">
      <alignment horizontal="center" vertical="center" wrapText="1"/>
    </xf>
    <xf numFmtId="2" fontId="26" fillId="34" borderId="13" xfId="0" applyNumberFormat="1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2" fontId="25" fillId="34" borderId="16" xfId="0" applyNumberFormat="1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horizontal="left" vertical="center" wrapText="1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44" fontId="23" fillId="34" borderId="19" xfId="6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44" fontId="23" fillId="34" borderId="20" xfId="60" applyFont="1" applyFill="1" applyBorder="1" applyAlignment="1">
      <alignment horizontal="right" vertical="center"/>
    </xf>
    <xf numFmtId="179" fontId="24" fillId="34" borderId="21" xfId="6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right" vertical="center"/>
    </xf>
    <xf numFmtId="0" fontId="22" fillId="34" borderId="20" xfId="0" applyFont="1" applyFill="1" applyBorder="1" applyAlignment="1">
      <alignment horizontal="right" vertical="center"/>
    </xf>
    <xf numFmtId="0" fontId="25" fillId="34" borderId="16" xfId="0" applyFont="1" applyFill="1" applyBorder="1" applyAlignment="1">
      <alignment horizontal="left" vertical="center" wrapText="1"/>
    </xf>
    <xf numFmtId="44" fontId="23" fillId="0" borderId="10" xfId="60" applyFont="1" applyFill="1" applyBorder="1" applyAlignment="1">
      <alignment horizontal="left" wrapText="1"/>
    </xf>
    <xf numFmtId="44" fontId="27" fillId="0" borderId="10" xfId="60" applyFont="1" applyBorder="1" applyAlignment="1">
      <alignment horizontal="left" wrapText="1"/>
    </xf>
    <xf numFmtId="0" fontId="25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2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44" fontId="23" fillId="0" borderId="27" xfId="60" applyFont="1" applyFill="1" applyBorder="1" applyAlignment="1">
      <alignment horizontal="center" wrapText="1"/>
    </xf>
    <xf numFmtId="44" fontId="23" fillId="0" borderId="28" xfId="60" applyFont="1" applyFill="1" applyBorder="1" applyAlignment="1">
      <alignment horizontal="center" wrapText="1"/>
    </xf>
    <xf numFmtId="44" fontId="23" fillId="0" borderId="29" xfId="60" applyFont="1" applyFill="1" applyBorder="1" applyAlignment="1">
      <alignment horizontal="center" wrapText="1"/>
    </xf>
    <xf numFmtId="44" fontId="23" fillId="0" borderId="10" xfId="60" applyFont="1" applyFill="1" applyBorder="1" applyAlignment="1">
      <alignment horizontal="right" wrapText="1"/>
    </xf>
    <xf numFmtId="44" fontId="27" fillId="0" borderId="10" xfId="60" applyFont="1" applyBorder="1" applyAlignment="1">
      <alignment horizontal="right" wrapText="1"/>
    </xf>
    <xf numFmtId="0" fontId="25" fillId="34" borderId="10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3" fillId="34" borderId="31" xfId="0" applyFont="1" applyFill="1" applyBorder="1" applyAlignment="1">
      <alignment horizontal="right" vertical="center"/>
    </xf>
    <xf numFmtId="0" fontId="23" fillId="34" borderId="19" xfId="0" applyFont="1" applyFill="1" applyBorder="1" applyAlignment="1">
      <alignment horizontal="right" vertical="center"/>
    </xf>
    <xf numFmtId="0" fontId="23" fillId="34" borderId="32" xfId="0" applyFont="1" applyFill="1" applyBorder="1" applyAlignment="1">
      <alignment horizontal="right" vertical="center"/>
    </xf>
    <xf numFmtId="0" fontId="1" fillId="34" borderId="32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25" fillId="34" borderId="10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31">
      <selection activeCell="L15" sqref="L15"/>
    </sheetView>
  </sheetViews>
  <sheetFormatPr defaultColWidth="9.140625" defaultRowHeight="12.75"/>
  <cols>
    <col min="1" max="1" width="5.00390625" style="0" customWidth="1"/>
    <col min="2" max="2" width="33.7109375" style="0" customWidth="1"/>
    <col min="3" max="3" width="13.57421875" style="0" customWidth="1"/>
    <col min="4" max="4" width="11.7109375" style="0" customWidth="1"/>
    <col min="5" max="5" width="12.00390625" style="0" customWidth="1"/>
    <col min="6" max="6" width="8.8515625" style="0" customWidth="1"/>
    <col min="7" max="7" width="11.140625" style="11" customWidth="1"/>
    <col min="8" max="8" width="13.8515625" style="0" customWidth="1"/>
  </cols>
  <sheetData>
    <row r="1" spans="1:8" ht="19.5" customHeight="1">
      <c r="A1" s="48"/>
      <c r="B1" s="51" t="s">
        <v>45</v>
      </c>
      <c r="C1" s="48"/>
      <c r="D1" s="65" t="s">
        <v>43</v>
      </c>
      <c r="E1" s="66"/>
      <c r="F1" s="66"/>
      <c r="G1" s="66"/>
      <c r="H1" s="66"/>
    </row>
    <row r="2" spans="1:8" ht="30" customHeight="1" thickBot="1">
      <c r="A2" s="48"/>
      <c r="B2" s="56" t="s">
        <v>46</v>
      </c>
      <c r="C2" s="57"/>
      <c r="D2" s="57"/>
      <c r="E2" s="57"/>
      <c r="F2" s="57"/>
      <c r="G2" s="35"/>
      <c r="H2" s="48"/>
    </row>
    <row r="3" spans="1:8" ht="45.75" customHeight="1" thickBot="1">
      <c r="A3" s="41" t="s">
        <v>15</v>
      </c>
      <c r="B3" s="29" t="s">
        <v>26</v>
      </c>
      <c r="C3" s="29" t="s">
        <v>34</v>
      </c>
      <c r="D3" s="29" t="s">
        <v>14</v>
      </c>
      <c r="E3" s="29" t="s">
        <v>13</v>
      </c>
      <c r="F3" s="29" t="s">
        <v>12</v>
      </c>
      <c r="G3" s="30" t="s">
        <v>29</v>
      </c>
      <c r="H3" s="31" t="s">
        <v>28</v>
      </c>
    </row>
    <row r="4" spans="1:8" ht="12.75">
      <c r="A4" s="85" t="s">
        <v>2</v>
      </c>
      <c r="B4" s="58" t="s">
        <v>3</v>
      </c>
      <c r="C4" s="58" t="s">
        <v>7</v>
      </c>
      <c r="D4" s="75" t="s">
        <v>6</v>
      </c>
      <c r="E4" s="58" t="s">
        <v>5</v>
      </c>
      <c r="F4" s="58" t="s">
        <v>4</v>
      </c>
      <c r="G4" s="58" t="s">
        <v>27</v>
      </c>
      <c r="H4" s="67" t="s">
        <v>31</v>
      </c>
    </row>
    <row r="5" spans="1:8" ht="13.5" thickBot="1">
      <c r="A5" s="86"/>
      <c r="B5" s="77"/>
      <c r="C5" s="77"/>
      <c r="D5" s="76"/>
      <c r="E5" s="59"/>
      <c r="F5" s="77"/>
      <c r="G5" s="59"/>
      <c r="H5" s="68"/>
    </row>
    <row r="6" spans="1:8" ht="18.75" customHeight="1">
      <c r="A6" s="32" t="s">
        <v>8</v>
      </c>
      <c r="B6" s="62" t="s">
        <v>37</v>
      </c>
      <c r="C6" s="62"/>
      <c r="D6" s="62"/>
      <c r="E6" s="62"/>
      <c r="F6" s="62"/>
      <c r="G6" s="33"/>
      <c r="H6" s="34"/>
    </row>
    <row r="7" spans="1:8" ht="24.75" customHeight="1">
      <c r="A7" s="15">
        <v>1</v>
      </c>
      <c r="B7" s="2" t="s">
        <v>0</v>
      </c>
      <c r="C7" s="46">
        <v>251</v>
      </c>
      <c r="D7" s="3"/>
      <c r="E7" s="4">
        <f>C7*D7</f>
        <v>0</v>
      </c>
      <c r="F7" s="5">
        <v>0.23</v>
      </c>
      <c r="G7" s="3">
        <f>E7*F7</f>
        <v>0</v>
      </c>
      <c r="H7" s="16">
        <f>E7*0.23+E7</f>
        <v>0</v>
      </c>
    </row>
    <row r="8" spans="1:8" ht="24.75" customHeight="1">
      <c r="A8" s="15">
        <v>2</v>
      </c>
      <c r="B8" s="2" t="s">
        <v>1</v>
      </c>
      <c r="C8" s="46">
        <v>100</v>
      </c>
      <c r="D8" s="3"/>
      <c r="E8" s="4">
        <f aca="true" t="shared" si="0" ref="E8:E15">C8*D8</f>
        <v>0</v>
      </c>
      <c r="F8" s="5">
        <v>0.23</v>
      </c>
      <c r="G8" s="3">
        <f aca="true" t="shared" si="1" ref="G8:G15">E8*F8</f>
        <v>0</v>
      </c>
      <c r="H8" s="16">
        <f aca="true" t="shared" si="2" ref="H8:H15">E8*0.23+E8</f>
        <v>0</v>
      </c>
    </row>
    <row r="9" spans="1:8" ht="24.75" customHeight="1">
      <c r="A9" s="15">
        <v>3</v>
      </c>
      <c r="B9" s="2" t="s">
        <v>16</v>
      </c>
      <c r="C9" s="46">
        <v>52</v>
      </c>
      <c r="D9" s="3"/>
      <c r="E9" s="4">
        <f t="shared" si="0"/>
        <v>0</v>
      </c>
      <c r="F9" s="5">
        <v>0.23</v>
      </c>
      <c r="G9" s="3">
        <f t="shared" si="1"/>
        <v>0</v>
      </c>
      <c r="H9" s="16">
        <f t="shared" si="2"/>
        <v>0</v>
      </c>
    </row>
    <row r="10" spans="1:8" ht="24.75" customHeight="1">
      <c r="A10" s="15">
        <v>4</v>
      </c>
      <c r="B10" s="2" t="s">
        <v>17</v>
      </c>
      <c r="C10" s="46">
        <v>11</v>
      </c>
      <c r="D10" s="3"/>
      <c r="E10" s="4">
        <f t="shared" si="0"/>
        <v>0</v>
      </c>
      <c r="F10" s="5">
        <v>0.23</v>
      </c>
      <c r="G10" s="3">
        <f t="shared" si="1"/>
        <v>0</v>
      </c>
      <c r="H10" s="16">
        <f t="shared" si="2"/>
        <v>0</v>
      </c>
    </row>
    <row r="11" spans="1:8" ht="24.75" customHeight="1">
      <c r="A11" s="15">
        <v>5</v>
      </c>
      <c r="B11" s="2" t="s">
        <v>18</v>
      </c>
      <c r="C11" s="46">
        <v>5</v>
      </c>
      <c r="D11" s="3"/>
      <c r="E11" s="4">
        <f t="shared" si="0"/>
        <v>0</v>
      </c>
      <c r="F11" s="5">
        <v>0.23</v>
      </c>
      <c r="G11" s="3">
        <f t="shared" si="1"/>
        <v>0</v>
      </c>
      <c r="H11" s="16">
        <f t="shared" si="2"/>
        <v>0</v>
      </c>
    </row>
    <row r="12" spans="1:8" ht="24.75" customHeight="1">
      <c r="A12" s="17">
        <v>6</v>
      </c>
      <c r="B12" s="9" t="s">
        <v>19</v>
      </c>
      <c r="C12" s="44">
        <v>50</v>
      </c>
      <c r="D12" s="45"/>
      <c r="E12" s="4">
        <f t="shared" si="0"/>
        <v>0</v>
      </c>
      <c r="F12" s="8">
        <v>0.23</v>
      </c>
      <c r="G12" s="3">
        <f t="shared" si="1"/>
        <v>0</v>
      </c>
      <c r="H12" s="18">
        <f t="shared" si="2"/>
        <v>0</v>
      </c>
    </row>
    <row r="13" spans="1:8" ht="24.75" customHeight="1">
      <c r="A13" s="15">
        <v>7</v>
      </c>
      <c r="B13" s="2" t="s">
        <v>20</v>
      </c>
      <c r="C13" s="46">
        <v>29</v>
      </c>
      <c r="D13" s="3"/>
      <c r="E13" s="4">
        <f t="shared" si="0"/>
        <v>0</v>
      </c>
      <c r="F13" s="5">
        <v>0.23</v>
      </c>
      <c r="G13" s="3">
        <f t="shared" si="1"/>
        <v>0</v>
      </c>
      <c r="H13" s="16">
        <f t="shared" si="2"/>
        <v>0</v>
      </c>
    </row>
    <row r="14" spans="1:8" ht="24.75" customHeight="1">
      <c r="A14" s="15">
        <v>8</v>
      </c>
      <c r="B14" s="2" t="s">
        <v>21</v>
      </c>
      <c r="C14" s="46">
        <v>10</v>
      </c>
      <c r="D14" s="3"/>
      <c r="E14" s="4">
        <f t="shared" si="0"/>
        <v>0</v>
      </c>
      <c r="F14" s="5">
        <v>0.23</v>
      </c>
      <c r="G14" s="3">
        <f t="shared" si="1"/>
        <v>0</v>
      </c>
      <c r="H14" s="16">
        <f t="shared" si="2"/>
        <v>0</v>
      </c>
    </row>
    <row r="15" spans="1:8" ht="24.75" customHeight="1">
      <c r="A15" s="15">
        <v>9</v>
      </c>
      <c r="B15" s="2" t="s">
        <v>22</v>
      </c>
      <c r="C15" s="46">
        <v>10</v>
      </c>
      <c r="D15" s="3"/>
      <c r="E15" s="4">
        <f t="shared" si="0"/>
        <v>0</v>
      </c>
      <c r="F15" s="5">
        <v>0.23</v>
      </c>
      <c r="G15" s="3">
        <f t="shared" si="1"/>
        <v>0</v>
      </c>
      <c r="H15" s="16">
        <f t="shared" si="2"/>
        <v>0</v>
      </c>
    </row>
    <row r="16" spans="1:8" ht="40.5" customHeight="1">
      <c r="A16" s="15"/>
      <c r="B16" s="63">
        <f>SUM(E7:E15)</f>
        <v>0</v>
      </c>
      <c r="C16" s="64"/>
      <c r="D16" s="64"/>
      <c r="E16" s="64"/>
      <c r="F16" s="64"/>
      <c r="G16" s="12">
        <f>SUM(G7:G15)</f>
        <v>0</v>
      </c>
      <c r="H16" s="19">
        <f>SUM(H7:H15)</f>
        <v>0</v>
      </c>
    </row>
    <row r="17" spans="1:8" ht="39" customHeight="1">
      <c r="A17" s="23" t="s">
        <v>9</v>
      </c>
      <c r="B17" s="84" t="s">
        <v>36</v>
      </c>
      <c r="C17" s="84"/>
      <c r="D17" s="84"/>
      <c r="E17" s="84"/>
      <c r="F17" s="84"/>
      <c r="G17" s="24"/>
      <c r="H17" s="25"/>
    </row>
    <row r="18" spans="1:8" ht="53.25" customHeight="1">
      <c r="A18" s="17">
        <v>10</v>
      </c>
      <c r="B18" s="54" t="s">
        <v>41</v>
      </c>
      <c r="C18" s="44">
        <v>133</v>
      </c>
      <c r="D18" s="45"/>
      <c r="E18" s="4">
        <f>(C18*D18)</f>
        <v>0</v>
      </c>
      <c r="F18" s="8">
        <v>0.23</v>
      </c>
      <c r="G18" s="3">
        <f>E18*F18</f>
        <v>0</v>
      </c>
      <c r="H18" s="18">
        <f>E18*0.23+E18</f>
        <v>0</v>
      </c>
    </row>
    <row r="19" spans="1:8" ht="49.5" customHeight="1">
      <c r="A19" s="17">
        <v>11</v>
      </c>
      <c r="B19" s="54" t="s">
        <v>42</v>
      </c>
      <c r="C19" s="44">
        <v>60</v>
      </c>
      <c r="D19" s="45"/>
      <c r="E19" s="4">
        <f>(C19*D19)</f>
        <v>0</v>
      </c>
      <c r="F19" s="8">
        <v>0.23</v>
      </c>
      <c r="G19" s="3">
        <f>E19*F19</f>
        <v>0</v>
      </c>
      <c r="H19" s="18">
        <f>E19*0.23+E19</f>
        <v>0</v>
      </c>
    </row>
    <row r="20" spans="1:8" ht="33" customHeight="1">
      <c r="A20" s="17">
        <v>12</v>
      </c>
      <c r="B20" s="43" t="s">
        <v>39</v>
      </c>
      <c r="C20" s="44">
        <v>185</v>
      </c>
      <c r="D20" s="45"/>
      <c r="E20" s="4">
        <f>(C20*D20)</f>
        <v>0</v>
      </c>
      <c r="F20" s="8">
        <v>0.23</v>
      </c>
      <c r="G20" s="3">
        <f>E20*F20</f>
        <v>0</v>
      </c>
      <c r="H20" s="18">
        <f>E20*0.23+E20</f>
        <v>0</v>
      </c>
    </row>
    <row r="21" spans="1:8" ht="24.75" customHeight="1">
      <c r="A21" s="15"/>
      <c r="B21" s="72">
        <f>SUM(E18:E20)</f>
        <v>0</v>
      </c>
      <c r="C21" s="73"/>
      <c r="D21" s="73"/>
      <c r="E21" s="73"/>
      <c r="F21" s="73"/>
      <c r="G21" s="12">
        <f>SUM(G18:G20)</f>
        <v>0</v>
      </c>
      <c r="H21" s="19">
        <f>SUM(H18:H20)</f>
        <v>0</v>
      </c>
    </row>
    <row r="22" spans="1:8" ht="24.75" customHeight="1">
      <c r="A22" s="26" t="s">
        <v>10</v>
      </c>
      <c r="B22" s="74" t="s">
        <v>40</v>
      </c>
      <c r="C22" s="74"/>
      <c r="D22" s="74"/>
      <c r="E22" s="74"/>
      <c r="F22" s="74"/>
      <c r="G22" s="27"/>
      <c r="H22" s="28"/>
    </row>
    <row r="23" spans="1:8" ht="24.75" customHeight="1">
      <c r="A23" s="20"/>
      <c r="B23" s="55" t="s">
        <v>23</v>
      </c>
      <c r="C23" s="55"/>
      <c r="D23" s="55"/>
      <c r="E23" s="55"/>
      <c r="F23" s="55"/>
      <c r="G23" s="10"/>
      <c r="H23" s="21"/>
    </row>
    <row r="24" spans="1:8" ht="24.75" customHeight="1">
      <c r="A24" s="15">
        <v>13</v>
      </c>
      <c r="B24" s="1" t="s">
        <v>11</v>
      </c>
      <c r="C24" s="47">
        <v>51</v>
      </c>
      <c r="D24" s="3"/>
      <c r="E24" s="4">
        <f aca="true" t="shared" si="3" ref="E24:E29">C24*D24</f>
        <v>0</v>
      </c>
      <c r="F24" s="5">
        <v>0.23</v>
      </c>
      <c r="G24" s="3">
        <f aca="true" t="shared" si="4" ref="G24:G29">E24*F24</f>
        <v>0</v>
      </c>
      <c r="H24" s="16">
        <f aca="true" t="shared" si="5" ref="H24:H29">E24*0.23+E24</f>
        <v>0</v>
      </c>
    </row>
    <row r="25" spans="1:8" ht="24.75" customHeight="1">
      <c r="A25" s="15">
        <v>14</v>
      </c>
      <c r="B25" s="2" t="s">
        <v>0</v>
      </c>
      <c r="C25" s="47">
        <v>20</v>
      </c>
      <c r="D25" s="3"/>
      <c r="E25" s="4">
        <f t="shared" si="3"/>
        <v>0</v>
      </c>
      <c r="F25" s="5">
        <v>0.23</v>
      </c>
      <c r="G25" s="3">
        <f t="shared" si="4"/>
        <v>0</v>
      </c>
      <c r="H25" s="16">
        <f t="shared" si="5"/>
        <v>0</v>
      </c>
    </row>
    <row r="26" spans="1:8" ht="24.75" customHeight="1">
      <c r="A26" s="15">
        <v>15</v>
      </c>
      <c r="B26" s="2" t="s">
        <v>25</v>
      </c>
      <c r="C26" s="47">
        <v>20</v>
      </c>
      <c r="D26" s="3"/>
      <c r="E26" s="4">
        <f t="shared" si="3"/>
        <v>0</v>
      </c>
      <c r="F26" s="5">
        <v>0.23</v>
      </c>
      <c r="G26" s="3">
        <f t="shared" si="4"/>
        <v>0</v>
      </c>
      <c r="H26" s="16">
        <f t="shared" si="5"/>
        <v>0</v>
      </c>
    </row>
    <row r="27" spans="1:8" ht="24.75" customHeight="1">
      <c r="A27" s="15">
        <v>16</v>
      </c>
      <c r="B27" s="1" t="s">
        <v>24</v>
      </c>
      <c r="C27" s="47">
        <v>15</v>
      </c>
      <c r="D27" s="3"/>
      <c r="E27" s="4">
        <f t="shared" si="3"/>
        <v>0</v>
      </c>
      <c r="F27" s="5">
        <v>0.23</v>
      </c>
      <c r="G27" s="3">
        <f t="shared" si="4"/>
        <v>0</v>
      </c>
      <c r="H27" s="16">
        <f t="shared" si="5"/>
        <v>0</v>
      </c>
    </row>
    <row r="28" spans="1:8" ht="24.75" customHeight="1">
      <c r="A28" s="15">
        <v>17</v>
      </c>
      <c r="B28" s="2" t="s">
        <v>1</v>
      </c>
      <c r="C28" s="47">
        <v>5</v>
      </c>
      <c r="D28" s="3"/>
      <c r="E28" s="4">
        <f t="shared" si="3"/>
        <v>0</v>
      </c>
      <c r="F28" s="5">
        <v>0.23</v>
      </c>
      <c r="G28" s="3">
        <f t="shared" si="4"/>
        <v>0</v>
      </c>
      <c r="H28" s="16">
        <f t="shared" si="5"/>
        <v>0</v>
      </c>
    </row>
    <row r="29" spans="1:8" ht="24.75" customHeight="1">
      <c r="A29" s="15">
        <v>18</v>
      </c>
      <c r="B29" s="2" t="s">
        <v>16</v>
      </c>
      <c r="C29" s="47">
        <v>5</v>
      </c>
      <c r="D29" s="3"/>
      <c r="E29" s="4">
        <f t="shared" si="3"/>
        <v>0</v>
      </c>
      <c r="F29" s="5">
        <v>0.23</v>
      </c>
      <c r="G29" s="3">
        <f t="shared" si="4"/>
        <v>0</v>
      </c>
      <c r="H29" s="16">
        <f t="shared" si="5"/>
        <v>0</v>
      </c>
    </row>
    <row r="30" spans="1:8" ht="24.75" customHeight="1">
      <c r="A30" s="15"/>
      <c r="B30" s="72">
        <f>SUM(E24:E29)</f>
        <v>0</v>
      </c>
      <c r="C30" s="73"/>
      <c r="D30" s="73"/>
      <c r="E30" s="73"/>
      <c r="F30" s="73"/>
      <c r="G30" s="12">
        <f>SUM(G24:G29)</f>
        <v>0</v>
      </c>
      <c r="H30" s="19">
        <f>SUM(H24:H29)</f>
        <v>0</v>
      </c>
    </row>
    <row r="31" spans="1:8" ht="24.75" customHeight="1">
      <c r="A31" s="22"/>
      <c r="B31" s="55" t="s">
        <v>35</v>
      </c>
      <c r="C31" s="55"/>
      <c r="D31" s="55"/>
      <c r="E31" s="55"/>
      <c r="F31" s="55"/>
      <c r="G31" s="10"/>
      <c r="H31" s="21"/>
    </row>
    <row r="32" spans="1:8" ht="24.75" customHeight="1">
      <c r="A32" s="15">
        <v>19</v>
      </c>
      <c r="B32" s="1" t="s">
        <v>11</v>
      </c>
      <c r="C32" s="47">
        <v>50</v>
      </c>
      <c r="D32" s="3"/>
      <c r="E32" s="4">
        <f aca="true" t="shared" si="6" ref="E32:E37">C32*D32</f>
        <v>0</v>
      </c>
      <c r="F32" s="5">
        <v>0.23</v>
      </c>
      <c r="G32" s="3">
        <f aca="true" t="shared" si="7" ref="G32:G37">E32*F32</f>
        <v>0</v>
      </c>
      <c r="H32" s="16">
        <f aca="true" t="shared" si="8" ref="H32:H37">E32*0.23+E32</f>
        <v>0</v>
      </c>
    </row>
    <row r="33" spans="1:8" ht="24.75" customHeight="1">
      <c r="A33" s="15">
        <v>20</v>
      </c>
      <c r="B33" s="2" t="s">
        <v>0</v>
      </c>
      <c r="C33" s="47">
        <v>20</v>
      </c>
      <c r="D33" s="3"/>
      <c r="E33" s="4">
        <f t="shared" si="6"/>
        <v>0</v>
      </c>
      <c r="F33" s="5">
        <v>0.23</v>
      </c>
      <c r="G33" s="3">
        <f t="shared" si="7"/>
        <v>0</v>
      </c>
      <c r="H33" s="16">
        <f t="shared" si="8"/>
        <v>0</v>
      </c>
    </row>
    <row r="34" spans="1:8" ht="24.75" customHeight="1">
      <c r="A34" s="15">
        <v>21</v>
      </c>
      <c r="B34" s="2" t="s">
        <v>25</v>
      </c>
      <c r="C34" s="47">
        <v>20</v>
      </c>
      <c r="D34" s="3"/>
      <c r="E34" s="4">
        <f t="shared" si="6"/>
        <v>0</v>
      </c>
      <c r="F34" s="5">
        <v>0.23</v>
      </c>
      <c r="G34" s="3">
        <f t="shared" si="7"/>
        <v>0</v>
      </c>
      <c r="H34" s="16">
        <f t="shared" si="8"/>
        <v>0</v>
      </c>
    </row>
    <row r="35" spans="1:8" ht="24.75" customHeight="1">
      <c r="A35" s="15">
        <v>22</v>
      </c>
      <c r="B35" s="2" t="s">
        <v>24</v>
      </c>
      <c r="C35" s="47">
        <v>15</v>
      </c>
      <c r="D35" s="3"/>
      <c r="E35" s="4">
        <f t="shared" si="6"/>
        <v>0</v>
      </c>
      <c r="F35" s="5">
        <v>0.23</v>
      </c>
      <c r="G35" s="3">
        <f t="shared" si="7"/>
        <v>0</v>
      </c>
      <c r="H35" s="16">
        <f t="shared" si="8"/>
        <v>0</v>
      </c>
    </row>
    <row r="36" spans="1:8" ht="24.75" customHeight="1">
      <c r="A36" s="15">
        <v>23</v>
      </c>
      <c r="B36" s="2" t="s">
        <v>1</v>
      </c>
      <c r="C36" s="47">
        <v>5</v>
      </c>
      <c r="D36" s="3"/>
      <c r="E36" s="4">
        <f t="shared" si="6"/>
        <v>0</v>
      </c>
      <c r="F36" s="5">
        <v>0.23</v>
      </c>
      <c r="G36" s="3">
        <f t="shared" si="7"/>
        <v>0</v>
      </c>
      <c r="H36" s="16">
        <f t="shared" si="8"/>
        <v>0</v>
      </c>
    </row>
    <row r="37" spans="1:8" ht="24.75" customHeight="1">
      <c r="A37" s="15">
        <v>24</v>
      </c>
      <c r="B37" s="2" t="s">
        <v>16</v>
      </c>
      <c r="C37" s="47">
        <v>5</v>
      </c>
      <c r="D37" s="3"/>
      <c r="E37" s="4">
        <f t="shared" si="6"/>
        <v>0</v>
      </c>
      <c r="F37" s="5">
        <v>0.23</v>
      </c>
      <c r="G37" s="3">
        <f t="shared" si="7"/>
        <v>0</v>
      </c>
      <c r="H37" s="16">
        <f t="shared" si="8"/>
        <v>0</v>
      </c>
    </row>
    <row r="38" spans="1:8" ht="24.75" customHeight="1" thickBot="1">
      <c r="A38" s="15"/>
      <c r="B38" s="69">
        <f>SUM(E32:E37)</f>
        <v>0</v>
      </c>
      <c r="C38" s="70"/>
      <c r="D38" s="70"/>
      <c r="E38" s="70"/>
      <c r="F38" s="71"/>
      <c r="G38" s="12">
        <f>SUM(G32:G37)</f>
        <v>0</v>
      </c>
      <c r="H38" s="19">
        <f>SUM(H32:H37)</f>
        <v>0</v>
      </c>
    </row>
    <row r="39" spans="1:8" ht="24.75" customHeight="1" thickBot="1">
      <c r="A39" s="60" t="s">
        <v>33</v>
      </c>
      <c r="B39" s="61"/>
      <c r="C39" s="52">
        <f>SUM(B16,B21,B30,B38)</f>
        <v>0</v>
      </c>
      <c r="D39" s="81" t="s">
        <v>30</v>
      </c>
      <c r="E39" s="82"/>
      <c r="F39" s="82"/>
      <c r="G39" s="83"/>
      <c r="H39" s="53">
        <f>SUM(H16,H21,H30,H38)</f>
        <v>0</v>
      </c>
    </row>
    <row r="40" spans="1:8" ht="24.75" customHeight="1" thickBot="1">
      <c r="A40" s="79" t="s">
        <v>32</v>
      </c>
      <c r="B40" s="80"/>
      <c r="C40" s="42">
        <f>G38+G30+G21+G16</f>
        <v>0</v>
      </c>
      <c r="D40" s="13"/>
      <c r="E40" s="14"/>
      <c r="F40" s="14"/>
      <c r="G40" s="36"/>
      <c r="H40" s="36"/>
    </row>
    <row r="41" spans="1:8" s="49" customFormat="1" ht="24.75" customHeight="1">
      <c r="A41" s="49" t="s">
        <v>38</v>
      </c>
      <c r="G41" s="50"/>
      <c r="H41" s="6"/>
    </row>
    <row r="42" spans="1:8" ht="24.75" customHeight="1">
      <c r="A42" s="48"/>
      <c r="B42" s="48"/>
      <c r="C42" s="48"/>
      <c r="D42" s="48"/>
      <c r="E42" s="48"/>
      <c r="F42" s="48"/>
      <c r="G42" s="35"/>
      <c r="H42" s="48"/>
    </row>
    <row r="43" spans="2:8" ht="24.75" customHeight="1">
      <c r="B43" s="38"/>
      <c r="C43" s="38"/>
      <c r="D43" s="40"/>
      <c r="E43" s="38"/>
      <c r="F43" s="6"/>
      <c r="G43" s="6"/>
      <c r="H43" s="39"/>
    </row>
    <row r="44" spans="2:10" ht="24.75" customHeight="1">
      <c r="B44" s="7"/>
      <c r="C44" s="7"/>
      <c r="D44" s="78" t="s">
        <v>44</v>
      </c>
      <c r="E44" s="78"/>
      <c r="F44" s="78"/>
      <c r="G44" s="78"/>
      <c r="H44" s="78"/>
      <c r="I44" s="78"/>
      <c r="J44" s="78"/>
    </row>
    <row r="45" spans="2:8" ht="24.75" customHeight="1">
      <c r="B45" s="36"/>
      <c r="C45" s="36"/>
      <c r="D45" s="36"/>
      <c r="E45" s="36"/>
      <c r="F45" s="36"/>
      <c r="G45" s="37"/>
      <c r="H45" s="36"/>
    </row>
    <row r="46" spans="2:8" ht="12.75">
      <c r="B46" s="36"/>
      <c r="C46" s="36"/>
      <c r="D46" s="36"/>
      <c r="E46" s="36"/>
      <c r="F46" s="36"/>
      <c r="G46" s="37"/>
      <c r="H46" s="36"/>
    </row>
    <row r="47" spans="2:8" ht="12.75">
      <c r="B47" s="36"/>
      <c r="C47" s="36"/>
      <c r="D47" s="36"/>
      <c r="E47" s="36"/>
      <c r="F47" s="36"/>
      <c r="G47" s="37"/>
      <c r="H47" s="36"/>
    </row>
  </sheetData>
  <sheetProtection/>
  <mergeCells count="23">
    <mergeCell ref="D44:J44"/>
    <mergeCell ref="A40:B40"/>
    <mergeCell ref="D39:G39"/>
    <mergeCell ref="B17:F17"/>
    <mergeCell ref="B21:F21"/>
    <mergeCell ref="B4:B5"/>
    <mergeCell ref="C4:C5"/>
    <mergeCell ref="A4:A5"/>
    <mergeCell ref="D1:H1"/>
    <mergeCell ref="H4:H5"/>
    <mergeCell ref="E4:E5"/>
    <mergeCell ref="B38:F38"/>
    <mergeCell ref="B30:F30"/>
    <mergeCell ref="B31:F31"/>
    <mergeCell ref="B22:F22"/>
    <mergeCell ref="D4:D5"/>
    <mergeCell ref="F4:F5"/>
    <mergeCell ref="B23:F23"/>
    <mergeCell ref="B2:F2"/>
    <mergeCell ref="G4:G5"/>
    <mergeCell ref="A39:B39"/>
    <mergeCell ref="B6:F6"/>
    <mergeCell ref="B16:F16"/>
  </mergeCells>
  <printOptions/>
  <pageMargins left="0.7874015748031497" right="0.15748031496062992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Załuga</dc:creator>
  <cp:keywords/>
  <dc:description/>
  <cp:lastModifiedBy>Teresa Bartczak</cp:lastModifiedBy>
  <cp:lastPrinted>2023-03-03T10:12:49Z</cp:lastPrinted>
  <dcterms:created xsi:type="dcterms:W3CDTF">2013-08-28T08:03:09Z</dcterms:created>
  <dcterms:modified xsi:type="dcterms:W3CDTF">2024-06-18T10:04:12Z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EEVXCFPSC772-1-127708</vt:lpwstr>
  </property>
  <property fmtid="{D5CDD505-2E9C-101B-9397-08002B2CF9AE}" pid="3" name="_dlc_DocIdItemGuid">
    <vt:lpwstr>3d2f34a9-8e8d-404f-9c43-0f826e133361</vt:lpwstr>
  </property>
  <property fmtid="{D5CDD505-2E9C-101B-9397-08002B2CF9AE}" pid="4" name="_dlc_DocIdUrl">
    <vt:lpwstr>https://intranet.local.umed.pl/bpm/app12_02_04/_layouts/15/DocIdRedir.aspx?ID=EEVXCFPSC772-1-127708, EEVXCFPSC772-1-127708</vt:lpwstr>
  </property>
  <property fmtid="{D5CDD505-2E9C-101B-9397-08002B2CF9AE}" pid="5" name="Autor">
    <vt:lpwstr>"mgr Angela Załuga-Kadziak"</vt:lpwstr>
  </property>
  <property fmtid="{D5CDD505-2E9C-101B-9397-08002B2CF9AE}" pid="6" name="Typ pliku">
    <vt:lpwstr>"Dokumenty dodatkowe"</vt:lpwstr>
  </property>
  <property fmtid="{D5CDD505-2E9C-101B-9397-08002B2CF9AE}" pid="7" name="dateOfGenerated">
    <vt:lpwstr>2024-04-11T11:41:32Z</vt:lpwstr>
  </property>
  <property fmtid="{D5CDD505-2E9C-101B-9397-08002B2CF9AE}" pid="8" name="idProcessBPM">
    <vt:lpwstr>"1566802"</vt:lpwstr>
  </property>
  <property fmtid="{D5CDD505-2E9C-101B-9397-08002B2CF9AE}" pid="9" name="permissionUser">
    <vt:lpwstr>";242;2522;4298;4905;"</vt:lpwstr>
  </property>
  <property fmtid="{D5CDD505-2E9C-101B-9397-08002B2CF9AE}" pid="10" name="permissionGroup">
    <vt:lpwstr>";BPM_Rektorzy;BPM_Prorektorzy;ZKOR_Manager;ZKIT_Manager;RKC_Manager;BCKP_Team;BCKP_Manager;"</vt:lpwstr>
  </property>
  <property fmtid="{D5CDD505-2E9C-101B-9397-08002B2CF9AE}" pid="11" name="applicant">
    <vt:lpwstr>"mgr Angela Załuga-Kadziak"</vt:lpwstr>
  </property>
  <property fmtid="{D5CDD505-2E9C-101B-9397-08002B2CF9AE}" pid="12" name="dateCaseStarted">
    <vt:lpwstr>2024-04-11T11:41:32Z</vt:lpwstr>
  </property>
  <property fmtid="{D5CDD505-2E9C-101B-9397-08002B2CF9AE}" pid="13" name="responsiblePerson">
    <vt:lpwstr>";4262;"</vt:lpwstr>
  </property>
  <property fmtid="{D5CDD505-2E9C-101B-9397-08002B2CF9AE}" pid="14" name="documentAcceptor">
    <vt:lpwstr>";2522;4905;"</vt:lpwstr>
  </property>
  <property fmtid="{D5CDD505-2E9C-101B-9397-08002B2CF9AE}" pid="15" name="numberRWP">
    <vt:lpwstr>"RPW/AP12.02/KW/2024/02544"</vt:lpwstr>
  </property>
  <property fmtid="{D5CDD505-2E9C-101B-9397-08002B2CF9AE}" pid="16" name="organizationalUnitApplicant">
    <vt:lpwstr>";BKG;"</vt:lpwstr>
  </property>
  <property fmtid="{D5CDD505-2E9C-101B-9397-08002B2CF9AE}" pid="17" name="status">
    <vt:lpwstr>"W toku"</vt:lpwstr>
  </property>
  <property fmtid="{D5CDD505-2E9C-101B-9397-08002B2CF9AE}" pid="18" name="reportUserName">
    <vt:lpwstr>"mgr Angela Załuga-Kadziak"</vt:lpwstr>
  </property>
  <property fmtid="{D5CDD505-2E9C-101B-9397-08002B2CF9AE}" pid="19" name="fileType">
    <vt:lpwstr>"Załącznik"</vt:lpwstr>
  </property>
  <property fmtid="{D5CDD505-2E9C-101B-9397-08002B2CF9AE}" pid="20" name="reportUser">
    <vt:lpwstr>";242;"</vt:lpwstr>
  </property>
  <property fmtid="{D5CDD505-2E9C-101B-9397-08002B2CF9AE}" pid="21" name="reportUserPrimaryDepartment">
    <vt:lpwstr>"BKG;"</vt:lpwstr>
  </property>
  <property fmtid="{D5CDD505-2E9C-101B-9397-08002B2CF9AE}" pid="22" name="documentAcceptorPrimaryDepartment">
    <vt:lpwstr>";KCK;RKC;"</vt:lpwstr>
  </property>
  <property fmtid="{D5CDD505-2E9C-101B-9397-08002B2CF9AE}" pid="23" name="subjectInternalLetter">
    <vt:lpwstr>"Wniosek o uruchomienie postępowania na świadczenie usług kurierskich"</vt:lpwstr>
  </property>
  <property fmtid="{D5CDD505-2E9C-101B-9397-08002B2CF9AE}" pid="24" name="responsiblePersonName">
    <vt:lpwstr>"mgr inż. Janusz Kokoszko"</vt:lpwstr>
  </property>
  <property fmtid="{D5CDD505-2E9C-101B-9397-08002B2CF9AE}" pid="25" name="dateLetter">
    <vt:lpwstr/>
  </property>
  <property fmtid="{D5CDD505-2E9C-101B-9397-08002B2CF9AE}" pid="26" name="classificationKeywordId">
    <vt:lpwstr/>
  </property>
  <property fmtid="{D5CDD505-2E9C-101B-9397-08002B2CF9AE}" pid="27" name="Podpisane przez">
    <vt:lpwstr/>
  </property>
  <property fmtid="{D5CDD505-2E9C-101B-9397-08002B2CF9AE}" pid="28" name="ToConvert">
    <vt:lpwstr/>
  </property>
  <property fmtid="{D5CDD505-2E9C-101B-9397-08002B2CF9AE}" pid="29" name="decisionMaker">
    <vt:lpwstr/>
  </property>
  <property fmtid="{D5CDD505-2E9C-101B-9397-08002B2CF9AE}" pid="30" name="responsiblePrimaryDepartment">
    <vt:lpwstr/>
  </property>
  <property fmtid="{D5CDD505-2E9C-101B-9397-08002B2CF9AE}" pid="31" name="closure">
    <vt:lpwstr/>
  </property>
  <property fmtid="{D5CDD505-2E9C-101B-9397-08002B2CF9AE}" pid="32" name="archiveCategoryId">
    <vt:lpwstr/>
  </property>
  <property fmtid="{D5CDD505-2E9C-101B-9397-08002B2CF9AE}" pid="33" name="classificationKeywordName">
    <vt:lpwstr/>
  </property>
</Properties>
</file>