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awel.czapka\Documents\Czapka\2021\Zam. 2021\SA.270.51.2021 Zakup rejestratorów\"/>
    </mc:Choice>
  </mc:AlternateContent>
  <xr:revisionPtr revIDLastSave="0" documentId="13_ncr:1_{B81A73D0-805F-4074-A270-8CE62D5D9403}" xr6:coauthVersionLast="47" xr6:coauthVersionMax="47" xr10:uidLastSave="{00000000-0000-0000-0000-000000000000}"/>
  <bookViews>
    <workbookView xWindow="28680" yWindow="-4875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H10" i="1"/>
  <c r="I10" i="1" s="1"/>
  <c r="E10" i="1"/>
  <c r="H11" i="1"/>
  <c r="I11" i="1" s="1"/>
  <c r="H12" i="1"/>
  <c r="I12" i="1" s="1"/>
  <c r="E11" i="1"/>
  <c r="E12" i="1"/>
  <c r="H6" i="1"/>
  <c r="I6" i="1" s="1"/>
  <c r="H7" i="1"/>
  <c r="I7" i="1" s="1"/>
  <c r="H8" i="1"/>
  <c r="I8" i="1" s="1"/>
  <c r="E6" i="1"/>
  <c r="E7" i="1"/>
  <c r="E8" i="1"/>
  <c r="H13" i="1"/>
  <c r="E13" i="1"/>
  <c r="H9" i="1"/>
  <c r="I9" i="1" s="1"/>
  <c r="E9" i="1"/>
  <c r="H5" i="1"/>
  <c r="I5" i="1" s="1"/>
  <c r="E5" i="1"/>
  <c r="H4" i="1"/>
  <c r="I4" i="1" s="1"/>
  <c r="E4" i="1"/>
  <c r="I16" i="1" l="1"/>
  <c r="H16" i="1"/>
  <c r="H14" i="1"/>
  <c r="I13" i="1"/>
  <c r="I14" i="1" l="1"/>
</calcChain>
</file>

<file path=xl/sharedStrings.xml><?xml version="1.0" encoding="utf-8"?>
<sst xmlns="http://schemas.openxmlformats.org/spreadsheetml/2006/main" count="28" uniqueCount="27">
  <si>
    <t>Lp.</t>
  </si>
  <si>
    <t>Usługa/dostawa</t>
  </si>
  <si>
    <t>Netto</t>
  </si>
  <si>
    <t>VAT</t>
  </si>
  <si>
    <t>Brutto</t>
  </si>
  <si>
    <t>Ilość</t>
  </si>
  <si>
    <t>Ilość opłat</t>
  </si>
  <si>
    <t>Wartość netto</t>
  </si>
  <si>
    <t>[zł/szt.]</t>
  </si>
  <si>
    <t>[%]</t>
  </si>
  <si>
    <t>[szt.]</t>
  </si>
  <si>
    <t>[zł]</t>
  </si>
  <si>
    <r>
      <t xml:space="preserve"> </t>
    </r>
    <r>
      <rPr>
        <sz val="10"/>
        <color theme="1"/>
        <rFont val="Arial"/>
        <family val="2"/>
        <charset val="238"/>
      </rPr>
      <t>[zł]</t>
    </r>
  </si>
  <si>
    <t>Inne III…………</t>
  </si>
  <si>
    <t>RAZEM ZŁ</t>
  </si>
  <si>
    <t>Jednorazowo</t>
  </si>
  <si>
    <t>Opłata jednorazowa za rejestratory</t>
  </si>
  <si>
    <t>Abonament za rejestratory</t>
  </si>
  <si>
    <t>Abonament za usługę</t>
  </si>
  <si>
    <t>Dodatek- folia ochronna</t>
  </si>
  <si>
    <t>Dodatek- rysik pojemnościowy</t>
  </si>
  <si>
    <t>Dodatek- stacja dokująca z zasilaczem</t>
  </si>
  <si>
    <t>Inne I…...........</t>
  </si>
  <si>
    <t>Inne II…...........</t>
  </si>
  <si>
    <t>Opłata za uruchomienie usługi</t>
  </si>
  <si>
    <t>Zał. nr 2- Kosztorys ofertowy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</si>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</sst>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0" xfId="1" applyFont="1"/>
    <xf numFmtId="0" fontId="2" fillId="5" borderId="1" xfId="0" applyFont="1" applyFill="1" applyBorder="1" applyAlignment="1">
      <alignment horizontal="center" vertical="center" wrapText="1"/>
    </xf>
    <xf numFmtId="44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H16" sqref="H16"/>
    </sheetView>
  </sheetViews>
  <sheetFormatPr defaultRowHeight="14.4" x14ac:dyDescent="0.3"/>
  <cols>
    <col min="1" max="1" width="3.77734375" bestFit="1" customWidth="1"/>
    <col min="2" max="2" width="21.88671875" customWidth="1"/>
    <col min="3" max="3" width="11.88671875" bestFit="1" customWidth="1"/>
    <col min="4" max="4" width="7.77734375" bestFit="1" customWidth="1"/>
    <col min="5" max="5" width="11.88671875" bestFit="1" customWidth="1"/>
    <col min="6" max="6" width="7.33203125" customWidth="1"/>
    <col min="7" max="7" width="6.88671875" customWidth="1"/>
    <col min="8" max="9" width="13.44140625" bestFit="1" customWidth="1"/>
  </cols>
  <sheetData>
    <row r="1" spans="1:9" x14ac:dyDescent="0.3">
      <c r="A1" t="s">
        <v>25</v>
      </c>
    </row>
    <row r="2" spans="1:9" ht="27.6" x14ac:dyDescent="0.3">
      <c r="A2" s="12" t="s">
        <v>0</v>
      </c>
      <c r="B2" s="1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6</v>
      </c>
      <c r="H2" s="1" t="s">
        <v>7</v>
      </c>
      <c r="I2" s="1" t="s">
        <v>26</v>
      </c>
    </row>
    <row r="3" spans="1:9" x14ac:dyDescent="0.3">
      <c r="A3" s="12"/>
      <c r="B3" s="12"/>
      <c r="C3" s="2" t="s">
        <v>8</v>
      </c>
      <c r="D3" s="2" t="s">
        <v>9</v>
      </c>
      <c r="E3" s="2" t="s">
        <v>8</v>
      </c>
      <c r="F3" s="2" t="s">
        <v>10</v>
      </c>
      <c r="G3" s="12"/>
      <c r="H3" s="2" t="s">
        <v>11</v>
      </c>
      <c r="I3" s="1" t="s">
        <v>12</v>
      </c>
    </row>
    <row r="4" spans="1:9" ht="27.6" x14ac:dyDescent="0.3">
      <c r="A4" s="1">
        <v>1</v>
      </c>
      <c r="B4" s="3" t="s">
        <v>16</v>
      </c>
      <c r="C4" s="4">
        <v>0</v>
      </c>
      <c r="D4" s="5">
        <v>0.23</v>
      </c>
      <c r="E4" s="6">
        <f>(D4*C4)+C4</f>
        <v>0</v>
      </c>
      <c r="F4" s="3">
        <v>16</v>
      </c>
      <c r="G4" s="3">
        <v>1</v>
      </c>
      <c r="H4" s="6">
        <f>G4*F4*C4</f>
        <v>0</v>
      </c>
      <c r="I4" s="6">
        <f>(H4*D4)+H4</f>
        <v>0</v>
      </c>
    </row>
    <row r="5" spans="1:9" ht="27.6" x14ac:dyDescent="0.3">
      <c r="A5" s="1">
        <v>2</v>
      </c>
      <c r="B5" s="3" t="s">
        <v>17</v>
      </c>
      <c r="C5" s="4">
        <v>0</v>
      </c>
      <c r="D5" s="5">
        <v>0.23</v>
      </c>
      <c r="E5" s="6">
        <f t="shared" ref="E5:E13" si="0">(D5*C5)+C5</f>
        <v>0</v>
      </c>
      <c r="F5" s="3">
        <v>16</v>
      </c>
      <c r="G5" s="3">
        <v>24</v>
      </c>
      <c r="H5" s="6">
        <f t="shared" ref="H5:H13" si="1">G5*F5*C5</f>
        <v>0</v>
      </c>
      <c r="I5" s="6">
        <f>(H5*D5)+H5</f>
        <v>0</v>
      </c>
    </row>
    <row r="6" spans="1:9" x14ac:dyDescent="0.3">
      <c r="A6" s="1"/>
      <c r="B6" s="3" t="s">
        <v>18</v>
      </c>
      <c r="C6" s="4">
        <v>0</v>
      </c>
      <c r="D6" s="5">
        <v>0.23</v>
      </c>
      <c r="E6" s="6">
        <f t="shared" si="0"/>
        <v>0</v>
      </c>
      <c r="F6" s="3">
        <v>16</v>
      </c>
      <c r="G6" s="3">
        <v>24</v>
      </c>
      <c r="H6" s="6">
        <f t="shared" ref="H6:H8" si="2">G6*F6*C6</f>
        <v>0</v>
      </c>
      <c r="I6" s="6">
        <f t="shared" ref="I6:I8" si="3">(H6*D6)+H6</f>
        <v>0</v>
      </c>
    </row>
    <row r="7" spans="1:9" ht="27.6" x14ac:dyDescent="0.3">
      <c r="A7" s="1"/>
      <c r="B7" s="3" t="s">
        <v>19</v>
      </c>
      <c r="C7" s="4">
        <v>0</v>
      </c>
      <c r="D7" s="5">
        <v>0.23</v>
      </c>
      <c r="E7" s="6">
        <f t="shared" si="0"/>
        <v>0</v>
      </c>
      <c r="F7" s="3">
        <v>16</v>
      </c>
      <c r="G7" s="3">
        <v>1</v>
      </c>
      <c r="H7" s="6">
        <f t="shared" si="2"/>
        <v>0</v>
      </c>
      <c r="I7" s="6">
        <f t="shared" si="3"/>
        <v>0</v>
      </c>
    </row>
    <row r="8" spans="1:9" ht="27.6" x14ac:dyDescent="0.3">
      <c r="A8" s="1"/>
      <c r="B8" s="3" t="s">
        <v>21</v>
      </c>
      <c r="C8" s="4">
        <v>0</v>
      </c>
      <c r="D8" s="5">
        <v>0.23</v>
      </c>
      <c r="E8" s="6">
        <f t="shared" si="0"/>
        <v>0</v>
      </c>
      <c r="F8" s="3">
        <v>16</v>
      </c>
      <c r="G8" s="3">
        <v>1</v>
      </c>
      <c r="H8" s="6">
        <f t="shared" si="2"/>
        <v>0</v>
      </c>
      <c r="I8" s="6">
        <f t="shared" si="3"/>
        <v>0</v>
      </c>
    </row>
    <row r="9" spans="1:9" ht="27.6" x14ac:dyDescent="0.3">
      <c r="A9" s="1">
        <v>4</v>
      </c>
      <c r="B9" s="3" t="s">
        <v>20</v>
      </c>
      <c r="C9" s="4">
        <v>0</v>
      </c>
      <c r="D9" s="5">
        <v>0.23</v>
      </c>
      <c r="E9" s="6">
        <f t="shared" si="0"/>
        <v>0</v>
      </c>
      <c r="F9" s="3">
        <v>16</v>
      </c>
      <c r="G9" s="3">
        <v>1</v>
      </c>
      <c r="H9" s="6">
        <f t="shared" si="1"/>
        <v>0</v>
      </c>
      <c r="I9" s="6">
        <f>(H9*D9)+H9</f>
        <v>0</v>
      </c>
    </row>
    <row r="10" spans="1:9" ht="27.6" x14ac:dyDescent="0.3">
      <c r="A10" s="1"/>
      <c r="B10" s="3" t="s">
        <v>24</v>
      </c>
      <c r="C10" s="4">
        <v>0</v>
      </c>
      <c r="D10" s="5">
        <v>0.23</v>
      </c>
      <c r="E10" s="6">
        <f t="shared" ref="E10" si="4">(D10*C10)+C10</f>
        <v>0</v>
      </c>
      <c r="F10" s="3">
        <v>1</v>
      </c>
      <c r="G10" s="3">
        <v>1</v>
      </c>
      <c r="H10" s="6">
        <f t="shared" si="1"/>
        <v>0</v>
      </c>
      <c r="I10" s="6">
        <f>(H10*D10)+H10</f>
        <v>0</v>
      </c>
    </row>
    <row r="11" spans="1:9" x14ac:dyDescent="0.3">
      <c r="A11" s="1"/>
      <c r="B11" s="9" t="s">
        <v>22</v>
      </c>
      <c r="C11" s="4">
        <v>0</v>
      </c>
      <c r="D11" s="5">
        <v>0.23</v>
      </c>
      <c r="E11" s="6">
        <f t="shared" si="0"/>
        <v>0</v>
      </c>
      <c r="F11" s="9"/>
      <c r="G11" s="9"/>
      <c r="H11" s="6">
        <f t="shared" ref="H11:H12" si="5">G11*F11*C11</f>
        <v>0</v>
      </c>
      <c r="I11" s="6">
        <f t="shared" ref="I11:I12" si="6">(H11*D11)+H11</f>
        <v>0</v>
      </c>
    </row>
    <row r="12" spans="1:9" x14ac:dyDescent="0.3">
      <c r="A12" s="1"/>
      <c r="B12" s="9" t="s">
        <v>23</v>
      </c>
      <c r="C12" s="4">
        <v>0</v>
      </c>
      <c r="D12" s="5">
        <v>0.23</v>
      </c>
      <c r="E12" s="6">
        <f t="shared" si="0"/>
        <v>0</v>
      </c>
      <c r="F12" s="9"/>
      <c r="G12" s="9"/>
      <c r="H12" s="6">
        <f t="shared" si="5"/>
        <v>0</v>
      </c>
      <c r="I12" s="6">
        <f t="shared" si="6"/>
        <v>0</v>
      </c>
    </row>
    <row r="13" spans="1:9" x14ac:dyDescent="0.3">
      <c r="A13" s="1">
        <v>7</v>
      </c>
      <c r="B13" s="7" t="s">
        <v>13</v>
      </c>
      <c r="C13" s="4">
        <v>0</v>
      </c>
      <c r="D13" s="5">
        <v>0.23</v>
      </c>
      <c r="E13" s="6">
        <f t="shared" si="0"/>
        <v>0</v>
      </c>
      <c r="F13" s="9"/>
      <c r="G13" s="9"/>
      <c r="H13" s="6">
        <f t="shared" si="1"/>
        <v>0</v>
      </c>
      <c r="I13" s="6">
        <f>(H13*D13)+H13</f>
        <v>0</v>
      </c>
    </row>
    <row r="14" spans="1:9" x14ac:dyDescent="0.3">
      <c r="A14" s="13" t="s">
        <v>14</v>
      </c>
      <c r="B14" s="13"/>
      <c r="C14" s="13"/>
      <c r="D14" s="13"/>
      <c r="E14" s="13"/>
      <c r="F14" s="13"/>
      <c r="G14" s="13"/>
      <c r="H14" s="14">
        <f>SUM(H4:H13)</f>
        <v>0</v>
      </c>
      <c r="I14" s="14">
        <f>SUM(I4:I13)</f>
        <v>0</v>
      </c>
    </row>
    <row r="15" spans="1:9" x14ac:dyDescent="0.3">
      <c r="A15" s="13"/>
      <c r="B15" s="13"/>
      <c r="C15" s="13"/>
      <c r="D15" s="13"/>
      <c r="E15" s="13"/>
      <c r="F15" s="13"/>
      <c r="G15" s="13"/>
      <c r="H15" s="14"/>
      <c r="I15" s="14"/>
    </row>
    <row r="16" spans="1:9" x14ac:dyDescent="0.3">
      <c r="F16" s="11" t="s">
        <v>15</v>
      </c>
      <c r="G16" s="11"/>
      <c r="H16" s="10">
        <f>H9+H4+H7+H8+H10</f>
        <v>0</v>
      </c>
      <c r="I16" s="10">
        <f>I9+I4+I7+I8+I10</f>
        <v>0</v>
      </c>
    </row>
    <row r="17" spans="3:6" x14ac:dyDescent="0.3">
      <c r="F17" s="8"/>
    </row>
    <row r="25" spans="3:6" x14ac:dyDescent="0.3">
      <c r="C25">
        <v>51000</v>
      </c>
      <c r="D25">
        <f>C25*1.23</f>
        <v>62730</v>
      </c>
    </row>
  </sheetData>
  <mergeCells count="7">
    <mergeCell ref="H14:H15"/>
    <mergeCell ref="I14:I15"/>
    <mergeCell ref="F16:G16"/>
    <mergeCell ref="A2:A3"/>
    <mergeCell ref="B2:B3"/>
    <mergeCell ref="G2:G3"/>
    <mergeCell ref="A14:G15"/>
  </mergeCells>
  <conditionalFormatting sqref="H16">
    <cfRule type="cellIs" dxfId="7" priority="5" operator="lessThan">
      <formula>51000</formula>
    </cfRule>
    <cfRule type="cellIs" dxfId="6" priority="4" operator="greaterThan">
      <formula>51000.01</formula>
    </cfRule>
  </conditionalFormatting>
  <conditionalFormatting sqref="I16">
    <cfRule type="cellIs" dxfId="4" priority="2" operator="greaterThan">
      <formula>62730.01</formula>
    </cfRule>
    <cfRule type="cellIs" dxfId="5" priority="1" operator="lessThan">
      <formula>62730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Czapka (Nadleśnictwo Ostrowiec Św.)</dc:creator>
  <cp:lastModifiedBy>Paweł Czapka (Nadleśnictwo Ostrowiec Św.)</cp:lastModifiedBy>
  <dcterms:created xsi:type="dcterms:W3CDTF">2015-06-05T18:19:34Z</dcterms:created>
  <dcterms:modified xsi:type="dcterms:W3CDTF">2021-12-03T13:36:48Z</dcterms:modified>
</cp:coreProperties>
</file>