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180" windowWidth="14610" windowHeight="13065" tabRatio="705" activeTab="0"/>
  </bookViews>
  <sheets>
    <sheet name="Część I" sheetId="1" r:id="rId1"/>
    <sheet name="Część II" sheetId="2" r:id="rId2"/>
    <sheet name="Część III" sheetId="3" r:id="rId3"/>
    <sheet name="Część IV" sheetId="4" r:id="rId4"/>
    <sheet name="Część V" sheetId="5" r:id="rId5"/>
    <sheet name="Część VI" sheetId="6" r:id="rId6"/>
  </sheets>
  <definedNames>
    <definedName name="A">#REF!</definedName>
    <definedName name="_xlnm.Print_Area" localSheetId="0">'Część I'!$A$1:$K$42</definedName>
    <definedName name="_xlnm.Print_Area" localSheetId="1">'Część II'!$A$1:$K$18</definedName>
    <definedName name="_xlnm.Print_Area" localSheetId="2">'Część III'!$A$1:$K$18</definedName>
    <definedName name="_xlnm.Print_Area" localSheetId="3">'Część IV'!$A$1:$K$41</definedName>
    <definedName name="_xlnm.Print_Area" localSheetId="4">'Część V'!$A$1:$K$16</definedName>
    <definedName name="_xlnm.Print_Area" localSheetId="5">'Część VI'!$A$1:$K$15</definedName>
  </definedNames>
  <calcPr fullCalcOnLoad="1"/>
</workbook>
</file>

<file path=xl/sharedStrings.xml><?xml version="1.0" encoding="utf-8"?>
<sst xmlns="http://schemas.openxmlformats.org/spreadsheetml/2006/main" count="247" uniqueCount="84">
  <si>
    <t xml:space="preserve">WZÓR FORMULARZA CENOWEGO </t>
  </si>
  <si>
    <t>Cena jednostkowa netto</t>
  </si>
  <si>
    <t>Stawka VAT</t>
  </si>
  <si>
    <t>A</t>
  </si>
  <si>
    <t>B</t>
  </si>
  <si>
    <t>D</t>
  </si>
  <si>
    <t>Ilość</t>
  </si>
  <si>
    <t>Wartość netto</t>
  </si>
  <si>
    <t>Załącznik nr 2 do SIWZ</t>
  </si>
  <si>
    <t>C = A*B</t>
  </si>
  <si>
    <t>E = F/A</t>
  </si>
  <si>
    <t>F = C+D</t>
  </si>
  <si>
    <t>L.p.</t>
  </si>
  <si>
    <t>Wymagany Przedmiot Zamówienia</t>
  </si>
  <si>
    <t xml:space="preserve">Wartość netto </t>
  </si>
  <si>
    <t>VAT</t>
  </si>
  <si>
    <t>Cena jednostkowa brutto</t>
  </si>
  <si>
    <t xml:space="preserve">Wartość brutto </t>
  </si>
  <si>
    <t>wartość VAT</t>
  </si>
  <si>
    <t>wartość brutto</t>
  </si>
  <si>
    <t>Podpis osoby uzupełniającej formularz oraz data</t>
  </si>
  <si>
    <t>jedn. Miary</t>
  </si>
  <si>
    <t>X</t>
  </si>
  <si>
    <t>UWAGA! WYSTARCZY WPISAĆ JEDYNIE WARTOŚĆ W KOLUMNIE B i X, POZOSTAŁE KOLUMNY UZUPEŁNIĄ SIĘ AUTOMATYCZNIE. ZAMAWIAJĄCY ZAZNACZA, ŻE NINIEJSZY FORMULARZ JEST TYLKO WZOREM I TO DO WYKONAWCY NALEŻY PRAWIDŁOWE OBLICZENIE CENY</t>
  </si>
  <si>
    <t>Bazylia susz</t>
  </si>
  <si>
    <t>Czosnek granulowany</t>
  </si>
  <si>
    <t>Koperek susz</t>
  </si>
  <si>
    <t>Liść laurowy</t>
  </si>
  <si>
    <t>Pietruszka nać susz</t>
  </si>
  <si>
    <t>Majeranek susz</t>
  </si>
  <si>
    <t>Musztarda</t>
  </si>
  <si>
    <t>Ocet</t>
  </si>
  <si>
    <t>Pieprz czarny mielony</t>
  </si>
  <si>
    <t>Przyprawa w płynie</t>
  </si>
  <si>
    <t>Przyprawa w proszku</t>
  </si>
  <si>
    <t>Rosół jarzynowy w proszku</t>
  </si>
  <si>
    <t>Sól</t>
  </si>
  <si>
    <t>Ziele angielskie</t>
  </si>
  <si>
    <t>Włoszczyzna suszona</t>
  </si>
  <si>
    <t>Granulat sojowy</t>
  </si>
  <si>
    <t>Kostka sojowa</t>
  </si>
  <si>
    <t>Sos pieczeniowy</t>
  </si>
  <si>
    <t>Sos grzybowy</t>
  </si>
  <si>
    <t>Sos biały</t>
  </si>
  <si>
    <t>Zupa żurek</t>
  </si>
  <si>
    <t>Zupa szparagowa</t>
  </si>
  <si>
    <t>Zupa porowa</t>
  </si>
  <si>
    <t>Zupa ogonowa</t>
  </si>
  <si>
    <t>Zupa brokułowa</t>
  </si>
  <si>
    <t>Papryka słodka</t>
  </si>
  <si>
    <t>Papryka ostra</t>
  </si>
  <si>
    <t>kg</t>
  </si>
  <si>
    <t>l</t>
  </si>
  <si>
    <t>Kasza jęczmienna</t>
  </si>
  <si>
    <t>Makaron</t>
  </si>
  <si>
    <t>Mąka pszenna</t>
  </si>
  <si>
    <t>Ryż biały</t>
  </si>
  <si>
    <t>Koncentrat pomidorowy 30%</t>
  </si>
  <si>
    <t>Leczo pieczarkowe</t>
  </si>
  <si>
    <t>Szczaw konserwowy</t>
  </si>
  <si>
    <t>Chrzan tarty</t>
  </si>
  <si>
    <t>Cukier biały</t>
  </si>
  <si>
    <t>Marmolada</t>
  </si>
  <si>
    <t>Tabletki musujące</t>
  </si>
  <si>
    <t>WYKONAWCA:</t>
  </si>
  <si>
    <t>(Nazwa wykonawcy)</t>
  </si>
  <si>
    <t>…………………………………………………………………………………………………………………………………………………………………………………………</t>
  </si>
  <si>
    <t>Wartość VAT</t>
  </si>
  <si>
    <t>Wartość brutto</t>
  </si>
  <si>
    <t>Warzywa młode</t>
  </si>
  <si>
    <t>Ziemniak młody</t>
  </si>
  <si>
    <t>Burak jadalny</t>
  </si>
  <si>
    <t>Kapusta biała</t>
  </si>
  <si>
    <t>Kapusta czerwona</t>
  </si>
  <si>
    <t>Cebula biała</t>
  </si>
  <si>
    <t>Marchew jadalna</t>
  </si>
  <si>
    <t>Seler korzeń</t>
  </si>
  <si>
    <t>Pietruszka korzeń</t>
  </si>
  <si>
    <t>Por</t>
  </si>
  <si>
    <t>Czosnek</t>
  </si>
  <si>
    <t>SPRAWA NR: D/Kw.Zp.2232.4.2023.AD</t>
  </si>
  <si>
    <t>FORMULARZ CENOWY</t>
  </si>
  <si>
    <t>Załącznik nr 4</t>
  </si>
  <si>
    <t>Pieczarka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</si>
</sst>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     &quot;;\-#,##0.00&quot;      &quot;;&quot; -&quot;#&quot;      &quot;;@\ "/>
    <numFmt numFmtId="167" formatCode="#,##0.000\ [$zł-415];[Red]\-#,##0.000\ [$zł-415]"/>
    <numFmt numFmtId="168" formatCode="#,##0.00\ [$zł-415];[Red]\-#,##0.00\ [$zł-415]"/>
    <numFmt numFmtId="169" formatCode="#,##0.000"/>
    <numFmt numFmtId="170" formatCode="0.0"/>
    <numFmt numFmtId="171" formatCode="\ #,##0&quot;      &quot;;\-#,##0&quot;      &quot;;&quot; -&quot;#&quot;      &quot;;@\ "/>
    <numFmt numFmtId="172" formatCode="0.0%"/>
    <numFmt numFmtId="173" formatCode="0.00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\ &quot;zł&quot;"/>
  </numFmts>
  <fonts count="5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 CE"/>
      <family val="2"/>
    </font>
    <font>
      <sz val="9"/>
      <name val="Times New Roman"/>
      <family val="1"/>
    </font>
    <font>
      <b/>
      <sz val="10"/>
      <name val="Arial CE"/>
      <family val="0"/>
    </font>
    <font>
      <sz val="9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166" fontId="0" fillId="0" borderId="0" applyFill="0" applyBorder="0" applyAlignment="0" applyProtection="0"/>
    <xf numFmtId="164" fontId="1" fillId="0" borderId="0" applyFill="0" applyBorder="0" applyAlignment="0" applyProtection="0"/>
    <xf numFmtId="166" fontId="2" fillId="0" borderId="0">
      <alignment/>
      <protection/>
    </xf>
    <xf numFmtId="166" fontId="2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 wrapText="1"/>
    </xf>
    <xf numFmtId="178" fontId="0" fillId="0" borderId="20" xfId="0" applyNumberFormat="1" applyBorder="1" applyAlignment="1">
      <alignment horizontal="center" vertical="center" wrapText="1"/>
    </xf>
    <xf numFmtId="178" fontId="0" fillId="0" borderId="21" xfId="0" applyNumberFormat="1" applyBorder="1" applyAlignment="1">
      <alignment horizontal="center" vertical="center" wrapText="1"/>
    </xf>
    <xf numFmtId="178" fontId="0" fillId="0" borderId="22" xfId="0" applyNumberFormat="1" applyBorder="1" applyAlignment="1">
      <alignment horizontal="center" vertical="center" wrapText="1"/>
    </xf>
    <xf numFmtId="178" fontId="0" fillId="0" borderId="23" xfId="0" applyNumberFormat="1" applyBorder="1" applyAlignment="1">
      <alignment horizontal="center" vertical="center" wrapText="1"/>
    </xf>
    <xf numFmtId="178" fontId="0" fillId="0" borderId="24" xfId="0" applyNumberFormat="1" applyBorder="1" applyAlignment="1">
      <alignment horizontal="center" vertical="center" wrapText="1"/>
    </xf>
    <xf numFmtId="178" fontId="0" fillId="0" borderId="25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9" fontId="1" fillId="0" borderId="19" xfId="62" applyBorder="1" applyAlignment="1">
      <alignment horizontal="center" vertical="center" wrapText="1"/>
    </xf>
    <xf numFmtId="178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178" fontId="0" fillId="4" borderId="28" xfId="0" applyNumberFormat="1" applyFill="1" applyBorder="1" applyAlignment="1">
      <alignment horizontal="center" vertical="center" wrapText="1"/>
    </xf>
    <xf numFmtId="178" fontId="0" fillId="4" borderId="0" xfId="0" applyNumberFormat="1" applyFill="1" applyBorder="1" applyAlignment="1">
      <alignment horizontal="center" vertical="center" wrapText="1"/>
    </xf>
    <xf numFmtId="178" fontId="0" fillId="32" borderId="29" xfId="0" applyNumberFormat="1" applyFont="1" applyFill="1" applyBorder="1" applyAlignment="1">
      <alignment horizontal="center" vertical="center" wrapText="1"/>
    </xf>
    <xf numFmtId="178" fontId="0" fillId="32" borderId="0" xfId="0" applyNumberFormat="1" applyFont="1" applyFill="1" applyBorder="1" applyAlignment="1">
      <alignment horizontal="center" vertical="center" wrapText="1"/>
    </xf>
    <xf numFmtId="178" fontId="0" fillId="32" borderId="28" xfId="0" applyNumberFormat="1" applyFont="1" applyFill="1" applyBorder="1" applyAlignment="1">
      <alignment horizontal="center" vertical="center" wrapText="1"/>
    </xf>
    <xf numFmtId="178" fontId="0" fillId="18" borderId="30" xfId="0" applyNumberFormat="1" applyFill="1" applyBorder="1" applyAlignment="1">
      <alignment horizontal="center" vertical="center" wrapText="1"/>
    </xf>
    <xf numFmtId="178" fontId="0" fillId="18" borderId="28" xfId="0" applyNumberFormat="1" applyFill="1" applyBorder="1" applyAlignment="1">
      <alignment horizontal="center" vertical="center" wrapText="1"/>
    </xf>
    <xf numFmtId="178" fontId="0" fillId="0" borderId="31" xfId="0" applyNumberFormat="1" applyBorder="1" applyAlignment="1">
      <alignment horizontal="center" vertical="center" wrapText="1"/>
    </xf>
    <xf numFmtId="178" fontId="0" fillId="0" borderId="32" xfId="0" applyNumberFormat="1" applyBorder="1" applyAlignment="1">
      <alignment horizontal="center" vertical="center" wrapText="1"/>
    </xf>
    <xf numFmtId="9" fontId="1" fillId="0" borderId="23" xfId="62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8" fillId="0" borderId="21" xfId="58" applyFont="1" applyBorder="1" applyAlignment="1">
      <alignment horizontal="center" vertical="center" wrapText="1"/>
      <protection/>
    </xf>
    <xf numFmtId="0" fontId="8" fillId="0" borderId="21" xfId="58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3" fillId="0" borderId="23" xfId="58" applyFont="1" applyBorder="1" applyAlignment="1">
      <alignment horizontal="center" vertical="center" wrapText="1"/>
      <protection/>
    </xf>
    <xf numFmtId="0" fontId="3" fillId="0" borderId="21" xfId="58" applyFont="1" applyBorder="1" applyAlignment="1">
      <alignment horizontal="center" vertical="center" wrapText="1"/>
      <protection/>
    </xf>
    <xf numFmtId="0" fontId="3" fillId="0" borderId="25" xfId="58" applyFont="1" applyFill="1" applyBorder="1" applyAlignment="1">
      <alignment horizontal="center" vertical="center" wrapText="1"/>
      <protection/>
    </xf>
    <xf numFmtId="3" fontId="1" fillId="0" borderId="30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44" fontId="0" fillId="0" borderId="23" xfId="0" applyNumberFormat="1" applyBorder="1" applyAlignment="1">
      <alignment horizontal="center" vertical="center" wrapText="1"/>
    </xf>
    <xf numFmtId="44" fontId="0" fillId="0" borderId="19" xfId="0" applyNumberFormat="1" applyBorder="1" applyAlignment="1">
      <alignment horizontal="center" vertical="center" wrapText="1"/>
    </xf>
    <xf numFmtId="178" fontId="0" fillId="0" borderId="21" xfId="0" applyNumberFormat="1" applyBorder="1" applyAlignment="1" applyProtection="1">
      <alignment horizontal="center" vertical="center" wrapText="1"/>
      <protection locked="0"/>
    </xf>
    <xf numFmtId="9" fontId="1" fillId="0" borderId="21" xfId="62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0" fillId="0" borderId="0" xfId="59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59" applyAlignment="1" applyProtection="1">
      <alignment horizontal="center" vertical="center" wrapText="1"/>
      <protection locked="0"/>
    </xf>
    <xf numFmtId="0" fontId="9" fillId="0" borderId="34" xfId="59" applyFont="1" applyBorder="1" applyAlignment="1" applyProtection="1">
      <alignment vertical="center" wrapText="1"/>
      <protection/>
    </xf>
    <xf numFmtId="0" fontId="9" fillId="0" borderId="10" xfId="59" applyFont="1" applyBorder="1" applyAlignment="1" applyProtection="1">
      <alignment vertical="center" wrapText="1"/>
      <protection/>
    </xf>
    <xf numFmtId="178" fontId="0" fillId="4" borderId="21" xfId="59" applyNumberFormat="1" applyFont="1" applyFill="1" applyBorder="1" applyAlignment="1" applyProtection="1">
      <alignment horizontal="center" vertical="center" wrapText="1"/>
      <protection/>
    </xf>
    <xf numFmtId="178" fontId="0" fillId="0" borderId="21" xfId="59" applyNumberFormat="1" applyFill="1" applyBorder="1" applyAlignment="1" applyProtection="1">
      <alignment horizontal="center" vertical="center" wrapText="1"/>
      <protection/>
    </xf>
    <xf numFmtId="178" fontId="0" fillId="0" borderId="21" xfId="59" applyNumberFormat="1" applyBorder="1" applyAlignment="1" applyProtection="1">
      <alignment horizontal="center" vertical="center" wrapText="1"/>
      <protection/>
    </xf>
    <xf numFmtId="178" fontId="0" fillId="32" borderId="21" xfId="59" applyNumberFormat="1" applyFont="1" applyFill="1" applyBorder="1" applyAlignment="1" applyProtection="1">
      <alignment horizontal="center" vertical="center" wrapText="1"/>
      <protection/>
    </xf>
    <xf numFmtId="178" fontId="0" fillId="33" borderId="21" xfId="59" applyNumberFormat="1" applyFont="1" applyFill="1" applyBorder="1" applyAlignment="1" applyProtection="1">
      <alignment horizontal="center" vertical="center" wrapText="1"/>
      <protection/>
    </xf>
    <xf numFmtId="178" fontId="0" fillId="0" borderId="30" xfId="59" applyNumberFormat="1" applyBorder="1" applyAlignment="1" applyProtection="1">
      <alignment vertical="center" wrapText="1"/>
      <protection/>
    </xf>
    <xf numFmtId="178" fontId="0" fillId="0" borderId="35" xfId="59" applyNumberFormat="1" applyBorder="1" applyAlignment="1" applyProtection="1">
      <alignment vertical="center" wrapText="1"/>
      <protection/>
    </xf>
    <xf numFmtId="0" fontId="3" fillId="0" borderId="36" xfId="58" applyFont="1" applyBorder="1" applyAlignment="1">
      <alignment horizontal="center" vertical="center" wrapText="1"/>
      <protection/>
    </xf>
    <xf numFmtId="0" fontId="10" fillId="0" borderId="36" xfId="0" applyFont="1" applyBorder="1" applyAlignment="1">
      <alignment horizontal="center" vertical="center"/>
    </xf>
    <xf numFmtId="3" fontId="1" fillId="0" borderId="37" xfId="0" applyNumberFormat="1" applyFont="1" applyBorder="1" applyAlignment="1" applyProtection="1">
      <alignment horizontal="center" vertical="center"/>
      <protection locked="0"/>
    </xf>
    <xf numFmtId="0" fontId="3" fillId="0" borderId="37" xfId="58" applyFont="1" applyBorder="1" applyAlignment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178" fontId="0" fillId="4" borderId="21" xfId="59" applyNumberFormat="1" applyFont="1" applyFill="1" applyBorder="1" applyAlignment="1" applyProtection="1">
      <alignment horizontal="center" vertical="center" wrapText="1"/>
      <protection/>
    </xf>
    <xf numFmtId="0" fontId="9" fillId="0" borderId="31" xfId="59" applyFont="1" applyBorder="1" applyAlignment="1" applyProtection="1">
      <alignment horizontal="center" vertical="center" wrapText="1"/>
      <protection/>
    </xf>
    <xf numFmtId="0" fontId="9" fillId="0" borderId="0" xfId="59" applyFont="1" applyBorder="1" applyAlignment="1" applyProtection="1">
      <alignment horizontal="center" vertical="center" wrapText="1"/>
      <protection/>
    </xf>
    <xf numFmtId="0" fontId="9" fillId="0" borderId="22" xfId="59" applyFont="1" applyBorder="1" applyAlignment="1" applyProtection="1">
      <alignment horizontal="center" vertical="center" wrapText="1"/>
      <protection/>
    </xf>
    <xf numFmtId="0" fontId="9" fillId="0" borderId="29" xfId="59" applyFont="1" applyBorder="1" applyAlignment="1" applyProtection="1">
      <alignment horizontal="center" vertical="center" wrapText="1"/>
      <protection/>
    </xf>
    <xf numFmtId="0" fontId="9" fillId="0" borderId="26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178" fontId="0" fillId="32" borderId="30" xfId="59" applyNumberFormat="1" applyFont="1" applyFill="1" applyBorder="1" applyAlignment="1" applyProtection="1">
      <alignment horizontal="center" vertical="center" wrapText="1"/>
      <protection/>
    </xf>
    <xf numFmtId="178" fontId="0" fillId="32" borderId="38" xfId="59" applyNumberFormat="1" applyFont="1" applyFill="1" applyBorder="1" applyAlignment="1" applyProtection="1">
      <alignment horizontal="center" vertical="center" wrapText="1"/>
      <protection/>
    </xf>
    <xf numFmtId="178" fontId="0" fillId="33" borderId="21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3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178" fontId="0" fillId="0" borderId="16" xfId="0" applyNumberFormat="1" applyBorder="1" applyAlignment="1">
      <alignment horizontal="center" vertical="center" wrapText="1"/>
    </xf>
    <xf numFmtId="178" fontId="0" fillId="0" borderId="23" xfId="0" applyNumberFormat="1" applyBorder="1" applyAlignment="1">
      <alignment horizontal="center" vertical="center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_Arkusz1" xfId="58"/>
    <cellStyle name="Normalny_Załącznik nr 1_Formularz cenowy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zoomScaleSheetLayoutView="50" workbookViewId="0" topLeftCell="A1">
      <selection activeCell="K42" sqref="K42"/>
    </sheetView>
  </sheetViews>
  <sheetFormatPr defaultColWidth="0" defaultRowHeight="12.75" zeroHeight="1"/>
  <cols>
    <col min="1" max="1" width="1.75390625" style="57" customWidth="1"/>
    <col min="2" max="2" width="4.375" style="57" customWidth="1"/>
    <col min="3" max="3" width="26.25390625" style="58" customWidth="1"/>
    <col min="4" max="4" width="5.75390625" style="59" customWidth="1"/>
    <col min="5" max="5" width="8.625" style="59" customWidth="1"/>
    <col min="6" max="6" width="12.25390625" style="57" customWidth="1"/>
    <col min="7" max="7" width="14.375" style="57" customWidth="1"/>
    <col min="8" max="8" width="7.75390625" style="57" customWidth="1"/>
    <col min="9" max="9" width="12.625" style="57" customWidth="1"/>
    <col min="10" max="10" width="13.125" style="57" customWidth="1"/>
    <col min="11" max="11" width="20.00390625" style="57" customWidth="1"/>
    <col min="12" max="12" width="1.875" style="57" customWidth="1"/>
    <col min="13" max="15" width="9.125" style="57" hidden="1" customWidth="1"/>
    <col min="16" max="16" width="18.875" style="57" hidden="1" customWidth="1"/>
    <col min="17" max="255" width="9.125" style="57" hidden="1" customWidth="1"/>
    <col min="256" max="16384" width="1.12109375" style="57" hidden="1" customWidth="1"/>
  </cols>
  <sheetData>
    <row r="1" spans="1:11" ht="12.75">
      <c r="A1" s="61"/>
      <c r="B1" s="61"/>
      <c r="C1" s="62"/>
      <c r="D1" s="63"/>
      <c r="J1" s="95" t="s">
        <v>82</v>
      </c>
      <c r="K1" s="95"/>
    </row>
    <row r="2" spans="1:11" ht="12.75" customHeight="1">
      <c r="A2" s="61"/>
      <c r="B2" s="96"/>
      <c r="C2" s="96"/>
      <c r="D2" s="96"/>
      <c r="E2" s="60"/>
      <c r="F2" s="60"/>
      <c r="G2" s="60"/>
      <c r="H2" s="60"/>
      <c r="I2" s="60"/>
      <c r="J2" s="95"/>
      <c r="K2" s="95"/>
    </row>
    <row r="3" spans="1:11" ht="12.75">
      <c r="A3" s="61"/>
      <c r="B3" s="96"/>
      <c r="C3" s="96"/>
      <c r="D3" s="96"/>
      <c r="E3" s="60"/>
      <c r="F3" s="60"/>
      <c r="G3" s="60"/>
      <c r="H3" s="60"/>
      <c r="I3" s="60"/>
      <c r="J3" s="60"/>
      <c r="K3" s="60"/>
    </row>
    <row r="4" spans="2:11" ht="12.75">
      <c r="B4" s="60"/>
      <c r="C4" s="60"/>
      <c r="D4" s="60"/>
      <c r="E4" s="60"/>
      <c r="F4" s="60"/>
      <c r="G4" s="60"/>
      <c r="H4" s="60"/>
      <c r="I4" s="97" t="s">
        <v>80</v>
      </c>
      <c r="J4" s="97"/>
      <c r="K4" s="97"/>
    </row>
    <row r="5" spans="2:11" ht="12.75">
      <c r="B5" s="60"/>
      <c r="C5" s="60"/>
      <c r="D5" s="60"/>
      <c r="E5" s="60"/>
      <c r="F5" s="60"/>
      <c r="G5" s="60"/>
      <c r="H5" s="60"/>
      <c r="I5" s="97"/>
      <c r="J5" s="97"/>
      <c r="K5" s="97"/>
    </row>
    <row r="6" spans="2:11" ht="12.75">
      <c r="B6" s="97" t="s">
        <v>81</v>
      </c>
      <c r="C6" s="97"/>
      <c r="D6" s="97"/>
      <c r="E6" s="97"/>
      <c r="F6" s="97"/>
      <c r="G6" s="97"/>
      <c r="H6" s="97"/>
      <c r="I6" s="97"/>
      <c r="J6" s="97"/>
      <c r="K6" s="97"/>
    </row>
    <row r="7" spans="2:11" ht="12.75"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2:11" ht="12.75"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2:11" ht="12.75"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2:11" ht="12.75">
      <c r="B10" s="97" t="s">
        <v>64</v>
      </c>
      <c r="C10" s="97"/>
      <c r="D10" s="60"/>
      <c r="E10" s="60"/>
      <c r="F10" s="60"/>
      <c r="G10" s="60"/>
      <c r="H10" s="60"/>
      <c r="I10" s="60"/>
      <c r="J10" s="60"/>
      <c r="K10" s="60"/>
    </row>
    <row r="11" spans="2:11" ht="12.75">
      <c r="B11" s="97"/>
      <c r="C11" s="97"/>
      <c r="D11" s="60"/>
      <c r="E11" s="60"/>
      <c r="F11" s="60"/>
      <c r="G11" s="60"/>
      <c r="H11" s="60"/>
      <c r="I11" s="60"/>
      <c r="J11" s="60"/>
      <c r="K11" s="60"/>
    </row>
    <row r="12" spans="2:11" ht="12.75">
      <c r="B12" s="94" t="s">
        <v>66</v>
      </c>
      <c r="C12" s="94"/>
      <c r="D12" s="94"/>
      <c r="E12" s="94"/>
      <c r="F12" s="94"/>
      <c r="G12" s="94"/>
      <c r="H12" s="94"/>
      <c r="I12" s="94"/>
      <c r="J12" s="94"/>
      <c r="K12" s="94"/>
    </row>
    <row r="13" spans="2:11" ht="12.75">
      <c r="B13" s="94"/>
      <c r="C13" s="94"/>
      <c r="D13" s="94"/>
      <c r="E13" s="94"/>
      <c r="F13" s="94"/>
      <c r="G13" s="94"/>
      <c r="H13" s="94"/>
      <c r="I13" s="94"/>
      <c r="J13" s="94"/>
      <c r="K13" s="94"/>
    </row>
    <row r="14" spans="2:11" ht="12.75">
      <c r="B14" s="94"/>
      <c r="C14" s="94"/>
      <c r="D14" s="94"/>
      <c r="E14" s="94"/>
      <c r="F14" s="94"/>
      <c r="G14" s="94"/>
      <c r="H14" s="94"/>
      <c r="I14" s="94"/>
      <c r="J14" s="94"/>
      <c r="K14" s="94"/>
    </row>
    <row r="15" spans="2:11" ht="12.75" hidden="1">
      <c r="B15" s="94"/>
      <c r="C15" s="94"/>
      <c r="D15" s="94"/>
      <c r="E15" s="94"/>
      <c r="F15" s="94"/>
      <c r="G15" s="94"/>
      <c r="H15" s="94"/>
      <c r="I15" s="94"/>
      <c r="J15" s="94"/>
      <c r="K15" s="94"/>
    </row>
    <row r="16" spans="2:11" ht="12.75">
      <c r="B16" s="94" t="s">
        <v>65</v>
      </c>
      <c r="C16" s="94"/>
      <c r="D16" s="60"/>
      <c r="E16" s="60"/>
      <c r="F16" s="60"/>
      <c r="G16" s="60"/>
      <c r="H16" s="60"/>
      <c r="I16" s="60"/>
      <c r="J16" s="60"/>
      <c r="K16" s="60"/>
    </row>
    <row r="17" spans="2:11" ht="12.75">
      <c r="B17" s="94" t="s">
        <v>66</v>
      </c>
      <c r="C17" s="94"/>
      <c r="D17" s="94"/>
      <c r="E17" s="94"/>
      <c r="F17" s="94"/>
      <c r="G17" s="94"/>
      <c r="H17" s="94"/>
      <c r="I17" s="94"/>
      <c r="J17" s="94"/>
      <c r="K17" s="94"/>
    </row>
    <row r="18" spans="2:11" ht="12.75">
      <c r="B18" s="94"/>
      <c r="C18" s="94"/>
      <c r="D18" s="94"/>
      <c r="E18" s="94"/>
      <c r="F18" s="94"/>
      <c r="G18" s="94"/>
      <c r="H18" s="94"/>
      <c r="I18" s="94"/>
      <c r="J18" s="94"/>
      <c r="K18" s="94"/>
    </row>
    <row r="19" spans="2:11" ht="12.75">
      <c r="B19" s="94"/>
      <c r="C19" s="94"/>
      <c r="D19" s="94"/>
      <c r="E19" s="94"/>
      <c r="F19" s="94"/>
      <c r="G19" s="94"/>
      <c r="H19" s="94"/>
      <c r="I19" s="94"/>
      <c r="J19" s="94"/>
      <c r="K19" s="94"/>
    </row>
    <row r="20" ht="12.75"/>
    <row r="21" spans="2:11" ht="21.75" customHeight="1">
      <c r="B21" s="55"/>
      <c r="C21" s="55"/>
      <c r="D21" s="55"/>
      <c r="E21" s="55"/>
      <c r="F21" s="55"/>
      <c r="G21" s="55"/>
      <c r="H21" s="55"/>
      <c r="I21" s="55"/>
      <c r="J21" s="55"/>
      <c r="K21" s="55"/>
    </row>
    <row r="22" spans="2:11" ht="12.75">
      <c r="B22" s="82" t="s">
        <v>69</v>
      </c>
      <c r="C22" s="82"/>
      <c r="D22" s="82"/>
      <c r="E22" s="82"/>
      <c r="F22" s="82"/>
      <c r="G22" s="82"/>
      <c r="H22" s="82"/>
      <c r="I22" s="82"/>
      <c r="J22" s="82"/>
      <c r="K22" s="82"/>
    </row>
    <row r="23" spans="2:11" ht="12.75">
      <c r="B23" s="82"/>
      <c r="C23" s="82"/>
      <c r="D23" s="82"/>
      <c r="E23" s="82"/>
      <c r="F23" s="82"/>
      <c r="G23" s="82"/>
      <c r="H23" s="82"/>
      <c r="I23" s="82"/>
      <c r="J23" s="82"/>
      <c r="K23" s="82"/>
    </row>
    <row r="24" spans="2:11" ht="12.75">
      <c r="B24" s="83" t="s">
        <v>23</v>
      </c>
      <c r="C24" s="83"/>
      <c r="D24" s="83"/>
      <c r="E24" s="83"/>
      <c r="F24" s="83"/>
      <c r="G24" s="83"/>
      <c r="H24" s="83"/>
      <c r="I24" s="83"/>
      <c r="J24" s="83"/>
      <c r="K24" s="83"/>
    </row>
    <row r="25" spans="2:11" ht="12.75">
      <c r="B25" s="83"/>
      <c r="C25" s="83"/>
      <c r="D25" s="83"/>
      <c r="E25" s="83"/>
      <c r="F25" s="83"/>
      <c r="G25" s="83"/>
      <c r="H25" s="83"/>
      <c r="I25" s="83"/>
      <c r="J25" s="83"/>
      <c r="K25" s="83"/>
    </row>
    <row r="26" spans="2:11" ht="12.75">
      <c r="B26" s="64"/>
      <c r="C26" s="65"/>
      <c r="D26" s="66"/>
      <c r="E26" s="66" t="s">
        <v>3</v>
      </c>
      <c r="F26" s="66" t="s">
        <v>4</v>
      </c>
      <c r="G26" s="66" t="s">
        <v>9</v>
      </c>
      <c r="H26" s="66" t="s">
        <v>22</v>
      </c>
      <c r="I26" s="66" t="s">
        <v>5</v>
      </c>
      <c r="J26" s="66" t="s">
        <v>10</v>
      </c>
      <c r="K26" s="66" t="s">
        <v>11</v>
      </c>
    </row>
    <row r="27" spans="2:11" ht="38.25">
      <c r="B27" s="66" t="s">
        <v>12</v>
      </c>
      <c r="C27" s="66" t="s">
        <v>13</v>
      </c>
      <c r="D27" s="66" t="s">
        <v>21</v>
      </c>
      <c r="E27" s="66" t="s">
        <v>6</v>
      </c>
      <c r="F27" s="66" t="s">
        <v>1</v>
      </c>
      <c r="G27" s="66" t="s">
        <v>14</v>
      </c>
      <c r="H27" s="66" t="s">
        <v>2</v>
      </c>
      <c r="I27" s="66" t="s">
        <v>15</v>
      </c>
      <c r="J27" s="67" t="s">
        <v>16</v>
      </c>
      <c r="K27" s="66" t="s">
        <v>17</v>
      </c>
    </row>
    <row r="28" spans="2:11" ht="24.75" customHeight="1">
      <c r="B28" s="66">
        <v>1</v>
      </c>
      <c r="C28" s="78" t="s">
        <v>70</v>
      </c>
      <c r="D28" s="79" t="s">
        <v>51</v>
      </c>
      <c r="E28" s="80">
        <v>21000</v>
      </c>
      <c r="F28" s="53"/>
      <c r="G28" s="53">
        <f aca="true" t="shared" si="0" ref="G28:G38">ROUND(E28*F28,2)</f>
        <v>0</v>
      </c>
      <c r="H28" s="54"/>
      <c r="I28" s="53">
        <f aca="true" t="shared" si="1" ref="I28:I38">ROUND(G28*H28,2)</f>
        <v>0</v>
      </c>
      <c r="J28" s="53">
        <f aca="true" t="shared" si="2" ref="J28:J38">ROUND(K28/E28,2)</f>
        <v>0</v>
      </c>
      <c r="K28" s="53">
        <f aca="true" t="shared" si="3" ref="K28:K38">ROUND(SUM(G28,I28),2)</f>
        <v>0</v>
      </c>
    </row>
    <row r="29" spans="2:11" ht="24.75" customHeight="1">
      <c r="B29" s="66">
        <v>2</v>
      </c>
      <c r="C29" s="81" t="s">
        <v>71</v>
      </c>
      <c r="D29" s="79" t="s">
        <v>51</v>
      </c>
      <c r="E29" s="80">
        <v>3100</v>
      </c>
      <c r="F29" s="53"/>
      <c r="G29" s="53">
        <f t="shared" si="0"/>
        <v>0</v>
      </c>
      <c r="H29" s="54"/>
      <c r="I29" s="53">
        <f t="shared" si="1"/>
        <v>0</v>
      </c>
      <c r="J29" s="53">
        <f t="shared" si="2"/>
        <v>0</v>
      </c>
      <c r="K29" s="53">
        <f t="shared" si="3"/>
        <v>0</v>
      </c>
    </row>
    <row r="30" spans="2:11" ht="24.75" customHeight="1">
      <c r="B30" s="66">
        <v>3</v>
      </c>
      <c r="C30" s="81" t="s">
        <v>72</v>
      </c>
      <c r="D30" s="79" t="s">
        <v>51</v>
      </c>
      <c r="E30" s="80">
        <v>2100</v>
      </c>
      <c r="F30" s="53"/>
      <c r="G30" s="53">
        <f t="shared" si="0"/>
        <v>0</v>
      </c>
      <c r="H30" s="54"/>
      <c r="I30" s="53">
        <f t="shared" si="1"/>
        <v>0</v>
      </c>
      <c r="J30" s="53">
        <f t="shared" si="2"/>
        <v>0</v>
      </c>
      <c r="K30" s="53">
        <f t="shared" si="3"/>
        <v>0</v>
      </c>
    </row>
    <row r="31" spans="2:11" ht="24.75" customHeight="1">
      <c r="B31" s="66">
        <v>4</v>
      </c>
      <c r="C31" s="81" t="s">
        <v>73</v>
      </c>
      <c r="D31" s="79" t="s">
        <v>51</v>
      </c>
      <c r="E31" s="80">
        <v>600</v>
      </c>
      <c r="F31" s="53"/>
      <c r="G31" s="53">
        <f t="shared" si="0"/>
        <v>0</v>
      </c>
      <c r="H31" s="54"/>
      <c r="I31" s="53">
        <f t="shared" si="1"/>
        <v>0</v>
      </c>
      <c r="J31" s="53">
        <f t="shared" si="2"/>
        <v>0</v>
      </c>
      <c r="K31" s="53">
        <f t="shared" si="3"/>
        <v>0</v>
      </c>
    </row>
    <row r="32" spans="2:11" ht="24.75" customHeight="1">
      <c r="B32" s="66">
        <v>5</v>
      </c>
      <c r="C32" s="81" t="s">
        <v>74</v>
      </c>
      <c r="D32" s="79" t="s">
        <v>51</v>
      </c>
      <c r="E32" s="80">
        <v>5100</v>
      </c>
      <c r="F32" s="53"/>
      <c r="G32" s="53">
        <f t="shared" si="0"/>
        <v>0</v>
      </c>
      <c r="H32" s="54"/>
      <c r="I32" s="53">
        <f t="shared" si="1"/>
        <v>0</v>
      </c>
      <c r="J32" s="53">
        <f t="shared" si="2"/>
        <v>0</v>
      </c>
      <c r="K32" s="53">
        <f t="shared" si="3"/>
        <v>0</v>
      </c>
    </row>
    <row r="33" spans="2:11" ht="24.75" customHeight="1">
      <c r="B33" s="66">
        <v>6</v>
      </c>
      <c r="C33" s="81" t="s">
        <v>75</v>
      </c>
      <c r="D33" s="79" t="s">
        <v>51</v>
      </c>
      <c r="E33" s="80">
        <v>8700</v>
      </c>
      <c r="F33" s="53"/>
      <c r="G33" s="53">
        <f>ROUND(E33*F33,2)</f>
        <v>0</v>
      </c>
      <c r="H33" s="54"/>
      <c r="I33" s="53">
        <f>ROUND(G33*H33,2)</f>
        <v>0</v>
      </c>
      <c r="J33" s="53">
        <f>ROUND(K33/E33,2)</f>
        <v>0</v>
      </c>
      <c r="K33" s="53">
        <f>ROUND(SUM(G33,I33),2)</f>
        <v>0</v>
      </c>
    </row>
    <row r="34" spans="2:11" ht="24.75" customHeight="1">
      <c r="B34" s="66">
        <v>7</v>
      </c>
      <c r="C34" s="81" t="s">
        <v>76</v>
      </c>
      <c r="D34" s="79" t="s">
        <v>51</v>
      </c>
      <c r="E34" s="80">
        <v>540</v>
      </c>
      <c r="F34" s="53"/>
      <c r="G34" s="53">
        <f>ROUND(E34*F34,2)</f>
        <v>0</v>
      </c>
      <c r="H34" s="54"/>
      <c r="I34" s="53">
        <f>ROUND(G34*H34,2)</f>
        <v>0</v>
      </c>
      <c r="J34" s="53">
        <f>ROUND(K34/E34,2)</f>
        <v>0</v>
      </c>
      <c r="K34" s="53">
        <f>ROUND(SUM(G34,I34),2)</f>
        <v>0</v>
      </c>
    </row>
    <row r="35" spans="2:11" ht="24.75" customHeight="1">
      <c r="B35" s="66">
        <v>8</v>
      </c>
      <c r="C35" s="81" t="s">
        <v>77</v>
      </c>
      <c r="D35" s="79" t="s">
        <v>51</v>
      </c>
      <c r="E35" s="80">
        <v>510</v>
      </c>
      <c r="F35" s="53"/>
      <c r="G35" s="53">
        <f>ROUND(E35*F35,2)</f>
        <v>0</v>
      </c>
      <c r="H35" s="54"/>
      <c r="I35" s="53">
        <f>ROUND(G35*H35,2)</f>
        <v>0</v>
      </c>
      <c r="J35" s="53">
        <f>ROUND(K35/E35,2)</f>
        <v>0</v>
      </c>
      <c r="K35" s="53">
        <f>ROUND(SUM(G35,I35),2)</f>
        <v>0</v>
      </c>
    </row>
    <row r="36" spans="2:11" ht="24.75" customHeight="1">
      <c r="B36" s="66">
        <v>9</v>
      </c>
      <c r="C36" s="81" t="s">
        <v>78</v>
      </c>
      <c r="D36" s="79" t="s">
        <v>51</v>
      </c>
      <c r="E36" s="80">
        <v>450</v>
      </c>
      <c r="F36" s="53"/>
      <c r="G36" s="53">
        <f t="shared" si="0"/>
        <v>0</v>
      </c>
      <c r="H36" s="54"/>
      <c r="I36" s="53">
        <f t="shared" si="1"/>
        <v>0</v>
      </c>
      <c r="J36" s="53">
        <f t="shared" si="2"/>
        <v>0</v>
      </c>
      <c r="K36" s="53">
        <f t="shared" si="3"/>
        <v>0</v>
      </c>
    </row>
    <row r="37" spans="2:11" ht="24.75" customHeight="1">
      <c r="B37" s="66">
        <v>10</v>
      </c>
      <c r="C37" s="81" t="s">
        <v>83</v>
      </c>
      <c r="D37" s="79" t="s">
        <v>51</v>
      </c>
      <c r="E37" s="80">
        <v>40</v>
      </c>
      <c r="F37" s="53"/>
      <c r="G37" s="53">
        <f t="shared" si="0"/>
        <v>0</v>
      </c>
      <c r="H37" s="54"/>
      <c r="I37" s="53">
        <f t="shared" si="1"/>
        <v>0</v>
      </c>
      <c r="J37" s="53">
        <f t="shared" si="2"/>
        <v>0</v>
      </c>
      <c r="K37" s="53">
        <f t="shared" si="3"/>
        <v>0</v>
      </c>
    </row>
    <row r="38" spans="2:11" ht="24.75" customHeight="1">
      <c r="B38" s="66">
        <v>11</v>
      </c>
      <c r="C38" s="78" t="s">
        <v>79</v>
      </c>
      <c r="D38" s="79" t="s">
        <v>51</v>
      </c>
      <c r="E38" s="80">
        <v>12</v>
      </c>
      <c r="F38" s="53"/>
      <c r="G38" s="53">
        <f t="shared" si="0"/>
        <v>0</v>
      </c>
      <c r="H38" s="54"/>
      <c r="I38" s="53">
        <f t="shared" si="1"/>
        <v>0</v>
      </c>
      <c r="J38" s="53">
        <f t="shared" si="2"/>
        <v>0</v>
      </c>
      <c r="K38" s="53">
        <f t="shared" si="3"/>
        <v>0</v>
      </c>
    </row>
    <row r="39" spans="2:14" s="56" customFormat="1" ht="24.75" customHeight="1">
      <c r="B39" s="69"/>
      <c r="C39" s="70"/>
      <c r="D39" s="70"/>
      <c r="E39" s="84" t="s">
        <v>7</v>
      </c>
      <c r="F39" s="84"/>
      <c r="G39" s="71">
        <f>SUM(G28:G38)</f>
        <v>0</v>
      </c>
      <c r="H39" s="72"/>
      <c r="I39" s="73"/>
      <c r="J39" s="73"/>
      <c r="K39" s="73"/>
      <c r="L39" s="68"/>
      <c r="M39" s="68"/>
      <c r="N39" s="68"/>
    </row>
    <row r="40" spans="2:14" s="56" customFormat="1" ht="24.75" customHeight="1">
      <c r="B40" s="85"/>
      <c r="C40" s="86"/>
      <c r="D40" s="86"/>
      <c r="E40" s="86"/>
      <c r="F40" s="87"/>
      <c r="G40" s="91" t="s">
        <v>67</v>
      </c>
      <c r="H40" s="92"/>
      <c r="I40" s="74">
        <f>SUM(I28:I38)</f>
        <v>0</v>
      </c>
      <c r="J40" s="73"/>
      <c r="K40" s="73"/>
      <c r="L40" s="68"/>
      <c r="M40" s="68"/>
      <c r="N40" s="68"/>
    </row>
    <row r="41" spans="2:14" s="56" customFormat="1" ht="29.25" customHeight="1">
      <c r="B41" s="88"/>
      <c r="C41" s="89"/>
      <c r="D41" s="89"/>
      <c r="E41" s="89"/>
      <c r="F41" s="90"/>
      <c r="G41" s="76"/>
      <c r="H41" s="77"/>
      <c r="I41" s="93" t="s">
        <v>68</v>
      </c>
      <c r="J41" s="93"/>
      <c r="K41" s="75">
        <f>SUM(K28:K38)</f>
        <v>0</v>
      </c>
      <c r="L41" s="68"/>
      <c r="M41" s="68"/>
      <c r="N41" s="68"/>
    </row>
    <row r="42" ht="40.5" customHeight="1"/>
    <row r="43" ht="12.75"/>
    <row r="44" ht="12.75"/>
    <row r="45" ht="12.75"/>
  </sheetData>
  <sheetProtection selectLockedCells="1"/>
  <mergeCells count="14">
    <mergeCell ref="B16:C16"/>
    <mergeCell ref="B17:K19"/>
    <mergeCell ref="J1:K2"/>
    <mergeCell ref="B2:D3"/>
    <mergeCell ref="I4:K5"/>
    <mergeCell ref="B6:K8"/>
    <mergeCell ref="B10:C11"/>
    <mergeCell ref="B12:K15"/>
    <mergeCell ref="B22:K23"/>
    <mergeCell ref="B24:K25"/>
    <mergeCell ref="E39:F39"/>
    <mergeCell ref="B40:F41"/>
    <mergeCell ref="G40:H40"/>
    <mergeCell ref="I41:J4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60" r:id="rId1"/>
  <ignoredErrors>
    <ignoredError sqref="J35:J36 J28 J29:J33 J38" evalError="1" unlockedFormula="1"/>
    <ignoredError sqref="K29:K33 G34:K34 K35:K36 G35:I36 K28 G28:I28 G29:I33 G41:J41 H39:K39 G40:H40 J40:K40 G38:I38 K38 H37 G37 I37:K3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P38"/>
  <sheetViews>
    <sheetView zoomScalePageLayoutView="0" workbookViewId="0" topLeftCell="A4">
      <selection activeCell="D10" sqref="D10:D13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12" t="s">
        <v>0</v>
      </c>
      <c r="C3" s="113"/>
      <c r="D3" s="113"/>
      <c r="E3" s="113"/>
      <c r="F3" s="113"/>
      <c r="G3" s="114"/>
      <c r="H3" s="1"/>
      <c r="I3" s="118" t="s">
        <v>8</v>
      </c>
      <c r="J3" s="119"/>
      <c r="K3" s="120"/>
    </row>
    <row r="4" spans="2:11" ht="15.75">
      <c r="B4" s="115"/>
      <c r="C4" s="116"/>
      <c r="D4" s="116"/>
      <c r="E4" s="116"/>
      <c r="F4" s="116"/>
      <c r="G4" s="117"/>
      <c r="H4" s="20"/>
      <c r="I4" s="121"/>
      <c r="J4" s="122"/>
      <c r="K4" s="123"/>
    </row>
    <row r="5" spans="2:11" ht="15.75">
      <c r="B5" s="133" t="s">
        <v>23</v>
      </c>
      <c r="C5" s="134"/>
      <c r="D5" s="134"/>
      <c r="E5" s="134"/>
      <c r="F5" s="134"/>
      <c r="G5" s="135"/>
      <c r="H5" s="20"/>
      <c r="I5" s="121"/>
      <c r="J5" s="122"/>
      <c r="K5" s="123"/>
    </row>
    <row r="6" spans="2:11" ht="15.75">
      <c r="B6" s="136"/>
      <c r="C6" s="137"/>
      <c r="D6" s="137"/>
      <c r="E6" s="137"/>
      <c r="F6" s="137"/>
      <c r="G6" s="138"/>
      <c r="H6" s="20"/>
      <c r="I6" s="121"/>
      <c r="J6" s="122"/>
      <c r="K6" s="123"/>
    </row>
    <row r="7" spans="2:11" ht="27.75" customHeight="1" thickBot="1">
      <c r="B7" s="139"/>
      <c r="C7" s="140"/>
      <c r="D7" s="140"/>
      <c r="E7" s="140"/>
      <c r="F7" s="140"/>
      <c r="G7" s="141"/>
      <c r="H7" s="21"/>
      <c r="I7" s="124"/>
      <c r="J7" s="125"/>
      <c r="K7" s="126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53</v>
      </c>
      <c r="D10" s="45" t="s">
        <v>51</v>
      </c>
      <c r="E10" s="38">
        <v>4000</v>
      </c>
      <c r="F10" s="15">
        <v>1.8</v>
      </c>
      <c r="G10" s="15">
        <f>ROUND(E10*F10,2)</f>
        <v>7200</v>
      </c>
      <c r="H10" s="36">
        <v>0.05</v>
      </c>
      <c r="I10" s="15">
        <f>ROUND(G10*H10,2)</f>
        <v>360</v>
      </c>
      <c r="J10" s="15">
        <f>ROUND(K10/E10,2)</f>
        <v>1.89</v>
      </c>
      <c r="K10" s="15">
        <f>ROUND(SUM(G10,I10),2)</f>
        <v>7560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54</v>
      </c>
      <c r="D11" s="45" t="s">
        <v>51</v>
      </c>
      <c r="E11" s="49">
        <v>5000</v>
      </c>
      <c r="F11" s="11">
        <v>2.1</v>
      </c>
      <c r="G11" s="11">
        <f>ROUND(E11*F11,2)</f>
        <v>10500</v>
      </c>
      <c r="H11" s="24">
        <v>0.05</v>
      </c>
      <c r="I11" s="11">
        <f>ROUND(G11*H11,2)</f>
        <v>525</v>
      </c>
      <c r="J11" s="11">
        <f>ROUND(K11/E11,2)</f>
        <v>2.21</v>
      </c>
      <c r="K11" s="35">
        <f>ROUND(SUM(G11,I11),2)</f>
        <v>11025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55</v>
      </c>
      <c r="D12" s="45" t="s">
        <v>51</v>
      </c>
      <c r="E12" s="49">
        <v>1200</v>
      </c>
      <c r="F12" s="11">
        <v>1.8</v>
      </c>
      <c r="G12" s="11">
        <f>ROUND(E12*F12,2)</f>
        <v>2160</v>
      </c>
      <c r="H12" s="24">
        <v>0.05</v>
      </c>
      <c r="I12" s="11">
        <f>ROUND(G12*H12,2)</f>
        <v>108</v>
      </c>
      <c r="J12" s="11">
        <f>ROUND(K12/E12,2)</f>
        <v>1.89</v>
      </c>
      <c r="K12" s="12">
        <f>ROUND(SUM(G12,I12),2)</f>
        <v>2268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56</v>
      </c>
      <c r="D13" s="45" t="s">
        <v>51</v>
      </c>
      <c r="E13" s="49">
        <v>3000</v>
      </c>
      <c r="F13" s="11">
        <v>2.8</v>
      </c>
      <c r="G13" s="11">
        <f>ROUND(E13*F13,2)</f>
        <v>8400</v>
      </c>
      <c r="H13" s="24">
        <v>0.05</v>
      </c>
      <c r="I13" s="11">
        <f>ROUND(G13*H13,2)</f>
        <v>420</v>
      </c>
      <c r="J13" s="11">
        <f>ROUND(K13/E13,2)</f>
        <v>2.94</v>
      </c>
      <c r="K13" s="12">
        <f>ROUND(SUM(G13,I13),2)</f>
        <v>8820</v>
      </c>
      <c r="L13" s="18"/>
      <c r="M13" s="18"/>
      <c r="N13" s="18"/>
      <c r="O13" s="23"/>
      <c r="P13" s="25"/>
    </row>
    <row r="14" spans="2:16" ht="24" customHeight="1" thickBot="1">
      <c r="B14" s="127"/>
      <c r="C14" s="128"/>
      <c r="D14" s="128"/>
      <c r="E14" s="128"/>
      <c r="F14" s="27" t="s">
        <v>7</v>
      </c>
      <c r="G14" s="27">
        <f>SUM(G10:G13)</f>
        <v>28260</v>
      </c>
      <c r="H14" s="28"/>
      <c r="I14" s="14"/>
      <c r="J14" s="15"/>
      <c r="K14" s="15"/>
      <c r="L14" s="18"/>
      <c r="M14" s="18"/>
      <c r="N14" s="18"/>
      <c r="P14" s="25"/>
    </row>
    <row r="15" spans="2:16" ht="19.5" customHeight="1" thickBot="1">
      <c r="B15" s="129"/>
      <c r="C15" s="130"/>
      <c r="D15" s="130"/>
      <c r="E15" s="130"/>
      <c r="F15" s="142"/>
      <c r="G15" s="29" t="s">
        <v>18</v>
      </c>
      <c r="H15" s="30"/>
      <c r="I15" s="31">
        <f>SUM(I10:I13)</f>
        <v>1413</v>
      </c>
      <c r="J15" s="16"/>
      <c r="K15" s="17"/>
      <c r="L15" s="18"/>
      <c r="M15" s="18"/>
      <c r="N15" s="18"/>
      <c r="P15" s="25"/>
    </row>
    <row r="16" spans="2:14" ht="22.5" customHeight="1" thickBot="1">
      <c r="B16" s="131"/>
      <c r="C16" s="132"/>
      <c r="D16" s="132"/>
      <c r="E16" s="132"/>
      <c r="F16" s="143"/>
      <c r="G16" s="13"/>
      <c r="H16" s="15"/>
      <c r="I16" s="15"/>
      <c r="J16" s="32" t="s">
        <v>19</v>
      </c>
      <c r="K16" s="33">
        <f>SUM(K10:K13)</f>
        <v>29673</v>
      </c>
      <c r="L16" s="18"/>
      <c r="M16" s="18"/>
      <c r="N16" s="18"/>
    </row>
    <row r="17" spans="2:14" ht="12.75" customHeight="1">
      <c r="B17" s="106"/>
      <c r="C17" s="107"/>
      <c r="D17" s="107"/>
      <c r="E17" s="107"/>
      <c r="F17" s="108"/>
      <c r="G17" s="98"/>
      <c r="H17" s="98"/>
      <c r="I17" s="100" t="s">
        <v>20</v>
      </c>
      <c r="J17" s="101"/>
      <c r="K17" s="102"/>
      <c r="L17" s="18"/>
      <c r="M17" s="18"/>
      <c r="N17" s="18"/>
    </row>
    <row r="18" spans="2:14" ht="60" customHeight="1">
      <c r="B18" s="109"/>
      <c r="C18" s="110"/>
      <c r="D18" s="110"/>
      <c r="E18" s="110"/>
      <c r="F18" s="111"/>
      <c r="G18" s="99"/>
      <c r="H18" s="99"/>
      <c r="I18" s="103"/>
      <c r="J18" s="104"/>
      <c r="K18" s="105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" customHeight="1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3:14" ht="12.75">
      <c r="C37" s="44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3:14" ht="12.75">
      <c r="C38" s="44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</sheetData>
  <sheetProtection/>
  <mergeCells count="9">
    <mergeCell ref="G17:G18"/>
    <mergeCell ref="I17:K18"/>
    <mergeCell ref="B17:F18"/>
    <mergeCell ref="H17:H18"/>
    <mergeCell ref="B3:G4"/>
    <mergeCell ref="I3:K7"/>
    <mergeCell ref="B14:E16"/>
    <mergeCell ref="B5:G7"/>
    <mergeCell ref="F15:F16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8"/>
  <sheetViews>
    <sheetView zoomScalePageLayoutView="0" workbookViewId="0" topLeftCell="A4">
      <selection activeCell="D10" sqref="D10:D13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12" t="s">
        <v>0</v>
      </c>
      <c r="C3" s="113"/>
      <c r="D3" s="113"/>
      <c r="E3" s="113"/>
      <c r="F3" s="113"/>
      <c r="G3" s="114"/>
      <c r="H3" s="1"/>
      <c r="I3" s="118" t="s">
        <v>8</v>
      </c>
      <c r="J3" s="119"/>
      <c r="K3" s="120"/>
    </row>
    <row r="4" spans="2:11" ht="15.75">
      <c r="B4" s="115"/>
      <c r="C4" s="116"/>
      <c r="D4" s="116"/>
      <c r="E4" s="116"/>
      <c r="F4" s="116"/>
      <c r="G4" s="117"/>
      <c r="H4" s="20"/>
      <c r="I4" s="121"/>
      <c r="J4" s="122"/>
      <c r="K4" s="123"/>
    </row>
    <row r="5" spans="2:11" ht="15.75">
      <c r="B5" s="133" t="s">
        <v>23</v>
      </c>
      <c r="C5" s="134"/>
      <c r="D5" s="134"/>
      <c r="E5" s="134"/>
      <c r="F5" s="134"/>
      <c r="G5" s="135"/>
      <c r="H5" s="20"/>
      <c r="I5" s="121"/>
      <c r="J5" s="122"/>
      <c r="K5" s="123"/>
    </row>
    <row r="6" spans="2:11" ht="15.75">
      <c r="B6" s="136"/>
      <c r="C6" s="137"/>
      <c r="D6" s="137"/>
      <c r="E6" s="137"/>
      <c r="F6" s="137"/>
      <c r="G6" s="138"/>
      <c r="H6" s="20"/>
      <c r="I6" s="121"/>
      <c r="J6" s="122"/>
      <c r="K6" s="123"/>
    </row>
    <row r="7" spans="2:11" ht="27.75" customHeight="1" thickBot="1">
      <c r="B7" s="139"/>
      <c r="C7" s="140"/>
      <c r="D7" s="140"/>
      <c r="E7" s="140"/>
      <c r="F7" s="140"/>
      <c r="G7" s="141"/>
      <c r="H7" s="21"/>
      <c r="I7" s="124"/>
      <c r="J7" s="125"/>
      <c r="K7" s="126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57</v>
      </c>
      <c r="D10" s="45" t="s">
        <v>51</v>
      </c>
      <c r="E10" s="38">
        <v>1600</v>
      </c>
      <c r="F10" s="15">
        <v>4.2</v>
      </c>
      <c r="G10" s="15">
        <f>ROUND(E10*F10,2)</f>
        <v>6720</v>
      </c>
      <c r="H10" s="36">
        <v>0.08</v>
      </c>
      <c r="I10" s="15">
        <f>ROUND(G10*H10,2)</f>
        <v>537.6</v>
      </c>
      <c r="J10" s="15">
        <f>ROUND(K10/E10,2)</f>
        <v>4.54</v>
      </c>
      <c r="K10" s="15">
        <f>ROUND(SUM(G10,I10),2)</f>
        <v>7257.6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58</v>
      </c>
      <c r="D11" s="45" t="s">
        <v>51</v>
      </c>
      <c r="E11" s="49">
        <v>1500</v>
      </c>
      <c r="F11" s="11">
        <v>4.2</v>
      </c>
      <c r="G11" s="11">
        <f>ROUND(E11*F11,2)</f>
        <v>6300</v>
      </c>
      <c r="H11" s="24">
        <v>0.05</v>
      </c>
      <c r="I11" s="11">
        <f>ROUND(G11*H11,2)</f>
        <v>315</v>
      </c>
      <c r="J11" s="11">
        <f>ROUND(K11/E11,2)</f>
        <v>4.41</v>
      </c>
      <c r="K11" s="35">
        <f>ROUND(SUM(G11,I11),2)</f>
        <v>6615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59</v>
      </c>
      <c r="D12" s="45" t="s">
        <v>51</v>
      </c>
      <c r="E12" s="49">
        <v>300</v>
      </c>
      <c r="F12" s="11">
        <v>2.8</v>
      </c>
      <c r="G12" s="11">
        <f>ROUND(E12*F12,2)</f>
        <v>840</v>
      </c>
      <c r="H12" s="24">
        <v>0.08</v>
      </c>
      <c r="I12" s="11">
        <f>ROUND(G12*H12,2)</f>
        <v>67.2</v>
      </c>
      <c r="J12" s="11">
        <f>ROUND(K12/E12,2)</f>
        <v>3.02</v>
      </c>
      <c r="K12" s="12">
        <f>ROUND(SUM(G12,I12),2)</f>
        <v>907.2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60</v>
      </c>
      <c r="D13" s="45" t="s">
        <v>51</v>
      </c>
      <c r="E13" s="49">
        <v>150</v>
      </c>
      <c r="F13" s="11">
        <v>7.8</v>
      </c>
      <c r="G13" s="11">
        <f>ROUND(E13*F13,2)</f>
        <v>1170</v>
      </c>
      <c r="H13" s="24">
        <v>0.08</v>
      </c>
      <c r="I13" s="11">
        <f>ROUND(G13*H13,2)</f>
        <v>93.6</v>
      </c>
      <c r="J13" s="11">
        <f>ROUND(K13/E13,2)</f>
        <v>8.42</v>
      </c>
      <c r="K13" s="12">
        <f>ROUND(SUM(G13,I13),2)</f>
        <v>1263.6</v>
      </c>
      <c r="L13" s="18"/>
      <c r="M13" s="18"/>
      <c r="N13" s="18"/>
      <c r="O13" s="23"/>
      <c r="P13" s="25"/>
    </row>
    <row r="14" spans="2:16" ht="24" customHeight="1" thickBot="1">
      <c r="B14" s="127"/>
      <c r="C14" s="128"/>
      <c r="D14" s="128"/>
      <c r="E14" s="128"/>
      <c r="F14" s="27" t="s">
        <v>7</v>
      </c>
      <c r="G14" s="27">
        <f>SUM(G10:G13)</f>
        <v>15030</v>
      </c>
      <c r="H14" s="28"/>
      <c r="I14" s="14"/>
      <c r="J14" s="15"/>
      <c r="K14" s="15"/>
      <c r="L14" s="18"/>
      <c r="M14" s="18"/>
      <c r="N14" s="18"/>
      <c r="P14" s="25"/>
    </row>
    <row r="15" spans="2:16" ht="19.5" customHeight="1" thickBot="1">
      <c r="B15" s="129"/>
      <c r="C15" s="130"/>
      <c r="D15" s="130"/>
      <c r="E15" s="130"/>
      <c r="F15" s="142"/>
      <c r="G15" s="29" t="s">
        <v>18</v>
      </c>
      <c r="H15" s="30"/>
      <c r="I15" s="31">
        <f>SUM(I10:I13)</f>
        <v>1013.4000000000001</v>
      </c>
      <c r="J15" s="16"/>
      <c r="K15" s="17"/>
      <c r="L15" s="18"/>
      <c r="M15" s="18"/>
      <c r="N15" s="18"/>
      <c r="P15" s="25"/>
    </row>
    <row r="16" spans="2:14" ht="22.5" customHeight="1" thickBot="1">
      <c r="B16" s="131"/>
      <c r="C16" s="132"/>
      <c r="D16" s="132"/>
      <c r="E16" s="132"/>
      <c r="F16" s="143"/>
      <c r="G16" s="13"/>
      <c r="H16" s="15"/>
      <c r="I16" s="15"/>
      <c r="J16" s="32" t="s">
        <v>19</v>
      </c>
      <c r="K16" s="33">
        <f>SUM(K10:K13)</f>
        <v>16043.400000000001</v>
      </c>
      <c r="L16" s="18"/>
      <c r="M16" s="18"/>
      <c r="N16" s="18"/>
    </row>
    <row r="17" spans="2:14" ht="12.75" customHeight="1">
      <c r="B17" s="106"/>
      <c r="C17" s="107"/>
      <c r="D17" s="107"/>
      <c r="E17" s="107"/>
      <c r="F17" s="108"/>
      <c r="G17" s="98"/>
      <c r="H17" s="98"/>
      <c r="I17" s="100" t="s">
        <v>20</v>
      </c>
      <c r="J17" s="101"/>
      <c r="K17" s="102"/>
      <c r="L17" s="18"/>
      <c r="M17" s="18"/>
      <c r="N17" s="18"/>
    </row>
    <row r="18" spans="2:14" ht="60" customHeight="1">
      <c r="B18" s="109"/>
      <c r="C18" s="110"/>
      <c r="D18" s="110"/>
      <c r="E18" s="110"/>
      <c r="F18" s="111"/>
      <c r="G18" s="99"/>
      <c r="H18" s="99"/>
      <c r="I18" s="103"/>
      <c r="J18" s="104"/>
      <c r="K18" s="105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" customHeight="1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3:14" ht="12.75">
      <c r="C37" s="44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3:14" ht="12.75">
      <c r="C38" s="44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</sheetData>
  <sheetProtection/>
  <mergeCells count="9">
    <mergeCell ref="B3:G4"/>
    <mergeCell ref="I3:K7"/>
    <mergeCell ref="B14:E16"/>
    <mergeCell ref="B5:G7"/>
    <mergeCell ref="F15:F16"/>
    <mergeCell ref="G17:G18"/>
    <mergeCell ref="I17:K18"/>
    <mergeCell ref="B17:F18"/>
    <mergeCell ref="H17:H18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61"/>
  <sheetViews>
    <sheetView zoomScalePageLayoutView="0" workbookViewId="0" topLeftCell="A19">
      <selection activeCell="C10" sqref="C10:D36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12" t="s">
        <v>0</v>
      </c>
      <c r="C3" s="113"/>
      <c r="D3" s="113"/>
      <c r="E3" s="113"/>
      <c r="F3" s="113"/>
      <c r="G3" s="114"/>
      <c r="H3" s="1"/>
      <c r="I3" s="118" t="s">
        <v>8</v>
      </c>
      <c r="J3" s="119"/>
      <c r="K3" s="120"/>
    </row>
    <row r="4" spans="2:11" ht="15.75">
      <c r="B4" s="115"/>
      <c r="C4" s="116"/>
      <c r="D4" s="116"/>
      <c r="E4" s="116"/>
      <c r="F4" s="116"/>
      <c r="G4" s="117"/>
      <c r="H4" s="20"/>
      <c r="I4" s="121"/>
      <c r="J4" s="122"/>
      <c r="K4" s="123"/>
    </row>
    <row r="5" spans="2:11" ht="15.75">
      <c r="B5" s="133" t="s">
        <v>23</v>
      </c>
      <c r="C5" s="134"/>
      <c r="D5" s="134"/>
      <c r="E5" s="134"/>
      <c r="F5" s="134"/>
      <c r="G5" s="135"/>
      <c r="H5" s="20"/>
      <c r="I5" s="121"/>
      <c r="J5" s="122"/>
      <c r="K5" s="123"/>
    </row>
    <row r="6" spans="2:11" ht="15.75">
      <c r="B6" s="136"/>
      <c r="C6" s="137"/>
      <c r="D6" s="137"/>
      <c r="E6" s="137"/>
      <c r="F6" s="137"/>
      <c r="G6" s="138"/>
      <c r="H6" s="20"/>
      <c r="I6" s="121"/>
      <c r="J6" s="122"/>
      <c r="K6" s="123"/>
    </row>
    <row r="7" spans="2:11" ht="27.75" customHeight="1" thickBot="1">
      <c r="B7" s="139"/>
      <c r="C7" s="140"/>
      <c r="D7" s="140"/>
      <c r="E7" s="140"/>
      <c r="F7" s="140"/>
      <c r="G7" s="141"/>
      <c r="H7" s="21"/>
      <c r="I7" s="124"/>
      <c r="J7" s="125"/>
      <c r="K7" s="126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24</v>
      </c>
      <c r="D10" s="45" t="s">
        <v>51</v>
      </c>
      <c r="E10" s="38">
        <v>30</v>
      </c>
      <c r="F10" s="51">
        <v>8.6</v>
      </c>
      <c r="G10" s="15">
        <f aca="true" t="shared" si="0" ref="G10:G36">ROUND(E10*F10,2)</f>
        <v>258</v>
      </c>
      <c r="H10" s="36">
        <v>0.23</v>
      </c>
      <c r="I10" s="15">
        <f aca="true" t="shared" si="1" ref="I10:I36">ROUND(G10*H10,2)</f>
        <v>59.34</v>
      </c>
      <c r="J10" s="15">
        <f aca="true" t="shared" si="2" ref="J10:J36">ROUND(K10/E10,2)</f>
        <v>10.58</v>
      </c>
      <c r="K10" s="15">
        <f aca="true" t="shared" si="3" ref="K10:K36">ROUND(SUM(G10,I10),2)</f>
        <v>317.34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25</v>
      </c>
      <c r="D11" s="45" t="s">
        <v>51</v>
      </c>
      <c r="E11" s="39">
        <v>30</v>
      </c>
      <c r="F11" s="52">
        <v>8.2</v>
      </c>
      <c r="G11" s="11">
        <f t="shared" si="0"/>
        <v>246</v>
      </c>
      <c r="H11" s="24">
        <v>0.08</v>
      </c>
      <c r="I11" s="11">
        <f t="shared" si="1"/>
        <v>19.68</v>
      </c>
      <c r="J11" s="11">
        <f t="shared" si="2"/>
        <v>8.86</v>
      </c>
      <c r="K11" s="35">
        <f t="shared" si="3"/>
        <v>265.68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26</v>
      </c>
      <c r="D12" s="45" t="s">
        <v>51</v>
      </c>
      <c r="E12" s="39">
        <v>35</v>
      </c>
      <c r="F12" s="52">
        <v>9</v>
      </c>
      <c r="G12" s="11">
        <f t="shared" si="0"/>
        <v>315</v>
      </c>
      <c r="H12" s="24">
        <v>0.08</v>
      </c>
      <c r="I12" s="11">
        <f t="shared" si="1"/>
        <v>25.2</v>
      </c>
      <c r="J12" s="11">
        <f t="shared" si="2"/>
        <v>9.72</v>
      </c>
      <c r="K12" s="12">
        <f t="shared" si="3"/>
        <v>340.2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27</v>
      </c>
      <c r="D13" s="45" t="s">
        <v>51</v>
      </c>
      <c r="E13" s="39">
        <v>30</v>
      </c>
      <c r="F13" s="52">
        <v>10</v>
      </c>
      <c r="G13" s="11">
        <f t="shared" si="0"/>
        <v>300</v>
      </c>
      <c r="H13" s="24">
        <v>0.23</v>
      </c>
      <c r="I13" s="11">
        <f t="shared" si="1"/>
        <v>69</v>
      </c>
      <c r="J13" s="11">
        <f t="shared" si="2"/>
        <v>12.3</v>
      </c>
      <c r="K13" s="12">
        <f t="shared" si="3"/>
        <v>369</v>
      </c>
      <c r="L13" s="18"/>
      <c r="M13" s="18"/>
      <c r="N13" s="18"/>
      <c r="O13" s="23"/>
      <c r="P13" s="25"/>
    </row>
    <row r="14" spans="2:16" ht="30" customHeight="1" thickBot="1">
      <c r="B14" s="10">
        <v>5</v>
      </c>
      <c r="C14" s="47" t="s">
        <v>28</v>
      </c>
      <c r="D14" s="45" t="s">
        <v>51</v>
      </c>
      <c r="E14" s="39">
        <v>35</v>
      </c>
      <c r="F14" s="52">
        <v>12</v>
      </c>
      <c r="G14" s="11">
        <f t="shared" si="0"/>
        <v>420</v>
      </c>
      <c r="H14" s="24">
        <v>0.08</v>
      </c>
      <c r="I14" s="11">
        <f t="shared" si="1"/>
        <v>33.6</v>
      </c>
      <c r="J14" s="11">
        <f t="shared" si="2"/>
        <v>12.96</v>
      </c>
      <c r="K14" s="12">
        <f t="shared" si="3"/>
        <v>453.6</v>
      </c>
      <c r="L14" s="18"/>
      <c r="M14" s="18"/>
      <c r="N14" s="18"/>
      <c r="O14" s="23"/>
      <c r="P14" s="25"/>
    </row>
    <row r="15" spans="2:16" ht="30" customHeight="1" thickBot="1">
      <c r="B15" s="10">
        <v>6</v>
      </c>
      <c r="C15" s="47" t="s">
        <v>29</v>
      </c>
      <c r="D15" s="45" t="s">
        <v>51</v>
      </c>
      <c r="E15" s="39">
        <v>35</v>
      </c>
      <c r="F15" s="52">
        <v>9.7</v>
      </c>
      <c r="G15" s="11">
        <f t="shared" si="0"/>
        <v>339.5</v>
      </c>
      <c r="H15" s="24">
        <v>0.08</v>
      </c>
      <c r="I15" s="11">
        <f t="shared" si="1"/>
        <v>27.16</v>
      </c>
      <c r="J15" s="11">
        <f t="shared" si="2"/>
        <v>10.48</v>
      </c>
      <c r="K15" s="12">
        <f t="shared" si="3"/>
        <v>366.66</v>
      </c>
      <c r="L15" s="18"/>
      <c r="M15" s="18"/>
      <c r="N15" s="18"/>
      <c r="O15" s="23"/>
      <c r="P15" s="25"/>
    </row>
    <row r="16" spans="2:16" ht="30" customHeight="1" thickBot="1">
      <c r="B16" s="10">
        <v>7</v>
      </c>
      <c r="C16" s="47" t="s">
        <v>30</v>
      </c>
      <c r="D16" s="40" t="s">
        <v>52</v>
      </c>
      <c r="E16" s="39">
        <v>400</v>
      </c>
      <c r="F16" s="52">
        <v>2.9</v>
      </c>
      <c r="G16" s="11">
        <f t="shared" si="0"/>
        <v>1160</v>
      </c>
      <c r="H16" s="24">
        <v>0.23</v>
      </c>
      <c r="I16" s="11">
        <f t="shared" si="1"/>
        <v>266.8</v>
      </c>
      <c r="J16" s="11">
        <f t="shared" si="2"/>
        <v>3.57</v>
      </c>
      <c r="K16" s="12">
        <f t="shared" si="3"/>
        <v>1426.8</v>
      </c>
      <c r="L16" s="18"/>
      <c r="M16" s="18"/>
      <c r="N16" s="18"/>
      <c r="O16" s="23"/>
      <c r="P16" s="25"/>
    </row>
    <row r="17" spans="2:16" ht="30" customHeight="1" thickBot="1">
      <c r="B17" s="10">
        <v>8</v>
      </c>
      <c r="C17" s="47" t="s">
        <v>31</v>
      </c>
      <c r="D17" s="40" t="s">
        <v>52</v>
      </c>
      <c r="E17" s="39">
        <v>190</v>
      </c>
      <c r="F17" s="52">
        <v>1.8</v>
      </c>
      <c r="G17" s="11">
        <f t="shared" si="0"/>
        <v>342</v>
      </c>
      <c r="H17" s="24">
        <v>0.23</v>
      </c>
      <c r="I17" s="11">
        <f t="shared" si="1"/>
        <v>78.66</v>
      </c>
      <c r="J17" s="11">
        <f t="shared" si="2"/>
        <v>2.21</v>
      </c>
      <c r="K17" s="12">
        <f t="shared" si="3"/>
        <v>420.66</v>
      </c>
      <c r="L17" s="18"/>
      <c r="M17" s="18"/>
      <c r="N17" s="18"/>
      <c r="O17" s="23"/>
      <c r="P17" s="25"/>
    </row>
    <row r="18" spans="2:16" ht="30" customHeight="1" thickBot="1">
      <c r="B18" s="10">
        <v>9</v>
      </c>
      <c r="C18" s="47" t="s">
        <v>32</v>
      </c>
      <c r="D18" s="45" t="s">
        <v>51</v>
      </c>
      <c r="E18" s="39">
        <v>60</v>
      </c>
      <c r="F18" s="52">
        <v>17</v>
      </c>
      <c r="G18" s="11">
        <f t="shared" si="0"/>
        <v>1020</v>
      </c>
      <c r="H18" s="24">
        <v>0.23</v>
      </c>
      <c r="I18" s="11">
        <f t="shared" si="1"/>
        <v>234.6</v>
      </c>
      <c r="J18" s="11">
        <f t="shared" si="2"/>
        <v>20.91</v>
      </c>
      <c r="K18" s="12">
        <f t="shared" si="3"/>
        <v>1254.6</v>
      </c>
      <c r="L18" s="18"/>
      <c r="M18" s="18"/>
      <c r="N18" s="18"/>
      <c r="O18" s="23"/>
      <c r="P18" s="25"/>
    </row>
    <row r="19" spans="2:16" ht="30" customHeight="1" thickBot="1">
      <c r="B19" s="10">
        <v>10</v>
      </c>
      <c r="C19" s="48" t="s">
        <v>33</v>
      </c>
      <c r="D19" s="41" t="s">
        <v>52</v>
      </c>
      <c r="E19" s="39">
        <v>700</v>
      </c>
      <c r="F19" s="52">
        <v>2</v>
      </c>
      <c r="G19" s="11">
        <f t="shared" si="0"/>
        <v>1400</v>
      </c>
      <c r="H19" s="24">
        <v>0.08</v>
      </c>
      <c r="I19" s="11">
        <f t="shared" si="1"/>
        <v>112</v>
      </c>
      <c r="J19" s="11">
        <f t="shared" si="2"/>
        <v>2.16</v>
      </c>
      <c r="K19" s="12">
        <f t="shared" si="3"/>
        <v>1512</v>
      </c>
      <c r="L19" s="18"/>
      <c r="M19" s="18"/>
      <c r="N19" s="18"/>
      <c r="O19" s="23"/>
      <c r="P19" s="25"/>
    </row>
    <row r="20" spans="2:16" ht="30" customHeight="1" thickBot="1">
      <c r="B20" s="10">
        <v>11</v>
      </c>
      <c r="C20" s="47" t="s">
        <v>34</v>
      </c>
      <c r="D20" s="45" t="s">
        <v>51</v>
      </c>
      <c r="E20" s="39">
        <v>600</v>
      </c>
      <c r="F20" s="52">
        <v>3.51</v>
      </c>
      <c r="G20" s="11">
        <f t="shared" si="0"/>
        <v>2106</v>
      </c>
      <c r="H20" s="24">
        <v>0.08</v>
      </c>
      <c r="I20" s="11">
        <f t="shared" si="1"/>
        <v>168.48</v>
      </c>
      <c r="J20" s="11">
        <f t="shared" si="2"/>
        <v>3.79</v>
      </c>
      <c r="K20" s="12">
        <f t="shared" si="3"/>
        <v>2274.48</v>
      </c>
      <c r="L20" s="18"/>
      <c r="M20" s="18"/>
      <c r="N20" s="18"/>
      <c r="O20" s="23"/>
      <c r="P20" s="25"/>
    </row>
    <row r="21" spans="2:16" ht="30" customHeight="1" thickBot="1">
      <c r="B21" s="10">
        <v>12</v>
      </c>
      <c r="C21" s="47" t="s">
        <v>35</v>
      </c>
      <c r="D21" s="45" t="s">
        <v>51</v>
      </c>
      <c r="E21" s="39">
        <v>800</v>
      </c>
      <c r="F21" s="52">
        <v>4.4</v>
      </c>
      <c r="G21" s="11">
        <f t="shared" si="0"/>
        <v>3520</v>
      </c>
      <c r="H21" s="24">
        <v>0.08</v>
      </c>
      <c r="I21" s="11">
        <f t="shared" si="1"/>
        <v>281.6</v>
      </c>
      <c r="J21" s="11">
        <f t="shared" si="2"/>
        <v>4.75</v>
      </c>
      <c r="K21" s="12">
        <f t="shared" si="3"/>
        <v>3801.6</v>
      </c>
      <c r="L21" s="18"/>
      <c r="M21" s="18"/>
      <c r="N21" s="18"/>
      <c r="O21" s="23"/>
      <c r="P21" s="25"/>
    </row>
    <row r="22" spans="2:16" ht="30" customHeight="1" thickBot="1">
      <c r="B22" s="10">
        <v>13</v>
      </c>
      <c r="C22" s="47" t="s">
        <v>36</v>
      </c>
      <c r="D22" s="45" t="s">
        <v>51</v>
      </c>
      <c r="E22" s="39">
        <v>1000</v>
      </c>
      <c r="F22" s="52">
        <v>0.75</v>
      </c>
      <c r="G22" s="11">
        <f t="shared" si="0"/>
        <v>750</v>
      </c>
      <c r="H22" s="24">
        <v>0.23</v>
      </c>
      <c r="I22" s="11">
        <f t="shared" si="1"/>
        <v>172.5</v>
      </c>
      <c r="J22" s="11">
        <f t="shared" si="2"/>
        <v>0.92</v>
      </c>
      <c r="K22" s="12">
        <f t="shared" si="3"/>
        <v>922.5</v>
      </c>
      <c r="L22" s="18"/>
      <c r="M22" s="18"/>
      <c r="N22" s="18"/>
      <c r="O22" s="23"/>
      <c r="P22" s="25"/>
    </row>
    <row r="23" spans="2:16" ht="30" customHeight="1" thickBot="1">
      <c r="B23" s="10">
        <v>14</v>
      </c>
      <c r="C23" s="47" t="s">
        <v>37</v>
      </c>
      <c r="D23" s="45" t="s">
        <v>51</v>
      </c>
      <c r="E23" s="39">
        <v>30</v>
      </c>
      <c r="F23" s="52">
        <v>17</v>
      </c>
      <c r="G23" s="11">
        <f t="shared" si="0"/>
        <v>510</v>
      </c>
      <c r="H23" s="24">
        <v>0.23</v>
      </c>
      <c r="I23" s="11">
        <f t="shared" si="1"/>
        <v>117.3</v>
      </c>
      <c r="J23" s="11">
        <f t="shared" si="2"/>
        <v>20.91</v>
      </c>
      <c r="K23" s="12">
        <f t="shared" si="3"/>
        <v>627.3</v>
      </c>
      <c r="L23" s="18"/>
      <c r="M23" s="18"/>
      <c r="N23" s="18"/>
      <c r="O23" s="23"/>
      <c r="P23" s="25"/>
    </row>
    <row r="24" spans="2:16" ht="30" customHeight="1" thickBot="1">
      <c r="B24" s="10">
        <v>15</v>
      </c>
      <c r="C24" s="47" t="s">
        <v>38</v>
      </c>
      <c r="D24" s="45" t="s">
        <v>51</v>
      </c>
      <c r="E24" s="39">
        <v>100</v>
      </c>
      <c r="F24" s="52">
        <v>15</v>
      </c>
      <c r="G24" s="11">
        <f t="shared" si="0"/>
        <v>1500</v>
      </c>
      <c r="H24" s="24">
        <v>0.08</v>
      </c>
      <c r="I24" s="11">
        <f t="shared" si="1"/>
        <v>120</v>
      </c>
      <c r="J24" s="11">
        <f t="shared" si="2"/>
        <v>16.2</v>
      </c>
      <c r="K24" s="12">
        <f t="shared" si="3"/>
        <v>1620</v>
      </c>
      <c r="L24" s="18"/>
      <c r="M24" s="18"/>
      <c r="N24" s="18"/>
      <c r="O24" s="23"/>
      <c r="P24" s="25"/>
    </row>
    <row r="25" spans="2:16" ht="30" customHeight="1" thickBot="1">
      <c r="B25" s="10">
        <v>16</v>
      </c>
      <c r="C25" s="47" t="s">
        <v>49</v>
      </c>
      <c r="D25" s="45" t="s">
        <v>51</v>
      </c>
      <c r="E25" s="39">
        <v>15</v>
      </c>
      <c r="F25" s="52">
        <v>9.1</v>
      </c>
      <c r="G25" s="11">
        <f>ROUND(E25*F25,2)</f>
        <v>136.5</v>
      </c>
      <c r="H25" s="24">
        <v>0.23</v>
      </c>
      <c r="I25" s="11">
        <f>ROUND(G25*H25,2)</f>
        <v>31.4</v>
      </c>
      <c r="J25" s="11">
        <f>ROUND(K25/E25,2)</f>
        <v>11.19</v>
      </c>
      <c r="K25" s="12">
        <f>ROUND(SUM(G25,I25),2)</f>
        <v>167.9</v>
      </c>
      <c r="L25" s="18"/>
      <c r="M25" s="18"/>
      <c r="N25" s="18"/>
      <c r="O25" s="23"/>
      <c r="P25" s="25"/>
    </row>
    <row r="26" spans="2:16" ht="30" customHeight="1" thickBot="1">
      <c r="B26" s="10">
        <v>17</v>
      </c>
      <c r="C26" s="47" t="s">
        <v>50</v>
      </c>
      <c r="D26" s="45" t="s">
        <v>51</v>
      </c>
      <c r="E26" s="39">
        <v>15</v>
      </c>
      <c r="F26" s="52">
        <v>9.1</v>
      </c>
      <c r="G26" s="11">
        <f>ROUND(E26*F26,2)</f>
        <v>136.5</v>
      </c>
      <c r="H26" s="24">
        <v>0.23</v>
      </c>
      <c r="I26" s="11">
        <f>ROUND(G26*H26,2)</f>
        <v>31.4</v>
      </c>
      <c r="J26" s="11">
        <f>ROUND(K26/E26,2)</f>
        <v>11.19</v>
      </c>
      <c r="K26" s="12">
        <f>ROUND(SUM(G26,I26),2)</f>
        <v>167.9</v>
      </c>
      <c r="L26" s="18"/>
      <c r="M26" s="18"/>
      <c r="N26" s="18"/>
      <c r="O26" s="23"/>
      <c r="P26" s="25"/>
    </row>
    <row r="27" spans="2:16" ht="30" customHeight="1" thickBot="1">
      <c r="B27" s="10">
        <v>18</v>
      </c>
      <c r="C27" s="47" t="s">
        <v>39</v>
      </c>
      <c r="D27" s="45" t="s">
        <v>51</v>
      </c>
      <c r="E27" s="39">
        <v>60</v>
      </c>
      <c r="F27" s="52">
        <v>6.6</v>
      </c>
      <c r="G27" s="11">
        <f t="shared" si="0"/>
        <v>396</v>
      </c>
      <c r="H27" s="24">
        <v>0.08</v>
      </c>
      <c r="I27" s="11">
        <f t="shared" si="1"/>
        <v>31.68</v>
      </c>
      <c r="J27" s="11">
        <f t="shared" si="2"/>
        <v>7.13</v>
      </c>
      <c r="K27" s="12">
        <f t="shared" si="3"/>
        <v>427.68</v>
      </c>
      <c r="L27" s="18"/>
      <c r="M27" s="18"/>
      <c r="N27" s="18"/>
      <c r="O27" s="23"/>
      <c r="P27" s="25"/>
    </row>
    <row r="28" spans="2:16" ht="30" customHeight="1" thickBot="1">
      <c r="B28" s="10">
        <v>19</v>
      </c>
      <c r="C28" s="47" t="s">
        <v>40</v>
      </c>
      <c r="D28" s="45" t="s">
        <v>51</v>
      </c>
      <c r="E28" s="39">
        <v>30</v>
      </c>
      <c r="F28" s="52">
        <v>6.4</v>
      </c>
      <c r="G28" s="11">
        <f t="shared" si="0"/>
        <v>192</v>
      </c>
      <c r="H28" s="24">
        <v>0.08</v>
      </c>
      <c r="I28" s="11">
        <f t="shared" si="1"/>
        <v>15.36</v>
      </c>
      <c r="J28" s="11">
        <f t="shared" si="2"/>
        <v>6.91</v>
      </c>
      <c r="K28" s="12">
        <f t="shared" si="3"/>
        <v>207.36</v>
      </c>
      <c r="L28" s="18"/>
      <c r="M28" s="18"/>
      <c r="N28" s="18"/>
      <c r="O28" s="23"/>
      <c r="P28" s="25"/>
    </row>
    <row r="29" spans="2:16" ht="30" customHeight="1" thickBot="1">
      <c r="B29" s="10">
        <v>20</v>
      </c>
      <c r="C29" s="47" t="s">
        <v>41</v>
      </c>
      <c r="D29" s="45" t="s">
        <v>51</v>
      </c>
      <c r="E29" s="39">
        <v>40</v>
      </c>
      <c r="F29" s="52">
        <v>3.59</v>
      </c>
      <c r="G29" s="11">
        <f t="shared" si="0"/>
        <v>143.6</v>
      </c>
      <c r="H29" s="24">
        <v>0.08</v>
      </c>
      <c r="I29" s="11">
        <f t="shared" si="1"/>
        <v>11.49</v>
      </c>
      <c r="J29" s="11">
        <f t="shared" si="2"/>
        <v>3.88</v>
      </c>
      <c r="K29" s="12">
        <f t="shared" si="3"/>
        <v>155.09</v>
      </c>
      <c r="L29" s="18"/>
      <c r="M29" s="18"/>
      <c r="N29" s="18"/>
      <c r="O29" s="23"/>
      <c r="P29" s="25"/>
    </row>
    <row r="30" spans="2:16" ht="30" customHeight="1" thickBot="1">
      <c r="B30" s="10">
        <v>21</v>
      </c>
      <c r="C30" s="47" t="s">
        <v>42</v>
      </c>
      <c r="D30" s="45" t="s">
        <v>51</v>
      </c>
      <c r="E30" s="39">
        <v>40</v>
      </c>
      <c r="F30" s="52">
        <v>3.59</v>
      </c>
      <c r="G30" s="11">
        <f t="shared" si="0"/>
        <v>143.6</v>
      </c>
      <c r="H30" s="24">
        <v>0.08</v>
      </c>
      <c r="I30" s="11">
        <f t="shared" si="1"/>
        <v>11.49</v>
      </c>
      <c r="J30" s="11">
        <f t="shared" si="2"/>
        <v>3.88</v>
      </c>
      <c r="K30" s="12">
        <f t="shared" si="3"/>
        <v>155.09</v>
      </c>
      <c r="L30" s="18"/>
      <c r="M30" s="18"/>
      <c r="N30" s="18"/>
      <c r="O30" s="23"/>
      <c r="P30" s="25"/>
    </row>
    <row r="31" spans="2:16" ht="30" customHeight="1" thickBot="1">
      <c r="B31" s="10">
        <v>22</v>
      </c>
      <c r="C31" s="47" t="s">
        <v>43</v>
      </c>
      <c r="D31" s="45" t="s">
        <v>51</v>
      </c>
      <c r="E31" s="39">
        <v>40</v>
      </c>
      <c r="F31" s="52">
        <v>4.1</v>
      </c>
      <c r="G31" s="11">
        <f t="shared" si="0"/>
        <v>164</v>
      </c>
      <c r="H31" s="24">
        <v>0.08</v>
      </c>
      <c r="I31" s="11">
        <f t="shared" si="1"/>
        <v>13.12</v>
      </c>
      <c r="J31" s="11">
        <f t="shared" si="2"/>
        <v>4.43</v>
      </c>
      <c r="K31" s="12">
        <f t="shared" si="3"/>
        <v>177.12</v>
      </c>
      <c r="L31" s="18"/>
      <c r="M31" s="18"/>
      <c r="N31" s="18"/>
      <c r="O31" s="23"/>
      <c r="P31" s="25"/>
    </row>
    <row r="32" spans="2:16" ht="30" customHeight="1" thickBot="1">
      <c r="B32" s="10">
        <v>23</v>
      </c>
      <c r="C32" s="47" t="s">
        <v>44</v>
      </c>
      <c r="D32" s="45" t="s">
        <v>51</v>
      </c>
      <c r="E32" s="39">
        <v>60</v>
      </c>
      <c r="F32" s="52">
        <v>3.38</v>
      </c>
      <c r="G32" s="11">
        <f t="shared" si="0"/>
        <v>202.8</v>
      </c>
      <c r="H32" s="24">
        <v>0.08</v>
      </c>
      <c r="I32" s="11">
        <f t="shared" si="1"/>
        <v>16.22</v>
      </c>
      <c r="J32" s="11">
        <f t="shared" si="2"/>
        <v>3.65</v>
      </c>
      <c r="K32" s="12">
        <f t="shared" si="3"/>
        <v>219.02</v>
      </c>
      <c r="L32" s="18"/>
      <c r="M32" s="18"/>
      <c r="N32" s="18"/>
      <c r="O32" s="23"/>
      <c r="P32" s="25"/>
    </row>
    <row r="33" spans="2:16" ht="30" customHeight="1" thickBot="1">
      <c r="B33" s="10">
        <v>24</v>
      </c>
      <c r="C33" s="47" t="s">
        <v>45</v>
      </c>
      <c r="D33" s="45" t="s">
        <v>51</v>
      </c>
      <c r="E33" s="39">
        <v>30</v>
      </c>
      <c r="F33" s="52">
        <v>6.35</v>
      </c>
      <c r="G33" s="11">
        <f t="shared" si="0"/>
        <v>190.5</v>
      </c>
      <c r="H33" s="24">
        <v>0.08</v>
      </c>
      <c r="I33" s="11">
        <f t="shared" si="1"/>
        <v>15.24</v>
      </c>
      <c r="J33" s="11">
        <f t="shared" si="2"/>
        <v>6.86</v>
      </c>
      <c r="K33" s="12">
        <f t="shared" si="3"/>
        <v>205.74</v>
      </c>
      <c r="L33" s="18"/>
      <c r="M33" s="18"/>
      <c r="N33" s="18"/>
      <c r="O33" s="23"/>
      <c r="P33" s="25"/>
    </row>
    <row r="34" spans="2:16" ht="30" customHeight="1" thickBot="1">
      <c r="B34" s="10">
        <v>25</v>
      </c>
      <c r="C34" s="47" t="s">
        <v>46</v>
      </c>
      <c r="D34" s="45" t="s">
        <v>51</v>
      </c>
      <c r="E34" s="39">
        <v>30</v>
      </c>
      <c r="F34" s="52">
        <v>6</v>
      </c>
      <c r="G34" s="11">
        <f t="shared" si="0"/>
        <v>180</v>
      </c>
      <c r="H34" s="24">
        <v>0.08</v>
      </c>
      <c r="I34" s="11">
        <f t="shared" si="1"/>
        <v>14.4</v>
      </c>
      <c r="J34" s="11">
        <f t="shared" si="2"/>
        <v>6.48</v>
      </c>
      <c r="K34" s="12">
        <f t="shared" si="3"/>
        <v>194.4</v>
      </c>
      <c r="L34" s="18"/>
      <c r="M34" s="18"/>
      <c r="N34" s="18"/>
      <c r="O34" s="23"/>
      <c r="P34" s="25"/>
    </row>
    <row r="35" spans="2:16" ht="30" customHeight="1" thickBot="1">
      <c r="B35" s="10">
        <v>26</v>
      </c>
      <c r="C35" s="47" t="s">
        <v>47</v>
      </c>
      <c r="D35" s="45" t="s">
        <v>51</v>
      </c>
      <c r="E35" s="39">
        <v>60</v>
      </c>
      <c r="F35" s="52">
        <v>6</v>
      </c>
      <c r="G35" s="11">
        <f t="shared" si="0"/>
        <v>360</v>
      </c>
      <c r="H35" s="24">
        <v>0.08</v>
      </c>
      <c r="I35" s="11">
        <f t="shared" si="1"/>
        <v>28.8</v>
      </c>
      <c r="J35" s="11">
        <f t="shared" si="2"/>
        <v>6.48</v>
      </c>
      <c r="K35" s="12">
        <f t="shared" si="3"/>
        <v>388.8</v>
      </c>
      <c r="L35" s="18"/>
      <c r="M35" s="18"/>
      <c r="N35" s="18"/>
      <c r="O35" s="23"/>
      <c r="P35" s="25"/>
    </row>
    <row r="36" spans="2:16" ht="30" customHeight="1" thickBot="1">
      <c r="B36" s="10">
        <v>27</v>
      </c>
      <c r="C36" s="47" t="s">
        <v>48</v>
      </c>
      <c r="D36" s="45" t="s">
        <v>51</v>
      </c>
      <c r="E36" s="39">
        <v>60</v>
      </c>
      <c r="F36" s="52">
        <v>6</v>
      </c>
      <c r="G36" s="11">
        <f t="shared" si="0"/>
        <v>360</v>
      </c>
      <c r="H36" s="24">
        <v>0.08</v>
      </c>
      <c r="I36" s="11">
        <f t="shared" si="1"/>
        <v>28.8</v>
      </c>
      <c r="J36" s="11">
        <f t="shared" si="2"/>
        <v>6.48</v>
      </c>
      <c r="K36" s="12">
        <f t="shared" si="3"/>
        <v>388.8</v>
      </c>
      <c r="L36" s="18"/>
      <c r="M36" s="18"/>
      <c r="N36" s="18"/>
      <c r="O36" s="23"/>
      <c r="P36" s="25"/>
    </row>
    <row r="37" spans="2:16" ht="24" customHeight="1" thickBot="1">
      <c r="B37" s="127"/>
      <c r="C37" s="128"/>
      <c r="D37" s="128"/>
      <c r="E37" s="128"/>
      <c r="F37" s="27" t="s">
        <v>7</v>
      </c>
      <c r="G37" s="27">
        <f>SUM(G10:G36)</f>
        <v>16792</v>
      </c>
      <c r="H37" s="28"/>
      <c r="I37" s="14"/>
      <c r="J37" s="15"/>
      <c r="K37" s="15"/>
      <c r="L37" s="18"/>
      <c r="M37" s="18"/>
      <c r="N37" s="18"/>
      <c r="P37" s="25"/>
    </row>
    <row r="38" spans="2:16" ht="19.5" customHeight="1" thickBot="1">
      <c r="B38" s="129"/>
      <c r="C38" s="130"/>
      <c r="D38" s="130"/>
      <c r="E38" s="130"/>
      <c r="F38" s="142"/>
      <c r="G38" s="29" t="s">
        <v>18</v>
      </c>
      <c r="H38" s="30"/>
      <c r="I38" s="31">
        <f>SUM(I10:I36)</f>
        <v>2035.32</v>
      </c>
      <c r="J38" s="16"/>
      <c r="K38" s="17"/>
      <c r="L38" s="18"/>
      <c r="M38" s="18"/>
      <c r="N38" s="18"/>
      <c r="P38" s="25"/>
    </row>
    <row r="39" spans="2:14" ht="22.5" customHeight="1" thickBot="1">
      <c r="B39" s="131"/>
      <c r="C39" s="132"/>
      <c r="D39" s="132"/>
      <c r="E39" s="132"/>
      <c r="F39" s="143"/>
      <c r="G39" s="13"/>
      <c r="H39" s="15"/>
      <c r="I39" s="15"/>
      <c r="J39" s="32" t="s">
        <v>19</v>
      </c>
      <c r="K39" s="33">
        <f>SUM(K10:K36)</f>
        <v>18827.32</v>
      </c>
      <c r="L39" s="18"/>
      <c r="M39" s="18"/>
      <c r="N39" s="18"/>
    </row>
    <row r="40" spans="2:14" ht="12.75" customHeight="1">
      <c r="B40" s="106"/>
      <c r="C40" s="107"/>
      <c r="D40" s="107"/>
      <c r="E40" s="107"/>
      <c r="F40" s="108"/>
      <c r="G40" s="98"/>
      <c r="H40" s="98"/>
      <c r="I40" s="100" t="s">
        <v>20</v>
      </c>
      <c r="J40" s="101"/>
      <c r="K40" s="102"/>
      <c r="L40" s="18"/>
      <c r="M40" s="18"/>
      <c r="N40" s="18"/>
    </row>
    <row r="41" spans="2:14" ht="60" customHeight="1">
      <c r="B41" s="109"/>
      <c r="C41" s="110"/>
      <c r="D41" s="110"/>
      <c r="E41" s="110"/>
      <c r="F41" s="111"/>
      <c r="G41" s="99"/>
      <c r="H41" s="99"/>
      <c r="I41" s="103"/>
      <c r="J41" s="104"/>
      <c r="K41" s="105"/>
      <c r="L41" s="18"/>
      <c r="M41" s="18"/>
      <c r="N41" s="18"/>
    </row>
    <row r="42" spans="3:14" ht="12.75">
      <c r="C42" s="44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3:14" ht="12" customHeight="1">
      <c r="C43" s="44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12.75">
      <c r="C44" s="44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3:14" ht="12.75">
      <c r="C45" s="44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3:14" ht="12.75">
      <c r="C46" s="44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3:14" ht="12.75">
      <c r="C47" s="44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3:14" ht="12.75">
      <c r="C48" s="44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3:14" ht="12.75">
      <c r="C49" s="44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3:14" ht="12.75">
      <c r="C50" s="44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3:14" ht="12.75">
      <c r="C51" s="44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3:14" ht="12.75">
      <c r="C52" s="44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3:14" ht="12.75">
      <c r="C53" s="44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3:14" ht="12.75">
      <c r="C54" s="44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3:14" ht="12.75">
      <c r="C55" s="44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3:14" ht="12.75">
      <c r="C56" s="44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3:14" ht="12.75">
      <c r="C57" s="44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3:14" ht="12.75">
      <c r="C58" s="44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3:14" ht="12.75">
      <c r="C59" s="44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3:14" ht="12.75">
      <c r="C60" s="44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3:14" ht="12.75">
      <c r="C61" s="44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</sheetData>
  <sheetProtection/>
  <mergeCells count="9">
    <mergeCell ref="B3:G4"/>
    <mergeCell ref="I3:K7"/>
    <mergeCell ref="B37:E39"/>
    <mergeCell ref="B5:G7"/>
    <mergeCell ref="F38:F39"/>
    <mergeCell ref="G40:G41"/>
    <mergeCell ref="I40:K41"/>
    <mergeCell ref="B40:F41"/>
    <mergeCell ref="H40:H41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36"/>
  <sheetViews>
    <sheetView zoomScalePageLayoutView="0" workbookViewId="0" topLeftCell="A4">
      <selection activeCell="C10" sqref="C10:D11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12" t="s">
        <v>0</v>
      </c>
      <c r="C3" s="113"/>
      <c r="D3" s="113"/>
      <c r="E3" s="113"/>
      <c r="F3" s="113"/>
      <c r="G3" s="114"/>
      <c r="H3" s="1"/>
      <c r="I3" s="118" t="s">
        <v>8</v>
      </c>
      <c r="J3" s="119"/>
      <c r="K3" s="120"/>
    </row>
    <row r="4" spans="2:11" ht="15.75">
      <c r="B4" s="115"/>
      <c r="C4" s="116"/>
      <c r="D4" s="116"/>
      <c r="E4" s="116"/>
      <c r="F4" s="116"/>
      <c r="G4" s="117"/>
      <c r="H4" s="20"/>
      <c r="I4" s="121"/>
      <c r="J4" s="122"/>
      <c r="K4" s="123"/>
    </row>
    <row r="5" spans="2:11" ht="15.75">
      <c r="B5" s="133" t="s">
        <v>23</v>
      </c>
      <c r="C5" s="134"/>
      <c r="D5" s="134"/>
      <c r="E5" s="134"/>
      <c r="F5" s="134"/>
      <c r="G5" s="135"/>
      <c r="H5" s="20"/>
      <c r="I5" s="121"/>
      <c r="J5" s="122"/>
      <c r="K5" s="123"/>
    </row>
    <row r="6" spans="2:11" ht="15.75">
      <c r="B6" s="136"/>
      <c r="C6" s="137"/>
      <c r="D6" s="137"/>
      <c r="E6" s="137"/>
      <c r="F6" s="137"/>
      <c r="G6" s="138"/>
      <c r="H6" s="20"/>
      <c r="I6" s="121"/>
      <c r="J6" s="122"/>
      <c r="K6" s="123"/>
    </row>
    <row r="7" spans="2:11" ht="27.75" customHeight="1" thickBot="1">
      <c r="B7" s="139"/>
      <c r="C7" s="140"/>
      <c r="D7" s="140"/>
      <c r="E7" s="140"/>
      <c r="F7" s="140"/>
      <c r="G7" s="141"/>
      <c r="H7" s="21"/>
      <c r="I7" s="124"/>
      <c r="J7" s="125"/>
      <c r="K7" s="126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61</v>
      </c>
      <c r="D10" s="45" t="s">
        <v>51</v>
      </c>
      <c r="E10" s="50">
        <v>3100</v>
      </c>
      <c r="F10" s="15">
        <v>2.94</v>
      </c>
      <c r="G10" s="15">
        <f>ROUND(E10*F10,2)</f>
        <v>9114</v>
      </c>
      <c r="H10" s="36">
        <v>0.08</v>
      </c>
      <c r="I10" s="15">
        <f>ROUND(G10*H10,2)</f>
        <v>729.12</v>
      </c>
      <c r="J10" s="15">
        <f>ROUND(K10/E10,2)</f>
        <v>3.18</v>
      </c>
      <c r="K10" s="15">
        <f>ROUND(SUM(G10,I10),2)</f>
        <v>9843.12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62</v>
      </c>
      <c r="D11" s="45" t="s">
        <v>51</v>
      </c>
      <c r="E11" s="49">
        <v>3100</v>
      </c>
      <c r="F11" s="11">
        <v>3.65</v>
      </c>
      <c r="G11" s="11">
        <f>ROUND(E11*F11,2)</f>
        <v>11315</v>
      </c>
      <c r="H11" s="24">
        <v>0.08</v>
      </c>
      <c r="I11" s="11">
        <f>ROUND(G11*H11,2)</f>
        <v>905.2</v>
      </c>
      <c r="J11" s="11">
        <f>ROUND(K11/E11,2)</f>
        <v>3.94</v>
      </c>
      <c r="K11" s="35">
        <f>ROUND(SUM(G11,I11),2)</f>
        <v>12220.2</v>
      </c>
      <c r="L11" s="18"/>
      <c r="M11" s="18"/>
      <c r="N11" s="18"/>
      <c r="O11" s="23"/>
      <c r="P11" s="25"/>
    </row>
    <row r="12" spans="2:16" ht="24" customHeight="1" thickBot="1">
      <c r="B12" s="127"/>
      <c r="C12" s="128"/>
      <c r="D12" s="128"/>
      <c r="E12" s="128"/>
      <c r="F12" s="27" t="s">
        <v>7</v>
      </c>
      <c r="G12" s="27">
        <f>SUM(G10:G11)</f>
        <v>20429</v>
      </c>
      <c r="H12" s="28"/>
      <c r="I12" s="14"/>
      <c r="J12" s="15"/>
      <c r="K12" s="15"/>
      <c r="L12" s="18"/>
      <c r="M12" s="18"/>
      <c r="N12" s="18"/>
      <c r="P12" s="25"/>
    </row>
    <row r="13" spans="2:16" ht="19.5" customHeight="1" thickBot="1">
      <c r="B13" s="129"/>
      <c r="C13" s="130"/>
      <c r="D13" s="130"/>
      <c r="E13" s="130"/>
      <c r="F13" s="142"/>
      <c r="G13" s="29" t="s">
        <v>18</v>
      </c>
      <c r="H13" s="30"/>
      <c r="I13" s="31">
        <f>SUM(I10:I11)</f>
        <v>1634.3200000000002</v>
      </c>
      <c r="J13" s="16"/>
      <c r="K13" s="17"/>
      <c r="L13" s="18"/>
      <c r="M13" s="18"/>
      <c r="N13" s="18"/>
      <c r="P13" s="25"/>
    </row>
    <row r="14" spans="2:14" ht="22.5" customHeight="1" thickBot="1">
      <c r="B14" s="131"/>
      <c r="C14" s="132"/>
      <c r="D14" s="132"/>
      <c r="E14" s="132"/>
      <c r="F14" s="143"/>
      <c r="G14" s="13"/>
      <c r="H14" s="15"/>
      <c r="I14" s="15"/>
      <c r="J14" s="32" t="s">
        <v>19</v>
      </c>
      <c r="K14" s="33">
        <f>SUM(K10:K11)</f>
        <v>22063.32</v>
      </c>
      <c r="L14" s="18"/>
      <c r="M14" s="18"/>
      <c r="N14" s="18"/>
    </row>
    <row r="15" spans="2:14" ht="12.75" customHeight="1">
      <c r="B15" s="106"/>
      <c r="C15" s="107"/>
      <c r="D15" s="107"/>
      <c r="E15" s="107"/>
      <c r="F15" s="108"/>
      <c r="G15" s="98"/>
      <c r="H15" s="98"/>
      <c r="I15" s="100" t="s">
        <v>20</v>
      </c>
      <c r="J15" s="101"/>
      <c r="K15" s="102"/>
      <c r="L15" s="18"/>
      <c r="M15" s="18"/>
      <c r="N15" s="18"/>
    </row>
    <row r="16" spans="2:14" ht="60" customHeight="1">
      <c r="B16" s="109"/>
      <c r="C16" s="110"/>
      <c r="D16" s="110"/>
      <c r="E16" s="110"/>
      <c r="F16" s="111"/>
      <c r="G16" s="99"/>
      <c r="H16" s="99"/>
      <c r="I16" s="103"/>
      <c r="J16" s="104"/>
      <c r="K16" s="105"/>
      <c r="L16" s="18"/>
      <c r="M16" s="18"/>
      <c r="N16" s="18"/>
    </row>
    <row r="17" spans="3:14" ht="12.75">
      <c r="C17" s="4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3:14" ht="12" customHeight="1">
      <c r="C18" s="4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.75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</sheetData>
  <sheetProtection/>
  <mergeCells count="9">
    <mergeCell ref="G15:G16"/>
    <mergeCell ref="I15:K16"/>
    <mergeCell ref="B15:F16"/>
    <mergeCell ref="H15:H16"/>
    <mergeCell ref="B3:G4"/>
    <mergeCell ref="I3:K7"/>
    <mergeCell ref="B12:E14"/>
    <mergeCell ref="B5:G7"/>
    <mergeCell ref="F13:F14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35"/>
  <sheetViews>
    <sheetView zoomScalePageLayoutView="0" workbookViewId="0" topLeftCell="A1">
      <selection activeCell="C10" sqref="C10:D10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12" t="s">
        <v>0</v>
      </c>
      <c r="C3" s="113"/>
      <c r="D3" s="113"/>
      <c r="E3" s="113"/>
      <c r="F3" s="113"/>
      <c r="G3" s="114"/>
      <c r="H3" s="1"/>
      <c r="I3" s="118" t="s">
        <v>8</v>
      </c>
      <c r="J3" s="119"/>
      <c r="K3" s="120"/>
    </row>
    <row r="4" spans="2:11" ht="15.75">
      <c r="B4" s="115"/>
      <c r="C4" s="116"/>
      <c r="D4" s="116"/>
      <c r="E4" s="116"/>
      <c r="F4" s="116"/>
      <c r="G4" s="117"/>
      <c r="H4" s="20"/>
      <c r="I4" s="121"/>
      <c r="J4" s="122"/>
      <c r="K4" s="123"/>
    </row>
    <row r="5" spans="2:11" ht="15.75">
      <c r="B5" s="133" t="s">
        <v>23</v>
      </c>
      <c r="C5" s="134"/>
      <c r="D5" s="134"/>
      <c r="E5" s="134"/>
      <c r="F5" s="134"/>
      <c r="G5" s="135"/>
      <c r="H5" s="20"/>
      <c r="I5" s="121"/>
      <c r="J5" s="122"/>
      <c r="K5" s="123"/>
    </row>
    <row r="6" spans="2:11" ht="15.75">
      <c r="B6" s="136"/>
      <c r="C6" s="137"/>
      <c r="D6" s="137"/>
      <c r="E6" s="137"/>
      <c r="F6" s="137"/>
      <c r="G6" s="138"/>
      <c r="H6" s="20"/>
      <c r="I6" s="121"/>
      <c r="J6" s="122"/>
      <c r="K6" s="123"/>
    </row>
    <row r="7" spans="2:11" ht="27.75" customHeight="1" thickBot="1">
      <c r="B7" s="139"/>
      <c r="C7" s="140"/>
      <c r="D7" s="140"/>
      <c r="E7" s="140"/>
      <c r="F7" s="140"/>
      <c r="G7" s="141"/>
      <c r="H7" s="21"/>
      <c r="I7" s="124"/>
      <c r="J7" s="125"/>
      <c r="K7" s="126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63</v>
      </c>
      <c r="D10" s="45" t="s">
        <v>51</v>
      </c>
      <c r="E10" s="50">
        <v>420</v>
      </c>
      <c r="F10" s="15">
        <v>34.2</v>
      </c>
      <c r="G10" s="15">
        <f>ROUND(E10*F10,2)</f>
        <v>14364</v>
      </c>
      <c r="H10" s="36">
        <v>0.08</v>
      </c>
      <c r="I10" s="15">
        <f>ROUND(G10*H10,2)</f>
        <v>1149.12</v>
      </c>
      <c r="J10" s="15">
        <f>ROUND(K10/E10,2)</f>
        <v>36.94</v>
      </c>
      <c r="K10" s="15">
        <f>ROUND(SUM(G10,I10),2)</f>
        <v>15513.12</v>
      </c>
      <c r="L10" s="34"/>
      <c r="M10" s="18"/>
      <c r="N10" s="18"/>
      <c r="O10" s="23"/>
      <c r="P10" s="25"/>
    </row>
    <row r="11" spans="2:16" ht="24" customHeight="1" thickBot="1">
      <c r="B11" s="127"/>
      <c r="C11" s="128"/>
      <c r="D11" s="128"/>
      <c r="E11" s="128"/>
      <c r="F11" s="27" t="s">
        <v>7</v>
      </c>
      <c r="G11" s="27">
        <f>SUM(G10:G10)</f>
        <v>14364</v>
      </c>
      <c r="H11" s="28"/>
      <c r="I11" s="14"/>
      <c r="J11" s="15"/>
      <c r="K11" s="15"/>
      <c r="L11" s="18"/>
      <c r="M11" s="18"/>
      <c r="N11" s="18"/>
      <c r="P11" s="25"/>
    </row>
    <row r="12" spans="2:16" ht="19.5" customHeight="1" thickBot="1">
      <c r="B12" s="129"/>
      <c r="C12" s="130"/>
      <c r="D12" s="130"/>
      <c r="E12" s="130"/>
      <c r="F12" s="142"/>
      <c r="G12" s="29" t="s">
        <v>18</v>
      </c>
      <c r="H12" s="30"/>
      <c r="I12" s="31">
        <f>SUM(I10:I10)</f>
        <v>1149.12</v>
      </c>
      <c r="J12" s="16"/>
      <c r="K12" s="17"/>
      <c r="L12" s="18"/>
      <c r="M12" s="18"/>
      <c r="N12" s="18"/>
      <c r="P12" s="25"/>
    </row>
    <row r="13" spans="2:14" ht="22.5" customHeight="1" thickBot="1">
      <c r="B13" s="131"/>
      <c r="C13" s="132"/>
      <c r="D13" s="132"/>
      <c r="E13" s="132"/>
      <c r="F13" s="143"/>
      <c r="G13" s="13"/>
      <c r="H13" s="15"/>
      <c r="I13" s="15"/>
      <c r="J13" s="32" t="s">
        <v>19</v>
      </c>
      <c r="K13" s="33">
        <f>SUM(K10:K10)</f>
        <v>15513.12</v>
      </c>
      <c r="L13" s="18"/>
      <c r="M13" s="18"/>
      <c r="N13" s="18"/>
    </row>
    <row r="14" spans="2:14" ht="12.75" customHeight="1">
      <c r="B14" s="106"/>
      <c r="C14" s="107"/>
      <c r="D14" s="107"/>
      <c r="E14" s="107"/>
      <c r="F14" s="108"/>
      <c r="G14" s="98"/>
      <c r="H14" s="98"/>
      <c r="I14" s="100" t="s">
        <v>20</v>
      </c>
      <c r="J14" s="101"/>
      <c r="K14" s="102"/>
      <c r="L14" s="18"/>
      <c r="M14" s="18"/>
      <c r="N14" s="18"/>
    </row>
    <row r="15" spans="2:14" ht="60" customHeight="1">
      <c r="B15" s="109"/>
      <c r="C15" s="110"/>
      <c r="D15" s="110"/>
      <c r="E15" s="110"/>
      <c r="F15" s="111"/>
      <c r="G15" s="99"/>
      <c r="H15" s="99"/>
      <c r="I15" s="103"/>
      <c r="J15" s="104"/>
      <c r="K15" s="105"/>
      <c r="L15" s="18"/>
      <c r="M15" s="18"/>
      <c r="N15" s="18"/>
    </row>
    <row r="16" spans="3:14" ht="12.75">
      <c r="C16" s="44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3:14" ht="12" customHeight="1">
      <c r="C17" s="4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3:14" ht="12.75">
      <c r="C18" s="4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.75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</sheetData>
  <sheetProtection/>
  <mergeCells count="9">
    <mergeCell ref="B3:G4"/>
    <mergeCell ref="I3:K7"/>
    <mergeCell ref="B11:E13"/>
    <mergeCell ref="B5:G7"/>
    <mergeCell ref="F12:F13"/>
    <mergeCell ref="G14:G15"/>
    <mergeCell ref="I14:K15"/>
    <mergeCell ref="B14:F15"/>
    <mergeCell ref="H14:H15"/>
  </mergeCells>
  <printOptions/>
  <pageMargins left="0.75" right="0.75" top="1" bottom="1" header="0.5" footer="0.5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100015bkon</dc:creator>
  <cp:keywords/>
  <dc:description/>
  <cp:lastModifiedBy>Bartosz Koniuszewski</cp:lastModifiedBy>
  <cp:lastPrinted>2022-05-20T09:03:55Z</cp:lastPrinted>
  <dcterms:created xsi:type="dcterms:W3CDTF">2013-06-06T14:00:33Z</dcterms:created>
  <dcterms:modified xsi:type="dcterms:W3CDTF">2023-07-06T08:03:49Z</dcterms:modified>
  <cp:category/>
  <cp:version/>
  <cp:contentType/>
  <cp:contentStatus/>
</cp:coreProperties>
</file>