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901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</sheets>
  <definedNames/>
  <calcPr fullCalcOnLoad="1"/>
</workbook>
</file>

<file path=xl/sharedStrings.xml><?xml version="1.0" encoding="utf-8"?>
<sst xmlns="http://schemas.openxmlformats.org/spreadsheetml/2006/main" count="1361" uniqueCount="607">
  <si>
    <t>Colistin 1000000 j.m.inj *20fiol.</t>
  </si>
  <si>
    <t>Producent i jego nazwa/Kraj</t>
  </si>
  <si>
    <t>Nazwa handlowa przedm. zam.</t>
  </si>
  <si>
    <t>A</t>
  </si>
  <si>
    <t>B</t>
  </si>
  <si>
    <t>C</t>
  </si>
  <si>
    <t>D</t>
  </si>
  <si>
    <t>E</t>
  </si>
  <si>
    <t>F</t>
  </si>
  <si>
    <t>G</t>
  </si>
  <si>
    <t>E*F</t>
  </si>
  <si>
    <t>FORMULARZ CENOWY</t>
  </si>
  <si>
    <t>Wartość brutto w zł</t>
  </si>
  <si>
    <t>Lp.</t>
  </si>
  <si>
    <t>Nazwa asortymentu</t>
  </si>
  <si>
    <t>Nie dopuszcza się składania ofert częściowych.</t>
  </si>
  <si>
    <t>Antazoline 0,1g/2ml *10amp.</t>
  </si>
  <si>
    <t>Digoxin 0,5mg/2ml. *5amp.</t>
  </si>
  <si>
    <t>Epinephrine 0,1%- 1ml. *10amp.</t>
  </si>
  <si>
    <t>Tramadol h/chlor. 100mg/2ml *5amp.</t>
  </si>
  <si>
    <t>Tramadol h/chlor. 50mg/ml *5amp.</t>
  </si>
  <si>
    <t>Omeprazole 40 mg.*1 fiol./amp,rozp. w soli fizjologicznej,do wlewów dożylnych</t>
  </si>
  <si>
    <t>Ampicillin 1,0g *1fiol.</t>
  </si>
  <si>
    <t>Ceftazidime 1,0g *fiol.</t>
  </si>
  <si>
    <t>Cefazolin 1,0g *1fiol.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</si>
  <si>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</si>
  <si>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</si>
  <si>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</si>
  <si>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</si>
  <si>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</si>
  <si>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</si>
  <si>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</si>
  <si>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</si>
  <si>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</si>
  <si>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</si>
  <si>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</si>
  <si>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</si>
  <si>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</si>
  <si>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</si>
  <si>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</si>
  <si>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</si>
  <si>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</si>
  <si>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</si>
  <si>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</si>
  <si>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</si>
  <si>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</si>
  <si>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</si>
  <si>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</si>
  <si>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</si>
  <si>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</si>
  <si>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</si>
  <si>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</si>
  <si>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</si>
  <si>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</si>
  <si>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</si>
  <si>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</si>
  <si>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</si>
  <si>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</si>
  <si>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</si>
  <si>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W programie Excel proszę wypełniać jedynie biale pola arkusza.</t>
  </si>
  <si>
    <t>Aqua pro injectione 10ml *100amp.(poliet.)</t>
  </si>
  <si>
    <t>Atropinum sulf. 0,5mg/1ml *10amp.</t>
  </si>
  <si>
    <t>Atropinum sulf. 1mg/1ml *10amp.</t>
  </si>
  <si>
    <t>Calcium chloratum 10%- 10ml. *10amp.</t>
  </si>
  <si>
    <t>Clemastine 2mg/2ml *5amp.</t>
  </si>
  <si>
    <t>Diazepam 10mg/2ml *50amp.</t>
  </si>
  <si>
    <t>Diazepam 5mg/2,5ml *5wlewek</t>
  </si>
  <si>
    <t>Dopamine h/ch.4%- 5ml. *10amp.</t>
  </si>
  <si>
    <t>Haloperidol 5mg/1ml *10amp.</t>
  </si>
  <si>
    <t>Heparin 25tys.j.m. *10fiol.</t>
  </si>
  <si>
    <t>Metoclopramide 10mg/2ml *5amp.</t>
  </si>
  <si>
    <t>Midazolam 50mg/10ml *5amp.</t>
  </si>
  <si>
    <t>Natrium bicarbonicum 8,4%- 20ml *10amp.</t>
  </si>
  <si>
    <t>Natrium chloratum 10% 10ml *100amp.(polipropylen)</t>
  </si>
  <si>
    <t>Norepinephrine 4mg/4ml *5amp.</t>
  </si>
  <si>
    <t>Papaverine h/ch. 40mg/2ml *10amp.</t>
  </si>
  <si>
    <t>Salbutamol 0,5mg/1ml *10amp.</t>
  </si>
  <si>
    <t>Cena jedn. netto w zł</t>
  </si>
  <si>
    <t>Stawka podatku VAT</t>
  </si>
  <si>
    <t>Cena jedn. Brutto w zł</t>
  </si>
  <si>
    <t>Wartość netto w zł</t>
  </si>
  <si>
    <t>Wartość VAT w zł</t>
  </si>
  <si>
    <t>H</t>
  </si>
  <si>
    <t>I</t>
  </si>
  <si>
    <t>J</t>
  </si>
  <si>
    <t>K</t>
  </si>
  <si>
    <t>F*G+F</t>
  </si>
  <si>
    <t>I*G</t>
  </si>
  <si>
    <t>I*G+I</t>
  </si>
  <si>
    <t>Łączna cena oferty netto:</t>
  </si>
  <si>
    <t>Łączna cena oferty brutto:</t>
  </si>
  <si>
    <t>Ampicillin 0,5g *1fiol.</t>
  </si>
  <si>
    <t>Amiodarone h/chlor. 0,15g/3ml *6amp.</t>
  </si>
  <si>
    <t>Drotaverine h/chlor. 40mg/2ml. *5amp.</t>
  </si>
  <si>
    <t>Cefotaxime 1,0g *fiol.</t>
  </si>
  <si>
    <t>Doxycycline 0,1g/5ml *10amp.</t>
  </si>
  <si>
    <t>Dobutamine 0,25g *1amp./fiol.</t>
  </si>
  <si>
    <t>Gentamycin 80mg/2ml *10amp. i.v.m</t>
  </si>
  <si>
    <t>Vancomycin 1,0g * 1fiol./amp.z możliwością podania doustnego</t>
  </si>
  <si>
    <t>Clopidogrel 75 mg.*28 tabl.powl.</t>
  </si>
  <si>
    <t>Calcium glubionate lub gluconate  10% - 10ml *10amp.</t>
  </si>
  <si>
    <t>Ilość</t>
  </si>
  <si>
    <t>Ramipril 5 mg.*30 tabl. do dzielenia</t>
  </si>
  <si>
    <t>Amikacin 0,25g/2ml *1amp.</t>
  </si>
  <si>
    <t>Amikacin 0,5g/2ml *1amp.</t>
  </si>
  <si>
    <t>Amikacin 1,0g/4ml *1amp.</t>
  </si>
  <si>
    <t>Lidocaine h/ch. 1%- 20ml *5fiol.*</t>
  </si>
  <si>
    <t>Lidocaine h/ch. 1%- 2ml *10amp.*</t>
  </si>
  <si>
    <t>Lidocaine h/ch. 2%- 20ml *5fiol.*</t>
  </si>
  <si>
    <t>Lidocaine h/ch. 2%- 2ml *10amp.*</t>
  </si>
  <si>
    <t>Meropenem 1,0g *10fiol.</t>
  </si>
  <si>
    <t>Polystyrene Sulfonate- proszek doustny lub do sporz. zawiesiny doodbytniczej zawierający sól wapniową 1,2 Ca/15g - 300g</t>
  </si>
  <si>
    <t>Załącznik Nr 1</t>
  </si>
  <si>
    <t>Drotaverine h/chlor. tabl. 40mg *40tabl.</t>
  </si>
  <si>
    <t>Pakiet Nr 6</t>
  </si>
  <si>
    <t>Enoxaparin Sodium 40mg/0,4ml *10 amp-strz.</t>
  </si>
  <si>
    <t>Enoxaparin Sodium 60mg/0,6ml *10 amp-strz.</t>
  </si>
  <si>
    <t>Enoxaparin Sodium 80mg/0,8ml *10 amp-strz.</t>
  </si>
  <si>
    <t>Enoxaparin Sodium 300mg/3ml fiolka</t>
  </si>
  <si>
    <t>Acetylocysteine 0,3g/3ml. *5 amp.</t>
  </si>
  <si>
    <t>Ferrum amp i.v 5ml*5 amp.</t>
  </si>
  <si>
    <t>Ketoprofen 0,1g/2ml. *10amp.i.v,i.m.</t>
  </si>
  <si>
    <t>Cefuroxime 1,5g *1fiol. - rejestracja od pierwszego dnia życia, rozpuszczalny w powszechnie stosowanych rozpuszczalnikach, tj. aqua pro inj., 0,9% natrium chloratum i 5% glucosum</t>
  </si>
  <si>
    <t>Levofloxacinum 500 mg/ 100 ml  x 1 fiolka/flakon</t>
  </si>
  <si>
    <t>Amlodipine 5mg.*30 tabl.</t>
  </si>
  <si>
    <t>Amlodipine 10mg.*30 tabl.</t>
  </si>
  <si>
    <t>Amoxicillin + Clavulanic Acid-tabl.rozp.0,625g *14 nie zamieniać</t>
  </si>
  <si>
    <t>Atorvastatine 40 mg.*30 tabl.</t>
  </si>
  <si>
    <t>Bisoprolol 10mg *30tabl.(tabl.podzielne)</t>
  </si>
  <si>
    <t>Bisoprolol 1,25 mg.tabl.*30 tabl.</t>
  </si>
  <si>
    <t>Bisoprolol 5mg *30tabl.(tabl.podzielne)</t>
  </si>
  <si>
    <t>Ketoprofen 50mg *20 tabl./kaps.</t>
  </si>
  <si>
    <t>Rosuvastatinum 10 mg.* 28 tabl.</t>
  </si>
  <si>
    <t>Rosuvastatinum 20 mg.* 28 tabl.</t>
  </si>
  <si>
    <t>Torasemid 10mg.*30 tabl.</t>
  </si>
  <si>
    <t>Valproic Acid- tabl. odpowiadające 0,3g soli sodowej *30tabl.</t>
  </si>
  <si>
    <t>VORICONAZOL 200 X 28 TABL</t>
  </si>
  <si>
    <t>Amoxicillin + Clavulanic Acid- 0,6g fiol.</t>
  </si>
  <si>
    <t>Amoxicillin + Clavulanic Acid 1,2g *1fiol</t>
  </si>
  <si>
    <t>Clarithromycin 0,5g *1fiol.</t>
  </si>
  <si>
    <t>Cloxacillin 1 g*fiol.</t>
  </si>
  <si>
    <t>Doxycycline tabl. 0,1g *10tabl.</t>
  </si>
  <si>
    <t>Neomycinum 250mg, tabl. *16</t>
  </si>
  <si>
    <t>Załącznik Nr 2</t>
  </si>
  <si>
    <t>Aciclovirum do inf.0,25g * 5 fiol.</t>
  </si>
  <si>
    <t>Adenosine 6mg/2ml *6fiol.</t>
  </si>
  <si>
    <t>Alprostadil inj.0,5mg/1ml*5 amp.</t>
  </si>
  <si>
    <t>Anatoxinum tetanicum ads. 0,5ml x 1 amp.</t>
  </si>
  <si>
    <t>Antitoxinum vipericum 500j *1 amp.</t>
  </si>
  <si>
    <t>Carbetocinum 0,1mg/ml.*5 fiol.</t>
  </si>
  <si>
    <t>Cisatracurium besylate  5mg/2,5ml *5 amp.</t>
  </si>
  <si>
    <t>Cisatracurium besylate 10mg/5ml *5 amp.</t>
  </si>
  <si>
    <t>Clonazepamum 1mg/1ml *10 amp.</t>
  </si>
  <si>
    <t>Dexamethasone 4mg/1ml *10 amp.</t>
  </si>
  <si>
    <t>Dexamethasone 8mg/2ml *10 amp.</t>
  </si>
  <si>
    <t>Diclofenac natrium 75mg/3ml *5amp.</t>
  </si>
  <si>
    <t>Etomidate 20mg/10ml *5 amp.</t>
  </si>
  <si>
    <t>Flumazenil 100mcg/ml 5ml *5 amp.</t>
  </si>
  <si>
    <t>Glucagon 1mg *1 fiolka i 1amp.-strz.rozpuszczalnika</t>
  </si>
  <si>
    <t>Glucosum 20%- 10ml *50amp.</t>
  </si>
  <si>
    <t>Glucosum 40%- 10ml *50amp</t>
  </si>
  <si>
    <t>Glyceroli trinitras 1mg/ml *10amp.10ml</t>
  </si>
  <si>
    <t>Hepatitidis B immunoglobulin 200j.m./2ml *1 amp.</t>
  </si>
  <si>
    <t>Hydrocortisone 25mg + rozp. *5fiol.</t>
  </si>
  <si>
    <t>Hydrocortisone 0,1g +2ml rozp. *5fiol.</t>
  </si>
  <si>
    <t>Hydroxyzine 0,1g/2ml *5 amp.</t>
  </si>
  <si>
    <t>Hyoscini butylbromidum 20mg /1ml *10 amp.</t>
  </si>
  <si>
    <t>Marcaine 0,5%Spinal Heavy 4ml.*5 amp.  subs.pomoc.wodorotlenek sodu lub kwas solny do uzyskania ph r-ru w granicach 4.0-6.0 (nie zamieniać)</t>
  </si>
  <si>
    <t>Metoprolol 5mg/ 5ml *5 amp.</t>
  </si>
  <si>
    <t>Neostigmine 0,5mg/1ml *10amp.</t>
  </si>
  <si>
    <t>Ondansetronum inj. 4 mg./2ml. * 5 amp.</t>
  </si>
  <si>
    <t>Polidokanol 3%- 2ml.*5 amp.</t>
  </si>
  <si>
    <t>35.</t>
  </si>
  <si>
    <t>Suxametonium 0,2g  *10fiol.</t>
  </si>
  <si>
    <t>36.</t>
  </si>
  <si>
    <t>Theophylline 200 mg/10ml*5 amp</t>
  </si>
  <si>
    <t>37.</t>
  </si>
  <si>
    <t>38.</t>
  </si>
  <si>
    <t>39.</t>
  </si>
  <si>
    <t>Torasemidum 5mg/ml a 4ml * 5 amp.</t>
  </si>
  <si>
    <t>40.</t>
  </si>
  <si>
    <t>Tranexamic Acid 0,5g/5ml *5 amp.</t>
  </si>
  <si>
    <t>41.</t>
  </si>
  <si>
    <t>Urapidil 25mg/5ml *5 amp.</t>
  </si>
  <si>
    <t>Co- Trimoxazole 0,48g/5ml *10amp</t>
  </si>
  <si>
    <t>Cyanocobalamin 1000mcg/2ml. *5amp.</t>
  </si>
  <si>
    <t>Ephedrine h/ch. 25mg/1ml *10amp.</t>
  </si>
  <si>
    <t>Fentanyl 0,1mg/2ml *50amp. Wymagana możliwość podania domięśniowo, dożylnie, podskórnie, zewnątrzoponowo i podpajęczynówkowo.</t>
  </si>
  <si>
    <t>Magnesium sulfuricum 20% - 10ml *10amp.</t>
  </si>
  <si>
    <t>Morphine sulf. 10mg/1ml *10amp.</t>
  </si>
  <si>
    <t>Morphine sulf. 20mg/1ml *10amp.</t>
  </si>
  <si>
    <t>Naloxone h/ch. 400mcg/1ml *10amp.</t>
  </si>
  <si>
    <t>Clindamycin 0,6g/4ml. *1fiol./5amp.</t>
  </si>
  <si>
    <t>Imipenem 0,5g + Cilastatin 0,5g *1fiol</t>
  </si>
  <si>
    <t>1% Propofol emulsja MCT/LCT - 20ml *5amp. (op. *5 amp. nie zamieniać)</t>
  </si>
  <si>
    <t>Furosemide 10mg/ml 2ml *50amp.</t>
  </si>
  <si>
    <t>Metamizole natrium 1g/2ml *5amp.</t>
  </si>
  <si>
    <t>Metamizole natrium 2,5g/5ml *5amp.</t>
  </si>
  <si>
    <t>Metronidazole 0,5%- 100ml. op. z polietylenu</t>
  </si>
  <si>
    <t>Cena jednostkowa brutto w zł</t>
  </si>
  <si>
    <t>Wartość podatku VAT</t>
  </si>
  <si>
    <t>Aciclovir krem 5g</t>
  </si>
  <si>
    <t>Allantoinum,Dexpanthenolum- maść 30g- prep. złożony</t>
  </si>
  <si>
    <t>Aluminium Acetate żel 75g</t>
  </si>
  <si>
    <t>Clotrimazole 1% krem 20g</t>
  </si>
  <si>
    <t>Dexpanthenol 5% żel do oczu 5 g.</t>
  </si>
  <si>
    <t>Heparin 30tys.j.m.  krem 20g</t>
  </si>
  <si>
    <t>Hydrocortisone 1% krem 15g</t>
  </si>
  <si>
    <t>Lidocaine h/ch.2% żel typ A- 30g z kaniulą</t>
  </si>
  <si>
    <t>Lidocaine h/ch.2% żel typ U- 30g z kaniulą urolg.</t>
  </si>
  <si>
    <t>Maść z vit. A 25g-30g</t>
  </si>
  <si>
    <t>Mupirocin maść 15g</t>
  </si>
  <si>
    <t>Neomycin 0,5% maść oczna 3g</t>
  </si>
  <si>
    <t>Silver sulfathiazole 2% krem 100g</t>
  </si>
  <si>
    <t>Silver sulfathiazole 2% krem 40g</t>
  </si>
  <si>
    <t>Glyceryl trinitrate 11g 200dawek</t>
  </si>
  <si>
    <t>Lidocaine 10%- 38g aerosol</t>
  </si>
  <si>
    <t>Salbutamol sulfate 1mg/ml-amp. 2,5ml  *20amp. do nebulizacji</t>
  </si>
  <si>
    <t>Salbutamol sulfate 2mg/ml-amp. 2,5ml *20amp. do nebulizacji</t>
  </si>
  <si>
    <t>Sevoflurane - płyn 250ml  wziewny z zawartością wody od 0,03% do 0,1%</t>
  </si>
  <si>
    <t>Tiotropii bromidum 18mcg/dawkę proszek do inhalacji*90 kaps.</t>
  </si>
  <si>
    <t>Inhalator Handihaler</t>
  </si>
  <si>
    <t>4% Roztwór Formaliny buforowanej pH 7,2-7,4*1kg</t>
  </si>
  <si>
    <t>10% Roztwór Formaliny buforowanej pH 7,2-7,4 * 1kg</t>
  </si>
  <si>
    <t>Povidonum iodinatum 7,5%r-r na skórę i błony śluzowe 1000 ml -produkt leczniczy</t>
  </si>
  <si>
    <t>Barium sulfate zaw. 1g/1ml - 200 ml</t>
  </si>
  <si>
    <t>Clarithromycin 0,25g/5ml zaw. 60ml</t>
  </si>
  <si>
    <t>Hydroxyzine 2 mg/ml syrop 200 ml</t>
  </si>
  <si>
    <t>42.</t>
  </si>
  <si>
    <t>43.</t>
  </si>
  <si>
    <t>Levocetirizini dihydrochloridum 0,5mg/ml roztwór doustny 200ml</t>
  </si>
  <si>
    <t>44.</t>
  </si>
  <si>
    <t>45.</t>
  </si>
  <si>
    <t>46.</t>
  </si>
  <si>
    <t>Natrii valproas 288,2 mg/5ml.syrop 150ml.</t>
  </si>
  <si>
    <t>47.</t>
  </si>
  <si>
    <t>48.</t>
  </si>
  <si>
    <t>Paracetamol 120mg/5ml syrop 100ml-150ml</t>
  </si>
  <si>
    <t>49.</t>
  </si>
  <si>
    <t>Paracetamol 250mg/5ml 100ml syrop</t>
  </si>
  <si>
    <t>50.</t>
  </si>
  <si>
    <t>51.</t>
  </si>
  <si>
    <t>52.</t>
  </si>
  <si>
    <t xml:space="preserve">Natrii Tetraboras+Glycerini płyn 10g prep.złożony </t>
  </si>
  <si>
    <t>53.</t>
  </si>
  <si>
    <t>54.</t>
  </si>
  <si>
    <t>Ciprfloxacin 0,3% 5ml krople oczne</t>
  </si>
  <si>
    <t>55.</t>
  </si>
  <si>
    <t>Cholecalciferol 10ml krople lek</t>
  </si>
  <si>
    <t>56.</t>
  </si>
  <si>
    <t>Dimeticone 0,98g/g krople. op. 5g lek</t>
  </si>
  <si>
    <t>57.</t>
  </si>
  <si>
    <t>Ipratropii bromidum 0,25mg/ml, płyn do inhal./nebuliz. 20ml</t>
  </si>
  <si>
    <t>58.</t>
  </si>
  <si>
    <t>Ipratropii bromidum +fenoterol (0,25mg/0,5mg/1ml) - płyn do inhal./nebuliz. 20ml.</t>
  </si>
  <si>
    <t>59.</t>
  </si>
  <si>
    <t>60.</t>
  </si>
  <si>
    <t>Oxymetazoline h/chlor. 0,01% 5ml krople (od 1-go miesiąca życia)</t>
  </si>
  <si>
    <t>61.</t>
  </si>
  <si>
    <t>Polyvinilate Alcohol 1,4% krople oczne- 2x5ml.</t>
  </si>
  <si>
    <t>Proxymetacaine 0,5%  krople oczne- 15ml.</t>
  </si>
  <si>
    <t>64.</t>
  </si>
  <si>
    <t>Sulfacetamide 10% krople oczne- 0,5ml.*12pipetek</t>
  </si>
  <si>
    <t>65.</t>
  </si>
  <si>
    <t>Acenocumarol 4mg *60tabl.</t>
  </si>
  <si>
    <t>Acarbosum 0,1*30 tabl.</t>
  </si>
  <si>
    <t>Acetylsalicylic Acid 75mg *60tabl.dojelit.</t>
  </si>
  <si>
    <t>Acetylsalicylic Acid 0,3g *20tabl.</t>
  </si>
  <si>
    <t>Acidum ursodeoxycholicum 150 mg.*50 tabl.</t>
  </si>
  <si>
    <t>Acyclovir 0,4g *30tabl.</t>
  </si>
  <si>
    <t>Aloe pulv.,Belladonnae alkaloida,Frangulae cortex pulv.,Glycyrrhizae radix pulv.*20 tabl.-preparat złożony typu Alax lub inny równoważny</t>
  </si>
  <si>
    <t>Allopurinol 0,1g *50draż.</t>
  </si>
  <si>
    <t>Aluminium Acetate 1,0g *6tabl.</t>
  </si>
  <si>
    <t>Amiodarone 0,2g *60tabl.</t>
  </si>
  <si>
    <t>Apiksaban 2,5mg tabl. * 60</t>
  </si>
  <si>
    <t>Apiksaban 5mg tabl. * 60</t>
  </si>
  <si>
    <t xml:space="preserve">Betahistine 16mg *30tabl. </t>
  </si>
  <si>
    <t>Bromhexine 8mg *40tabl.</t>
  </si>
  <si>
    <t>Bromocriptine 2,5mg*30 tabl.</t>
  </si>
  <si>
    <t>Calcium carbonate 1g *100kaps.</t>
  </si>
  <si>
    <t>Captopril 12,5mg *30tabl.</t>
  </si>
  <si>
    <t>Captopril 25mg *30tabl.</t>
  </si>
  <si>
    <t>Carbamazepine 0,2g CR*50tabl.</t>
  </si>
  <si>
    <t>Carbo medicinalis 0,3g* 20 tabl.</t>
  </si>
  <si>
    <t>Carvedilol 6,25mg *30tabl.do dzielenia</t>
  </si>
  <si>
    <t>Carvedilol 12,5mg *30tabl.do dzielenia</t>
  </si>
  <si>
    <t>Cetirizine10mg *20tabl.</t>
  </si>
  <si>
    <t>Ciprofloxacin tabl.0,5g *10tabl.</t>
  </si>
  <si>
    <t>Clarithromycin tabl.0,5g *14tabl.</t>
  </si>
  <si>
    <t>Clindamycin tabl.0,3g*16 kaps/tabl.</t>
  </si>
  <si>
    <t>Clonidini h/chl 0,075mg, tabl. * 50</t>
  </si>
  <si>
    <t>Colchicine 0,5mg *20draż.</t>
  </si>
  <si>
    <t>Co- Trimoxazole 0,96g*10 tabl.</t>
  </si>
  <si>
    <t>Dextromethorphani hydrobromidum 15mg*10 tabl.</t>
  </si>
  <si>
    <t>Diazepam 2mg *20tabl.</t>
  </si>
  <si>
    <t>Diazepam 5mg *20tabl.</t>
  </si>
  <si>
    <t>Digoxin 0,1mg *30tabl.</t>
  </si>
  <si>
    <t>Dimeticone 50mg *100tabl.</t>
  </si>
  <si>
    <t>Distigmine bromide 5mg.*20 tabl.</t>
  </si>
  <si>
    <t>Doxazosin 4mg.*30 tabl.</t>
  </si>
  <si>
    <t>Doxazosinum 4mg * 30 tabl. o zmodyfikowanym uwalnianiu</t>
  </si>
  <si>
    <t>Dydrogesterone 10mg *20tabl.</t>
  </si>
  <si>
    <t>Estazolam 2mg *20tabl.</t>
  </si>
  <si>
    <t>Etamsylate 0,25g *30tabl.</t>
  </si>
  <si>
    <t>66.</t>
  </si>
  <si>
    <t>67.</t>
  </si>
  <si>
    <t>Folicid Acid 15mg *30tabl.</t>
  </si>
  <si>
    <t>68.</t>
  </si>
  <si>
    <t>Folicid Acid 5mg *30tabl.</t>
  </si>
  <si>
    <t>69.</t>
  </si>
  <si>
    <t>Furaginum 50mg *30tabl.</t>
  </si>
  <si>
    <t>70.</t>
  </si>
  <si>
    <t>Furosemide 40mg *30tabl.</t>
  </si>
  <si>
    <t>72.</t>
  </si>
  <si>
    <t>73.</t>
  </si>
  <si>
    <t>74.</t>
  </si>
  <si>
    <t>Hydrochlorothiazide 12,5mg *30tabl.</t>
  </si>
  <si>
    <t>75.</t>
  </si>
  <si>
    <t>Hydroxyzine 10mg *30tabl.</t>
  </si>
  <si>
    <t>76.</t>
  </si>
  <si>
    <t>Hydroxyzine 25mg *30tabl.</t>
  </si>
  <si>
    <t>77.</t>
  </si>
  <si>
    <t>Ibuprofenum 200 mg.*60tabl.</t>
  </si>
  <si>
    <t>78.</t>
  </si>
  <si>
    <t>Isosorbide mononitrate 50mg *30tabl.</t>
  </si>
  <si>
    <t>79.</t>
  </si>
  <si>
    <t>80.</t>
  </si>
  <si>
    <t>81.</t>
  </si>
  <si>
    <t>Ketoprofen 100mg*30 tabl.</t>
  </si>
  <si>
    <t>82.</t>
  </si>
  <si>
    <t>83.</t>
  </si>
  <si>
    <t>Lactobacillus rhamnosus kaps.zawierające  minimum 10 mld. żywych pałeczek * 10 kaps. produkt leczniczy</t>
  </si>
  <si>
    <t>84.</t>
  </si>
  <si>
    <t>85.</t>
  </si>
  <si>
    <t>Levofloxacinum 500 mg, tabletka. Op. = 10 tabl.</t>
  </si>
  <si>
    <t>86.</t>
  </si>
  <si>
    <t>Levothyroxine natrium 50mcg *50 tabl.</t>
  </si>
  <si>
    <t>87.</t>
  </si>
  <si>
    <t>Loperamide 2mg *30tabl.</t>
  </si>
  <si>
    <t>88.</t>
  </si>
  <si>
    <t>Lorazepam 1mg *25draż.</t>
  </si>
  <si>
    <t>89.</t>
  </si>
  <si>
    <t>Lorazepam 2,5mg *25draż.</t>
  </si>
  <si>
    <t>90.</t>
  </si>
  <si>
    <t>Losartanum 50mg*30 tabl.</t>
  </si>
  <si>
    <t>91.</t>
  </si>
  <si>
    <t>Magnesium(jako wodoroasparginian) 0,3g *50tabl.</t>
  </si>
  <si>
    <t>92.</t>
  </si>
  <si>
    <t>Mesalazine 0,5g *100tabl.</t>
  </si>
  <si>
    <t>Metamizole 0,5g *12 tabl.</t>
  </si>
  <si>
    <t>94.</t>
  </si>
  <si>
    <t>95.</t>
  </si>
  <si>
    <t>96.</t>
  </si>
  <si>
    <t>Methyldopa 250mg *50tabl.</t>
  </si>
  <si>
    <t>97.</t>
  </si>
  <si>
    <t>Methylprednisolonum 16mg*30 tabl.</t>
  </si>
  <si>
    <t>98.</t>
  </si>
  <si>
    <t>Metoprolol succinate 47,5mg tabl.prol. *28tabl.</t>
  </si>
  <si>
    <t>99.</t>
  </si>
  <si>
    <t>Metoprolol succinate 95mg tabl.prol. *28tabl.</t>
  </si>
  <si>
    <t>100.</t>
  </si>
  <si>
    <t>Metoprolol tartrate 50mg *30tabl.</t>
  </si>
  <si>
    <t>101.</t>
  </si>
  <si>
    <t>Metronidazole 0,25g *20tabl.</t>
  </si>
  <si>
    <t>102.</t>
  </si>
  <si>
    <t>Midazolam tabl.powl. 7,5 mg.*10 tabl.</t>
  </si>
  <si>
    <t>103.</t>
  </si>
  <si>
    <t>Misoprostolum 0.2mg.*30 tabl.</t>
  </si>
  <si>
    <t>104.</t>
  </si>
  <si>
    <t>Nebivololum 5mg*28 tabl.</t>
  </si>
  <si>
    <t>105.</t>
  </si>
  <si>
    <t>Omeprazole 20mg *28kaps.</t>
  </si>
  <si>
    <t>106.</t>
  </si>
  <si>
    <t>107.</t>
  </si>
  <si>
    <t>Oxycodone h/chlor.5mg.*60 tabl.o przedł. uwaln.</t>
  </si>
  <si>
    <t>108.</t>
  </si>
  <si>
    <t>Pancreatin (25 tyś.Lipazy) *20kaps.</t>
  </si>
  <si>
    <t>109.</t>
  </si>
  <si>
    <t>110.</t>
  </si>
  <si>
    <t>Paracetamol 0,5g * 50 tabl.</t>
  </si>
  <si>
    <t>111.</t>
  </si>
  <si>
    <t>112.</t>
  </si>
  <si>
    <t>113.</t>
  </si>
  <si>
    <t>Prednisone 20mg*20 tabl.</t>
  </si>
  <si>
    <t>114.</t>
  </si>
  <si>
    <t>Prednisone 10mg *20tabl.</t>
  </si>
  <si>
    <t>115.</t>
  </si>
  <si>
    <t>Prednisone 5mg *100tabl.</t>
  </si>
  <si>
    <t>116.</t>
  </si>
  <si>
    <t>Progesterone 50mg *30tabl.podjęz.</t>
  </si>
  <si>
    <t>117.</t>
  </si>
  <si>
    <t>Promazine h/chlor. 25mg.* 60 draż.</t>
  </si>
  <si>
    <t>118.</t>
  </si>
  <si>
    <t>Propafenone 0,15g *20tabl.pow.</t>
  </si>
  <si>
    <t>119.</t>
  </si>
  <si>
    <t>Propranolol 10mg, tabletki *50</t>
  </si>
  <si>
    <t>120.</t>
  </si>
  <si>
    <t>Rifaximini 200mg*28 tabl.</t>
  </si>
  <si>
    <t>121.</t>
  </si>
  <si>
    <t>Risperidon 1mg, tabl. * 20</t>
  </si>
  <si>
    <t>122.</t>
  </si>
  <si>
    <t>123.</t>
  </si>
  <si>
    <t>124.</t>
  </si>
  <si>
    <t>125.</t>
  </si>
  <si>
    <t>126.</t>
  </si>
  <si>
    <t>Sertralinum 50mg, tabl. * 28</t>
  </si>
  <si>
    <t>127.</t>
  </si>
  <si>
    <t>Simvastatin 20mg.*28 tabl.</t>
  </si>
  <si>
    <t>128.</t>
  </si>
  <si>
    <t>Simvastatin 40mg.*28 tabl.</t>
  </si>
  <si>
    <t>129.</t>
  </si>
  <si>
    <t>Spironolactone 0,1g *20tabl.pow.</t>
  </si>
  <si>
    <t>130.</t>
  </si>
  <si>
    <t>Spironolactone 25mg *100tabl.</t>
  </si>
  <si>
    <t>131.</t>
  </si>
  <si>
    <t>Theophylline 0,3g *50tabl.</t>
  </si>
  <si>
    <t>132.</t>
  </si>
  <si>
    <t>Thiamazole 5mg *50tabl.</t>
  </si>
  <si>
    <t>Timonacicum 100mg*100 tabl.</t>
  </si>
  <si>
    <t>135.</t>
  </si>
  <si>
    <t>Tramadol 100mg *30tabl.prol.</t>
  </si>
  <si>
    <t>136.</t>
  </si>
  <si>
    <t>Tramadol 50mg *20kaps.</t>
  </si>
  <si>
    <t>137.</t>
  </si>
  <si>
    <t>Tranexamic acid 500mg, tabletki powlekane *20</t>
  </si>
  <si>
    <t>138.</t>
  </si>
  <si>
    <t>Trazodoni hydrochloridum 75mg, * 30 tabletki o przedłużonym uwalnianiu</t>
  </si>
  <si>
    <t>139.</t>
  </si>
  <si>
    <t>140.</t>
  </si>
  <si>
    <t>Valsartanum 160mg*28 tabl(tabl.podzielne)</t>
  </si>
  <si>
    <t>141.</t>
  </si>
  <si>
    <t>Verapamilum h/chlor. 40mg *20tabl.pow.</t>
  </si>
  <si>
    <t>142.</t>
  </si>
  <si>
    <t>143.</t>
  </si>
  <si>
    <t>Vinpocetyne 5mg *100 tabl.</t>
  </si>
  <si>
    <t>144.</t>
  </si>
  <si>
    <t>Vitaminum B comp. *50tabl.- prep. złożony lub inny równoważny, produkt leczniczy</t>
  </si>
  <si>
    <t>145.</t>
  </si>
  <si>
    <t>Lercanidipini hydrochloridum 10mg. tabl.powlek.*28 tabl.</t>
  </si>
  <si>
    <t>146.</t>
  </si>
  <si>
    <t>147.</t>
  </si>
  <si>
    <t>Lercanidipini hydrochloridum 20mg. tabl.powlek.*28 tabl.</t>
  </si>
  <si>
    <t>148.</t>
  </si>
  <si>
    <t>Eplerenon 25 mg * 30 tabl.</t>
  </si>
  <si>
    <t>149.</t>
  </si>
  <si>
    <t>Eplerenon 50 mg *30 tabl.</t>
  </si>
  <si>
    <t>150.</t>
  </si>
  <si>
    <t>Quetiapine 25 mg * 30 tabl.</t>
  </si>
  <si>
    <t>151.</t>
  </si>
  <si>
    <t>152.</t>
  </si>
  <si>
    <t>Bisacodyl 10mg *5supp.</t>
  </si>
  <si>
    <t>Clotrimazole 0,1g *6tabl.d/poch.</t>
  </si>
  <si>
    <t>Suppositoria glyceroli 2g *10supp.</t>
  </si>
  <si>
    <t>Diclofenac 0,1g *10supp.</t>
  </si>
  <si>
    <t xml:space="preserve">Chlorquinadol+Metronidazol 0,1+0,25g*10tabl.d/poch. </t>
  </si>
  <si>
    <t>Dequalinium chloride 10 mg tabl. dopochwowe* 6 tabl</t>
  </si>
  <si>
    <t>Achillea milefolium ,Aesculus hippocastanum, Atropa belladonna, Benzocainum, Chamomilla recutita, Potentilla tormentilla  *12supp.</t>
  </si>
  <si>
    <t>Hyoscine 10mg *6supp.</t>
  </si>
  <si>
    <t>Ibuprofen 0,125g*10 czop.</t>
  </si>
  <si>
    <t>Ibuprofen 60mg*10 czop.</t>
  </si>
  <si>
    <t>Metronidazol tabl.0,5g *10tabl.d/poch.</t>
  </si>
  <si>
    <t>Nystatin tabl.100tys.j.m. *10tabl.d/poch.</t>
  </si>
  <si>
    <t>Paracetamol 0,05 g*10 supp.</t>
  </si>
  <si>
    <t>Paracetamol 0,125g *10supp.</t>
  </si>
  <si>
    <t>Paracetamol 0,15g *10supp.</t>
  </si>
  <si>
    <t>Paracetamol 0,25g *10supp.</t>
  </si>
  <si>
    <t>Paracetamol 0,3g *10supp.</t>
  </si>
  <si>
    <t>Paracetamol 0,5g *10supp.</t>
  </si>
  <si>
    <t>Paracetamol 80mg *10supp.</t>
  </si>
  <si>
    <t>Povidone-Iodine 200mg/glob.x14glob.</t>
  </si>
  <si>
    <t>Progesterone 50mg *30tabl.dopochwowe</t>
  </si>
  <si>
    <t>Sodium Phosphate 150ml wlewki d/odbyt.</t>
  </si>
  <si>
    <t>Ornithine 5g/10ml.*10 amp.</t>
  </si>
  <si>
    <t>Gentamicin gąbka 0,13g - 10x10x0,5cm -produkt leczniczy</t>
  </si>
  <si>
    <t>Atozybanu octan 6,75mg/0,9 ml*1fiolka</t>
  </si>
  <si>
    <t>Atozybanu octan 37,5mg/5 ml*1fiolka</t>
  </si>
  <si>
    <t>Fiolka o pojemności 20 ml.</t>
  </si>
  <si>
    <t>Fiolka o pojemności 50 ml.</t>
  </si>
  <si>
    <t>Albuminum Humanum 20% 100 ml.</t>
  </si>
  <si>
    <t>Immunoglobulinum humanum anti-D 50, r-r do wstrz., 50 mcg/1ml*1amp.</t>
  </si>
  <si>
    <t>Immunoglobulinum humanum anti-D 150, r-r do wstrz.,150 mcg/1ml*1amp.</t>
  </si>
  <si>
    <t>Immunoglobulinum humanum anti-D 300, r-r do wstrz. 300mcg/2ml* 1amp.-strzyk.+1 igła do wstrz.</t>
  </si>
  <si>
    <t>TETANUS ANTITOXIN 250J.M/ML X 1 AMP/AMP-STRZYK</t>
  </si>
  <si>
    <t>Midazolam 5mg/5ml *5amp.</t>
  </si>
  <si>
    <t>Metformin 500mg*60 tabl.</t>
  </si>
  <si>
    <t>Metformin 850mg*60 tabl.</t>
  </si>
  <si>
    <t>VORICONAZOL 200 mg X 1 fiolka</t>
  </si>
  <si>
    <t>Ciprofloxacin 0,2g/100ml*1 poj.</t>
  </si>
  <si>
    <t>Ciprofloxacin 0,4g/200ml*1 poj.</t>
  </si>
  <si>
    <t>Fluconazole 0,2g/100ml.i.v.-poj.</t>
  </si>
  <si>
    <t xml:space="preserve">Ferri hydroxidum polymaltosum 50mg Fe/5ml 100ml </t>
  </si>
  <si>
    <t>Baclofenum 10 mg x 100 tabl.</t>
  </si>
  <si>
    <t>Rivaroksabanum 15 mg tabl. powlekane*100 tabl.</t>
  </si>
  <si>
    <t>Rivaroksabanum 20 mg tabl. powlekane*100 tabl.</t>
  </si>
  <si>
    <t>Acetylcysteinum 600 x 10 tabl.mus.</t>
  </si>
  <si>
    <t>Eteksylan dabigatranu 110 mg kapsułki*180 kaps.</t>
  </si>
  <si>
    <t>Eteksylan dabigatranu 150 mg kapsułki*180 kaps.</t>
  </si>
  <si>
    <t>Bupivacaini h/chl 100mg/20ml x 5 fiolek, zgodnie z CHPL wskazanie do znieczulania zewnątrzoponowego</t>
  </si>
  <si>
    <t>Gentamycin 40mg/2ml *10amp. i.v.m</t>
  </si>
  <si>
    <t>Pakiet Nr 14</t>
  </si>
  <si>
    <t>Kalii chloridum 600mg(0,315g K+) *100 kaps. o przedł.uwal.</t>
  </si>
  <si>
    <t>Phytomenadione 2mg/ 0,2 ml x 5 amp.</t>
  </si>
  <si>
    <t>Caspofunginum 50 mg fiolka</t>
  </si>
  <si>
    <t>Caspofunginum 70 mg fiolka</t>
  </si>
  <si>
    <t>Piperacillin/Tazobactam 4g/0,5g x 10 fiolek</t>
  </si>
  <si>
    <t>TIGECYCLINUM 50 MG X 10 FIOLEK</t>
  </si>
  <si>
    <t>Eptacog Alfa 1mg*amp. + rozp.</t>
  </si>
  <si>
    <t>Eptacog Alfa 2mg*amp. + rozp.</t>
  </si>
  <si>
    <t xml:space="preserve">Alteplase50mg. proszek+50ml wody do wstrzyknięć-kpl. </t>
  </si>
  <si>
    <t>OSELTAMIVIR 30 MG X 10 KAPS</t>
  </si>
  <si>
    <t>Quetiapine 100 mg * 30 tabl.</t>
  </si>
  <si>
    <t>OSELTAMIVIR 45 MG X 10 KAPS</t>
  </si>
  <si>
    <t>Remifentanyl 2 mg proszek do sporządz. r-ru do inf.i wstrz. X 5 fiolek</t>
  </si>
  <si>
    <t xml:space="preserve">Rocuronii bromidum 10mg/ ml roztwór do wstrz./infuzji 5ml x 10 fiolek </t>
  </si>
  <si>
    <t>Terlipressin 1mg/ 8,5ml roztwór do wstrzyk. *5amp.</t>
  </si>
  <si>
    <t>Spirytus vini 70 - 1000g</t>
  </si>
  <si>
    <t xml:space="preserve">Paraffinum liquidum 100g </t>
  </si>
  <si>
    <t>Insulina glargine analog insuliny ludzkiej 100j.m/ml x 10 wkładów a 3 ml roztwór do wstrzykiwań typu Abasaglar</t>
  </si>
  <si>
    <t xml:space="preserve">Ung. cholesteroli 1000 g </t>
  </si>
  <si>
    <t>Vaselinum album 1000g</t>
  </si>
  <si>
    <r>
      <t>Atorvastatine 20 mg.*30 tabl</t>
    </r>
    <r>
      <rPr>
        <b/>
        <sz val="10"/>
        <rFont val="Arial"/>
        <family val="2"/>
      </rPr>
      <t>.</t>
    </r>
  </si>
  <si>
    <t xml:space="preserve">Proszek do sporządzania roztworu doustnego; skład: 1 saszetka A zawiera: 52,5 g makrogolu 4000, 3,75 g bezwodnego siarczanu sodu, 80 mg simetykonu; 1 saszetka B zawiera: 1,863 g dwuwodnego cytrynianu sodu, 813 mg bezwodnego kwasu cytrynowego, 730 mg chlorku sodu, 370 mg chlorku potasu; 1 opakowanie = 8 saszetek (4 saszetki A + 4 saszetki B) </t>
  </si>
  <si>
    <t xml:space="preserve">Pakiet Nr 2 </t>
  </si>
  <si>
    <t>Pakiet Nr 1</t>
  </si>
  <si>
    <t>Pakiet Nr 3</t>
  </si>
  <si>
    <t>Pakiet Nr 4</t>
  </si>
  <si>
    <t>Pakiet Nr 5</t>
  </si>
  <si>
    <t>Pakiet Nr 7</t>
  </si>
  <si>
    <t>Pakiet Nr 8</t>
  </si>
  <si>
    <t xml:space="preserve">Pakiet Nr 9 </t>
  </si>
  <si>
    <t xml:space="preserve">Pakiet Nr 10 </t>
  </si>
  <si>
    <t xml:space="preserve">Pakiet Nr 11 </t>
  </si>
  <si>
    <t>Pakiet Nr 12</t>
  </si>
  <si>
    <t>Kod EAN</t>
  </si>
  <si>
    <t>L</t>
  </si>
  <si>
    <t>Budesonide 0,125mg/ml- amp.2ml *20amp. do nebulizacji, wymagana rejestracja w ostrym zapaleniu krtani, tchawicy i oskrzeli.</t>
  </si>
  <si>
    <t>Budesonide 0,25mg/ml- amp.2ml *20amp. do nebulizacji, wymagana rejestracja w ostrym zapaleniu krtani, tchawicy i oskrzeli.</t>
  </si>
  <si>
    <t>Budesonide 0,5mg/ml-amp.2ml *20amp. do nebulizacji, wymagana rejestracja w ostrym zapaleniu krtani, tchawicy i oskrzeli.</t>
  </si>
  <si>
    <t>Pakiet Nr 13 - NIEJONOWY ŚRODEK KONTRASTOWY DO BADAŃ RADIOLOGICZNYCH O STĘŻENIU 300mg JODU/1ml</t>
  </si>
  <si>
    <t>Zofenoprilum calcium 30 mg. tabl.powlek. *28 tabl.</t>
  </si>
  <si>
    <t>Zofenoprilum calcium 7,5 mg. tabl.powlek. *28 tabl.</t>
  </si>
  <si>
    <t>Diclofenac 50mg *30tabl.pow.</t>
  </si>
  <si>
    <t>Pantoprazol 40 mg.*28 tabl.</t>
  </si>
  <si>
    <t>Finasteridum 5 mg * 30 tab.</t>
  </si>
  <si>
    <t>OSELTAMIVIR 75 MG X 10 KAPS</t>
  </si>
  <si>
    <t>Telmisartanum 40 mg * 28 tab.</t>
  </si>
  <si>
    <t>Tamsulosinum 0,4mg * 30 kap.</t>
  </si>
  <si>
    <t>Levetiracetamum 500 mg * 50 tab.</t>
  </si>
  <si>
    <t>Levocetirizini dihydrochlor.5mg.*28 tabl.</t>
  </si>
  <si>
    <t>Kalium Chloratum 15%- 20ml *10 amp./fiolek</t>
  </si>
  <si>
    <t>Ramipril 10 mg *30 tabl.</t>
  </si>
  <si>
    <t>Formoterol 0,012mg proszek do inhalacji * 60 kaps.</t>
  </si>
  <si>
    <t>Linezolid 600mg/300ml x roztw. do inf.worek</t>
  </si>
  <si>
    <t xml:space="preserve">Nystatin 100 000 IU/ml 5g / 24ml </t>
  </si>
  <si>
    <t>Ambroxol  15mg /5ml syrop 120ml</t>
  </si>
  <si>
    <t>Benzyl Benzonate 10%  płyn- 120 ml kosmetyk</t>
  </si>
  <si>
    <t>Glukoza 75 g subst.diet.środek spoż.specj.przeznaczenia med.</t>
  </si>
  <si>
    <t>Płyn do pielęgnacji skóry narażonej na ucisk i otarcia 100ml typu PC30V lub inny równoważny, kosmetyk</t>
  </si>
  <si>
    <t>Krem antyseptyczny, ochronny dla dzieci i dorosłych z problemami skórnymi typu Sudocrem 60g lub inny równoważny, dermokosmetyk</t>
  </si>
  <si>
    <t>Oxymetazoline h/chlor. 0,025%10ml 1 aerozol</t>
  </si>
  <si>
    <t xml:space="preserve">Paracetamol 1,0g/100ml </t>
  </si>
  <si>
    <t xml:space="preserve">Natrium chloratum 0,9%- 10ml *100 amp. </t>
  </si>
  <si>
    <t>TEIKOPLANINUM 400 MG X 1 FIOLKA</t>
  </si>
  <si>
    <t>Clindamycin 0,3g/2ml. *5amp.</t>
  </si>
  <si>
    <t>Amoxicillin 1000 mg.tabl.rozp.*20 tabl. - nie zamieniać</t>
  </si>
  <si>
    <t>Ferrosi sulfas 100 mg tabl. o przedł.uwalnianiu x 50</t>
  </si>
  <si>
    <t>Fluconazole tabl. 50mg.*14caps./tabl.</t>
  </si>
  <si>
    <t>Ibuprofen 200mg/5ml zaw. 100ml.</t>
  </si>
  <si>
    <t>Erytromycyna 0,5% maść oczna 5g.wymagane wskazanie w profilaktyce zapalenia gałki ocznej u noworodków</t>
  </si>
  <si>
    <t>Insulin Glargine 300j.m/ml a 1,5ml * 10 wstrzykiwaczy j.u.,analog insuliny długodziałający</t>
  </si>
  <si>
    <t>Thiethylperazinum 6,5mg/ml * 5 amp.</t>
  </si>
  <si>
    <t>Piracetam 12g/60 ml roztwór do infuzji * 1 poj.</t>
  </si>
  <si>
    <t>Hepatitis B vaccine 0,02mg/ml * 1fiolka</t>
  </si>
  <si>
    <t>Ketamine 0,2g/20ml *5 fiol.</t>
  </si>
  <si>
    <t>Etamsylate 125mg/ml * 50 amp.a 2ml</t>
  </si>
  <si>
    <t>Macrogols 4000 pulver 74g*48 saszetek</t>
  </si>
  <si>
    <t>Ceftriakson 1,0g *fiol.</t>
  </si>
  <si>
    <t>Ceftriakson 2,0g *fiol.</t>
  </si>
  <si>
    <t>Oxytocin 5j.m/ml *10amp.</t>
  </si>
  <si>
    <t xml:space="preserve">Szampon p/wszawicy fl. 60ml-100ml </t>
  </si>
  <si>
    <t>30% glukoza sterylna 0,7 ml x 100 amp.</t>
  </si>
  <si>
    <t xml:space="preserve">Lactulose 5g/10ml 150ml syrop </t>
  </si>
  <si>
    <t>Ticagrelor 90 mg tabl.powl. * 56</t>
  </si>
  <si>
    <t>Dapaglifloxinum tabl.powl. * 30</t>
  </si>
  <si>
    <t>Cefuroxime 0,75g *1fiol.-rejestracja od pierwszego dnia życia</t>
  </si>
  <si>
    <t>Roztwór do wstrz.100j.m./ml*10 wkładów a 3 ml- Penfil, krótkodziałająca, insulina aspart typu NovoRapid</t>
  </si>
  <si>
    <t>Zawiesina do wstrz.100j.m./ml*10 wkładów a 3 ml.- Penfil  o pośrednim czasie działania,insulina ludzka izofanowa typu Gensulin N</t>
  </si>
  <si>
    <t>Zawiesina do wstrz.100j.m./ml*10 wkładów a 3 ml.- 30/70  Penfil, insulina o pośrednim czasie działania w połączeniu z krótkodziałającą, insulina aspart z protaminową tybu NovoMix 30</t>
  </si>
  <si>
    <t>Zawiesina do wstrz. 100j.m.*10 wkładów a 3 ml 50/50 Penfil, insulina o pośrednim czasie działania w połączeniu z krótkodziałajacą, insulina aspart z protaminową typu NovoMix 50</t>
  </si>
  <si>
    <t>Roztwór do wstrz.100j.m./ml*10 wkładów a 3 ml, insulina o krótkim czasie działania, ludzka,neutralna typu Gensulin R</t>
  </si>
  <si>
    <t>Zawiesina do wstrz. 100j.m./ml* 10 wkładów a 3 ml.- insulina o pośrednim czasie działania, ludzka, izofanowa typu Insulatard</t>
  </si>
  <si>
    <t>Roztwór do wstrz.100j.m.*5 wkładów a 3 ml- insulina o krótkim czasie działania, lispro typu Humalog</t>
  </si>
  <si>
    <t xml:space="preserve">Pakiet Nr 16 - INSULINY </t>
  </si>
  <si>
    <t>Gliclazide tabl.60mg*90 tabl.</t>
  </si>
  <si>
    <t>Perindopril argininum tabl.10mg *90tabl.</t>
  </si>
  <si>
    <t>Perindopril argininum tabl.5mg *90tabl.</t>
  </si>
  <si>
    <t>Pakiet Nr 15 - LEKI 4</t>
  </si>
  <si>
    <t>62.</t>
  </si>
  <si>
    <t>63.</t>
  </si>
  <si>
    <t>71.</t>
  </si>
  <si>
    <t>93.</t>
  </si>
  <si>
    <t>133.</t>
  </si>
  <si>
    <t>134.</t>
  </si>
  <si>
    <t xml:space="preserve">Poz. 62 - wymagane jest pochodzenie od jednego Producenta. </t>
  </si>
  <si>
    <t>Phytomenadione 10mg/1ml *5amp.</t>
  </si>
  <si>
    <t>Indapamide tabl.1,5mg *108tabl.</t>
  </si>
  <si>
    <t>Haloperidol 5mg/ml *10 amp.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</si>
</sst>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;[Red]0"/>
    <numFmt numFmtId="168" formatCode="#,##0.00;[Red]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_-* #,##0.00\ [$€-1]_-;\-* #,##0.00\ [$€-1]_-;_-* &quot;-&quot;??\ [$€-1]_-;_-@_-"/>
    <numFmt numFmtId="176" formatCode="#,##0.00\ [$EUR];\-#,##0.00\ [$EUR]"/>
    <numFmt numFmtId="177" formatCode="#,##0.00\ &quot;zł&quot;"/>
    <numFmt numFmtId="178" formatCode="#,##0.00\ [$EUR]"/>
  </numFmts>
  <fonts count="85">
    <font>
      <sz val="10"/>
      <name val="Arial"/>
      <family val="0"/>
    </font>
    <font>
      <b/>
      <sz val="10"/>
      <name val="Arial"/>
      <family val="2"/>
    </font>
    <font>
      <b/>
      <i/>
      <sz val="12"/>
      <name val="Garamond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4"/>
      <name val="Garamond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8"/>
      <name val="MS Sans Serif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MS Sans Serif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6"/>
      <name val="Arial"/>
      <family val="2"/>
    </font>
    <font>
      <sz val="8"/>
      <color indexed="30"/>
      <name val="MS Sans Serif"/>
      <family val="2"/>
    </font>
    <font>
      <sz val="10"/>
      <color indexed="10"/>
      <name val="Times New Roman"/>
      <family val="1"/>
    </font>
    <font>
      <sz val="8"/>
      <color indexed="51"/>
      <name val="MS Sans Serif"/>
      <family val="2"/>
    </font>
    <font>
      <sz val="11"/>
      <color indexed="8"/>
      <name val="Calibri"/>
      <family val="2"/>
    </font>
    <font>
      <sz val="8"/>
      <color indexed="10"/>
      <name val="MS Sans Serif"/>
      <family val="2"/>
    </font>
    <font>
      <b/>
      <sz val="10"/>
      <color indexed="3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0070C0"/>
      <name val="MS Sans Serif"/>
      <family val="2"/>
    </font>
    <font>
      <sz val="10"/>
      <color rgb="FFFF0000"/>
      <name val="Times New Roman"/>
      <family val="1"/>
    </font>
    <font>
      <sz val="8"/>
      <color rgb="FFFFC000"/>
      <name val="MS Sans Serif"/>
      <family val="2"/>
    </font>
    <font>
      <sz val="11"/>
      <color theme="1"/>
      <name val="Calibri"/>
      <family val="2"/>
    </font>
    <font>
      <sz val="8"/>
      <color rgb="FFFF0000"/>
      <name val="MS Sans Serif"/>
      <family val="2"/>
    </font>
    <font>
      <b/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8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" fillId="0" borderId="0">
      <alignment/>
      <protection/>
    </xf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1" fillId="3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4" fillId="0" borderId="15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16" fillId="33" borderId="17" xfId="0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vertical="top"/>
    </xf>
    <xf numFmtId="0" fontId="16" fillId="33" borderId="19" xfId="0" applyFont="1" applyFill="1" applyBorder="1" applyAlignment="1">
      <alignment vertical="center"/>
    </xf>
    <xf numFmtId="2" fontId="8" fillId="33" borderId="20" xfId="0" applyNumberFormat="1" applyFont="1" applyFill="1" applyBorder="1" applyAlignment="1">
      <alignment vertical="top"/>
    </xf>
    <xf numFmtId="0" fontId="10" fillId="32" borderId="0" xfId="0" applyFont="1" applyFill="1" applyBorder="1" applyAlignment="1">
      <alignment vertical="top" wrapText="1"/>
    </xf>
    <xf numFmtId="0" fontId="16" fillId="32" borderId="0" xfId="0" applyFont="1" applyFill="1" applyBorder="1" applyAlignment="1">
      <alignment horizontal="center" vertical="center"/>
    </xf>
    <xf numFmtId="3" fontId="16" fillId="32" borderId="0" xfId="0" applyNumberFormat="1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/>
    </xf>
    <xf numFmtId="4" fontId="4" fillId="33" borderId="13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4" fontId="14" fillId="0" borderId="10" xfId="0" applyNumberFormat="1" applyFont="1" applyBorder="1" applyAlignment="1">
      <alignment horizontal="center" wrapText="1"/>
    </xf>
    <xf numFmtId="44" fontId="17" fillId="33" borderId="10" xfId="0" applyNumberFormat="1" applyFont="1" applyFill="1" applyBorder="1" applyAlignment="1">
      <alignment horizontal="right"/>
    </xf>
    <xf numFmtId="44" fontId="17" fillId="33" borderId="22" xfId="0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44" fontId="1" fillId="33" borderId="22" xfId="0" applyNumberFormat="1" applyFont="1" applyFill="1" applyBorder="1" applyAlignment="1">
      <alignment/>
    </xf>
    <xf numFmtId="44" fontId="0" fillId="33" borderId="21" xfId="0" applyNumberForma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44" fontId="0" fillId="33" borderId="24" xfId="0" applyNumberForma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44" fontId="0" fillId="33" borderId="27" xfId="0" applyNumberFormat="1" applyFill="1" applyBorder="1" applyAlignment="1">
      <alignment/>
    </xf>
    <xf numFmtId="44" fontId="1" fillId="33" borderId="28" xfId="0" applyNumberFormat="1" applyFont="1" applyFill="1" applyBorder="1" applyAlignment="1">
      <alignment/>
    </xf>
    <xf numFmtId="0" fontId="18" fillId="0" borderId="21" xfId="0" applyFont="1" applyFill="1" applyBorder="1" applyAlignment="1">
      <alignment horizontal="center" wrapText="1"/>
    </xf>
    <xf numFmtId="4" fontId="18" fillId="0" borderId="21" xfId="0" applyNumberFormat="1" applyFont="1" applyFill="1" applyBorder="1" applyAlignment="1">
      <alignment horizontal="center" wrapText="1"/>
    </xf>
    <xf numFmtId="44" fontId="0" fillId="33" borderId="21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center" wrapText="1"/>
    </xf>
    <xf numFmtId="4" fontId="18" fillId="0" borderId="24" xfId="0" applyNumberFormat="1" applyFont="1" applyFill="1" applyBorder="1" applyAlignment="1">
      <alignment horizontal="center" wrapText="1"/>
    </xf>
    <xf numFmtId="44" fontId="0" fillId="33" borderId="24" xfId="0" applyNumberFormat="1" applyFont="1" applyFill="1" applyBorder="1" applyAlignment="1">
      <alignment/>
    </xf>
    <xf numFmtId="44" fontId="0" fillId="33" borderId="27" xfId="0" applyNumberFormat="1" applyFont="1" applyFill="1" applyBorder="1" applyAlignment="1">
      <alignment/>
    </xf>
    <xf numFmtId="4" fontId="0" fillId="32" borderId="27" xfId="0" applyNumberFormat="1" applyFill="1" applyBorder="1" applyAlignment="1">
      <alignment horizontal="center"/>
    </xf>
    <xf numFmtId="4" fontId="0" fillId="32" borderId="24" xfId="0" applyNumberFormat="1" applyFill="1" applyBorder="1" applyAlignment="1">
      <alignment horizontal="center"/>
    </xf>
    <xf numFmtId="4" fontId="0" fillId="32" borderId="21" xfId="0" applyNumberFormat="1" applyFill="1" applyBorder="1" applyAlignment="1">
      <alignment horizontal="center"/>
    </xf>
    <xf numFmtId="9" fontId="0" fillId="32" borderId="24" xfId="0" applyNumberFormat="1" applyFill="1" applyBorder="1" applyAlignment="1">
      <alignment horizontal="center"/>
    </xf>
    <xf numFmtId="9" fontId="18" fillId="0" borderId="27" xfId="0" applyNumberFormat="1" applyFont="1" applyFill="1" applyBorder="1" applyAlignment="1">
      <alignment horizontal="center" wrapText="1"/>
    </xf>
    <xf numFmtId="0" fontId="19" fillId="33" borderId="21" xfId="0" applyFont="1" applyFill="1" applyBorder="1" applyAlignment="1">
      <alignment wrapText="1"/>
    </xf>
    <xf numFmtId="4" fontId="19" fillId="32" borderId="21" xfId="0" applyNumberFormat="1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19" fillId="33" borderId="24" xfId="0" applyFont="1" applyFill="1" applyBorder="1" applyAlignment="1">
      <alignment/>
    </xf>
    <xf numFmtId="4" fontId="19" fillId="32" borderId="24" xfId="0" applyNumberFormat="1" applyFont="1" applyFill="1" applyBorder="1" applyAlignment="1">
      <alignment horizontal="center"/>
    </xf>
    <xf numFmtId="9" fontId="19" fillId="32" borderId="24" xfId="0" applyNumberFormat="1" applyFont="1" applyFill="1" applyBorder="1" applyAlignment="1">
      <alignment horizontal="center"/>
    </xf>
    <xf numFmtId="44" fontId="19" fillId="33" borderId="24" xfId="0" applyNumberFormat="1" applyFont="1" applyFill="1" applyBorder="1" applyAlignment="1">
      <alignment/>
    </xf>
    <xf numFmtId="0" fontId="19" fillId="33" borderId="21" xfId="0" applyFont="1" applyFill="1" applyBorder="1" applyAlignment="1">
      <alignment/>
    </xf>
    <xf numFmtId="4" fontId="19" fillId="32" borderId="27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Alignment="1">
      <alignment/>
    </xf>
    <xf numFmtId="49" fontId="21" fillId="32" borderId="0" xfId="0" applyNumberFormat="1" applyFont="1" applyFill="1" applyBorder="1" applyAlignment="1">
      <alignment vertical="center"/>
    </xf>
    <xf numFmtId="0" fontId="22" fillId="32" borderId="0" xfId="0" applyFont="1" applyFill="1" applyBorder="1" applyAlignment="1">
      <alignment vertical="center" wrapText="1"/>
    </xf>
    <xf numFmtId="0" fontId="22" fillId="32" borderId="0" xfId="0" applyFont="1" applyFill="1" applyBorder="1" applyAlignment="1">
      <alignment horizontal="right" vertical="center"/>
    </xf>
    <xf numFmtId="0" fontId="22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24" fillId="33" borderId="17" xfId="0" applyFont="1" applyFill="1" applyBorder="1" applyAlignment="1">
      <alignment vertical="center"/>
    </xf>
    <xf numFmtId="2" fontId="23" fillId="33" borderId="18" xfId="0" applyNumberFormat="1" applyFont="1" applyFill="1" applyBorder="1" applyAlignment="1">
      <alignment vertical="top"/>
    </xf>
    <xf numFmtId="44" fontId="24" fillId="33" borderId="10" xfId="0" applyNumberFormat="1" applyFont="1" applyFill="1" applyBorder="1" applyAlignment="1">
      <alignment horizontal="right"/>
    </xf>
    <xf numFmtId="0" fontId="24" fillId="33" borderId="19" xfId="0" applyFont="1" applyFill="1" applyBorder="1" applyAlignment="1">
      <alignment vertical="center"/>
    </xf>
    <xf numFmtId="2" fontId="23" fillId="33" borderId="20" xfId="0" applyNumberFormat="1" applyFont="1" applyFill="1" applyBorder="1" applyAlignment="1">
      <alignment vertical="top"/>
    </xf>
    <xf numFmtId="44" fontId="24" fillId="33" borderId="22" xfId="0" applyNumberFormat="1" applyFont="1" applyFill="1" applyBorder="1" applyAlignment="1">
      <alignment horizontal="right"/>
    </xf>
    <xf numFmtId="0" fontId="22" fillId="32" borderId="0" xfId="0" applyFont="1" applyFill="1" applyBorder="1" applyAlignment="1">
      <alignment vertical="top" wrapText="1"/>
    </xf>
    <xf numFmtId="0" fontId="24" fillId="32" borderId="0" xfId="0" applyFont="1" applyFill="1" applyBorder="1" applyAlignment="1">
      <alignment horizontal="center" vertical="center"/>
    </xf>
    <xf numFmtId="3" fontId="24" fillId="32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/>
    </xf>
    <xf numFmtId="9" fontId="0" fillId="32" borderId="21" xfId="0" applyNumberFormat="1" applyFill="1" applyBorder="1" applyAlignment="1">
      <alignment horizontal="center"/>
    </xf>
    <xf numFmtId="9" fontId="0" fillId="32" borderId="27" xfId="0" applyNumberFormat="1" applyFill="1" applyBorder="1" applyAlignment="1">
      <alignment horizontal="center"/>
    </xf>
    <xf numFmtId="9" fontId="19" fillId="32" borderId="21" xfId="0" applyNumberFormat="1" applyFont="1" applyFill="1" applyBorder="1" applyAlignment="1">
      <alignment horizontal="center"/>
    </xf>
    <xf numFmtId="44" fontId="20" fillId="33" borderId="28" xfId="0" applyNumberFormat="1" applyFont="1" applyFill="1" applyBorder="1" applyAlignment="1">
      <alignment/>
    </xf>
    <xf numFmtId="44" fontId="20" fillId="33" borderId="22" xfId="0" applyNumberFormat="1" applyFont="1" applyFill="1" applyBorder="1" applyAlignment="1">
      <alignment/>
    </xf>
    <xf numFmtId="0" fontId="25" fillId="0" borderId="15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justify" vertical="center" wrapText="1"/>
    </xf>
    <xf numFmtId="0" fontId="20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9" fontId="19" fillId="32" borderId="27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5" fillId="34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 wrapText="1"/>
    </xf>
    <xf numFmtId="0" fontId="0" fillId="33" borderId="21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4" fontId="4" fillId="33" borderId="16" xfId="0" applyNumberFormat="1" applyFont="1" applyFill="1" applyBorder="1" applyAlignment="1">
      <alignment horizontal="center" wrapText="1"/>
    </xf>
    <xf numFmtId="4" fontId="4" fillId="33" borderId="15" xfId="0" applyNumberFormat="1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 wrapText="1"/>
    </xf>
    <xf numFmtId="4" fontId="0" fillId="32" borderId="24" xfId="0" applyNumberFormat="1" applyFont="1" applyFill="1" applyBorder="1" applyAlignment="1">
      <alignment horizontal="center"/>
    </xf>
    <xf numFmtId="9" fontId="0" fillId="32" borderId="24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 wrapText="1"/>
    </xf>
    <xf numFmtId="4" fontId="0" fillId="32" borderId="21" xfId="0" applyNumberFormat="1" applyFont="1" applyFill="1" applyBorder="1" applyAlignment="1">
      <alignment horizontal="center"/>
    </xf>
    <xf numFmtId="9" fontId="0" fillId="32" borderId="2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9" fontId="0" fillId="32" borderId="27" xfId="0" applyNumberFormat="1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wrapText="1"/>
    </xf>
    <xf numFmtId="0" fontId="75" fillId="0" borderId="21" xfId="0" applyFont="1" applyFill="1" applyBorder="1" applyAlignment="1">
      <alignment/>
    </xf>
    <xf numFmtId="0" fontId="76" fillId="0" borderId="21" xfId="0" applyFont="1" applyFill="1" applyBorder="1" applyAlignment="1">
      <alignment/>
    </xf>
    <xf numFmtId="0" fontId="77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center"/>
    </xf>
    <xf numFmtId="0" fontId="0" fillId="33" borderId="21" xfId="0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9" fontId="18" fillId="35" borderId="21" xfId="0" applyNumberFormat="1" applyFont="1" applyFill="1" applyBorder="1" applyAlignment="1">
      <alignment horizontal="center" wrapText="1"/>
    </xf>
    <xf numFmtId="9" fontId="18" fillId="35" borderId="24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21" xfId="0" applyBorder="1" applyAlignment="1">
      <alignment/>
    </xf>
    <xf numFmtId="0" fontId="18" fillId="0" borderId="21" xfId="0" applyFont="1" applyBorder="1" applyAlignment="1">
      <alignment horizontal="center" wrapText="1"/>
    </xf>
    <xf numFmtId="4" fontId="18" fillId="0" borderId="21" xfId="0" applyNumberFormat="1" applyFont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4" fontId="18" fillId="0" borderId="24" xfId="0" applyNumberFormat="1" applyFont="1" applyBorder="1" applyAlignment="1">
      <alignment horizontal="center" wrapText="1"/>
    </xf>
    <xf numFmtId="0" fontId="0" fillId="0" borderId="21" xfId="0" applyBorder="1" applyAlignment="1">
      <alignment vertical="center" wrapText="1"/>
    </xf>
    <xf numFmtId="0" fontId="15" fillId="34" borderId="21" xfId="0" applyFont="1" applyFill="1" applyBorder="1" applyAlignment="1">
      <alignment horizontal="center" vertical="center" wrapText="1"/>
    </xf>
    <xf numFmtId="4" fontId="0" fillId="32" borderId="21" xfId="0" applyNumberFormat="1" applyFill="1" applyBorder="1" applyAlignment="1">
      <alignment horizontal="center" vertical="center" wrapText="1"/>
    </xf>
    <xf numFmtId="0" fontId="75" fillId="0" borderId="21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24" xfId="0" applyBorder="1" applyAlignment="1">
      <alignment/>
    </xf>
    <xf numFmtId="0" fontId="75" fillId="0" borderId="21" xfId="0" applyFont="1" applyBorder="1" applyAlignment="1">
      <alignment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4" fontId="4" fillId="33" borderId="0" xfId="0" applyNumberFormat="1" applyFont="1" applyFill="1" applyAlignment="1">
      <alignment horizontal="center" wrapText="1"/>
    </xf>
    <xf numFmtId="0" fontId="0" fillId="33" borderId="21" xfId="0" applyFill="1" applyBorder="1" applyAlignment="1">
      <alignment vertical="top" wrapText="1"/>
    </xf>
    <xf numFmtId="0" fontId="0" fillId="33" borderId="21" xfId="0" applyFill="1" applyBorder="1" applyAlignment="1">
      <alignment wrapText="1"/>
    </xf>
    <xf numFmtId="0" fontId="0" fillId="33" borderId="21" xfId="0" applyFont="1" applyFill="1" applyBorder="1" applyAlignment="1">
      <alignment vertical="top" wrapText="1"/>
    </xf>
    <xf numFmtId="4" fontId="0" fillId="0" borderId="21" xfId="0" applyNumberFormat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15" fillId="34" borderId="21" xfId="0" applyFont="1" applyFill="1" applyBorder="1" applyAlignment="1">
      <alignment horizontal="center" vertical="center"/>
    </xf>
    <xf numFmtId="4" fontId="0" fillId="32" borderId="21" xfId="0" applyNumberFormat="1" applyFill="1" applyBorder="1" applyAlignment="1">
      <alignment horizontal="center" vertical="center"/>
    </xf>
    <xf numFmtId="9" fontId="0" fillId="32" borderId="21" xfId="0" applyNumberForma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0" borderId="27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32" borderId="0" xfId="0" applyFont="1" applyFill="1" applyAlignment="1">
      <alignment horizontal="left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49" fontId="9" fillId="32" borderId="0" xfId="0" applyNumberFormat="1" applyFont="1" applyFill="1" applyAlignment="1">
      <alignment vertical="center"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horizontal="right" vertical="center"/>
    </xf>
    <xf numFmtId="0" fontId="10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/>
    </xf>
    <xf numFmtId="0" fontId="16" fillId="32" borderId="0" xfId="0" applyFont="1" applyFill="1" applyAlignment="1">
      <alignment horizontal="center" vertical="center"/>
    </xf>
    <xf numFmtId="3" fontId="16" fillId="3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4" borderId="24" xfId="0" applyFont="1" applyFill="1" applyBorder="1" applyAlignment="1">
      <alignment horizontal="center" wrapText="1"/>
    </xf>
    <xf numFmtId="9" fontId="18" fillId="0" borderId="24" xfId="0" applyNumberFormat="1" applyFont="1" applyBorder="1" applyAlignment="1">
      <alignment horizontal="center" wrapText="1"/>
    </xf>
    <xf numFmtId="9" fontId="18" fillId="0" borderId="21" xfId="0" applyNumberFormat="1" applyFont="1" applyBorder="1" applyAlignment="1">
      <alignment horizontal="center" wrapText="1"/>
    </xf>
    <xf numFmtId="44" fontId="0" fillId="33" borderId="21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0" fillId="33" borderId="21" xfId="0" applyFont="1" applyFill="1" applyBorder="1" applyAlignment="1">
      <alignment vertical="center" wrapText="1"/>
    </xf>
    <xf numFmtId="0" fontId="19" fillId="0" borderId="21" xfId="0" applyFont="1" applyBorder="1" applyAlignment="1">
      <alignment vertical="center"/>
    </xf>
    <xf numFmtId="0" fontId="28" fillId="34" borderId="21" xfId="0" applyFont="1" applyFill="1" applyBorder="1" applyAlignment="1">
      <alignment horizontal="center" vertical="center"/>
    </xf>
    <xf numFmtId="4" fontId="19" fillId="32" borderId="21" xfId="0" applyNumberFormat="1" applyFont="1" applyFill="1" applyBorder="1" applyAlignment="1">
      <alignment horizontal="center" vertical="center"/>
    </xf>
    <xf numFmtId="44" fontId="0" fillId="33" borderId="24" xfId="0" applyNumberFormat="1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10" fillId="32" borderId="0" xfId="0" applyFont="1" applyFill="1" applyAlignment="1">
      <alignment vertical="center" wrapText="1"/>
    </xf>
    <xf numFmtId="0" fontId="0" fillId="0" borderId="27" xfId="0" applyBorder="1" applyAlignment="1">
      <alignment/>
    </xf>
    <xf numFmtId="0" fontId="2" fillId="0" borderId="0" xfId="0" applyFont="1" applyAlignment="1">
      <alignment vertical="top"/>
    </xf>
    <xf numFmtId="0" fontId="1" fillId="0" borderId="30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/>
    </xf>
    <xf numFmtId="0" fontId="4" fillId="33" borderId="31" xfId="0" applyFont="1" applyFill="1" applyBorder="1" applyAlignment="1">
      <alignment horizontal="center" wrapText="1"/>
    </xf>
    <xf numFmtId="0" fontId="15" fillId="0" borderId="24" xfId="0" applyFont="1" applyBorder="1" applyAlignment="1">
      <alignment horizontal="left"/>
    </xf>
    <xf numFmtId="2" fontId="15" fillId="0" borderId="24" xfId="0" applyNumberFormat="1" applyFont="1" applyBorder="1" applyAlignment="1">
      <alignment horizontal="center" vertical="center"/>
    </xf>
    <xf numFmtId="9" fontId="15" fillId="0" borderId="24" xfId="0" applyNumberFormat="1" applyFont="1" applyBorder="1" applyAlignment="1">
      <alignment horizontal="center" vertical="center"/>
    </xf>
    <xf numFmtId="44" fontId="0" fillId="33" borderId="24" xfId="0" applyNumberFormat="1" applyFill="1" applyBorder="1" applyAlignment="1">
      <alignment horizontal="center" vertical="center"/>
    </xf>
    <xf numFmtId="0" fontId="0" fillId="33" borderId="21" xfId="0" applyFont="1" applyFill="1" applyBorder="1" applyAlignment="1">
      <alignment wrapText="1"/>
    </xf>
    <xf numFmtId="0" fontId="15" fillId="0" borderId="21" xfId="0" applyFont="1" applyBorder="1" applyAlignment="1">
      <alignment horizontal="left"/>
    </xf>
    <xf numFmtId="2" fontId="15" fillId="0" borderId="21" xfId="0" applyNumberFormat="1" applyFont="1" applyBorder="1" applyAlignment="1">
      <alignment horizontal="center" vertical="center"/>
    </xf>
    <xf numFmtId="9" fontId="15" fillId="0" borderId="21" xfId="0" applyNumberFormat="1" applyFont="1" applyBorder="1" applyAlignment="1">
      <alignment horizontal="center" vertical="center"/>
    </xf>
    <xf numFmtId="44" fontId="0" fillId="33" borderId="21" xfId="0" applyNumberFormat="1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2" fontId="15" fillId="0" borderId="27" xfId="0" applyNumberFormat="1" applyFont="1" applyBorder="1" applyAlignment="1">
      <alignment horizontal="center" vertical="center"/>
    </xf>
    <xf numFmtId="44" fontId="0" fillId="33" borderId="27" xfId="0" applyNumberFormat="1" applyFill="1" applyBorder="1" applyAlignment="1">
      <alignment horizontal="center" vertical="center"/>
    </xf>
    <xf numFmtId="166" fontId="0" fillId="0" borderId="21" xfId="0" applyNumberFormat="1" applyFont="1" applyBorder="1" applyAlignment="1">
      <alignment wrapText="1"/>
    </xf>
    <xf numFmtId="4" fontId="0" fillId="32" borderId="21" xfId="0" applyNumberFormat="1" applyFill="1" applyBorder="1" applyAlignment="1">
      <alignment/>
    </xf>
    <xf numFmtId="0" fontId="0" fillId="34" borderId="21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vertical="top" wrapText="1"/>
    </xf>
    <xf numFmtId="0" fontId="0" fillId="34" borderId="27" xfId="0" applyFont="1" applyFill="1" applyBorder="1" applyAlignment="1">
      <alignment horizontal="center" wrapText="1"/>
    </xf>
    <xf numFmtId="0" fontId="15" fillId="33" borderId="21" xfId="0" applyFont="1" applyFill="1" applyBorder="1" applyAlignment="1">
      <alignment horizontal="center"/>
    </xf>
    <xf numFmtId="44" fontId="0" fillId="34" borderId="21" xfId="0" applyNumberFormat="1" applyFill="1" applyBorder="1" applyAlignment="1">
      <alignment horizontal="center" vertical="center"/>
    </xf>
    <xf numFmtId="0" fontId="18" fillId="0" borderId="21" xfId="0" applyFont="1" applyBorder="1" applyAlignment="1">
      <alignment wrapText="1"/>
    </xf>
    <xf numFmtId="0" fontId="18" fillId="34" borderId="21" xfId="0" applyFont="1" applyFill="1" applyBorder="1" applyAlignment="1">
      <alignment horizontal="center" vertical="center" wrapText="1"/>
    </xf>
    <xf numFmtId="4" fontId="18" fillId="0" borderId="21" xfId="0" applyNumberFormat="1" applyFont="1" applyBorder="1" applyAlignment="1">
      <alignment horizontal="center" vertical="center" wrapText="1"/>
    </xf>
    <xf numFmtId="9" fontId="18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vertical="top"/>
    </xf>
    <xf numFmtId="9" fontId="0" fillId="0" borderId="0" xfId="0" applyNumberFormat="1" applyAlignment="1">
      <alignment horizontal="center" vertical="center"/>
    </xf>
    <xf numFmtId="44" fontId="29" fillId="33" borderId="22" xfId="0" applyNumberFormat="1" applyFont="1" applyFill="1" applyBorder="1" applyAlignment="1">
      <alignment/>
    </xf>
    <xf numFmtId="44" fontId="29" fillId="33" borderId="32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9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/>
    </xf>
    <xf numFmtId="9" fontId="27" fillId="0" borderId="0" xfId="0" applyNumberFormat="1" applyFont="1" applyAlignment="1">
      <alignment/>
    </xf>
    <xf numFmtId="0" fontId="14" fillId="0" borderId="16" xfId="0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9" fontId="0" fillId="0" borderId="21" xfId="0" applyNumberFormat="1" applyBorder="1" applyAlignment="1">
      <alignment horizontal="center"/>
    </xf>
    <xf numFmtId="0" fontId="0" fillId="33" borderId="21" xfId="0" applyFont="1" applyFill="1" applyBorder="1" applyAlignment="1">
      <alignment vertical="center" wrapText="1"/>
    </xf>
    <xf numFmtId="9" fontId="0" fillId="32" borderId="21" xfId="0" applyNumberForma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78" fillId="33" borderId="21" xfId="0" applyFont="1" applyFill="1" applyBorder="1" applyAlignment="1">
      <alignment/>
    </xf>
    <xf numFmtId="0" fontId="0" fillId="33" borderId="21" xfId="0" applyFont="1" applyFill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0" fillId="33" borderId="27" xfId="0" applyFont="1" applyFill="1" applyBorder="1" applyAlignment="1">
      <alignment/>
    </xf>
    <xf numFmtId="0" fontId="0" fillId="34" borderId="27" xfId="0" applyFont="1" applyFill="1" applyBorder="1" applyAlignment="1">
      <alignment horizontal="center" wrapText="1"/>
    </xf>
    <xf numFmtId="0" fontId="0" fillId="33" borderId="24" xfId="0" applyFill="1" applyBorder="1" applyAlignment="1">
      <alignment/>
    </xf>
    <xf numFmtId="0" fontId="18" fillId="33" borderId="24" xfId="0" applyFont="1" applyFill="1" applyBorder="1" applyAlignment="1">
      <alignment horizontal="center" wrapText="1"/>
    </xf>
    <xf numFmtId="0" fontId="0" fillId="33" borderId="27" xfId="0" applyFill="1" applyBorder="1" applyAlignment="1">
      <alignment/>
    </xf>
    <xf numFmtId="0" fontId="0" fillId="33" borderId="27" xfId="0" applyFont="1" applyFill="1" applyBorder="1" applyAlignment="1">
      <alignment horizontal="center" wrapText="1"/>
    </xf>
    <xf numFmtId="9" fontId="18" fillId="0" borderId="27" xfId="0" applyNumberFormat="1" applyFont="1" applyBorder="1" applyAlignment="1">
      <alignment horizontal="center" wrapText="1"/>
    </xf>
    <xf numFmtId="44" fontId="0" fillId="33" borderId="27" xfId="0" applyNumberFormat="1" applyFont="1" applyFill="1" applyBorder="1" applyAlignment="1">
      <alignment/>
    </xf>
    <xf numFmtId="0" fontId="79" fillId="0" borderId="21" xfId="0" applyFont="1" applyBorder="1" applyAlignment="1">
      <alignment horizontal="left"/>
    </xf>
    <xf numFmtId="0" fontId="75" fillId="0" borderId="27" xfId="0" applyFont="1" applyBorder="1" applyAlignment="1">
      <alignment/>
    </xf>
    <xf numFmtId="0" fontId="80" fillId="0" borderId="21" xfId="0" applyFont="1" applyBorder="1" applyAlignment="1">
      <alignment horizontal="center" wrapText="1"/>
    </xf>
    <xf numFmtId="0" fontId="1" fillId="33" borderId="25" xfId="0" applyFont="1" applyFill="1" applyBorder="1" applyAlignment="1">
      <alignment horizontal="center" vertical="center" wrapText="1"/>
    </xf>
    <xf numFmtId="44" fontId="19" fillId="33" borderId="21" xfId="0" applyNumberFormat="1" applyFont="1" applyFill="1" applyBorder="1" applyAlignment="1">
      <alignment/>
    </xf>
    <xf numFmtId="44" fontId="19" fillId="33" borderId="27" xfId="0" applyNumberFormat="1" applyFont="1" applyFill="1" applyBorder="1" applyAlignment="1">
      <alignment/>
    </xf>
    <xf numFmtId="0" fontId="81" fillId="0" borderId="27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0" fillId="33" borderId="24" xfId="0" applyFont="1" applyFill="1" applyBorder="1" applyAlignment="1">
      <alignment wrapText="1"/>
    </xf>
    <xf numFmtId="0" fontId="0" fillId="33" borderId="27" xfId="0" applyFill="1" applyBorder="1" applyAlignment="1">
      <alignment vertical="top" wrapText="1"/>
    </xf>
    <xf numFmtId="44" fontId="0" fillId="33" borderId="21" xfId="0" applyNumberFormat="1" applyFill="1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4" fontId="0" fillId="32" borderId="24" xfId="0" applyNumberFormat="1" applyFont="1" applyFill="1" applyBorder="1" applyAlignment="1">
      <alignment horizontal="center" vertical="center" wrapText="1"/>
    </xf>
    <xf numFmtId="9" fontId="0" fillId="32" borderId="24" xfId="0" applyNumberFormat="1" applyFill="1" applyBorder="1" applyAlignment="1">
      <alignment horizontal="center" vertical="center" wrapText="1"/>
    </xf>
    <xf numFmtId="44" fontId="0" fillId="33" borderId="24" xfId="0" applyNumberFormat="1" applyFill="1" applyBorder="1" applyAlignment="1">
      <alignment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" fontId="0" fillId="32" borderId="27" xfId="0" applyNumberFormat="1" applyFill="1" applyBorder="1" applyAlignment="1">
      <alignment horizontal="center" vertical="center" wrapText="1"/>
    </xf>
    <xf numFmtId="9" fontId="0" fillId="32" borderId="27" xfId="0" applyNumberFormat="1" applyFill="1" applyBorder="1" applyAlignment="1">
      <alignment horizontal="center" vertical="center" wrapText="1"/>
    </xf>
    <xf numFmtId="44" fontId="0" fillId="33" borderId="27" xfId="0" applyNumberFormat="1" applyFill="1" applyBorder="1" applyAlignment="1">
      <alignment vertical="center" wrapText="1"/>
    </xf>
    <xf numFmtId="0" fontId="0" fillId="33" borderId="24" xfId="0" applyFont="1" applyFill="1" applyBorder="1" applyAlignment="1">
      <alignment wrapText="1"/>
    </xf>
    <xf numFmtId="0" fontId="75" fillId="0" borderId="24" xfId="0" applyFont="1" applyBorder="1" applyAlignment="1">
      <alignment/>
    </xf>
    <xf numFmtId="0" fontId="78" fillId="34" borderId="24" xfId="0" applyFont="1" applyFill="1" applyBorder="1" applyAlignment="1">
      <alignment horizontal="center"/>
    </xf>
    <xf numFmtId="0" fontId="0" fillId="33" borderId="27" xfId="0" applyFont="1" applyFill="1" applyBorder="1" applyAlignment="1">
      <alignment vertical="center" wrapText="1"/>
    </xf>
    <xf numFmtId="0" fontId="78" fillId="33" borderId="24" xfId="0" applyFont="1" applyFill="1" applyBorder="1" applyAlignment="1">
      <alignment/>
    </xf>
    <xf numFmtId="0" fontId="78" fillId="33" borderId="21" xfId="0" applyFont="1" applyFill="1" applyBorder="1" applyAlignment="1">
      <alignment vertical="center" wrapText="1"/>
    </xf>
    <xf numFmtId="9" fontId="1" fillId="32" borderId="21" xfId="0" applyNumberFormat="1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34" borderId="27" xfId="0" applyFont="1" applyFill="1" applyBorder="1" applyAlignment="1">
      <alignment horizontal="center" wrapText="1"/>
    </xf>
    <xf numFmtId="4" fontId="18" fillId="0" borderId="27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8" fillId="33" borderId="21" xfId="0" applyFont="1" applyFill="1" applyBorder="1" applyAlignment="1">
      <alignment wrapText="1"/>
    </xf>
    <xf numFmtId="166" fontId="78" fillId="33" borderId="27" xfId="0" applyNumberFormat="1" applyFont="1" applyFill="1" applyBorder="1" applyAlignment="1">
      <alignment wrapText="1"/>
    </xf>
    <xf numFmtId="0" fontId="78" fillId="33" borderId="24" xfId="0" applyFont="1" applyFill="1" applyBorder="1" applyAlignment="1">
      <alignment wrapText="1"/>
    </xf>
    <xf numFmtId="0" fontId="78" fillId="33" borderId="21" xfId="0" applyFont="1" applyFill="1" applyBorder="1" applyAlignment="1">
      <alignment wrapText="1"/>
    </xf>
    <xf numFmtId="0" fontId="82" fillId="33" borderId="21" xfId="0" applyFont="1" applyFill="1" applyBorder="1" applyAlignment="1">
      <alignment wrapText="1"/>
    </xf>
    <xf numFmtId="0" fontId="83" fillId="0" borderId="21" xfId="0" applyFont="1" applyBorder="1" applyAlignment="1">
      <alignment horizontal="left"/>
    </xf>
    <xf numFmtId="0" fontId="0" fillId="34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6" fontId="0" fillId="33" borderId="24" xfId="0" applyNumberFormat="1" applyFont="1" applyFill="1" applyBorder="1" applyAlignment="1">
      <alignment wrapText="1"/>
    </xf>
    <xf numFmtId="166" fontId="0" fillId="33" borderId="21" xfId="0" applyNumberFormat="1" applyFont="1" applyFill="1" applyBorder="1" applyAlignment="1">
      <alignment wrapText="1"/>
    </xf>
    <xf numFmtId="0" fontId="0" fillId="33" borderId="24" xfId="0" applyFont="1" applyFill="1" applyBorder="1" applyAlignment="1">
      <alignment/>
    </xf>
    <xf numFmtId="0" fontId="75" fillId="0" borderId="27" xfId="0" applyFont="1" applyFill="1" applyBorder="1" applyAlignment="1">
      <alignment/>
    </xf>
    <xf numFmtId="0" fontId="20" fillId="33" borderId="25" xfId="0" applyFont="1" applyFill="1" applyBorder="1" applyAlignment="1">
      <alignment horizontal="center" vertical="center"/>
    </xf>
    <xf numFmtId="9" fontId="19" fillId="32" borderId="21" xfId="0" applyNumberFormat="1" applyFont="1" applyFill="1" applyBorder="1" applyAlignment="1">
      <alignment horizontal="center" vertical="center"/>
    </xf>
    <xf numFmtId="44" fontId="19" fillId="33" borderId="21" xfId="0" applyNumberFormat="1" applyFont="1" applyFill="1" applyBorder="1" applyAlignment="1">
      <alignment vertical="center"/>
    </xf>
    <xf numFmtId="166" fontId="0" fillId="0" borderId="21" xfId="0" applyNumberFormat="1" applyFont="1" applyFill="1" applyBorder="1" applyAlignment="1">
      <alignment vertical="center" wrapText="1"/>
    </xf>
    <xf numFmtId="0" fontId="0" fillId="34" borderId="21" xfId="0" applyFont="1" applyFill="1" applyBorder="1" applyAlignment="1">
      <alignment vertical="center" wrapText="1"/>
    </xf>
    <xf numFmtId="44" fontId="0" fillId="33" borderId="2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9" fontId="0" fillId="0" borderId="21" xfId="0" applyNumberFormat="1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18" fillId="0" borderId="33" xfId="0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9" fontId="18" fillId="0" borderId="33" xfId="0" applyNumberFormat="1" applyFont="1" applyBorder="1" applyAlignment="1">
      <alignment horizontal="center" wrapText="1"/>
    </xf>
    <xf numFmtId="44" fontId="0" fillId="33" borderId="33" xfId="0" applyNumberFormat="1" applyFont="1" applyFill="1" applyBorder="1" applyAlignment="1">
      <alignment/>
    </xf>
    <xf numFmtId="44" fontId="0" fillId="33" borderId="33" xfId="0" applyNumberFormat="1" applyFill="1" applyBorder="1" applyAlignment="1">
      <alignment/>
    </xf>
    <xf numFmtId="44" fontId="0" fillId="33" borderId="18" xfId="0" applyNumberFormat="1" applyFill="1" applyBorder="1" applyAlignment="1">
      <alignment/>
    </xf>
    <xf numFmtId="2" fontId="14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24" xfId="0" applyFont="1" applyFill="1" applyBorder="1" applyAlignment="1">
      <alignment vertical="top"/>
    </xf>
    <xf numFmtId="0" fontId="0" fillId="33" borderId="21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vertical="top"/>
    </xf>
    <xf numFmtId="0" fontId="0" fillId="33" borderId="21" xfId="0" applyFont="1" applyFill="1" applyBorder="1" applyAlignment="1">
      <alignment vertical="top"/>
    </xf>
    <xf numFmtId="4" fontId="0" fillId="32" borderId="21" xfId="0" applyNumberFormat="1" applyFont="1" applyFill="1" applyBorder="1" applyAlignment="1">
      <alignment horizontal="center" vertical="center" wrapText="1"/>
    </xf>
    <xf numFmtId="9" fontId="77" fillId="0" borderId="0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9" fontId="7" fillId="0" borderId="0" xfId="0" applyNumberFormat="1" applyFont="1" applyAlignment="1">
      <alignment/>
    </xf>
    <xf numFmtId="9" fontId="11" fillId="0" borderId="0" xfId="0" applyNumberFormat="1" applyFont="1" applyFill="1" applyBorder="1" applyAlignment="1">
      <alignment/>
    </xf>
    <xf numFmtId="0" fontId="77" fillId="0" borderId="0" xfId="0" applyFont="1" applyAlignment="1">
      <alignment horizontal="center"/>
    </xf>
    <xf numFmtId="9" fontId="84" fillId="0" borderId="0" xfId="0" applyNumberFormat="1" applyFont="1" applyAlignment="1">
      <alignment horizontal="left"/>
    </xf>
    <xf numFmtId="9" fontId="75" fillId="0" borderId="0" xfId="0" applyNumberFormat="1" applyFont="1" applyAlignment="1">
      <alignment vertical="top" wrapText="1"/>
    </xf>
    <xf numFmtId="9" fontId="77" fillId="0" borderId="0" xfId="0" applyNumberFormat="1" applyFont="1" applyAlignment="1">
      <alignment horizontal="left"/>
    </xf>
    <xf numFmtId="0" fontId="75" fillId="0" borderId="0" xfId="0" applyFont="1" applyAlignment="1">
      <alignment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4" fontId="0" fillId="32" borderId="38" xfId="0" applyNumberFormat="1" applyFill="1" applyBorder="1" applyAlignment="1">
      <alignment horizontal="center" vertical="center" wrapText="1"/>
    </xf>
    <xf numFmtId="9" fontId="0" fillId="32" borderId="38" xfId="0" applyNumberFormat="1" applyFill="1" applyBorder="1" applyAlignment="1">
      <alignment horizontal="center" vertical="center" wrapText="1"/>
    </xf>
    <xf numFmtId="44" fontId="0" fillId="33" borderId="38" xfId="0" applyNumberFormat="1" applyFill="1" applyBorder="1" applyAlignment="1">
      <alignment vertical="center" wrapText="1"/>
    </xf>
    <xf numFmtId="0" fontId="0" fillId="0" borderId="39" xfId="0" applyBorder="1" applyAlignment="1">
      <alignment/>
    </xf>
    <xf numFmtId="0" fontId="0" fillId="34" borderId="24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/>
    </xf>
    <xf numFmtId="167" fontId="0" fillId="33" borderId="21" xfId="0" applyNumberFormat="1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  <xf numFmtId="0" fontId="0" fillId="33" borderId="27" xfId="0" applyFont="1" applyFill="1" applyBorder="1" applyAlignment="1">
      <alignment wrapText="1"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44" fontId="0" fillId="33" borderId="40" xfId="0" applyNumberFormat="1" applyFill="1" applyBorder="1" applyAlignment="1">
      <alignment/>
    </xf>
    <xf numFmtId="44" fontId="0" fillId="33" borderId="41" xfId="0" applyNumberFormat="1" applyFill="1" applyBorder="1" applyAlignment="1">
      <alignment/>
    </xf>
    <xf numFmtId="44" fontId="0" fillId="33" borderId="42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5" fillId="0" borderId="0" xfId="0" applyFont="1" applyAlignment="1">
      <alignment vertical="top" wrapText="1"/>
    </xf>
    <xf numFmtId="0" fontId="1" fillId="34" borderId="46" xfId="0" applyFont="1" applyFill="1" applyBorder="1" applyAlignment="1">
      <alignment horizontal="center"/>
    </xf>
    <xf numFmtId="0" fontId="0" fillId="33" borderId="27" xfId="0" applyFont="1" applyFill="1" applyBorder="1" applyAlignment="1">
      <alignment wrapText="1"/>
    </xf>
    <xf numFmtId="44" fontId="1" fillId="34" borderId="47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top" wrapText="1"/>
    </xf>
    <xf numFmtId="166" fontId="0" fillId="33" borderId="21" xfId="0" applyNumberFormat="1" applyFont="1" applyFill="1" applyBorder="1" applyAlignment="1">
      <alignment wrapText="1"/>
    </xf>
    <xf numFmtId="166" fontId="0" fillId="33" borderId="27" xfId="0" applyNumberFormat="1" applyFont="1" applyFill="1" applyBorder="1" applyAlignment="1">
      <alignment wrapText="1"/>
    </xf>
    <xf numFmtId="0" fontId="13" fillId="0" borderId="30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20" fillId="0" borderId="0" xfId="52" applyFont="1" applyFill="1" applyBorder="1" applyAlignment="1">
      <alignment vertical="top" wrapText="1" shrinkToFit="1"/>
      <protection/>
    </xf>
    <xf numFmtId="0" fontId="19" fillId="0" borderId="0" xfId="0" applyFont="1" applyAlignment="1">
      <alignment wrapText="1"/>
    </xf>
    <xf numFmtId="0" fontId="1" fillId="0" borderId="31" xfId="52" applyFont="1" applyFill="1" applyBorder="1" applyAlignment="1">
      <alignment vertical="top" wrapText="1" shrinkToFit="1"/>
      <protection/>
    </xf>
    <xf numFmtId="0" fontId="0" fillId="0" borderId="12" xfId="0" applyFont="1" applyFill="1" applyBorder="1" applyAlignment="1">
      <alignment wrapText="1"/>
    </xf>
    <xf numFmtId="0" fontId="0" fillId="0" borderId="30" xfId="0" applyBorder="1" applyAlignment="1">
      <alignment/>
    </xf>
    <xf numFmtId="0" fontId="1" fillId="0" borderId="0" xfId="52" applyFont="1" applyFill="1" applyBorder="1" applyAlignment="1">
      <alignment vertical="top" wrapText="1" shrinkToFit="1"/>
      <protection/>
    </xf>
    <xf numFmtId="0" fontId="0" fillId="0" borderId="0" xfId="0" applyAlignment="1">
      <alignment wrapText="1"/>
    </xf>
    <xf numFmtId="0" fontId="1" fillId="0" borderId="0" xfId="52" applyFont="1" applyAlignment="1">
      <alignment vertical="top" wrapText="1" shrinkToFit="1"/>
      <protection/>
    </xf>
    <xf numFmtId="0" fontId="0" fillId="0" borderId="0" xfId="0" applyAlignment="1">
      <alignment vertical="top" wrapText="1"/>
    </xf>
    <xf numFmtId="0" fontId="1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6" borderId="31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1" fillId="0" borderId="30" xfId="52" applyFont="1" applyBorder="1" applyAlignment="1">
      <alignment vertical="top" wrapText="1" shrinkToFit="1"/>
      <protection/>
    </xf>
    <xf numFmtId="0" fontId="75" fillId="0" borderId="0" xfId="0" applyFont="1" applyFill="1" applyBorder="1" applyAlignment="1">
      <alignment/>
    </xf>
    <xf numFmtId="4" fontId="23" fillId="32" borderId="0" xfId="0" applyNumberFormat="1" applyFont="1" applyFill="1" applyBorder="1" applyAlignment="1">
      <alignment horizontal="center"/>
    </xf>
    <xf numFmtId="44" fontId="23" fillId="32" borderId="0" xfId="6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4" fontId="8" fillId="32" borderId="0" xfId="0" applyNumberFormat="1" applyFont="1" applyFill="1" applyBorder="1" applyAlignment="1">
      <alignment horizontal="center"/>
    </xf>
    <xf numFmtId="44" fontId="8" fillId="32" borderId="0" xfId="6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44" fontId="8" fillId="0" borderId="0" xfId="61" applyFont="1" applyFill="1" applyBorder="1" applyAlignment="1">
      <alignment/>
    </xf>
    <xf numFmtId="0" fontId="1" fillId="0" borderId="0" xfId="52" applyFont="1" applyBorder="1" applyAlignment="1">
      <alignment vertical="top" wrapText="1" shrinkToFit="1"/>
      <protection/>
    </xf>
    <xf numFmtId="0" fontId="1" fillId="0" borderId="0" xfId="52" applyFont="1" applyBorder="1" applyAlignment="1">
      <alignment vertical="top" wrapText="1" shrinkToFi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23">
      <selection activeCell="C51" sqref="C51"/>
    </sheetView>
  </sheetViews>
  <sheetFormatPr defaultColWidth="9.140625" defaultRowHeight="12.75"/>
  <cols>
    <col min="1" max="1" width="4.8515625" style="0" customWidth="1"/>
    <col min="2" max="2" width="58.7109375" style="0" customWidth="1"/>
    <col min="3" max="3" width="18.140625" style="0" customWidth="1"/>
    <col min="4" max="4" width="22.421875" style="0" customWidth="1"/>
    <col min="6" max="8" width="12.421875" style="0" customWidth="1"/>
    <col min="9" max="9" width="14.57421875" style="0" customWidth="1"/>
    <col min="10" max="10" width="12.421875" style="0" customWidth="1"/>
    <col min="11" max="11" width="15.140625" style="0" customWidth="1"/>
    <col min="12" max="12" width="17.421875" style="0" customWidth="1"/>
  </cols>
  <sheetData>
    <row r="1" spans="1:10" ht="18.75">
      <c r="A1" s="2"/>
      <c r="B1" s="1" t="s">
        <v>11</v>
      </c>
      <c r="F1" s="4" t="s">
        <v>112</v>
      </c>
      <c r="G1" s="4"/>
      <c r="H1" s="4"/>
      <c r="I1" s="4"/>
      <c r="J1" s="4"/>
    </row>
    <row r="2" spans="1:10" ht="16.5" thickBot="1">
      <c r="A2" s="416" t="s">
        <v>523</v>
      </c>
      <c r="B2" s="417"/>
      <c r="F2" s="3"/>
      <c r="G2" s="3"/>
      <c r="H2" s="3"/>
      <c r="I2" s="3"/>
      <c r="J2" s="3"/>
    </row>
    <row r="3" spans="1:12" ht="47.25" customHeight="1" thickBot="1">
      <c r="A3" s="41" t="s">
        <v>13</v>
      </c>
      <c r="B3" s="42" t="s">
        <v>14</v>
      </c>
      <c r="C3" s="117" t="s">
        <v>2</v>
      </c>
      <c r="D3" s="118" t="s">
        <v>1</v>
      </c>
      <c r="E3" s="117" t="s">
        <v>101</v>
      </c>
      <c r="F3" s="40" t="s">
        <v>77</v>
      </c>
      <c r="G3" s="56" t="s">
        <v>78</v>
      </c>
      <c r="H3" s="40" t="s">
        <v>79</v>
      </c>
      <c r="I3" s="56" t="s">
        <v>80</v>
      </c>
      <c r="J3" s="40" t="s">
        <v>81</v>
      </c>
      <c r="K3" s="39" t="s">
        <v>12</v>
      </c>
      <c r="L3" s="355" t="s">
        <v>533</v>
      </c>
    </row>
    <row r="4" spans="1:12" ht="13.5" customHeight="1" thickBot="1">
      <c r="A4" s="12" t="s">
        <v>3</v>
      </c>
      <c r="B4" s="13" t="s">
        <v>4</v>
      </c>
      <c r="C4" s="14" t="s">
        <v>5</v>
      </c>
      <c r="D4" s="15" t="s">
        <v>6</v>
      </c>
      <c r="E4" s="16" t="s">
        <v>7</v>
      </c>
      <c r="F4" s="17" t="s">
        <v>8</v>
      </c>
      <c r="G4" s="45" t="s">
        <v>9</v>
      </c>
      <c r="H4" s="17" t="s">
        <v>82</v>
      </c>
      <c r="I4" s="45" t="s">
        <v>83</v>
      </c>
      <c r="J4" s="17" t="s">
        <v>84</v>
      </c>
      <c r="K4" s="16" t="s">
        <v>85</v>
      </c>
      <c r="L4" s="16" t="s">
        <v>534</v>
      </c>
    </row>
    <row r="5" spans="1:12" ht="13.5" thickBot="1">
      <c r="A5" s="18"/>
      <c r="B5" s="19"/>
      <c r="C5" s="20"/>
      <c r="D5" s="21"/>
      <c r="E5" s="22"/>
      <c r="F5" s="23"/>
      <c r="G5" s="54"/>
      <c r="H5" s="21" t="s">
        <v>86</v>
      </c>
      <c r="I5" s="22" t="s">
        <v>10</v>
      </c>
      <c r="J5" s="21" t="s">
        <v>87</v>
      </c>
      <c r="K5" s="22" t="s">
        <v>88</v>
      </c>
      <c r="L5" s="130"/>
    </row>
    <row r="6" spans="1:13" ht="14.25" customHeight="1">
      <c r="A6" s="82" t="s">
        <v>25</v>
      </c>
      <c r="B6" s="83" t="s">
        <v>16</v>
      </c>
      <c r="C6" s="135"/>
      <c r="D6" s="135"/>
      <c r="E6" s="146">
        <v>12</v>
      </c>
      <c r="F6" s="84"/>
      <c r="G6" s="85"/>
      <c r="H6" s="86">
        <f>F6*G6+F6</f>
        <v>0</v>
      </c>
      <c r="I6" s="86">
        <f>E6*F6</f>
        <v>0</v>
      </c>
      <c r="J6" s="86">
        <f>I6*G6</f>
        <v>0</v>
      </c>
      <c r="K6" s="86">
        <f>I6*G6+I6</f>
        <v>0</v>
      </c>
      <c r="L6" s="357"/>
      <c r="M6" s="9"/>
    </row>
    <row r="7" spans="1:12" ht="12.75">
      <c r="A7" s="119" t="s">
        <v>26</v>
      </c>
      <c r="B7" s="80" t="s">
        <v>60</v>
      </c>
      <c r="C7" s="122"/>
      <c r="D7" s="122"/>
      <c r="E7" s="123">
        <v>100</v>
      </c>
      <c r="F7" s="81"/>
      <c r="G7" s="114"/>
      <c r="H7" s="294">
        <f>F7*G7+F7</f>
        <v>0</v>
      </c>
      <c r="I7" s="294">
        <f>E7*F7</f>
        <v>0</v>
      </c>
      <c r="J7" s="294">
        <f>I7*G7</f>
        <v>0</v>
      </c>
      <c r="K7" s="294">
        <f>I7*G7+I7</f>
        <v>0</v>
      </c>
      <c r="L7" s="359"/>
    </row>
    <row r="8" spans="1:12" ht="12.75">
      <c r="A8" s="119" t="s">
        <v>27</v>
      </c>
      <c r="B8" s="87" t="s">
        <v>61</v>
      </c>
      <c r="C8" s="122"/>
      <c r="D8" s="122"/>
      <c r="E8" s="123">
        <v>80</v>
      </c>
      <c r="F8" s="81"/>
      <c r="G8" s="114"/>
      <c r="H8" s="294">
        <f aca="true" t="shared" si="0" ref="H8:H42">F8*G8+F8</f>
        <v>0</v>
      </c>
      <c r="I8" s="294">
        <f aca="true" t="shared" si="1" ref="I8:I42">E8*F8</f>
        <v>0</v>
      </c>
      <c r="J8" s="294">
        <f aca="true" t="shared" si="2" ref="J8:J42">I8*G8</f>
        <v>0</v>
      </c>
      <c r="K8" s="294">
        <f aca="true" t="shared" si="3" ref="K8:K42">I8*G8+I8</f>
        <v>0</v>
      </c>
      <c r="L8" s="359"/>
    </row>
    <row r="9" spans="1:12" ht="16.5" customHeight="1">
      <c r="A9" s="119" t="s">
        <v>28</v>
      </c>
      <c r="B9" s="87" t="s">
        <v>62</v>
      </c>
      <c r="C9" s="147"/>
      <c r="D9" s="147"/>
      <c r="E9" s="123">
        <v>50</v>
      </c>
      <c r="F9" s="81"/>
      <c r="G9" s="114"/>
      <c r="H9" s="294">
        <f t="shared" si="0"/>
        <v>0</v>
      </c>
      <c r="I9" s="294">
        <f t="shared" si="1"/>
        <v>0</v>
      </c>
      <c r="J9" s="294">
        <f t="shared" si="2"/>
        <v>0</v>
      </c>
      <c r="K9" s="294">
        <f t="shared" si="3"/>
        <v>0</v>
      </c>
      <c r="L9" s="359"/>
    </row>
    <row r="10" spans="1:12" ht="35.25" customHeight="1">
      <c r="A10" s="338" t="s">
        <v>29</v>
      </c>
      <c r="B10" s="318" t="s">
        <v>497</v>
      </c>
      <c r="C10" s="341"/>
      <c r="D10" s="341"/>
      <c r="E10" s="182">
        <v>6</v>
      </c>
      <c r="F10" s="215"/>
      <c r="G10" s="339"/>
      <c r="H10" s="340">
        <f t="shared" si="0"/>
        <v>0</v>
      </c>
      <c r="I10" s="340">
        <f t="shared" si="1"/>
        <v>0</v>
      </c>
      <c r="J10" s="340">
        <f t="shared" si="2"/>
        <v>0</v>
      </c>
      <c r="K10" s="340">
        <f t="shared" si="3"/>
        <v>0</v>
      </c>
      <c r="L10" s="359"/>
    </row>
    <row r="11" spans="1:12" ht="14.25" customHeight="1">
      <c r="A11" s="119" t="s">
        <v>30</v>
      </c>
      <c r="B11" s="87" t="s">
        <v>63</v>
      </c>
      <c r="C11" s="122"/>
      <c r="D11" s="122"/>
      <c r="E11" s="123">
        <v>20</v>
      </c>
      <c r="F11" s="81"/>
      <c r="G11" s="114"/>
      <c r="H11" s="294">
        <f t="shared" si="0"/>
        <v>0</v>
      </c>
      <c r="I11" s="294">
        <f t="shared" si="1"/>
        <v>0</v>
      </c>
      <c r="J11" s="294">
        <f t="shared" si="2"/>
        <v>0</v>
      </c>
      <c r="K11" s="294">
        <f t="shared" si="3"/>
        <v>0</v>
      </c>
      <c r="L11" s="359"/>
    </row>
    <row r="12" spans="1:12" ht="14.25" customHeight="1">
      <c r="A12" s="119" t="s">
        <v>31</v>
      </c>
      <c r="B12" s="125" t="s">
        <v>94</v>
      </c>
      <c r="C12" s="68"/>
      <c r="D12" s="68"/>
      <c r="E12" s="133">
        <v>350</v>
      </c>
      <c r="F12" s="77"/>
      <c r="G12" s="114"/>
      <c r="H12" s="294">
        <f t="shared" si="0"/>
        <v>0</v>
      </c>
      <c r="I12" s="294">
        <f t="shared" si="1"/>
        <v>0</v>
      </c>
      <c r="J12" s="294">
        <f t="shared" si="2"/>
        <v>0</v>
      </c>
      <c r="K12" s="294">
        <f t="shared" si="3"/>
        <v>0</v>
      </c>
      <c r="L12" s="359"/>
    </row>
    <row r="13" spans="1:12" ht="14.25" customHeight="1">
      <c r="A13" s="119" t="s">
        <v>32</v>
      </c>
      <c r="B13" s="125" t="s">
        <v>23</v>
      </c>
      <c r="C13" s="68"/>
      <c r="D13" s="68"/>
      <c r="E13" s="133">
        <v>1150</v>
      </c>
      <c r="F13" s="69"/>
      <c r="G13" s="114"/>
      <c r="H13" s="294">
        <f t="shared" si="0"/>
        <v>0</v>
      </c>
      <c r="I13" s="294">
        <f t="shared" si="1"/>
        <v>0</v>
      </c>
      <c r="J13" s="294">
        <f t="shared" si="2"/>
        <v>0</v>
      </c>
      <c r="K13" s="294">
        <f t="shared" si="3"/>
        <v>0</v>
      </c>
      <c r="L13" s="359"/>
    </row>
    <row r="14" spans="1:12" ht="12.75">
      <c r="A14" s="119" t="s">
        <v>33</v>
      </c>
      <c r="B14" s="80" t="s">
        <v>64</v>
      </c>
      <c r="C14" s="122"/>
      <c r="D14" s="122"/>
      <c r="E14" s="123">
        <v>70</v>
      </c>
      <c r="F14" s="81"/>
      <c r="G14" s="114"/>
      <c r="H14" s="294">
        <f t="shared" si="0"/>
        <v>0</v>
      </c>
      <c r="I14" s="294">
        <f t="shared" si="1"/>
        <v>0</v>
      </c>
      <c r="J14" s="294">
        <f t="shared" si="2"/>
        <v>0</v>
      </c>
      <c r="K14" s="294">
        <f t="shared" si="3"/>
        <v>0</v>
      </c>
      <c r="L14" s="359"/>
    </row>
    <row r="15" spans="1:12" ht="12.75">
      <c r="A15" s="119" t="s">
        <v>34</v>
      </c>
      <c r="B15" s="125" t="s">
        <v>184</v>
      </c>
      <c r="C15" s="158"/>
      <c r="D15" s="158"/>
      <c r="E15" s="160">
        <v>130</v>
      </c>
      <c r="F15" s="159"/>
      <c r="G15" s="114"/>
      <c r="H15" s="294">
        <f t="shared" si="0"/>
        <v>0</v>
      </c>
      <c r="I15" s="294">
        <f t="shared" si="1"/>
        <v>0</v>
      </c>
      <c r="J15" s="294">
        <f t="shared" si="2"/>
        <v>0</v>
      </c>
      <c r="K15" s="294">
        <f t="shared" si="3"/>
        <v>0</v>
      </c>
      <c r="L15" s="359"/>
    </row>
    <row r="16" spans="1:12" ht="12.75">
      <c r="A16" s="119" t="s">
        <v>35</v>
      </c>
      <c r="B16" s="80" t="s">
        <v>185</v>
      </c>
      <c r="C16" s="211"/>
      <c r="D16" s="211"/>
      <c r="E16" s="185">
        <v>2</v>
      </c>
      <c r="F16" s="81"/>
      <c r="G16" s="114"/>
      <c r="H16" s="294">
        <f t="shared" si="0"/>
        <v>0</v>
      </c>
      <c r="I16" s="294">
        <f t="shared" si="1"/>
        <v>0</v>
      </c>
      <c r="J16" s="294">
        <f t="shared" si="2"/>
        <v>0</v>
      </c>
      <c r="K16" s="294">
        <f t="shared" si="3"/>
        <v>0</v>
      </c>
      <c r="L16" s="359"/>
    </row>
    <row r="17" spans="1:12" ht="12.75">
      <c r="A17" s="119" t="s">
        <v>36</v>
      </c>
      <c r="B17" s="87" t="s">
        <v>65</v>
      </c>
      <c r="C17" s="122"/>
      <c r="D17" s="122"/>
      <c r="E17" s="123">
        <v>15</v>
      </c>
      <c r="F17" s="81"/>
      <c r="G17" s="114"/>
      <c r="H17" s="294">
        <f t="shared" si="0"/>
        <v>0</v>
      </c>
      <c r="I17" s="294">
        <f t="shared" si="1"/>
        <v>0</v>
      </c>
      <c r="J17" s="294">
        <f t="shared" si="2"/>
        <v>0</v>
      </c>
      <c r="K17" s="294">
        <f t="shared" si="3"/>
        <v>0</v>
      </c>
      <c r="L17" s="359"/>
    </row>
    <row r="18" spans="1:12" ht="12.75">
      <c r="A18" s="119" t="s">
        <v>37</v>
      </c>
      <c r="B18" s="87" t="s">
        <v>66</v>
      </c>
      <c r="C18" s="122"/>
      <c r="D18" s="122"/>
      <c r="E18" s="123">
        <v>2</v>
      </c>
      <c r="F18" s="81"/>
      <c r="G18" s="114"/>
      <c r="H18" s="294">
        <f t="shared" si="0"/>
        <v>0</v>
      </c>
      <c r="I18" s="294">
        <f t="shared" si="1"/>
        <v>0</v>
      </c>
      <c r="J18" s="294">
        <f t="shared" si="2"/>
        <v>0</v>
      </c>
      <c r="K18" s="294">
        <f t="shared" si="3"/>
        <v>0</v>
      </c>
      <c r="L18" s="359"/>
    </row>
    <row r="19" spans="1:12" ht="12.75">
      <c r="A19" s="119" t="s">
        <v>38</v>
      </c>
      <c r="B19" s="87" t="s">
        <v>17</v>
      </c>
      <c r="C19" s="122"/>
      <c r="D19" s="122"/>
      <c r="E19" s="123">
        <v>10</v>
      </c>
      <c r="F19" s="81"/>
      <c r="G19" s="114"/>
      <c r="H19" s="294">
        <f t="shared" si="0"/>
        <v>0</v>
      </c>
      <c r="I19" s="294">
        <f t="shared" si="1"/>
        <v>0</v>
      </c>
      <c r="J19" s="294">
        <f t="shared" si="2"/>
        <v>0</v>
      </c>
      <c r="K19" s="294">
        <f t="shared" si="3"/>
        <v>0</v>
      </c>
      <c r="L19" s="359"/>
    </row>
    <row r="20" spans="1:12" ht="12.75">
      <c r="A20" s="119" t="s">
        <v>39</v>
      </c>
      <c r="B20" s="87" t="s">
        <v>67</v>
      </c>
      <c r="C20" s="122"/>
      <c r="D20" s="122"/>
      <c r="E20" s="123">
        <v>45</v>
      </c>
      <c r="F20" s="81"/>
      <c r="G20" s="114"/>
      <c r="H20" s="294">
        <f t="shared" si="0"/>
        <v>0</v>
      </c>
      <c r="I20" s="294">
        <f t="shared" si="1"/>
        <v>0</v>
      </c>
      <c r="J20" s="294">
        <f t="shared" si="2"/>
        <v>0</v>
      </c>
      <c r="K20" s="294">
        <f t="shared" si="3"/>
        <v>0</v>
      </c>
      <c r="L20" s="359"/>
    </row>
    <row r="21" spans="1:12" ht="12.75">
      <c r="A21" s="119" t="s">
        <v>40</v>
      </c>
      <c r="B21" s="87" t="s">
        <v>186</v>
      </c>
      <c r="C21" s="211"/>
      <c r="D21" s="211"/>
      <c r="E21" s="185">
        <v>22</v>
      </c>
      <c r="F21" s="81"/>
      <c r="G21" s="114"/>
      <c r="H21" s="294">
        <f t="shared" si="0"/>
        <v>0</v>
      </c>
      <c r="I21" s="294">
        <f t="shared" si="1"/>
        <v>0</v>
      </c>
      <c r="J21" s="294">
        <f t="shared" si="2"/>
        <v>0</v>
      </c>
      <c r="K21" s="294">
        <f t="shared" si="3"/>
        <v>0</v>
      </c>
      <c r="L21" s="359"/>
    </row>
    <row r="22" spans="1:12" ht="12.75">
      <c r="A22" s="119" t="s">
        <v>41</v>
      </c>
      <c r="B22" s="87" t="s">
        <v>18</v>
      </c>
      <c r="C22" s="122"/>
      <c r="D22" s="122"/>
      <c r="E22" s="123">
        <v>130</v>
      </c>
      <c r="F22" s="81"/>
      <c r="G22" s="114"/>
      <c r="H22" s="294">
        <f t="shared" si="0"/>
        <v>0</v>
      </c>
      <c r="I22" s="294">
        <f t="shared" si="1"/>
        <v>0</v>
      </c>
      <c r="J22" s="294">
        <f t="shared" si="2"/>
        <v>0</v>
      </c>
      <c r="K22" s="294">
        <f t="shared" si="3"/>
        <v>0</v>
      </c>
      <c r="L22" s="359"/>
    </row>
    <row r="23" spans="1:12" ht="38.25">
      <c r="A23" s="119" t="s">
        <v>42</v>
      </c>
      <c r="B23" s="212" t="s">
        <v>187</v>
      </c>
      <c r="C23" s="213"/>
      <c r="D23" s="213"/>
      <c r="E23" s="214">
        <v>30</v>
      </c>
      <c r="F23" s="215"/>
      <c r="G23" s="339"/>
      <c r="H23" s="340">
        <f t="shared" si="0"/>
        <v>0</v>
      </c>
      <c r="I23" s="340">
        <f t="shared" si="1"/>
        <v>0</v>
      </c>
      <c r="J23" s="340">
        <f t="shared" si="2"/>
        <v>0</v>
      </c>
      <c r="K23" s="340">
        <f t="shared" si="3"/>
        <v>0</v>
      </c>
      <c r="L23" s="359"/>
    </row>
    <row r="24" spans="1:12" ht="12.75">
      <c r="A24" s="119" t="s">
        <v>43</v>
      </c>
      <c r="B24" s="87" t="s">
        <v>68</v>
      </c>
      <c r="C24" s="122"/>
      <c r="D24" s="122"/>
      <c r="E24" s="123">
        <v>12</v>
      </c>
      <c r="F24" s="81"/>
      <c r="G24" s="114"/>
      <c r="H24" s="294">
        <f t="shared" si="0"/>
        <v>0</v>
      </c>
      <c r="I24" s="294">
        <f t="shared" si="1"/>
        <v>0</v>
      </c>
      <c r="J24" s="294">
        <f t="shared" si="2"/>
        <v>0</v>
      </c>
      <c r="K24" s="294">
        <f t="shared" si="3"/>
        <v>0</v>
      </c>
      <c r="L24" s="359"/>
    </row>
    <row r="25" spans="1:12" ht="12.75">
      <c r="A25" s="119" t="s">
        <v>44</v>
      </c>
      <c r="B25" s="87" t="s">
        <v>69</v>
      </c>
      <c r="C25" s="122"/>
      <c r="D25" s="122"/>
      <c r="E25" s="123">
        <v>15</v>
      </c>
      <c r="F25" s="81"/>
      <c r="G25" s="114"/>
      <c r="H25" s="294">
        <f t="shared" si="0"/>
        <v>0</v>
      </c>
      <c r="I25" s="294">
        <f t="shared" si="1"/>
        <v>0</v>
      </c>
      <c r="J25" s="294">
        <f t="shared" si="2"/>
        <v>0</v>
      </c>
      <c r="K25" s="294">
        <f t="shared" si="3"/>
        <v>0</v>
      </c>
      <c r="L25" s="359"/>
    </row>
    <row r="26" spans="1:12" ht="12.75">
      <c r="A26" s="119" t="s">
        <v>45</v>
      </c>
      <c r="B26" s="152" t="s">
        <v>549</v>
      </c>
      <c r="C26" s="169"/>
      <c r="D26" s="157"/>
      <c r="E26" s="123">
        <v>350</v>
      </c>
      <c r="F26" s="77"/>
      <c r="G26" s="114"/>
      <c r="H26" s="294">
        <f t="shared" si="0"/>
        <v>0</v>
      </c>
      <c r="I26" s="294">
        <f t="shared" si="1"/>
        <v>0</v>
      </c>
      <c r="J26" s="294">
        <f t="shared" si="2"/>
        <v>0</v>
      </c>
      <c r="K26" s="294">
        <f t="shared" si="3"/>
        <v>0</v>
      </c>
      <c r="L26" s="359"/>
    </row>
    <row r="27" spans="1:12" ht="12.75">
      <c r="A27" s="119" t="s">
        <v>46</v>
      </c>
      <c r="B27" s="125" t="s">
        <v>106</v>
      </c>
      <c r="C27" s="122"/>
      <c r="D27" s="122"/>
      <c r="E27" s="123">
        <v>110</v>
      </c>
      <c r="F27" s="81"/>
      <c r="G27" s="114"/>
      <c r="H27" s="294">
        <f t="shared" si="0"/>
        <v>0</v>
      </c>
      <c r="I27" s="294">
        <f t="shared" si="1"/>
        <v>0</v>
      </c>
      <c r="J27" s="294">
        <f t="shared" si="2"/>
        <v>0</v>
      </c>
      <c r="K27" s="294">
        <f t="shared" si="3"/>
        <v>0</v>
      </c>
      <c r="L27" s="359"/>
    </row>
    <row r="28" spans="1:12" ht="12.75">
      <c r="A28" s="119" t="s">
        <v>47</v>
      </c>
      <c r="B28" s="125" t="s">
        <v>107</v>
      </c>
      <c r="C28" s="122"/>
      <c r="D28" s="122"/>
      <c r="E28" s="123">
        <v>100</v>
      </c>
      <c r="F28" s="81"/>
      <c r="G28" s="114"/>
      <c r="H28" s="294">
        <f t="shared" si="0"/>
        <v>0</v>
      </c>
      <c r="I28" s="294">
        <f t="shared" si="1"/>
        <v>0</v>
      </c>
      <c r="J28" s="294">
        <f t="shared" si="2"/>
        <v>0</v>
      </c>
      <c r="K28" s="294">
        <f t="shared" si="3"/>
        <v>0</v>
      </c>
      <c r="L28" s="359"/>
    </row>
    <row r="29" spans="1:12" ht="12.75">
      <c r="A29" s="119" t="s">
        <v>48</v>
      </c>
      <c r="B29" s="125" t="s">
        <v>108</v>
      </c>
      <c r="C29" s="122"/>
      <c r="D29" s="122"/>
      <c r="E29" s="123">
        <v>22</v>
      </c>
      <c r="F29" s="81"/>
      <c r="G29" s="114"/>
      <c r="H29" s="294">
        <f t="shared" si="0"/>
        <v>0</v>
      </c>
      <c r="I29" s="294">
        <f t="shared" si="1"/>
        <v>0</v>
      </c>
      <c r="J29" s="294">
        <f t="shared" si="2"/>
        <v>0</v>
      </c>
      <c r="K29" s="294">
        <f t="shared" si="3"/>
        <v>0</v>
      </c>
      <c r="L29" s="359"/>
    </row>
    <row r="30" spans="1:12" ht="12.75">
      <c r="A30" s="119" t="s">
        <v>49</v>
      </c>
      <c r="B30" s="125" t="s">
        <v>109</v>
      </c>
      <c r="C30" s="122"/>
      <c r="D30" s="122"/>
      <c r="E30" s="123">
        <v>14</v>
      </c>
      <c r="F30" s="81"/>
      <c r="G30" s="114"/>
      <c r="H30" s="294">
        <f t="shared" si="0"/>
        <v>0</v>
      </c>
      <c r="I30" s="294">
        <f t="shared" si="1"/>
        <v>0</v>
      </c>
      <c r="J30" s="294">
        <f t="shared" si="2"/>
        <v>0</v>
      </c>
      <c r="K30" s="294">
        <f t="shared" si="3"/>
        <v>0</v>
      </c>
      <c r="L30" s="359"/>
    </row>
    <row r="31" spans="1:12" ht="12.75">
      <c r="A31" s="119" t="s">
        <v>50</v>
      </c>
      <c r="B31" s="152" t="s">
        <v>188</v>
      </c>
      <c r="C31" s="211"/>
      <c r="D31" s="211"/>
      <c r="E31" s="185">
        <v>120</v>
      </c>
      <c r="F31" s="81"/>
      <c r="G31" s="114"/>
      <c r="H31" s="294">
        <f t="shared" si="0"/>
        <v>0</v>
      </c>
      <c r="I31" s="294">
        <f t="shared" si="1"/>
        <v>0</v>
      </c>
      <c r="J31" s="294">
        <f t="shared" si="2"/>
        <v>0</v>
      </c>
      <c r="K31" s="294">
        <f t="shared" si="3"/>
        <v>0</v>
      </c>
      <c r="L31" s="359"/>
    </row>
    <row r="32" spans="1:12" ht="12.75">
      <c r="A32" s="119" t="s">
        <v>51</v>
      </c>
      <c r="B32" s="80" t="s">
        <v>70</v>
      </c>
      <c r="C32" s="122"/>
      <c r="D32" s="122"/>
      <c r="E32" s="123">
        <v>260</v>
      </c>
      <c r="F32" s="81"/>
      <c r="G32" s="114"/>
      <c r="H32" s="294">
        <f t="shared" si="0"/>
        <v>0</v>
      </c>
      <c r="I32" s="294">
        <f t="shared" si="1"/>
        <v>0</v>
      </c>
      <c r="J32" s="294">
        <f t="shared" si="2"/>
        <v>0</v>
      </c>
      <c r="K32" s="294">
        <f t="shared" si="3"/>
        <v>0</v>
      </c>
      <c r="L32" s="359"/>
    </row>
    <row r="33" spans="1:12" ht="12.75">
      <c r="A33" s="119" t="s">
        <v>52</v>
      </c>
      <c r="B33" s="125" t="s">
        <v>189</v>
      </c>
      <c r="C33" s="211"/>
      <c r="D33" s="211"/>
      <c r="E33" s="185">
        <v>60</v>
      </c>
      <c r="F33" s="81"/>
      <c r="G33" s="319"/>
      <c r="H33" s="294">
        <f t="shared" si="0"/>
        <v>0</v>
      </c>
      <c r="I33" s="294">
        <f t="shared" si="1"/>
        <v>0</v>
      </c>
      <c r="J33" s="294">
        <f t="shared" si="2"/>
        <v>0</v>
      </c>
      <c r="K33" s="294">
        <f t="shared" si="3"/>
        <v>0</v>
      </c>
      <c r="L33" s="359"/>
    </row>
    <row r="34" spans="1:12" ht="12.75">
      <c r="A34" s="119" t="s">
        <v>53</v>
      </c>
      <c r="B34" s="125" t="s">
        <v>190</v>
      </c>
      <c r="C34" s="211"/>
      <c r="D34" s="211"/>
      <c r="E34" s="185">
        <v>2</v>
      </c>
      <c r="F34" s="81"/>
      <c r="G34" s="114"/>
      <c r="H34" s="294">
        <f t="shared" si="0"/>
        <v>0</v>
      </c>
      <c r="I34" s="294">
        <f t="shared" si="1"/>
        <v>0</v>
      </c>
      <c r="J34" s="294">
        <f t="shared" si="2"/>
        <v>0</v>
      </c>
      <c r="K34" s="294">
        <f t="shared" si="3"/>
        <v>0</v>
      </c>
      <c r="L34" s="359"/>
    </row>
    <row r="35" spans="1:12" ht="12.75">
      <c r="A35" s="119" t="s">
        <v>54</v>
      </c>
      <c r="B35" s="87" t="s">
        <v>191</v>
      </c>
      <c r="C35" s="211"/>
      <c r="D35" s="211"/>
      <c r="E35" s="185">
        <v>3</v>
      </c>
      <c r="F35" s="81"/>
      <c r="G35" s="114"/>
      <c r="H35" s="294">
        <f t="shared" si="0"/>
        <v>0</v>
      </c>
      <c r="I35" s="294">
        <f t="shared" si="1"/>
        <v>0</v>
      </c>
      <c r="J35" s="294">
        <f t="shared" si="2"/>
        <v>0</v>
      </c>
      <c r="K35" s="294">
        <f t="shared" si="3"/>
        <v>0</v>
      </c>
      <c r="L35" s="359"/>
    </row>
    <row r="36" spans="1:12" ht="12.75">
      <c r="A36" s="119" t="s">
        <v>55</v>
      </c>
      <c r="B36" s="80" t="s">
        <v>72</v>
      </c>
      <c r="C36" s="122"/>
      <c r="D36" s="122"/>
      <c r="E36" s="123">
        <v>16</v>
      </c>
      <c r="F36" s="81"/>
      <c r="G36" s="114"/>
      <c r="H36" s="294">
        <f t="shared" si="0"/>
        <v>0</v>
      </c>
      <c r="I36" s="294">
        <f t="shared" si="1"/>
        <v>0</v>
      </c>
      <c r="J36" s="294">
        <f t="shared" si="2"/>
        <v>0</v>
      </c>
      <c r="K36" s="294">
        <f t="shared" si="3"/>
        <v>0</v>
      </c>
      <c r="L36" s="359"/>
    </row>
    <row r="37" spans="1:12" ht="12.75">
      <c r="A37" s="119" t="s">
        <v>56</v>
      </c>
      <c r="B37" s="80" t="s">
        <v>73</v>
      </c>
      <c r="C37" s="122"/>
      <c r="D37" s="122"/>
      <c r="E37" s="123">
        <v>10</v>
      </c>
      <c r="F37" s="81"/>
      <c r="G37" s="114"/>
      <c r="H37" s="294">
        <f t="shared" si="0"/>
        <v>0</v>
      </c>
      <c r="I37" s="294">
        <f t="shared" si="1"/>
        <v>0</v>
      </c>
      <c r="J37" s="294">
        <f t="shared" si="2"/>
        <v>0</v>
      </c>
      <c r="K37" s="294">
        <f t="shared" si="3"/>
        <v>0</v>
      </c>
      <c r="L37" s="359"/>
    </row>
    <row r="38" spans="1:12" ht="12.75">
      <c r="A38" s="119" t="s">
        <v>57</v>
      </c>
      <c r="B38" s="87" t="s">
        <v>75</v>
      </c>
      <c r="C38" s="122"/>
      <c r="D38" s="122"/>
      <c r="E38" s="123">
        <v>34</v>
      </c>
      <c r="F38" s="81"/>
      <c r="G38" s="114"/>
      <c r="H38" s="294">
        <f t="shared" si="0"/>
        <v>0</v>
      </c>
      <c r="I38" s="294">
        <f t="shared" si="1"/>
        <v>0</v>
      </c>
      <c r="J38" s="294">
        <f t="shared" si="2"/>
        <v>0</v>
      </c>
      <c r="K38" s="294">
        <f t="shared" si="3"/>
        <v>0</v>
      </c>
      <c r="L38" s="359"/>
    </row>
    <row r="39" spans="1:12" ht="12.75">
      <c r="A39" s="119" t="s">
        <v>58</v>
      </c>
      <c r="B39" s="87" t="s">
        <v>604</v>
      </c>
      <c r="C39" s="122"/>
      <c r="D39" s="122"/>
      <c r="E39" s="123">
        <v>26</v>
      </c>
      <c r="F39" s="81"/>
      <c r="G39" s="114"/>
      <c r="H39" s="294">
        <f t="shared" si="0"/>
        <v>0</v>
      </c>
      <c r="I39" s="294">
        <f t="shared" si="1"/>
        <v>0</v>
      </c>
      <c r="J39" s="294">
        <f t="shared" si="2"/>
        <v>0</v>
      </c>
      <c r="K39" s="294">
        <f t="shared" si="3"/>
        <v>0</v>
      </c>
      <c r="L39" s="359"/>
    </row>
    <row r="40" spans="1:12" ht="12.75">
      <c r="A40" s="119" t="s">
        <v>172</v>
      </c>
      <c r="B40" s="87" t="s">
        <v>76</v>
      </c>
      <c r="C40" s="122"/>
      <c r="D40" s="122"/>
      <c r="E40" s="123">
        <v>2</v>
      </c>
      <c r="F40" s="81"/>
      <c r="G40" s="114"/>
      <c r="H40" s="294">
        <f t="shared" si="0"/>
        <v>0</v>
      </c>
      <c r="I40" s="294">
        <f t="shared" si="1"/>
        <v>0</v>
      </c>
      <c r="J40" s="294">
        <f t="shared" si="2"/>
        <v>0</v>
      </c>
      <c r="K40" s="294">
        <f t="shared" si="3"/>
        <v>0</v>
      </c>
      <c r="L40" s="359"/>
    </row>
    <row r="41" spans="1:12" ht="12.75">
      <c r="A41" s="119" t="s">
        <v>174</v>
      </c>
      <c r="B41" s="152" t="s">
        <v>19</v>
      </c>
      <c r="C41" s="122"/>
      <c r="D41" s="122"/>
      <c r="E41" s="123">
        <v>700</v>
      </c>
      <c r="F41" s="81"/>
      <c r="G41" s="114"/>
      <c r="H41" s="294">
        <f t="shared" si="0"/>
        <v>0</v>
      </c>
      <c r="I41" s="294">
        <f t="shared" si="1"/>
        <v>0</v>
      </c>
      <c r="J41" s="294">
        <f t="shared" si="2"/>
        <v>0</v>
      </c>
      <c r="K41" s="294">
        <f t="shared" si="3"/>
        <v>0</v>
      </c>
      <c r="L41" s="359"/>
    </row>
    <row r="42" spans="1:12" ht="13.5" thickBot="1">
      <c r="A42" s="120" t="s">
        <v>176</v>
      </c>
      <c r="B42" s="153" t="s">
        <v>20</v>
      </c>
      <c r="C42" s="134"/>
      <c r="D42" s="134"/>
      <c r="E42" s="137">
        <v>260</v>
      </c>
      <c r="F42" s="88"/>
      <c r="G42" s="121"/>
      <c r="H42" s="295">
        <f t="shared" si="0"/>
        <v>0</v>
      </c>
      <c r="I42" s="295">
        <f t="shared" si="1"/>
        <v>0</v>
      </c>
      <c r="J42" s="295">
        <f t="shared" si="2"/>
        <v>0</v>
      </c>
      <c r="K42" s="295">
        <f t="shared" si="3"/>
        <v>0</v>
      </c>
      <c r="L42" s="358"/>
    </row>
    <row r="43" spans="1:11" ht="13.5" thickBot="1">
      <c r="A43" s="89"/>
      <c r="B43" s="90"/>
      <c r="C43" s="91"/>
      <c r="D43" s="91"/>
      <c r="E43" s="92"/>
      <c r="F43" s="93"/>
      <c r="G43" s="93"/>
      <c r="H43" s="93"/>
      <c r="I43" s="115">
        <f>SUM(I6:I42)</f>
        <v>0</v>
      </c>
      <c r="J43" s="116">
        <f>SUM(J6:J42)</f>
        <v>0</v>
      </c>
      <c r="K43" s="116">
        <f>SUM(K6:K42)</f>
        <v>0</v>
      </c>
    </row>
    <row r="44" spans="1:11" ht="12.75">
      <c r="A44" s="94"/>
      <c r="B44" s="95"/>
      <c r="C44" s="96"/>
      <c r="D44" s="97"/>
      <c r="E44" s="98"/>
      <c r="F44" s="98"/>
      <c r="G44" s="98"/>
      <c r="H44" s="98"/>
      <c r="I44" s="98"/>
      <c r="J44" s="98"/>
      <c r="K44" s="99"/>
    </row>
    <row r="45" spans="1:11" ht="13.5" thickBot="1">
      <c r="A45" s="418" t="s">
        <v>15</v>
      </c>
      <c r="B45" s="419"/>
      <c r="C45" s="419"/>
      <c r="D45" s="419"/>
      <c r="E45" s="419"/>
      <c r="F45" s="419"/>
      <c r="G45" s="100"/>
      <c r="H45" s="100"/>
      <c r="I45" s="100"/>
      <c r="J45" s="100"/>
      <c r="K45" s="99"/>
    </row>
    <row r="46" spans="1:11" ht="13.5" thickBot="1">
      <c r="A46" s="101" t="s">
        <v>89</v>
      </c>
      <c r="B46" s="102"/>
      <c r="C46" s="103">
        <f>I43</f>
        <v>0</v>
      </c>
      <c r="D46" s="435"/>
      <c r="E46" s="436"/>
      <c r="F46" s="436"/>
      <c r="G46" s="436"/>
      <c r="H46" s="436"/>
      <c r="I46" s="436"/>
      <c r="J46" s="436"/>
      <c r="K46" s="436"/>
    </row>
    <row r="47" spans="1:11" ht="13.5" thickBot="1">
      <c r="A47" s="104" t="s">
        <v>90</v>
      </c>
      <c r="B47" s="105"/>
      <c r="C47" s="106">
        <f>K43</f>
        <v>0</v>
      </c>
      <c r="D47" s="435"/>
      <c r="E47" s="436"/>
      <c r="F47" s="436"/>
      <c r="G47" s="436"/>
      <c r="H47" s="436"/>
      <c r="I47" s="436"/>
      <c r="J47" s="436"/>
      <c r="K47" s="436"/>
    </row>
    <row r="48" spans="1:11" ht="12.75">
      <c r="A48" s="94" t="s">
        <v>59</v>
      </c>
      <c r="B48" s="107"/>
      <c r="C48" s="96"/>
      <c r="D48" s="97"/>
      <c r="E48" s="98"/>
      <c r="F48" s="98"/>
      <c r="G48" s="98"/>
      <c r="H48" s="108"/>
      <c r="I48" s="109"/>
      <c r="J48" s="91"/>
      <c r="K48" s="91"/>
    </row>
    <row r="49" spans="1:11" ht="12.75">
      <c r="A49" s="110"/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3" ht="12.75">
      <c r="A50" s="111"/>
      <c r="B50" s="365"/>
      <c r="C50" s="111"/>
      <c r="D50" s="111"/>
      <c r="E50" s="111"/>
      <c r="F50" s="111"/>
      <c r="G50" s="111"/>
      <c r="H50" s="111"/>
      <c r="I50" s="111"/>
      <c r="J50" s="111"/>
      <c r="K50" s="111"/>
      <c r="L50" s="5"/>
      <c r="M50" s="5"/>
    </row>
    <row r="51" spans="1:13" ht="15">
      <c r="A51" s="30"/>
      <c r="B51" s="3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7"/>
      <c r="B52" s="34"/>
      <c r="C52" s="35"/>
      <c r="D52" s="35"/>
      <c r="E52" s="35"/>
      <c r="F52" s="36"/>
      <c r="G52" s="36"/>
      <c r="H52" s="36"/>
      <c r="I52" s="36"/>
      <c r="J52" s="36"/>
      <c r="K52" s="35"/>
      <c r="L52" s="5"/>
      <c r="M52" s="5"/>
    </row>
    <row r="53" spans="1:13" ht="12.75">
      <c r="A53" s="7"/>
      <c r="B53" s="37"/>
      <c r="C53" s="31"/>
      <c r="D53" s="31"/>
      <c r="E53" s="31"/>
      <c r="F53" s="32"/>
      <c r="G53" s="32"/>
      <c r="H53" s="32"/>
      <c r="I53" s="32"/>
      <c r="J53" s="32"/>
      <c r="K53" s="31"/>
      <c r="L53" s="5"/>
      <c r="M53" s="5"/>
    </row>
    <row r="54" spans="1:13" ht="12.75">
      <c r="A54" s="7"/>
      <c r="B54" s="37"/>
      <c r="C54" s="31"/>
      <c r="D54" s="31"/>
      <c r="E54" s="31"/>
      <c r="F54" s="32"/>
      <c r="G54" s="32"/>
      <c r="H54" s="32"/>
      <c r="I54" s="32"/>
      <c r="J54" s="32"/>
      <c r="K54" s="31"/>
      <c r="L54" s="5"/>
      <c r="M54" s="5"/>
    </row>
    <row r="55" spans="1:13" ht="12.75">
      <c r="A55" s="7"/>
      <c r="B55" s="8"/>
      <c r="C55" s="5"/>
      <c r="D55" s="5"/>
      <c r="E55" s="5"/>
      <c r="F55" s="6"/>
      <c r="G55" s="6"/>
      <c r="H55" s="6"/>
      <c r="I55" s="6"/>
      <c r="J55" s="6"/>
      <c r="K55" s="6"/>
      <c r="L55" s="5"/>
      <c r="M55" s="5"/>
    </row>
    <row r="56" spans="1:13" ht="12.75">
      <c r="A56" s="7"/>
      <c r="B56" s="8"/>
      <c r="C56" s="5"/>
      <c r="D56" s="5"/>
      <c r="E56" s="5"/>
      <c r="F56" s="6"/>
      <c r="G56" s="6"/>
      <c r="H56" s="6"/>
      <c r="I56" s="6"/>
      <c r="J56" s="6"/>
      <c r="K56" s="6"/>
      <c r="L56" s="5"/>
      <c r="M56" s="5"/>
    </row>
    <row r="57" spans="1:13" ht="12.75">
      <c r="A57" s="7"/>
      <c r="B57" s="8"/>
      <c r="C57" s="5"/>
      <c r="D57" s="5"/>
      <c r="E57" s="5"/>
      <c r="F57" s="6"/>
      <c r="G57" s="6"/>
      <c r="H57" s="6"/>
      <c r="I57" s="6"/>
      <c r="J57" s="6"/>
      <c r="K57" s="6"/>
      <c r="L57" s="5"/>
      <c r="M57" s="5"/>
    </row>
    <row r="58" spans="1:13" ht="12.75">
      <c r="A58" s="7"/>
      <c r="B58" s="38"/>
      <c r="C58" s="5"/>
      <c r="D58" s="5"/>
      <c r="E58" s="5"/>
      <c r="F58" s="6"/>
      <c r="G58" s="6"/>
      <c r="H58" s="6"/>
      <c r="I58" s="6"/>
      <c r="J58" s="6"/>
      <c r="K58" s="6"/>
      <c r="L58" s="5"/>
      <c r="M58" s="5"/>
    </row>
    <row r="59" spans="1:13" ht="12.75">
      <c r="A59" s="7"/>
      <c r="B59" s="8"/>
      <c r="C59" s="5"/>
      <c r="D59" s="5"/>
      <c r="E59" s="5"/>
      <c r="F59" s="6"/>
      <c r="G59" s="6"/>
      <c r="H59" s="6"/>
      <c r="I59" s="6"/>
      <c r="J59" s="6"/>
      <c r="K59" s="6"/>
      <c r="L59" s="5"/>
      <c r="M59" s="5"/>
    </row>
    <row r="60" spans="1:13" ht="12.75">
      <c r="A60" s="7"/>
      <c r="B60" s="8"/>
      <c r="C60" s="5"/>
      <c r="D60" s="5"/>
      <c r="E60" s="5"/>
      <c r="F60" s="6"/>
      <c r="G60" s="6"/>
      <c r="H60" s="6"/>
      <c r="I60" s="6"/>
      <c r="J60" s="6"/>
      <c r="K60" s="6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6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3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</sheetData>
  <sheetProtection/>
  <mergeCells count="2">
    <mergeCell ref="A2:B2"/>
    <mergeCell ref="A45:F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37">
      <selection activeCell="C68" sqref="C68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4.57421875" style="0" customWidth="1"/>
    <col min="10" max="10" width="14.421875" style="0" customWidth="1"/>
    <col min="11" max="11" width="19.28125" style="0" customWidth="1"/>
  </cols>
  <sheetData>
    <row r="1" spans="1:10" ht="18.75">
      <c r="A1" s="2"/>
      <c r="B1" s="1" t="s">
        <v>11</v>
      </c>
      <c r="F1" s="4" t="s">
        <v>143</v>
      </c>
      <c r="G1" s="4"/>
      <c r="H1" s="4"/>
      <c r="I1" s="4"/>
      <c r="J1" s="4"/>
    </row>
    <row r="2" spans="1:10" ht="16.5" thickBot="1">
      <c r="A2" s="416" t="s">
        <v>530</v>
      </c>
      <c r="B2" s="417"/>
      <c r="F2" s="3"/>
      <c r="G2" s="3"/>
      <c r="H2" s="3"/>
      <c r="I2" s="3"/>
      <c r="J2" s="3"/>
    </row>
    <row r="3" spans="1:12" ht="47.25" customHeight="1" thickBot="1">
      <c r="A3" s="41" t="s">
        <v>13</v>
      </c>
      <c r="B3" s="42" t="s">
        <v>14</v>
      </c>
      <c r="C3" s="117" t="s">
        <v>2</v>
      </c>
      <c r="D3" s="118" t="s">
        <v>1</v>
      </c>
      <c r="E3" s="117" t="s">
        <v>101</v>
      </c>
      <c r="F3" s="170" t="s">
        <v>77</v>
      </c>
      <c r="G3" s="171" t="s">
        <v>78</v>
      </c>
      <c r="H3" s="170" t="s">
        <v>79</v>
      </c>
      <c r="I3" s="171" t="s">
        <v>80</v>
      </c>
      <c r="J3" s="170" t="s">
        <v>81</v>
      </c>
      <c r="K3" s="172" t="s">
        <v>12</v>
      </c>
      <c r="L3" s="355" t="s">
        <v>533</v>
      </c>
    </row>
    <row r="4" spans="1:12" ht="13.5" customHeight="1" thickBot="1">
      <c r="A4" s="12" t="s">
        <v>3</v>
      </c>
      <c r="B4" s="12" t="s">
        <v>4</v>
      </c>
      <c r="C4" s="14" t="s">
        <v>5</v>
      </c>
      <c r="D4" s="15" t="s">
        <v>6</v>
      </c>
      <c r="E4" s="16" t="s">
        <v>7</v>
      </c>
      <c r="F4" s="17" t="s">
        <v>8</v>
      </c>
      <c r="G4" s="45" t="s">
        <v>9</v>
      </c>
      <c r="H4" s="17" t="s">
        <v>82</v>
      </c>
      <c r="I4" s="45" t="s">
        <v>83</v>
      </c>
      <c r="J4" s="17" t="s">
        <v>84</v>
      </c>
      <c r="K4" s="16" t="s">
        <v>85</v>
      </c>
      <c r="L4" s="16" t="s">
        <v>534</v>
      </c>
    </row>
    <row r="5" spans="1:12" ht="13.5" thickBot="1">
      <c r="A5" s="18"/>
      <c r="B5" s="18"/>
      <c r="C5" s="20"/>
      <c r="D5" s="173"/>
      <c r="E5" s="22"/>
      <c r="F5" s="174"/>
      <c r="G5" s="54"/>
      <c r="H5" s="173" t="s">
        <v>86</v>
      </c>
      <c r="I5" s="22" t="s">
        <v>10</v>
      </c>
      <c r="J5" s="173" t="s">
        <v>87</v>
      </c>
      <c r="K5" s="22" t="s">
        <v>88</v>
      </c>
      <c r="L5" s="130"/>
    </row>
    <row r="6" spans="1:12" ht="25.5">
      <c r="A6" s="62" t="s">
        <v>25</v>
      </c>
      <c r="B6" s="313" t="s">
        <v>194</v>
      </c>
      <c r="C6" s="314"/>
      <c r="D6" s="156"/>
      <c r="E6" s="315">
        <v>360</v>
      </c>
      <c r="F6" s="139"/>
      <c r="G6" s="78"/>
      <c r="H6" s="63">
        <f>F6*G6+F6</f>
        <v>0</v>
      </c>
      <c r="I6" s="63">
        <f>E6*F6</f>
        <v>0</v>
      </c>
      <c r="J6" s="63">
        <f>I6*G6</f>
        <v>0</v>
      </c>
      <c r="K6" s="63">
        <f>I6*G6+I6</f>
        <v>0</v>
      </c>
      <c r="L6" s="357"/>
    </row>
    <row r="7" spans="1:12" ht="25.5">
      <c r="A7" s="64" t="s">
        <v>26</v>
      </c>
      <c r="B7" s="318" t="s">
        <v>517</v>
      </c>
      <c r="C7" s="167"/>
      <c r="D7" s="167"/>
      <c r="E7" s="136">
        <v>1</v>
      </c>
      <c r="F7" s="77"/>
      <c r="G7" s="112"/>
      <c r="H7" s="61">
        <f>F7*G7+F7</f>
        <v>0</v>
      </c>
      <c r="I7" s="61">
        <f>E7*F7</f>
        <v>0</v>
      </c>
      <c r="J7" s="61">
        <f>I7*G7</f>
        <v>0</v>
      </c>
      <c r="K7" s="61">
        <f>I7*G7+I7</f>
        <v>0</v>
      </c>
      <c r="L7" s="359"/>
    </row>
    <row r="8" spans="1:13" ht="15" customHeight="1">
      <c r="A8" s="64" t="s">
        <v>27</v>
      </c>
      <c r="B8" s="175" t="s">
        <v>144</v>
      </c>
      <c r="C8" s="167"/>
      <c r="D8" s="157"/>
      <c r="E8" s="141">
        <v>2</v>
      </c>
      <c r="F8" s="77"/>
      <c r="G8" s="112"/>
      <c r="H8" s="61">
        <f aca="true" t="shared" si="0" ref="H8:H59">F8*G8+F8</f>
        <v>0</v>
      </c>
      <c r="I8" s="61">
        <f aca="true" t="shared" si="1" ref="I8:I59">E8*F8</f>
        <v>0</v>
      </c>
      <c r="J8" s="61">
        <f aca="true" t="shared" si="2" ref="J8:J59">I8*G8</f>
        <v>0</v>
      </c>
      <c r="K8" s="61">
        <f aca="true" t="shared" si="3" ref="K8:K59">I8*G8+I8</f>
        <v>0</v>
      </c>
      <c r="L8" s="359"/>
      <c r="M8" s="9"/>
    </row>
    <row r="9" spans="1:13" ht="15" customHeight="1">
      <c r="A9" s="64" t="s">
        <v>28</v>
      </c>
      <c r="B9" s="152" t="s">
        <v>145</v>
      </c>
      <c r="C9" s="167"/>
      <c r="D9" s="167"/>
      <c r="E9" s="123">
        <v>8</v>
      </c>
      <c r="F9" s="77"/>
      <c r="G9" s="112"/>
      <c r="H9" s="61">
        <f t="shared" si="0"/>
        <v>0</v>
      </c>
      <c r="I9" s="61">
        <f t="shared" si="1"/>
        <v>0</v>
      </c>
      <c r="J9" s="61">
        <f t="shared" si="2"/>
        <v>0</v>
      </c>
      <c r="K9" s="61">
        <f t="shared" si="3"/>
        <v>0</v>
      </c>
      <c r="L9" s="359"/>
      <c r="M9" s="9"/>
    </row>
    <row r="10" spans="1:13" ht="15" customHeight="1">
      <c r="A10" s="64" t="s">
        <v>29</v>
      </c>
      <c r="B10" s="152" t="s">
        <v>146</v>
      </c>
      <c r="C10" s="167"/>
      <c r="D10" s="167"/>
      <c r="E10" s="123">
        <v>1</v>
      </c>
      <c r="F10" s="77"/>
      <c r="G10" s="112"/>
      <c r="H10" s="61">
        <f t="shared" si="0"/>
        <v>0</v>
      </c>
      <c r="I10" s="61">
        <f t="shared" si="1"/>
        <v>0</v>
      </c>
      <c r="J10" s="61">
        <f t="shared" si="2"/>
        <v>0</v>
      </c>
      <c r="K10" s="61">
        <f t="shared" si="3"/>
        <v>0</v>
      </c>
      <c r="L10" s="359"/>
      <c r="M10" s="9"/>
    </row>
    <row r="11" spans="1:13" ht="15" customHeight="1">
      <c r="A11" s="64" t="s">
        <v>30</v>
      </c>
      <c r="B11" s="53" t="s">
        <v>92</v>
      </c>
      <c r="C11" s="122"/>
      <c r="D11" s="122"/>
      <c r="E11" s="133">
        <v>100</v>
      </c>
      <c r="F11" s="77"/>
      <c r="G11" s="112"/>
      <c r="H11" s="61">
        <f t="shared" si="0"/>
        <v>0</v>
      </c>
      <c r="I11" s="61">
        <f t="shared" si="1"/>
        <v>0</v>
      </c>
      <c r="J11" s="61">
        <f t="shared" si="2"/>
        <v>0</v>
      </c>
      <c r="K11" s="61">
        <f t="shared" si="3"/>
        <v>0</v>
      </c>
      <c r="L11" s="359"/>
      <c r="M11" s="9"/>
    </row>
    <row r="12" spans="1:13" ht="15" customHeight="1">
      <c r="A12" s="64" t="s">
        <v>31</v>
      </c>
      <c r="B12" s="152" t="s">
        <v>147</v>
      </c>
      <c r="C12" s="167"/>
      <c r="D12" s="167"/>
      <c r="E12" s="123">
        <v>320</v>
      </c>
      <c r="F12" s="77"/>
      <c r="G12" s="112"/>
      <c r="H12" s="61">
        <f t="shared" si="0"/>
        <v>0</v>
      </c>
      <c r="I12" s="61">
        <f t="shared" si="1"/>
        <v>0</v>
      </c>
      <c r="J12" s="61">
        <f t="shared" si="2"/>
        <v>0</v>
      </c>
      <c r="K12" s="61">
        <f t="shared" si="3"/>
        <v>0</v>
      </c>
      <c r="L12" s="359"/>
      <c r="M12" s="9"/>
    </row>
    <row r="13" spans="1:13" ht="14.25" customHeight="1">
      <c r="A13" s="64" t="s">
        <v>32</v>
      </c>
      <c r="B13" s="176" t="s">
        <v>148</v>
      </c>
      <c r="C13" s="167"/>
      <c r="D13" s="167"/>
      <c r="E13" s="123">
        <v>1</v>
      </c>
      <c r="F13" s="77"/>
      <c r="G13" s="112"/>
      <c r="H13" s="61">
        <f t="shared" si="0"/>
        <v>0</v>
      </c>
      <c r="I13" s="61">
        <f t="shared" si="1"/>
        <v>0</v>
      </c>
      <c r="J13" s="61">
        <f t="shared" si="2"/>
        <v>0</v>
      </c>
      <c r="K13" s="61">
        <f t="shared" si="3"/>
        <v>0</v>
      </c>
      <c r="L13" s="359"/>
      <c r="M13" s="9"/>
    </row>
    <row r="14" spans="1:13" ht="14.25" customHeight="1">
      <c r="A14" s="64" t="s">
        <v>33</v>
      </c>
      <c r="B14" s="124" t="s">
        <v>100</v>
      </c>
      <c r="C14" s="122"/>
      <c r="D14" s="122"/>
      <c r="E14" s="123">
        <v>1</v>
      </c>
      <c r="F14" s="77"/>
      <c r="G14" s="112"/>
      <c r="H14" s="61">
        <f t="shared" si="0"/>
        <v>0</v>
      </c>
      <c r="I14" s="61">
        <f t="shared" si="1"/>
        <v>0</v>
      </c>
      <c r="J14" s="61">
        <f t="shared" si="2"/>
        <v>0</v>
      </c>
      <c r="K14" s="61">
        <f t="shared" si="3"/>
        <v>0</v>
      </c>
      <c r="L14" s="359"/>
      <c r="M14" s="9"/>
    </row>
    <row r="15" spans="1:13" ht="14.25" customHeight="1">
      <c r="A15" s="64" t="s">
        <v>34</v>
      </c>
      <c r="B15" s="176" t="s">
        <v>149</v>
      </c>
      <c r="C15" s="167"/>
      <c r="D15" s="167"/>
      <c r="E15" s="123">
        <v>30</v>
      </c>
      <c r="F15" s="77"/>
      <c r="G15" s="112"/>
      <c r="H15" s="61">
        <f t="shared" si="0"/>
        <v>0</v>
      </c>
      <c r="I15" s="61">
        <f t="shared" si="1"/>
        <v>0</v>
      </c>
      <c r="J15" s="61">
        <f t="shared" si="2"/>
        <v>0</v>
      </c>
      <c r="K15" s="61">
        <f t="shared" si="3"/>
        <v>0</v>
      </c>
      <c r="L15" s="359"/>
      <c r="M15" s="9"/>
    </row>
    <row r="16" spans="1:13" ht="14.25" customHeight="1">
      <c r="A16" s="64" t="s">
        <v>35</v>
      </c>
      <c r="B16" s="177" t="s">
        <v>150</v>
      </c>
      <c r="C16" s="157"/>
      <c r="D16" s="157"/>
      <c r="E16" s="123">
        <v>22</v>
      </c>
      <c r="F16" s="77"/>
      <c r="G16" s="112"/>
      <c r="H16" s="61">
        <f t="shared" si="0"/>
        <v>0</v>
      </c>
      <c r="I16" s="61">
        <f t="shared" si="1"/>
        <v>0</v>
      </c>
      <c r="J16" s="61">
        <f t="shared" si="2"/>
        <v>0</v>
      </c>
      <c r="K16" s="61">
        <f t="shared" si="3"/>
        <v>0</v>
      </c>
      <c r="L16" s="359"/>
      <c r="M16" s="9"/>
    </row>
    <row r="17" spans="1:13" ht="14.25" customHeight="1">
      <c r="A17" s="64" t="s">
        <v>36</v>
      </c>
      <c r="B17" s="177" t="s">
        <v>151</v>
      </c>
      <c r="C17" s="157"/>
      <c r="D17" s="157"/>
      <c r="E17" s="123">
        <v>80</v>
      </c>
      <c r="F17" s="77"/>
      <c r="G17" s="112"/>
      <c r="H17" s="61">
        <f t="shared" si="0"/>
        <v>0</v>
      </c>
      <c r="I17" s="61">
        <f t="shared" si="1"/>
        <v>0</v>
      </c>
      <c r="J17" s="61">
        <f t="shared" si="2"/>
        <v>0</v>
      </c>
      <c r="K17" s="61">
        <f t="shared" si="3"/>
        <v>0</v>
      </c>
      <c r="L17" s="359"/>
      <c r="M17" s="9"/>
    </row>
    <row r="18" spans="1:13" ht="14.25" customHeight="1">
      <c r="A18" s="64" t="s">
        <v>37</v>
      </c>
      <c r="B18" s="125" t="s">
        <v>192</v>
      </c>
      <c r="C18" s="292"/>
      <c r="D18" s="158"/>
      <c r="E18" s="160">
        <v>75</v>
      </c>
      <c r="F18" s="159"/>
      <c r="G18" s="112"/>
      <c r="H18" s="61">
        <f t="shared" si="0"/>
        <v>0</v>
      </c>
      <c r="I18" s="61">
        <f t="shared" si="1"/>
        <v>0</v>
      </c>
      <c r="J18" s="61">
        <f t="shared" si="2"/>
        <v>0</v>
      </c>
      <c r="K18" s="61">
        <f t="shared" si="3"/>
        <v>0</v>
      </c>
      <c r="L18" s="359"/>
      <c r="M18" s="9"/>
    </row>
    <row r="19" spans="1:13" ht="14.25" customHeight="1">
      <c r="A19" s="64" t="s">
        <v>38</v>
      </c>
      <c r="B19" s="176" t="s">
        <v>152</v>
      </c>
      <c r="C19" s="167"/>
      <c r="D19" s="167"/>
      <c r="E19" s="123">
        <v>4</v>
      </c>
      <c r="F19" s="77"/>
      <c r="G19" s="112"/>
      <c r="H19" s="61">
        <f t="shared" si="0"/>
        <v>0</v>
      </c>
      <c r="I19" s="61">
        <f t="shared" si="1"/>
        <v>0</v>
      </c>
      <c r="J19" s="61">
        <f t="shared" si="2"/>
        <v>0</v>
      </c>
      <c r="K19" s="61">
        <f t="shared" si="3"/>
        <v>0</v>
      </c>
      <c r="L19" s="359"/>
      <c r="M19" s="9"/>
    </row>
    <row r="20" spans="1:13" ht="14.25" customHeight="1">
      <c r="A20" s="64" t="s">
        <v>39</v>
      </c>
      <c r="B20" s="176" t="s">
        <v>153</v>
      </c>
      <c r="C20" s="157"/>
      <c r="D20" s="157"/>
      <c r="E20" s="123">
        <v>50</v>
      </c>
      <c r="F20" s="178"/>
      <c r="G20" s="112"/>
      <c r="H20" s="61">
        <f t="shared" si="0"/>
        <v>0</v>
      </c>
      <c r="I20" s="61">
        <f t="shared" si="1"/>
        <v>0</v>
      </c>
      <c r="J20" s="61">
        <f t="shared" si="2"/>
        <v>0</v>
      </c>
      <c r="K20" s="61">
        <f t="shared" si="3"/>
        <v>0</v>
      </c>
      <c r="L20" s="359"/>
      <c r="M20" s="9"/>
    </row>
    <row r="21" spans="1:13" ht="14.25" customHeight="1">
      <c r="A21" s="64" t="s">
        <v>40</v>
      </c>
      <c r="B21" s="176" t="s">
        <v>154</v>
      </c>
      <c r="C21" s="157"/>
      <c r="D21" s="157"/>
      <c r="E21" s="123">
        <v>100</v>
      </c>
      <c r="F21" s="77"/>
      <c r="G21" s="112"/>
      <c r="H21" s="61">
        <f t="shared" si="0"/>
        <v>0</v>
      </c>
      <c r="I21" s="61">
        <f t="shared" si="1"/>
        <v>0</v>
      </c>
      <c r="J21" s="61">
        <f t="shared" si="2"/>
        <v>0</v>
      </c>
      <c r="K21" s="61">
        <f t="shared" si="3"/>
        <v>0</v>
      </c>
      <c r="L21" s="359"/>
      <c r="M21" s="9"/>
    </row>
    <row r="22" spans="1:13" ht="14.25" customHeight="1">
      <c r="A22" s="64" t="s">
        <v>41</v>
      </c>
      <c r="B22" s="125" t="s">
        <v>155</v>
      </c>
      <c r="C22" s="157"/>
      <c r="D22" s="157"/>
      <c r="E22" s="123">
        <v>8</v>
      </c>
      <c r="F22" s="77"/>
      <c r="G22" s="112"/>
      <c r="H22" s="61">
        <f t="shared" si="0"/>
        <v>0</v>
      </c>
      <c r="I22" s="61">
        <f t="shared" si="1"/>
        <v>0</v>
      </c>
      <c r="J22" s="61">
        <f t="shared" si="2"/>
        <v>0</v>
      </c>
      <c r="K22" s="61">
        <f t="shared" si="3"/>
        <v>0</v>
      </c>
      <c r="L22" s="359"/>
      <c r="M22" s="9"/>
    </row>
    <row r="23" spans="1:13" ht="14.25" customHeight="1">
      <c r="A23" s="64" t="s">
        <v>42</v>
      </c>
      <c r="B23" s="53" t="s">
        <v>93</v>
      </c>
      <c r="C23" s="122"/>
      <c r="D23" s="122"/>
      <c r="E23" s="133">
        <v>730</v>
      </c>
      <c r="F23" s="77"/>
      <c r="G23" s="112"/>
      <c r="H23" s="61">
        <f t="shared" si="0"/>
        <v>0</v>
      </c>
      <c r="I23" s="61">
        <f t="shared" si="1"/>
        <v>0</v>
      </c>
      <c r="J23" s="61">
        <f t="shared" si="2"/>
        <v>0</v>
      </c>
      <c r="K23" s="61">
        <f t="shared" si="3"/>
        <v>0</v>
      </c>
      <c r="L23" s="359"/>
      <c r="M23" s="9"/>
    </row>
    <row r="24" spans="1:13" ht="14.25" customHeight="1">
      <c r="A24" s="64" t="s">
        <v>43</v>
      </c>
      <c r="B24" s="179" t="s">
        <v>574</v>
      </c>
      <c r="C24" s="122"/>
      <c r="D24" s="122"/>
      <c r="E24" s="133">
        <v>75</v>
      </c>
      <c r="F24" s="77"/>
      <c r="G24" s="112"/>
      <c r="H24" s="61">
        <f t="shared" si="0"/>
        <v>0</v>
      </c>
      <c r="I24" s="61">
        <f t="shared" si="1"/>
        <v>0</v>
      </c>
      <c r="J24" s="61">
        <f t="shared" si="2"/>
        <v>0</v>
      </c>
      <c r="K24" s="61">
        <f t="shared" si="3"/>
        <v>0</v>
      </c>
      <c r="L24" s="359"/>
      <c r="M24" s="9"/>
    </row>
    <row r="25" spans="1:13" ht="14.25" customHeight="1">
      <c r="A25" s="64" t="s">
        <v>44</v>
      </c>
      <c r="B25" s="176" t="s">
        <v>156</v>
      </c>
      <c r="C25" s="167"/>
      <c r="D25" s="167"/>
      <c r="E25" s="123">
        <v>2</v>
      </c>
      <c r="F25" s="178"/>
      <c r="G25" s="112"/>
      <c r="H25" s="61">
        <f t="shared" si="0"/>
        <v>0</v>
      </c>
      <c r="I25" s="61">
        <f t="shared" si="1"/>
        <v>0</v>
      </c>
      <c r="J25" s="61">
        <f t="shared" si="2"/>
        <v>0</v>
      </c>
      <c r="K25" s="61">
        <f t="shared" si="3"/>
        <v>0</v>
      </c>
      <c r="L25" s="359"/>
      <c r="M25" s="9"/>
    </row>
    <row r="26" spans="1:13" ht="14.25" customHeight="1">
      <c r="A26" s="64" t="s">
        <v>45</v>
      </c>
      <c r="B26" s="176" t="s">
        <v>157</v>
      </c>
      <c r="C26" s="167"/>
      <c r="D26" s="167"/>
      <c r="E26" s="123">
        <v>18</v>
      </c>
      <c r="F26" s="77"/>
      <c r="G26" s="112"/>
      <c r="H26" s="61">
        <f t="shared" si="0"/>
        <v>0</v>
      </c>
      <c r="I26" s="61">
        <f t="shared" si="1"/>
        <v>0</v>
      </c>
      <c r="J26" s="61">
        <f t="shared" si="2"/>
        <v>0</v>
      </c>
      <c r="K26" s="61">
        <f t="shared" si="3"/>
        <v>0</v>
      </c>
      <c r="L26" s="359"/>
      <c r="M26" s="9"/>
    </row>
    <row r="27" spans="1:13" ht="14.25" customHeight="1">
      <c r="A27" s="64" t="s">
        <v>46</v>
      </c>
      <c r="B27" s="125" t="s">
        <v>97</v>
      </c>
      <c r="C27" s="122"/>
      <c r="D27" s="122"/>
      <c r="E27" s="136">
        <v>16</v>
      </c>
      <c r="F27" s="77"/>
      <c r="G27" s="112"/>
      <c r="H27" s="61">
        <f t="shared" si="0"/>
        <v>0</v>
      </c>
      <c r="I27" s="61">
        <f t="shared" si="1"/>
        <v>0</v>
      </c>
      <c r="J27" s="61">
        <f t="shared" si="2"/>
        <v>0</v>
      </c>
      <c r="K27" s="61">
        <f t="shared" si="3"/>
        <v>0</v>
      </c>
      <c r="L27" s="359"/>
      <c r="M27" s="9"/>
    </row>
    <row r="28" spans="1:13" ht="14.25" customHeight="1">
      <c r="A28" s="64" t="s">
        <v>47</v>
      </c>
      <c r="B28" s="279" t="s">
        <v>498</v>
      </c>
      <c r="C28" s="122"/>
      <c r="D28" s="122"/>
      <c r="E28" s="136">
        <v>10</v>
      </c>
      <c r="F28" s="77"/>
      <c r="G28" s="112"/>
      <c r="H28" s="61">
        <f t="shared" si="0"/>
        <v>0</v>
      </c>
      <c r="I28" s="61">
        <f t="shared" si="1"/>
        <v>0</v>
      </c>
      <c r="J28" s="61">
        <f t="shared" si="2"/>
        <v>0</v>
      </c>
      <c r="K28" s="61">
        <f t="shared" si="3"/>
        <v>0</v>
      </c>
      <c r="L28" s="359"/>
      <c r="M28" s="9"/>
    </row>
    <row r="29" spans="1:13" ht="14.25" customHeight="1">
      <c r="A29" s="64" t="s">
        <v>48</v>
      </c>
      <c r="B29" s="176" t="s">
        <v>158</v>
      </c>
      <c r="C29" s="167"/>
      <c r="D29" s="167"/>
      <c r="E29" s="123">
        <v>3</v>
      </c>
      <c r="F29" s="77"/>
      <c r="G29" s="112"/>
      <c r="H29" s="61">
        <f t="shared" si="0"/>
        <v>0</v>
      </c>
      <c r="I29" s="61">
        <f t="shared" si="1"/>
        <v>0</v>
      </c>
      <c r="J29" s="61">
        <f t="shared" si="2"/>
        <v>0</v>
      </c>
      <c r="K29" s="61">
        <f t="shared" si="3"/>
        <v>0</v>
      </c>
      <c r="L29" s="359"/>
      <c r="M29" s="9"/>
    </row>
    <row r="30" spans="1:13" ht="14.25" customHeight="1">
      <c r="A30" s="64" t="s">
        <v>49</v>
      </c>
      <c r="B30" s="152" t="s">
        <v>159</v>
      </c>
      <c r="C30" s="167"/>
      <c r="D30" s="167"/>
      <c r="E30" s="123">
        <v>3</v>
      </c>
      <c r="F30" s="77"/>
      <c r="G30" s="112"/>
      <c r="H30" s="61">
        <f t="shared" si="0"/>
        <v>0</v>
      </c>
      <c r="I30" s="61">
        <f t="shared" si="1"/>
        <v>0</v>
      </c>
      <c r="J30" s="61">
        <f t="shared" si="2"/>
        <v>0</v>
      </c>
      <c r="K30" s="61">
        <f t="shared" si="3"/>
        <v>0</v>
      </c>
      <c r="L30" s="359"/>
      <c r="M30" s="9"/>
    </row>
    <row r="31" spans="1:13" ht="14.25" customHeight="1">
      <c r="A31" s="64" t="s">
        <v>50</v>
      </c>
      <c r="B31" s="152" t="s">
        <v>160</v>
      </c>
      <c r="C31" s="167"/>
      <c r="D31" s="167"/>
      <c r="E31" s="123">
        <v>2</v>
      </c>
      <c r="F31" s="77"/>
      <c r="G31" s="112"/>
      <c r="H31" s="61">
        <f t="shared" si="0"/>
        <v>0</v>
      </c>
      <c r="I31" s="61">
        <f t="shared" si="1"/>
        <v>0</v>
      </c>
      <c r="J31" s="61">
        <f t="shared" si="2"/>
        <v>0</v>
      </c>
      <c r="K31" s="61">
        <f t="shared" si="3"/>
        <v>0</v>
      </c>
      <c r="L31" s="359"/>
      <c r="M31" s="9"/>
    </row>
    <row r="32" spans="1:13" ht="14.25" customHeight="1">
      <c r="A32" s="64" t="s">
        <v>51</v>
      </c>
      <c r="B32" s="152" t="s">
        <v>161</v>
      </c>
      <c r="C32" s="167"/>
      <c r="D32" s="167"/>
      <c r="E32" s="123">
        <v>5</v>
      </c>
      <c r="F32" s="77"/>
      <c r="G32" s="112"/>
      <c r="H32" s="61">
        <f t="shared" si="0"/>
        <v>0</v>
      </c>
      <c r="I32" s="61">
        <f t="shared" si="1"/>
        <v>0</v>
      </c>
      <c r="J32" s="61">
        <f t="shared" si="2"/>
        <v>0</v>
      </c>
      <c r="K32" s="61">
        <f t="shared" si="3"/>
        <v>0</v>
      </c>
      <c r="L32" s="359"/>
      <c r="M32" s="9"/>
    </row>
    <row r="33" spans="1:13" ht="14.25" customHeight="1">
      <c r="A33" s="64" t="s">
        <v>52</v>
      </c>
      <c r="B33" s="152" t="s">
        <v>606</v>
      </c>
      <c r="C33" s="167"/>
      <c r="D33" s="167"/>
      <c r="E33" s="123">
        <v>12</v>
      </c>
      <c r="F33" s="77"/>
      <c r="G33" s="112"/>
      <c r="H33" s="61">
        <f t="shared" si="0"/>
        <v>0</v>
      </c>
      <c r="I33" s="61">
        <f t="shared" si="1"/>
        <v>0</v>
      </c>
      <c r="J33" s="61">
        <f t="shared" si="2"/>
        <v>0</v>
      </c>
      <c r="K33" s="61">
        <f t="shared" si="3"/>
        <v>0</v>
      </c>
      <c r="L33" s="359"/>
      <c r="M33" s="9"/>
    </row>
    <row r="34" spans="1:13" ht="14.25" customHeight="1">
      <c r="A34" s="64" t="s">
        <v>53</v>
      </c>
      <c r="B34" s="152" t="s">
        <v>572</v>
      </c>
      <c r="C34" s="167"/>
      <c r="D34" s="167"/>
      <c r="E34" s="123">
        <v>12</v>
      </c>
      <c r="F34" s="77"/>
      <c r="G34" s="112"/>
      <c r="H34" s="61">
        <f t="shared" si="0"/>
        <v>0</v>
      </c>
      <c r="I34" s="61">
        <f t="shared" si="1"/>
        <v>0</v>
      </c>
      <c r="J34" s="61">
        <f t="shared" si="2"/>
        <v>0</v>
      </c>
      <c r="K34" s="61">
        <f t="shared" si="3"/>
        <v>0</v>
      </c>
      <c r="L34" s="359"/>
      <c r="M34" s="9"/>
    </row>
    <row r="35" spans="1:13" ht="14.25" customHeight="1">
      <c r="A35" s="64" t="s">
        <v>54</v>
      </c>
      <c r="B35" s="176" t="s">
        <v>162</v>
      </c>
      <c r="C35" s="167"/>
      <c r="D35" s="167"/>
      <c r="E35" s="123">
        <v>1</v>
      </c>
      <c r="F35" s="77"/>
      <c r="G35" s="112"/>
      <c r="H35" s="61">
        <f t="shared" si="0"/>
        <v>0</v>
      </c>
      <c r="I35" s="61">
        <f t="shared" si="1"/>
        <v>0</v>
      </c>
      <c r="J35" s="61">
        <f t="shared" si="2"/>
        <v>0</v>
      </c>
      <c r="K35" s="61">
        <f t="shared" si="3"/>
        <v>0</v>
      </c>
      <c r="L35" s="359"/>
      <c r="M35" s="9"/>
    </row>
    <row r="36" spans="1:13" ht="14.25" customHeight="1">
      <c r="A36" s="64" t="s">
        <v>55</v>
      </c>
      <c r="B36" s="125" t="s">
        <v>163</v>
      </c>
      <c r="C36" s="157"/>
      <c r="D36" s="157"/>
      <c r="E36" s="123">
        <v>40</v>
      </c>
      <c r="F36" s="77"/>
      <c r="G36" s="112"/>
      <c r="H36" s="61">
        <f t="shared" si="0"/>
        <v>0</v>
      </c>
      <c r="I36" s="61">
        <f t="shared" si="1"/>
        <v>0</v>
      </c>
      <c r="J36" s="61">
        <f t="shared" si="2"/>
        <v>0</v>
      </c>
      <c r="K36" s="61">
        <f t="shared" si="3"/>
        <v>0</v>
      </c>
      <c r="L36" s="359"/>
      <c r="M36" s="9"/>
    </row>
    <row r="37" spans="1:13" ht="14.25" customHeight="1">
      <c r="A37" s="64" t="s">
        <v>56</v>
      </c>
      <c r="B37" s="152" t="s">
        <v>164</v>
      </c>
      <c r="C37" s="157"/>
      <c r="D37" s="157"/>
      <c r="E37" s="123">
        <v>460</v>
      </c>
      <c r="F37" s="77"/>
      <c r="G37" s="112"/>
      <c r="H37" s="61">
        <f t="shared" si="0"/>
        <v>0</v>
      </c>
      <c r="I37" s="61">
        <f t="shared" si="1"/>
        <v>0</v>
      </c>
      <c r="J37" s="61">
        <f t="shared" si="2"/>
        <v>0</v>
      </c>
      <c r="K37" s="61">
        <f t="shared" si="3"/>
        <v>0</v>
      </c>
      <c r="L37" s="359"/>
      <c r="M37" s="9"/>
    </row>
    <row r="38" spans="1:13" ht="14.25" customHeight="1">
      <c r="A38" s="64" t="s">
        <v>57</v>
      </c>
      <c r="B38" s="152" t="s">
        <v>165</v>
      </c>
      <c r="C38" s="167"/>
      <c r="D38" s="167"/>
      <c r="E38" s="123">
        <v>90</v>
      </c>
      <c r="F38" s="77"/>
      <c r="G38" s="112"/>
      <c r="H38" s="61">
        <f t="shared" si="0"/>
        <v>0</v>
      </c>
      <c r="I38" s="61">
        <f t="shared" si="1"/>
        <v>0</v>
      </c>
      <c r="J38" s="61">
        <f t="shared" si="2"/>
        <v>0</v>
      </c>
      <c r="K38" s="61">
        <f t="shared" si="3"/>
        <v>0</v>
      </c>
      <c r="L38" s="359"/>
      <c r="M38" s="9"/>
    </row>
    <row r="39" spans="1:13" ht="14.25" customHeight="1">
      <c r="A39" s="64" t="s">
        <v>58</v>
      </c>
      <c r="B39" s="179" t="s">
        <v>166</v>
      </c>
      <c r="C39" s="167"/>
      <c r="D39" s="167"/>
      <c r="E39" s="123">
        <v>2</v>
      </c>
      <c r="F39" s="77"/>
      <c r="G39" s="112"/>
      <c r="H39" s="61">
        <f t="shared" si="0"/>
        <v>0</v>
      </c>
      <c r="I39" s="61">
        <f t="shared" si="1"/>
        <v>0</v>
      </c>
      <c r="J39" s="61">
        <f t="shared" si="2"/>
        <v>0</v>
      </c>
      <c r="K39" s="61">
        <f t="shared" si="3"/>
        <v>0</v>
      </c>
      <c r="L39" s="359"/>
      <c r="M39" s="9"/>
    </row>
    <row r="40" spans="1:13" ht="14.25" customHeight="1">
      <c r="A40" s="64" t="s">
        <v>172</v>
      </c>
      <c r="B40" s="177" t="s">
        <v>479</v>
      </c>
      <c r="C40" s="169"/>
      <c r="D40" s="167"/>
      <c r="E40" s="141">
        <v>10</v>
      </c>
      <c r="F40" s="77"/>
      <c r="G40" s="112"/>
      <c r="H40" s="61">
        <f t="shared" si="0"/>
        <v>0</v>
      </c>
      <c r="I40" s="61">
        <f t="shared" si="1"/>
        <v>0</v>
      </c>
      <c r="J40" s="61">
        <f t="shared" si="2"/>
        <v>0</v>
      </c>
      <c r="K40" s="61">
        <f t="shared" si="3"/>
        <v>0</v>
      </c>
      <c r="L40" s="359"/>
      <c r="M40" s="9"/>
    </row>
    <row r="41" spans="1:13" ht="14.25" customHeight="1">
      <c r="A41" s="64" t="s">
        <v>174</v>
      </c>
      <c r="B41" s="177" t="s">
        <v>480</v>
      </c>
      <c r="C41" s="169"/>
      <c r="D41" s="167"/>
      <c r="E41" s="141">
        <v>18</v>
      </c>
      <c r="F41" s="77"/>
      <c r="G41" s="112"/>
      <c r="H41" s="61">
        <f t="shared" si="0"/>
        <v>0</v>
      </c>
      <c r="I41" s="61">
        <f t="shared" si="1"/>
        <v>0</v>
      </c>
      <c r="J41" s="61">
        <f t="shared" si="2"/>
        <v>0</v>
      </c>
      <c r="K41" s="61">
        <f t="shared" si="3"/>
        <v>0</v>
      </c>
      <c r="L41" s="359"/>
      <c r="M41" s="9"/>
    </row>
    <row r="42" spans="1:13" ht="14.25" customHeight="1">
      <c r="A42" s="64" t="s">
        <v>176</v>
      </c>
      <c r="B42" s="177" t="s">
        <v>573</v>
      </c>
      <c r="C42" s="157"/>
      <c r="D42" s="157"/>
      <c r="E42" s="123">
        <v>1</v>
      </c>
      <c r="F42" s="77"/>
      <c r="G42" s="112"/>
      <c r="H42" s="61">
        <f t="shared" si="0"/>
        <v>0</v>
      </c>
      <c r="I42" s="61">
        <f t="shared" si="1"/>
        <v>0</v>
      </c>
      <c r="J42" s="61">
        <f t="shared" si="2"/>
        <v>0</v>
      </c>
      <c r="K42" s="61">
        <f t="shared" si="3"/>
        <v>0</v>
      </c>
      <c r="L42" s="359"/>
      <c r="M42" s="9"/>
    </row>
    <row r="43" spans="1:12" ht="38.25">
      <c r="A43" s="64" t="s">
        <v>177</v>
      </c>
      <c r="B43" s="180" t="s">
        <v>167</v>
      </c>
      <c r="C43" s="181"/>
      <c r="D43" s="181"/>
      <c r="E43" s="182">
        <v>120</v>
      </c>
      <c r="F43" s="183"/>
      <c r="G43" s="184"/>
      <c r="H43" s="61">
        <f t="shared" si="0"/>
        <v>0</v>
      </c>
      <c r="I43" s="61">
        <f t="shared" si="1"/>
        <v>0</v>
      </c>
      <c r="J43" s="61">
        <f t="shared" si="2"/>
        <v>0</v>
      </c>
      <c r="K43" s="61">
        <f t="shared" si="3"/>
        <v>0</v>
      </c>
      <c r="L43" s="359"/>
    </row>
    <row r="44" spans="1:12" ht="12.75">
      <c r="A44" s="64" t="s">
        <v>178</v>
      </c>
      <c r="B44" s="80" t="s">
        <v>168</v>
      </c>
      <c r="C44" s="167"/>
      <c r="D44" s="167"/>
      <c r="E44" s="185">
        <v>20</v>
      </c>
      <c r="F44" s="81"/>
      <c r="G44" s="112"/>
      <c r="H44" s="61">
        <f t="shared" si="0"/>
        <v>0</v>
      </c>
      <c r="I44" s="61">
        <f t="shared" si="1"/>
        <v>0</v>
      </c>
      <c r="J44" s="61">
        <f t="shared" si="2"/>
        <v>0</v>
      </c>
      <c r="K44" s="61">
        <f t="shared" si="3"/>
        <v>0</v>
      </c>
      <c r="L44" s="359"/>
    </row>
    <row r="45" spans="1:12" ht="17.25" customHeight="1">
      <c r="A45" s="64" t="s">
        <v>180</v>
      </c>
      <c r="B45" s="152" t="s">
        <v>169</v>
      </c>
      <c r="C45" s="167"/>
      <c r="D45" s="167"/>
      <c r="E45" s="123">
        <v>150</v>
      </c>
      <c r="F45" s="77"/>
      <c r="G45" s="112"/>
      <c r="H45" s="61">
        <f t="shared" si="0"/>
        <v>0</v>
      </c>
      <c r="I45" s="61">
        <f t="shared" si="1"/>
        <v>0</v>
      </c>
      <c r="J45" s="61">
        <f t="shared" si="2"/>
        <v>0</v>
      </c>
      <c r="K45" s="61">
        <f t="shared" si="3"/>
        <v>0</v>
      </c>
      <c r="L45" s="359"/>
    </row>
    <row r="46" spans="1:12" ht="12.75">
      <c r="A46" s="64" t="s">
        <v>182</v>
      </c>
      <c r="B46" s="175" t="s">
        <v>170</v>
      </c>
      <c r="C46" s="157"/>
      <c r="D46" s="157"/>
      <c r="E46" s="141">
        <v>35</v>
      </c>
      <c r="F46" s="77"/>
      <c r="G46" s="112"/>
      <c r="H46" s="61">
        <f t="shared" si="0"/>
        <v>0</v>
      </c>
      <c r="I46" s="61">
        <f t="shared" si="1"/>
        <v>0</v>
      </c>
      <c r="J46" s="61">
        <f t="shared" si="2"/>
        <v>0</v>
      </c>
      <c r="K46" s="61">
        <f t="shared" si="3"/>
        <v>0</v>
      </c>
      <c r="L46" s="359"/>
    </row>
    <row r="47" spans="1:12" ht="12.75">
      <c r="A47" s="64" t="s">
        <v>228</v>
      </c>
      <c r="B47" s="152" t="s">
        <v>578</v>
      </c>
      <c r="C47" s="167"/>
      <c r="D47" s="167"/>
      <c r="E47" s="123">
        <v>45</v>
      </c>
      <c r="F47" s="77"/>
      <c r="G47" s="112"/>
      <c r="H47" s="61">
        <f t="shared" si="0"/>
        <v>0</v>
      </c>
      <c r="I47" s="61">
        <f t="shared" si="1"/>
        <v>0</v>
      </c>
      <c r="J47" s="61">
        <f t="shared" si="2"/>
        <v>0</v>
      </c>
      <c r="K47" s="61">
        <f t="shared" si="3"/>
        <v>0</v>
      </c>
      <c r="L47" s="359"/>
    </row>
    <row r="48" spans="1:12" ht="12.75">
      <c r="A48" s="64" t="s">
        <v>229</v>
      </c>
      <c r="B48" s="152" t="s">
        <v>571</v>
      </c>
      <c r="C48" s="167"/>
      <c r="D48" s="167"/>
      <c r="E48" s="123">
        <v>20</v>
      </c>
      <c r="F48" s="77"/>
      <c r="G48" s="112"/>
      <c r="H48" s="61">
        <f t="shared" si="0"/>
        <v>0</v>
      </c>
      <c r="I48" s="61">
        <f t="shared" si="1"/>
        <v>0</v>
      </c>
      <c r="J48" s="61">
        <f t="shared" si="2"/>
        <v>0</v>
      </c>
      <c r="K48" s="61">
        <f t="shared" si="3"/>
        <v>0</v>
      </c>
      <c r="L48" s="359"/>
    </row>
    <row r="49" spans="1:12" ht="12.75">
      <c r="A49" s="64" t="s">
        <v>231</v>
      </c>
      <c r="B49" s="176" t="s">
        <v>171</v>
      </c>
      <c r="C49" s="167"/>
      <c r="D49" s="167"/>
      <c r="E49" s="123">
        <v>2</v>
      </c>
      <c r="F49" s="77"/>
      <c r="G49" s="112"/>
      <c r="H49" s="61">
        <f t="shared" si="0"/>
        <v>0</v>
      </c>
      <c r="I49" s="61">
        <f t="shared" si="1"/>
        <v>0</v>
      </c>
      <c r="J49" s="61">
        <f t="shared" si="2"/>
        <v>0</v>
      </c>
      <c r="K49" s="61">
        <f t="shared" si="3"/>
        <v>0</v>
      </c>
      <c r="L49" s="359"/>
    </row>
    <row r="50" spans="1:12" ht="25.5">
      <c r="A50" s="64" t="s">
        <v>232</v>
      </c>
      <c r="B50" s="152" t="s">
        <v>512</v>
      </c>
      <c r="C50" s="167"/>
      <c r="D50" s="167"/>
      <c r="E50" s="123">
        <v>2</v>
      </c>
      <c r="F50" s="142"/>
      <c r="G50" s="112"/>
      <c r="H50" s="61">
        <f t="shared" si="0"/>
        <v>0</v>
      </c>
      <c r="I50" s="61">
        <f t="shared" si="1"/>
        <v>0</v>
      </c>
      <c r="J50" s="61">
        <f t="shared" si="2"/>
        <v>0</v>
      </c>
      <c r="K50" s="61">
        <f t="shared" si="3"/>
        <v>0</v>
      </c>
      <c r="L50" s="359"/>
    </row>
    <row r="51" spans="1:12" ht="25.5">
      <c r="A51" s="64" t="s">
        <v>233</v>
      </c>
      <c r="B51" s="152" t="s">
        <v>513</v>
      </c>
      <c r="C51" s="167"/>
      <c r="D51" s="167"/>
      <c r="E51" s="123">
        <v>2</v>
      </c>
      <c r="F51" s="77"/>
      <c r="G51" s="112"/>
      <c r="H51" s="61">
        <f t="shared" si="0"/>
        <v>0</v>
      </c>
      <c r="I51" s="61">
        <f t="shared" si="1"/>
        <v>0</v>
      </c>
      <c r="J51" s="61">
        <f t="shared" si="2"/>
        <v>0</v>
      </c>
      <c r="K51" s="61">
        <f t="shared" si="3"/>
        <v>0</v>
      </c>
      <c r="L51" s="359"/>
    </row>
    <row r="52" spans="1:12" ht="12.75">
      <c r="A52" s="64" t="s">
        <v>235</v>
      </c>
      <c r="B52" s="152" t="s">
        <v>173</v>
      </c>
      <c r="C52" s="167"/>
      <c r="D52" s="167"/>
      <c r="E52" s="123">
        <v>22</v>
      </c>
      <c r="F52" s="77"/>
      <c r="G52" s="112"/>
      <c r="H52" s="61">
        <f t="shared" si="0"/>
        <v>0</v>
      </c>
      <c r="I52" s="61">
        <f t="shared" si="1"/>
        <v>0</v>
      </c>
      <c r="J52" s="61">
        <f t="shared" si="2"/>
        <v>0</v>
      </c>
      <c r="K52" s="61">
        <f t="shared" si="3"/>
        <v>0</v>
      </c>
      <c r="L52" s="359"/>
    </row>
    <row r="53" spans="1:12" ht="12.75">
      <c r="A53" s="64" t="s">
        <v>236</v>
      </c>
      <c r="B53" s="152" t="s">
        <v>570</v>
      </c>
      <c r="C53" s="167"/>
      <c r="D53" s="167"/>
      <c r="E53" s="123">
        <v>16</v>
      </c>
      <c r="F53" s="77"/>
      <c r="G53" s="112"/>
      <c r="H53" s="61">
        <f t="shared" si="0"/>
        <v>0</v>
      </c>
      <c r="I53" s="61">
        <f t="shared" si="1"/>
        <v>0</v>
      </c>
      <c r="J53" s="61">
        <f t="shared" si="2"/>
        <v>0</v>
      </c>
      <c r="K53" s="61">
        <f t="shared" si="3"/>
        <v>0</v>
      </c>
      <c r="L53" s="359"/>
    </row>
    <row r="54" spans="1:12" ht="12.75">
      <c r="A54" s="64" t="s">
        <v>238</v>
      </c>
      <c r="B54" s="176" t="s">
        <v>175</v>
      </c>
      <c r="C54" s="157"/>
      <c r="D54" s="157"/>
      <c r="E54" s="123">
        <v>250</v>
      </c>
      <c r="F54" s="77"/>
      <c r="G54" s="112"/>
      <c r="H54" s="61">
        <f t="shared" si="0"/>
        <v>0</v>
      </c>
      <c r="I54" s="61">
        <f t="shared" si="1"/>
        <v>0</v>
      </c>
      <c r="J54" s="61">
        <f t="shared" si="2"/>
        <v>0</v>
      </c>
      <c r="K54" s="61">
        <f t="shared" si="3"/>
        <v>0</v>
      </c>
      <c r="L54" s="359"/>
    </row>
    <row r="55" spans="1:12" ht="12.75">
      <c r="A55" s="64" t="s">
        <v>240</v>
      </c>
      <c r="B55" s="152" t="s">
        <v>514</v>
      </c>
      <c r="C55" s="167"/>
      <c r="D55" s="167"/>
      <c r="E55" s="123">
        <v>40</v>
      </c>
      <c r="F55" s="77"/>
      <c r="G55" s="112"/>
      <c r="H55" s="61">
        <f t="shared" si="0"/>
        <v>0</v>
      </c>
      <c r="I55" s="61">
        <f t="shared" si="1"/>
        <v>0</v>
      </c>
      <c r="J55" s="61">
        <f t="shared" si="2"/>
        <v>0</v>
      </c>
      <c r="K55" s="61">
        <f t="shared" si="3"/>
        <v>0</v>
      </c>
      <c r="L55" s="359"/>
    </row>
    <row r="56" spans="1:12" ht="18" customHeight="1">
      <c r="A56" s="64" t="s">
        <v>241</v>
      </c>
      <c r="B56" s="152" t="s">
        <v>482</v>
      </c>
      <c r="C56" s="167"/>
      <c r="D56" s="167"/>
      <c r="E56" s="123">
        <v>1</v>
      </c>
      <c r="F56" s="77"/>
      <c r="G56" s="112"/>
      <c r="H56" s="61">
        <f t="shared" si="0"/>
        <v>0</v>
      </c>
      <c r="I56" s="61">
        <f t="shared" si="1"/>
        <v>0</v>
      </c>
      <c r="J56" s="61">
        <f t="shared" si="2"/>
        <v>0</v>
      </c>
      <c r="K56" s="61">
        <f t="shared" si="3"/>
        <v>0</v>
      </c>
      <c r="L56" s="359"/>
    </row>
    <row r="57" spans="1:12" ht="12.75">
      <c r="A57" s="64" t="s">
        <v>242</v>
      </c>
      <c r="B57" s="152" t="s">
        <v>179</v>
      </c>
      <c r="C57" s="167"/>
      <c r="D57" s="167"/>
      <c r="E57" s="123">
        <v>50</v>
      </c>
      <c r="F57" s="142"/>
      <c r="G57" s="112"/>
      <c r="H57" s="61">
        <f t="shared" si="0"/>
        <v>0</v>
      </c>
      <c r="I57" s="61">
        <f t="shared" si="1"/>
        <v>0</v>
      </c>
      <c r="J57" s="61">
        <f t="shared" si="2"/>
        <v>0</v>
      </c>
      <c r="K57" s="61">
        <f t="shared" si="3"/>
        <v>0</v>
      </c>
      <c r="L57" s="359"/>
    </row>
    <row r="58" spans="1:12" ht="12.75">
      <c r="A58" s="64" t="s">
        <v>244</v>
      </c>
      <c r="B58" s="179" t="s">
        <v>181</v>
      </c>
      <c r="C58" s="157"/>
      <c r="D58" s="157"/>
      <c r="E58" s="136">
        <v>400</v>
      </c>
      <c r="F58" s="77"/>
      <c r="G58" s="112"/>
      <c r="H58" s="61">
        <f t="shared" si="0"/>
        <v>0</v>
      </c>
      <c r="I58" s="61">
        <f t="shared" si="1"/>
        <v>0</v>
      </c>
      <c r="J58" s="61">
        <f t="shared" si="2"/>
        <v>0</v>
      </c>
      <c r="K58" s="61">
        <f t="shared" si="3"/>
        <v>0</v>
      </c>
      <c r="L58" s="359"/>
    </row>
    <row r="59" spans="1:12" ht="13.5" thickBot="1">
      <c r="A59" s="65" t="s">
        <v>245</v>
      </c>
      <c r="B59" s="186" t="s">
        <v>183</v>
      </c>
      <c r="C59" s="187"/>
      <c r="D59" s="187"/>
      <c r="E59" s="137">
        <v>25</v>
      </c>
      <c r="F59" s="75"/>
      <c r="G59" s="113"/>
      <c r="H59" s="66">
        <f t="shared" si="0"/>
        <v>0</v>
      </c>
      <c r="I59" s="66">
        <f t="shared" si="1"/>
        <v>0</v>
      </c>
      <c r="J59" s="66">
        <f t="shared" si="2"/>
        <v>0</v>
      </c>
      <c r="K59" s="66">
        <f t="shared" si="3"/>
        <v>0</v>
      </c>
      <c r="L59" s="358"/>
    </row>
    <row r="60" spans="1:11" ht="13.5" thickBot="1">
      <c r="A60" s="188"/>
      <c r="B60" s="189"/>
      <c r="C60" s="190"/>
      <c r="D60" s="190"/>
      <c r="E60" s="190"/>
      <c r="F60" s="191"/>
      <c r="G60" s="191"/>
      <c r="H60" s="191"/>
      <c r="I60" s="115">
        <f>SUM(I6:I59)</f>
        <v>0</v>
      </c>
      <c r="J60" s="115">
        <f>SUM(J6:J59)</f>
        <v>0</v>
      </c>
      <c r="K60" s="116">
        <f>SUM(K6:K59)</f>
        <v>0</v>
      </c>
    </row>
    <row r="61" spans="1:11" ht="13.5" thickBot="1">
      <c r="A61" s="425" t="s">
        <v>15</v>
      </c>
      <c r="B61" s="424"/>
      <c r="C61" s="424"/>
      <c r="D61" s="424"/>
      <c r="E61" s="424"/>
      <c r="F61" s="424"/>
      <c r="G61" s="43"/>
      <c r="H61" s="43"/>
      <c r="I61" s="43"/>
      <c r="J61" s="43"/>
      <c r="K61" s="3"/>
    </row>
    <row r="62" spans="1:11" ht="13.5" thickBot="1">
      <c r="A62" s="46" t="s">
        <v>89</v>
      </c>
      <c r="B62" s="47"/>
      <c r="C62" s="57">
        <f>I60</f>
        <v>0</v>
      </c>
      <c r="D62" s="439"/>
      <c r="E62" s="440"/>
      <c r="F62" s="440"/>
      <c r="G62" s="440"/>
      <c r="H62" s="440"/>
      <c r="I62" s="440"/>
      <c r="J62" s="440"/>
      <c r="K62" s="440"/>
    </row>
    <row r="63" spans="1:11" ht="13.5" thickBot="1">
      <c r="A63" s="48" t="s">
        <v>90</v>
      </c>
      <c r="B63" s="49"/>
      <c r="C63" s="58">
        <f>K60</f>
        <v>0</v>
      </c>
      <c r="D63" s="439"/>
      <c r="E63" s="440"/>
      <c r="F63" s="440"/>
      <c r="G63" s="440"/>
      <c r="H63" s="440"/>
      <c r="I63" s="440"/>
      <c r="J63" s="440"/>
      <c r="K63" s="440"/>
    </row>
    <row r="64" spans="1:9" ht="12.75">
      <c r="A64" s="192" t="s">
        <v>59</v>
      </c>
      <c r="B64" s="193"/>
      <c r="C64" s="194"/>
      <c r="D64" s="195"/>
      <c r="E64" s="196"/>
      <c r="F64" s="196"/>
      <c r="G64" s="196"/>
      <c r="H64" s="197"/>
      <c r="I64" s="198"/>
    </row>
    <row r="65" ht="12.75">
      <c r="A65" s="29"/>
    </row>
    <row r="67" spans="1:2" ht="15">
      <c r="A67" s="199"/>
      <c r="B67" s="434"/>
    </row>
    <row r="68" spans="1:11" ht="12.75">
      <c r="A68" s="2"/>
      <c r="B68" s="200"/>
      <c r="C68" s="201"/>
      <c r="D68" s="201"/>
      <c r="E68" s="201"/>
      <c r="F68" s="202"/>
      <c r="G68" s="202"/>
      <c r="H68" s="202"/>
      <c r="I68" s="202"/>
      <c r="J68" s="202"/>
      <c r="K68" s="201"/>
    </row>
    <row r="69" spans="1:11" ht="12.75">
      <c r="A69" s="2"/>
      <c r="B69" s="2"/>
      <c r="C69" s="203"/>
      <c r="D69" s="203"/>
      <c r="E69" s="203"/>
      <c r="F69" s="204"/>
      <c r="G69" s="204"/>
      <c r="H69" s="204"/>
      <c r="I69" s="204"/>
      <c r="J69" s="204"/>
      <c r="K69" s="203"/>
    </row>
    <row r="70" spans="1:11" ht="12.75">
      <c r="A70" s="2"/>
      <c r="B70" s="2"/>
      <c r="C70" s="203"/>
      <c r="D70" s="203"/>
      <c r="E70" s="203"/>
      <c r="F70" s="204"/>
      <c r="G70" s="204"/>
      <c r="H70" s="204"/>
      <c r="I70" s="204"/>
      <c r="J70" s="204"/>
      <c r="K70" s="203"/>
    </row>
    <row r="71" spans="1:11" ht="12.75">
      <c r="A71" s="2"/>
      <c r="B71" s="43"/>
      <c r="F71" s="3"/>
      <c r="G71" s="3"/>
      <c r="H71" s="3"/>
      <c r="I71" s="3"/>
      <c r="J71" s="3"/>
      <c r="K71" s="3"/>
    </row>
    <row r="72" spans="1:11" ht="12.75">
      <c r="A72" s="2"/>
      <c r="B72" s="43"/>
      <c r="F72" s="3"/>
      <c r="G72" s="3"/>
      <c r="H72" s="3"/>
      <c r="I72" s="3"/>
      <c r="J72" s="3"/>
      <c r="K72" s="3"/>
    </row>
    <row r="73" spans="1:11" ht="12.75">
      <c r="A73" s="2"/>
      <c r="B73" s="43"/>
      <c r="F73" s="3"/>
      <c r="G73" s="3"/>
      <c r="H73" s="3"/>
      <c r="I73" s="3"/>
      <c r="J73" s="3"/>
      <c r="K73" s="3"/>
    </row>
    <row r="74" spans="1:11" ht="12.75">
      <c r="A74" s="2"/>
      <c r="B74" s="205"/>
      <c r="F74" s="3"/>
      <c r="G74" s="3"/>
      <c r="H74" s="3"/>
      <c r="I74" s="3"/>
      <c r="J74" s="3"/>
      <c r="K74" s="3"/>
    </row>
    <row r="75" spans="1:11" ht="12.75">
      <c r="A75" s="2"/>
      <c r="B75" s="43"/>
      <c r="F75" s="3"/>
      <c r="G75" s="3"/>
      <c r="H75" s="3"/>
      <c r="I75" s="3"/>
      <c r="J75" s="3"/>
      <c r="K75" s="3"/>
    </row>
    <row r="76" spans="1:11" ht="12.75">
      <c r="A76" s="2"/>
      <c r="B76" s="43"/>
      <c r="F76" s="3"/>
      <c r="G76" s="3"/>
      <c r="H76" s="3"/>
      <c r="I76" s="3"/>
      <c r="J76" s="3"/>
      <c r="K76" s="3"/>
    </row>
    <row r="77" ht="12.75">
      <c r="K77" s="3"/>
    </row>
    <row r="80" ht="12.75">
      <c r="A80" s="206"/>
    </row>
  </sheetData>
  <sheetProtection/>
  <mergeCells count="2">
    <mergeCell ref="A2:B2"/>
    <mergeCell ref="A61:F61"/>
  </mergeCells>
  <printOptions/>
  <pageMargins left="0.25" right="0.25" top="0.75" bottom="0.75" header="0.3" footer="0.3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55">
      <selection activeCell="C89" sqref="C89"/>
    </sheetView>
  </sheetViews>
  <sheetFormatPr defaultColWidth="9.140625" defaultRowHeight="12.75"/>
  <cols>
    <col min="1" max="1" width="6.00390625" style="0" customWidth="1"/>
    <col min="2" max="2" width="65.8515625" style="260" customWidth="1"/>
    <col min="3" max="3" width="14.57421875" style="0" customWidth="1"/>
    <col min="4" max="4" width="15.57421875" style="0" customWidth="1"/>
    <col min="5" max="5" width="7.28125" style="0" customWidth="1"/>
    <col min="6" max="6" width="9.421875" style="0" bestFit="1" customWidth="1"/>
    <col min="7" max="7" width="9.28125" style="0" bestFit="1" customWidth="1"/>
    <col min="8" max="8" width="10.421875" style="0" customWidth="1"/>
    <col min="9" max="9" width="12.7109375" style="0" customWidth="1"/>
    <col min="10" max="10" width="11.57421875" style="0" customWidth="1"/>
    <col min="11" max="11" width="12.140625" style="0" customWidth="1"/>
    <col min="12" max="12" width="15.7109375" style="0" customWidth="1"/>
  </cols>
  <sheetData>
    <row r="1" spans="1:9" ht="18.75">
      <c r="A1" s="2"/>
      <c r="B1" s="220" t="s">
        <v>11</v>
      </c>
      <c r="F1" s="3"/>
      <c r="I1" s="4" t="s">
        <v>143</v>
      </c>
    </row>
    <row r="2" spans="1:6" ht="13.5" thickBot="1">
      <c r="A2" s="221" t="s">
        <v>531</v>
      </c>
      <c r="B2" s="222"/>
      <c r="F2" s="3"/>
    </row>
    <row r="3" spans="1:12" ht="32.25" thickBot="1">
      <c r="A3" s="223" t="s">
        <v>13</v>
      </c>
      <c r="B3" s="224" t="s">
        <v>14</v>
      </c>
      <c r="C3" s="225" t="s">
        <v>2</v>
      </c>
      <c r="D3" s="226" t="s">
        <v>1</v>
      </c>
      <c r="E3" s="225" t="s">
        <v>101</v>
      </c>
      <c r="F3" s="227" t="s">
        <v>77</v>
      </c>
      <c r="G3" s="228" t="s">
        <v>78</v>
      </c>
      <c r="H3" s="229" t="s">
        <v>199</v>
      </c>
      <c r="I3" s="228" t="s">
        <v>80</v>
      </c>
      <c r="J3" s="229" t="s">
        <v>200</v>
      </c>
      <c r="K3" s="228" t="s">
        <v>12</v>
      </c>
      <c r="L3" s="355" t="s">
        <v>533</v>
      </c>
    </row>
    <row r="4" spans="1:12" ht="13.5" customHeight="1" thickBot="1">
      <c r="A4" s="12" t="s">
        <v>3</v>
      </c>
      <c r="B4" s="230" t="s">
        <v>4</v>
      </c>
      <c r="C4" s="16" t="s">
        <v>5</v>
      </c>
      <c r="D4" s="231" t="s">
        <v>6</v>
      </c>
      <c r="E4" s="16" t="s">
        <v>7</v>
      </c>
      <c r="F4" s="17" t="s">
        <v>8</v>
      </c>
      <c r="G4" s="16" t="s">
        <v>9</v>
      </c>
      <c r="H4" s="15" t="s">
        <v>82</v>
      </c>
      <c r="I4" s="16" t="s">
        <v>83</v>
      </c>
      <c r="J4" s="15" t="s">
        <v>84</v>
      </c>
      <c r="K4" s="16" t="s">
        <v>85</v>
      </c>
      <c r="L4" s="16" t="s">
        <v>534</v>
      </c>
    </row>
    <row r="5" spans="1:12" ht="13.5" thickBot="1">
      <c r="A5" s="18"/>
      <c r="B5" s="344"/>
      <c r="C5" s="345"/>
      <c r="D5" s="344"/>
      <c r="E5" s="22"/>
      <c r="F5" s="23"/>
      <c r="G5" s="22"/>
      <c r="H5" s="21" t="s">
        <v>86</v>
      </c>
      <c r="I5" s="22" t="s">
        <v>10</v>
      </c>
      <c r="J5" s="21" t="s">
        <v>87</v>
      </c>
      <c r="K5" s="22" t="s">
        <v>88</v>
      </c>
      <c r="L5" s="130"/>
    </row>
    <row r="6" spans="1:12" ht="12.75">
      <c r="A6" s="62" t="s">
        <v>25</v>
      </c>
      <c r="B6" s="360" t="s">
        <v>201</v>
      </c>
      <c r="C6" s="232"/>
      <c r="D6" s="232"/>
      <c r="E6" s="146">
        <v>2</v>
      </c>
      <c r="F6" s="233"/>
      <c r="G6" s="234"/>
      <c r="H6" s="235">
        <f>F6*G6+F6</f>
        <v>0</v>
      </c>
      <c r="I6" s="235">
        <f>E6*F6</f>
        <v>0</v>
      </c>
      <c r="J6" s="235">
        <f>I6*G6</f>
        <v>0</v>
      </c>
      <c r="K6" s="235">
        <f>I6*G6+I6</f>
        <v>0</v>
      </c>
      <c r="L6" s="357"/>
    </row>
    <row r="7" spans="1:12" ht="12" customHeight="1">
      <c r="A7" s="64" t="s">
        <v>26</v>
      </c>
      <c r="B7" s="361" t="s">
        <v>202</v>
      </c>
      <c r="C7" s="237"/>
      <c r="D7" s="237"/>
      <c r="E7" s="123">
        <v>90</v>
      </c>
      <c r="F7" s="238"/>
      <c r="G7" s="239"/>
      <c r="H7" s="240">
        <f>F7*G7+F7</f>
        <v>0</v>
      </c>
      <c r="I7" s="240">
        <f>E7*F7</f>
        <v>0</v>
      </c>
      <c r="J7" s="240">
        <f>I7*G7</f>
        <v>0</v>
      </c>
      <c r="K7" s="240">
        <f>I7*G7+I7</f>
        <v>0</v>
      </c>
      <c r="L7" s="359"/>
    </row>
    <row r="8" spans="1:12" ht="12.75">
      <c r="A8" s="64" t="s">
        <v>27</v>
      </c>
      <c r="B8" s="362" t="s">
        <v>203</v>
      </c>
      <c r="C8" s="157"/>
      <c r="D8" s="157"/>
      <c r="E8" s="242">
        <v>40</v>
      </c>
      <c r="F8" s="77"/>
      <c r="G8" s="112"/>
      <c r="H8" s="240">
        <f aca="true" t="shared" si="0" ref="H8:H20">F8*G8+F8</f>
        <v>0</v>
      </c>
      <c r="I8" s="240">
        <f aca="true" t="shared" si="1" ref="I8:I20">E8*F8</f>
        <v>0</v>
      </c>
      <c r="J8" s="240">
        <f aca="true" t="shared" si="2" ref="J8:J20">I8*G8</f>
        <v>0</v>
      </c>
      <c r="K8" s="240">
        <f aca="true" t="shared" si="3" ref="K8:K20">I8*G8+I8</f>
        <v>0</v>
      </c>
      <c r="L8" s="359"/>
    </row>
    <row r="9" spans="1:12" ht="12.75">
      <c r="A9" s="64" t="s">
        <v>28</v>
      </c>
      <c r="B9" s="362" t="s">
        <v>204</v>
      </c>
      <c r="C9" s="237"/>
      <c r="D9" s="237"/>
      <c r="E9" s="123">
        <v>25</v>
      </c>
      <c r="F9" s="238"/>
      <c r="G9" s="239"/>
      <c r="H9" s="240">
        <f t="shared" si="0"/>
        <v>0</v>
      </c>
      <c r="I9" s="240">
        <f t="shared" si="1"/>
        <v>0</v>
      </c>
      <c r="J9" s="240">
        <f t="shared" si="2"/>
        <v>0</v>
      </c>
      <c r="K9" s="240">
        <f t="shared" si="3"/>
        <v>0</v>
      </c>
      <c r="L9" s="359"/>
    </row>
    <row r="10" spans="1:12" ht="12.75">
      <c r="A10" s="64" t="s">
        <v>29</v>
      </c>
      <c r="B10" s="363" t="s">
        <v>205</v>
      </c>
      <c r="C10" s="237"/>
      <c r="D10" s="237"/>
      <c r="E10" s="123">
        <v>12</v>
      </c>
      <c r="F10" s="238"/>
      <c r="G10" s="239"/>
      <c r="H10" s="240">
        <f t="shared" si="0"/>
        <v>0</v>
      </c>
      <c r="I10" s="240">
        <f t="shared" si="1"/>
        <v>0</v>
      </c>
      <c r="J10" s="240">
        <f t="shared" si="2"/>
        <v>0</v>
      </c>
      <c r="K10" s="240">
        <f t="shared" si="3"/>
        <v>0</v>
      </c>
      <c r="L10" s="359"/>
    </row>
    <row r="11" spans="1:12" ht="12.75">
      <c r="A11" s="64" t="s">
        <v>30</v>
      </c>
      <c r="B11" s="363" t="s">
        <v>206</v>
      </c>
      <c r="C11" s="237"/>
      <c r="D11" s="237"/>
      <c r="E11" s="123">
        <v>20</v>
      </c>
      <c r="F11" s="238"/>
      <c r="G11" s="239"/>
      <c r="H11" s="240">
        <f t="shared" si="0"/>
        <v>0</v>
      </c>
      <c r="I11" s="240">
        <f t="shared" si="1"/>
        <v>0</v>
      </c>
      <c r="J11" s="240">
        <f t="shared" si="2"/>
        <v>0</v>
      </c>
      <c r="K11" s="240">
        <f t="shared" si="3"/>
        <v>0</v>
      </c>
      <c r="L11" s="359"/>
    </row>
    <row r="12" spans="1:12" ht="12.75">
      <c r="A12" s="64" t="s">
        <v>31</v>
      </c>
      <c r="B12" s="363" t="s">
        <v>207</v>
      </c>
      <c r="C12" s="237"/>
      <c r="D12" s="237"/>
      <c r="E12" s="123">
        <v>8</v>
      </c>
      <c r="F12" s="238"/>
      <c r="G12" s="239"/>
      <c r="H12" s="240">
        <f t="shared" si="0"/>
        <v>0</v>
      </c>
      <c r="I12" s="240">
        <f t="shared" si="1"/>
        <v>0</v>
      </c>
      <c r="J12" s="240">
        <f t="shared" si="2"/>
        <v>0</v>
      </c>
      <c r="K12" s="240">
        <f t="shared" si="3"/>
        <v>0</v>
      </c>
      <c r="L12" s="359"/>
    </row>
    <row r="13" spans="1:12" ht="12.75">
      <c r="A13" s="64" t="s">
        <v>32</v>
      </c>
      <c r="B13" s="177" t="s">
        <v>208</v>
      </c>
      <c r="C13" s="237"/>
      <c r="D13" s="237"/>
      <c r="E13" s="123">
        <v>350</v>
      </c>
      <c r="F13" s="238"/>
      <c r="G13" s="239"/>
      <c r="H13" s="240">
        <f t="shared" si="0"/>
        <v>0</v>
      </c>
      <c r="I13" s="240">
        <f t="shared" si="1"/>
        <v>0</v>
      </c>
      <c r="J13" s="240">
        <f t="shared" si="2"/>
        <v>0</v>
      </c>
      <c r="K13" s="240">
        <f t="shared" si="3"/>
        <v>0</v>
      </c>
      <c r="L13" s="359"/>
    </row>
    <row r="14" spans="1:12" ht="14.25" customHeight="1">
      <c r="A14" s="64" t="s">
        <v>33</v>
      </c>
      <c r="B14" s="177" t="s">
        <v>209</v>
      </c>
      <c r="C14" s="237"/>
      <c r="D14" s="237"/>
      <c r="E14" s="123">
        <v>100</v>
      </c>
      <c r="F14" s="238"/>
      <c r="G14" s="239"/>
      <c r="H14" s="240">
        <f t="shared" si="0"/>
        <v>0</v>
      </c>
      <c r="I14" s="240">
        <f t="shared" si="1"/>
        <v>0</v>
      </c>
      <c r="J14" s="240">
        <f t="shared" si="2"/>
        <v>0</v>
      </c>
      <c r="K14" s="240">
        <f t="shared" si="3"/>
        <v>0</v>
      </c>
      <c r="L14" s="359"/>
    </row>
    <row r="15" spans="1:12" ht="12.75">
      <c r="A15" s="64" t="s">
        <v>34</v>
      </c>
      <c r="B15" s="177" t="s">
        <v>210</v>
      </c>
      <c r="C15" s="237"/>
      <c r="D15" s="237"/>
      <c r="E15" s="123">
        <v>30</v>
      </c>
      <c r="F15" s="238"/>
      <c r="G15" s="239"/>
      <c r="H15" s="240">
        <f t="shared" si="0"/>
        <v>0</v>
      </c>
      <c r="I15" s="240">
        <f t="shared" si="1"/>
        <v>0</v>
      </c>
      <c r="J15" s="240">
        <f t="shared" si="2"/>
        <v>0</v>
      </c>
      <c r="K15" s="240">
        <f t="shared" si="3"/>
        <v>0</v>
      </c>
      <c r="L15" s="359"/>
    </row>
    <row r="16" spans="1:12" ht="25.5">
      <c r="A16" s="64" t="s">
        <v>35</v>
      </c>
      <c r="B16" s="177" t="s">
        <v>568</v>
      </c>
      <c r="C16" s="237"/>
      <c r="D16" s="237"/>
      <c r="E16" s="123">
        <v>40</v>
      </c>
      <c r="F16" s="238"/>
      <c r="G16" s="239"/>
      <c r="H16" s="240">
        <f t="shared" si="0"/>
        <v>0</v>
      </c>
      <c r="I16" s="240">
        <f t="shared" si="1"/>
        <v>0</v>
      </c>
      <c r="J16" s="240">
        <f t="shared" si="2"/>
        <v>0</v>
      </c>
      <c r="K16" s="240">
        <f t="shared" si="3"/>
        <v>0</v>
      </c>
      <c r="L16" s="359"/>
    </row>
    <row r="17" spans="1:12" ht="12.75">
      <c r="A17" s="64" t="s">
        <v>36</v>
      </c>
      <c r="B17" s="363" t="s">
        <v>211</v>
      </c>
      <c r="C17" s="237"/>
      <c r="D17" s="237"/>
      <c r="E17" s="123">
        <v>12</v>
      </c>
      <c r="F17" s="238"/>
      <c r="G17" s="239"/>
      <c r="H17" s="240">
        <f t="shared" si="0"/>
        <v>0</v>
      </c>
      <c r="I17" s="240">
        <f t="shared" si="1"/>
        <v>0</v>
      </c>
      <c r="J17" s="240">
        <f t="shared" si="2"/>
        <v>0</v>
      </c>
      <c r="K17" s="240">
        <f t="shared" si="3"/>
        <v>0</v>
      </c>
      <c r="L17" s="359"/>
    </row>
    <row r="18" spans="1:12" ht="12.75">
      <c r="A18" s="64" t="s">
        <v>37</v>
      </c>
      <c r="B18" s="363" t="s">
        <v>212</v>
      </c>
      <c r="C18" s="237"/>
      <c r="D18" s="237"/>
      <c r="E18" s="123">
        <v>5</v>
      </c>
      <c r="F18" s="238"/>
      <c r="G18" s="239"/>
      <c r="H18" s="240">
        <f t="shared" si="0"/>
        <v>0</v>
      </c>
      <c r="I18" s="240">
        <f t="shared" si="1"/>
        <v>0</v>
      </c>
      <c r="J18" s="240">
        <f t="shared" si="2"/>
        <v>0</v>
      </c>
      <c r="K18" s="240">
        <f t="shared" si="3"/>
        <v>0</v>
      </c>
      <c r="L18" s="359"/>
    </row>
    <row r="19" spans="1:12" ht="12.75">
      <c r="A19" s="64" t="s">
        <v>38</v>
      </c>
      <c r="B19" s="363" t="s">
        <v>213</v>
      </c>
      <c r="C19" s="331"/>
      <c r="D19" s="237"/>
      <c r="E19" s="123">
        <v>50</v>
      </c>
      <c r="F19" s="238"/>
      <c r="G19" s="239"/>
      <c r="H19" s="240">
        <f t="shared" si="0"/>
        <v>0</v>
      </c>
      <c r="I19" s="240">
        <f t="shared" si="1"/>
        <v>0</v>
      </c>
      <c r="J19" s="240">
        <f t="shared" si="2"/>
        <v>0</v>
      </c>
      <c r="K19" s="240">
        <f t="shared" si="3"/>
        <v>0</v>
      </c>
      <c r="L19" s="359"/>
    </row>
    <row r="20" spans="1:12" ht="12.75">
      <c r="A20" s="64" t="s">
        <v>39</v>
      </c>
      <c r="B20" s="363" t="s">
        <v>214</v>
      </c>
      <c r="C20" s="331"/>
      <c r="D20" s="237"/>
      <c r="E20" s="123">
        <v>30</v>
      </c>
      <c r="F20" s="238"/>
      <c r="G20" s="239"/>
      <c r="H20" s="240">
        <f t="shared" si="0"/>
        <v>0</v>
      </c>
      <c r="I20" s="240">
        <f t="shared" si="1"/>
        <v>0</v>
      </c>
      <c r="J20" s="240">
        <f t="shared" si="2"/>
        <v>0</v>
      </c>
      <c r="K20" s="240">
        <f t="shared" si="3"/>
        <v>0</v>
      </c>
      <c r="L20" s="359"/>
    </row>
    <row r="21" spans="1:12" ht="29.25" customHeight="1">
      <c r="A21" s="64" t="s">
        <v>40</v>
      </c>
      <c r="B21" s="177" t="s">
        <v>558</v>
      </c>
      <c r="C21" s="331"/>
      <c r="D21" s="237"/>
      <c r="E21" s="123">
        <v>30</v>
      </c>
      <c r="F21" s="238"/>
      <c r="G21" s="239"/>
      <c r="H21" s="240">
        <f>F21*G21+F21</f>
        <v>0</v>
      </c>
      <c r="I21" s="240">
        <f>E21*F21</f>
        <v>0</v>
      </c>
      <c r="J21" s="240">
        <f>I21*G21</f>
        <v>0</v>
      </c>
      <c r="K21" s="240">
        <f>I21*G21+I21</f>
        <v>0</v>
      </c>
      <c r="L21" s="359"/>
    </row>
    <row r="22" spans="1:12" ht="12.75">
      <c r="A22" s="64" t="s">
        <v>41</v>
      </c>
      <c r="B22" s="177" t="s">
        <v>518</v>
      </c>
      <c r="C22" s="331"/>
      <c r="D22" s="237"/>
      <c r="E22" s="123">
        <v>3</v>
      </c>
      <c r="F22" s="238"/>
      <c r="G22" s="239"/>
      <c r="H22" s="240">
        <f>F22*G22+F22</f>
        <v>0</v>
      </c>
      <c r="I22" s="240">
        <f>E22*F22</f>
        <v>0</v>
      </c>
      <c r="J22" s="240">
        <f>I22*G22</f>
        <v>0</v>
      </c>
      <c r="K22" s="240">
        <f>I22*G22+I22</f>
        <v>0</v>
      </c>
      <c r="L22" s="359"/>
    </row>
    <row r="23" spans="1:12" ht="12.75">
      <c r="A23" s="64" t="s">
        <v>42</v>
      </c>
      <c r="B23" s="177" t="s">
        <v>519</v>
      </c>
      <c r="C23" s="331"/>
      <c r="D23" s="237"/>
      <c r="E23" s="123">
        <v>1</v>
      </c>
      <c r="F23" s="238"/>
      <c r="G23" s="239"/>
      <c r="H23" s="240">
        <f>F23*G23+F23</f>
        <v>0</v>
      </c>
      <c r="I23" s="240">
        <f>E23*F23</f>
        <v>0</v>
      </c>
      <c r="J23" s="240">
        <f>I23*G23</f>
        <v>0</v>
      </c>
      <c r="K23" s="240">
        <f>I23*G23+I23</f>
        <v>0</v>
      </c>
      <c r="L23" s="359"/>
    </row>
    <row r="24" spans="1:12" ht="26.25" customHeight="1">
      <c r="A24" s="64" t="s">
        <v>43</v>
      </c>
      <c r="B24" s="177" t="s">
        <v>535</v>
      </c>
      <c r="C24" s="237"/>
      <c r="D24" s="237"/>
      <c r="E24" s="123">
        <v>2</v>
      </c>
      <c r="F24" s="238"/>
      <c r="G24" s="239"/>
      <c r="H24" s="240">
        <f>F24*G24+F24</f>
        <v>0</v>
      </c>
      <c r="I24" s="240">
        <f>E24*F24</f>
        <v>0</v>
      </c>
      <c r="J24" s="240">
        <f>I24*G24</f>
        <v>0</v>
      </c>
      <c r="K24" s="240">
        <f>I24*G24+I24</f>
        <v>0</v>
      </c>
      <c r="L24" s="359"/>
    </row>
    <row r="25" spans="1:12" ht="27.75" customHeight="1">
      <c r="A25" s="64" t="s">
        <v>44</v>
      </c>
      <c r="B25" s="177" t="s">
        <v>536</v>
      </c>
      <c r="C25" s="237"/>
      <c r="D25" s="237"/>
      <c r="E25" s="123">
        <v>90</v>
      </c>
      <c r="F25" s="238"/>
      <c r="G25" s="239"/>
      <c r="H25" s="240">
        <f>F25*G25+F25</f>
        <v>0</v>
      </c>
      <c r="I25" s="240">
        <f>E25*F25</f>
        <v>0</v>
      </c>
      <c r="J25" s="240">
        <f>I25*G25</f>
        <v>0</v>
      </c>
      <c r="K25" s="240">
        <f>I25*G25+I25</f>
        <v>0</v>
      </c>
      <c r="L25" s="359"/>
    </row>
    <row r="26" spans="1:12" ht="28.5" customHeight="1">
      <c r="A26" s="64" t="s">
        <v>45</v>
      </c>
      <c r="B26" s="177" t="s">
        <v>537</v>
      </c>
      <c r="C26" s="237"/>
      <c r="D26" s="237"/>
      <c r="E26" s="123">
        <v>60</v>
      </c>
      <c r="F26" s="238"/>
      <c r="G26" s="239"/>
      <c r="H26" s="240">
        <f aca="true" t="shared" si="4" ref="H26:H38">F26*G26+F26</f>
        <v>0</v>
      </c>
      <c r="I26" s="240">
        <f aca="true" t="shared" si="5" ref="I26:I38">E26*F26</f>
        <v>0</v>
      </c>
      <c r="J26" s="240">
        <f aca="true" t="shared" si="6" ref="J26:J38">I26*G26</f>
        <v>0</v>
      </c>
      <c r="K26" s="240">
        <f aca="true" t="shared" si="7" ref="K26:K38">I26*G26+I26</f>
        <v>0</v>
      </c>
      <c r="L26" s="359"/>
    </row>
    <row r="27" spans="1:12" ht="17.25" customHeight="1">
      <c r="A27" s="64" t="s">
        <v>46</v>
      </c>
      <c r="B27" s="177" t="s">
        <v>215</v>
      </c>
      <c r="C27" s="237"/>
      <c r="D27" s="237"/>
      <c r="E27" s="123">
        <v>2</v>
      </c>
      <c r="F27" s="238"/>
      <c r="G27" s="239"/>
      <c r="H27" s="240">
        <f t="shared" si="4"/>
        <v>0</v>
      </c>
      <c r="I27" s="240">
        <f t="shared" si="5"/>
        <v>0</v>
      </c>
      <c r="J27" s="240">
        <f t="shared" si="6"/>
        <v>0</v>
      </c>
      <c r="K27" s="240">
        <f t="shared" si="7"/>
        <v>0</v>
      </c>
      <c r="L27" s="359"/>
    </row>
    <row r="28" spans="1:12" ht="17.25" customHeight="1">
      <c r="A28" s="64" t="s">
        <v>47</v>
      </c>
      <c r="B28" s="177" t="s">
        <v>551</v>
      </c>
      <c r="C28" s="237"/>
      <c r="D28" s="237"/>
      <c r="E28" s="123">
        <v>3</v>
      </c>
      <c r="F28" s="238"/>
      <c r="G28" s="239"/>
      <c r="H28" s="240">
        <f t="shared" si="4"/>
        <v>0</v>
      </c>
      <c r="I28" s="240">
        <f t="shared" si="5"/>
        <v>0</v>
      </c>
      <c r="J28" s="240">
        <f t="shared" si="6"/>
        <v>0</v>
      </c>
      <c r="K28" s="240">
        <f t="shared" si="7"/>
        <v>0</v>
      </c>
      <c r="L28" s="359"/>
    </row>
    <row r="29" spans="1:12" ht="12.75">
      <c r="A29" s="64" t="s">
        <v>48</v>
      </c>
      <c r="B29" s="177" t="s">
        <v>216</v>
      </c>
      <c r="C29" s="237"/>
      <c r="D29" s="237"/>
      <c r="E29" s="123">
        <v>12</v>
      </c>
      <c r="F29" s="238"/>
      <c r="G29" s="239"/>
      <c r="H29" s="240">
        <f t="shared" si="4"/>
        <v>0</v>
      </c>
      <c r="I29" s="240">
        <f t="shared" si="5"/>
        <v>0</v>
      </c>
      <c r="J29" s="240">
        <f t="shared" si="6"/>
        <v>0</v>
      </c>
      <c r="K29" s="240">
        <f t="shared" si="7"/>
        <v>0</v>
      </c>
      <c r="L29" s="359"/>
    </row>
    <row r="30" spans="1:12" ht="18.75" customHeight="1">
      <c r="A30" s="64" t="s">
        <v>49</v>
      </c>
      <c r="B30" s="177" t="s">
        <v>217</v>
      </c>
      <c r="C30" s="245"/>
      <c r="D30" s="245"/>
      <c r="E30" s="242">
        <v>10</v>
      </c>
      <c r="F30" s="246"/>
      <c r="G30" s="239"/>
      <c r="H30" s="240">
        <f t="shared" si="4"/>
        <v>0</v>
      </c>
      <c r="I30" s="240">
        <f t="shared" si="5"/>
        <v>0</v>
      </c>
      <c r="J30" s="240">
        <f t="shared" si="6"/>
        <v>0</v>
      </c>
      <c r="K30" s="240">
        <f t="shared" si="7"/>
        <v>0</v>
      </c>
      <c r="L30" s="359"/>
    </row>
    <row r="31" spans="1:12" ht="18" customHeight="1">
      <c r="A31" s="64" t="s">
        <v>50</v>
      </c>
      <c r="B31" s="177" t="s">
        <v>218</v>
      </c>
      <c r="C31" s="157"/>
      <c r="D31" s="157"/>
      <c r="E31" s="242">
        <v>32</v>
      </c>
      <c r="F31" s="246"/>
      <c r="G31" s="239"/>
      <c r="H31" s="240">
        <f t="shared" si="4"/>
        <v>0</v>
      </c>
      <c r="I31" s="240">
        <f t="shared" si="5"/>
        <v>0</v>
      </c>
      <c r="J31" s="240">
        <f t="shared" si="6"/>
        <v>0</v>
      </c>
      <c r="K31" s="240">
        <f t="shared" si="7"/>
        <v>0</v>
      </c>
      <c r="L31" s="359"/>
    </row>
    <row r="32" spans="1:12" ht="16.5" customHeight="1">
      <c r="A32" s="64" t="s">
        <v>51</v>
      </c>
      <c r="B32" s="177" t="s">
        <v>219</v>
      </c>
      <c r="C32" s="167"/>
      <c r="D32" s="157"/>
      <c r="E32" s="141">
        <v>18</v>
      </c>
      <c r="F32" s="77"/>
      <c r="G32" s="112"/>
      <c r="H32" s="240">
        <f t="shared" si="4"/>
        <v>0</v>
      </c>
      <c r="I32" s="240">
        <f t="shared" si="5"/>
        <v>0</v>
      </c>
      <c r="J32" s="240">
        <f t="shared" si="6"/>
        <v>0</v>
      </c>
      <c r="K32" s="240">
        <f t="shared" si="7"/>
        <v>0</v>
      </c>
      <c r="L32" s="359"/>
    </row>
    <row r="33" spans="1:12" ht="12.75">
      <c r="A33" s="64" t="s">
        <v>52</v>
      </c>
      <c r="B33" s="177" t="s">
        <v>555</v>
      </c>
      <c r="C33" s="237"/>
      <c r="D33" s="237"/>
      <c r="E33" s="250">
        <v>2</v>
      </c>
      <c r="F33" s="238"/>
      <c r="G33" s="239"/>
      <c r="H33" s="240">
        <f t="shared" si="4"/>
        <v>0</v>
      </c>
      <c r="I33" s="240">
        <f t="shared" si="5"/>
        <v>0</v>
      </c>
      <c r="J33" s="240">
        <f t="shared" si="6"/>
        <v>0</v>
      </c>
      <c r="K33" s="240">
        <f t="shared" si="7"/>
        <v>0</v>
      </c>
      <c r="L33" s="359"/>
    </row>
    <row r="34" spans="1:12" ht="12.75">
      <c r="A34" s="64" t="s">
        <v>53</v>
      </c>
      <c r="B34" s="177" t="s">
        <v>222</v>
      </c>
      <c r="C34" s="237"/>
      <c r="D34" s="237"/>
      <c r="E34" s="123">
        <v>120</v>
      </c>
      <c r="F34" s="238"/>
      <c r="G34" s="239"/>
      <c r="H34" s="240">
        <f t="shared" si="4"/>
        <v>0</v>
      </c>
      <c r="I34" s="240">
        <f t="shared" si="5"/>
        <v>0</v>
      </c>
      <c r="J34" s="240">
        <f t="shared" si="6"/>
        <v>0</v>
      </c>
      <c r="K34" s="240">
        <f t="shared" si="7"/>
        <v>0</v>
      </c>
      <c r="L34" s="359"/>
    </row>
    <row r="35" spans="1:12" ht="12.75">
      <c r="A35" s="64" t="s">
        <v>54</v>
      </c>
      <c r="B35" s="177" t="s">
        <v>223</v>
      </c>
      <c r="C35" s="237"/>
      <c r="D35" s="237"/>
      <c r="E35" s="250">
        <v>34</v>
      </c>
      <c r="F35" s="238"/>
      <c r="G35" s="239"/>
      <c r="H35" s="240">
        <f>F35*G35+F35</f>
        <v>0</v>
      </c>
      <c r="I35" s="240">
        <f>E35*F35</f>
        <v>0</v>
      </c>
      <c r="J35" s="240">
        <f>I35*G35</f>
        <v>0</v>
      </c>
      <c r="K35" s="240">
        <f>I35*G35+I35</f>
        <v>0</v>
      </c>
      <c r="L35" s="359"/>
    </row>
    <row r="36" spans="1:12" ht="25.5">
      <c r="A36" s="64" t="s">
        <v>55</v>
      </c>
      <c r="B36" s="177" t="s">
        <v>557</v>
      </c>
      <c r="C36" s="237"/>
      <c r="D36" s="237"/>
      <c r="E36" s="250">
        <v>80</v>
      </c>
      <c r="F36" s="238"/>
      <c r="G36" s="239"/>
      <c r="H36" s="240">
        <f>F36*G36+F36</f>
        <v>0</v>
      </c>
      <c r="I36" s="240">
        <f>E36*F36</f>
        <v>0</v>
      </c>
      <c r="J36" s="240">
        <f>I36*G36</f>
        <v>0</v>
      </c>
      <c r="K36" s="240">
        <f>I36*G36+I36</f>
        <v>0</v>
      </c>
      <c r="L36" s="359"/>
    </row>
    <row r="37" spans="1:12" ht="25.5">
      <c r="A37" s="64" t="s">
        <v>56</v>
      </c>
      <c r="B37" s="177" t="s">
        <v>224</v>
      </c>
      <c r="C37" s="237"/>
      <c r="D37" s="237"/>
      <c r="E37" s="250">
        <v>6</v>
      </c>
      <c r="F37" s="238"/>
      <c r="G37" s="239"/>
      <c r="H37" s="240">
        <f>F37*G37+F37</f>
        <v>0</v>
      </c>
      <c r="I37" s="240">
        <f>E37*F37</f>
        <v>0</v>
      </c>
      <c r="J37" s="240">
        <f>I37*G37</f>
        <v>0</v>
      </c>
      <c r="K37" s="240">
        <f>I37*G37+I37</f>
        <v>0</v>
      </c>
      <c r="L37" s="359"/>
    </row>
    <row r="38" spans="1:12" ht="12.75">
      <c r="A38" s="64" t="s">
        <v>57</v>
      </c>
      <c r="B38" s="177" t="s">
        <v>579</v>
      </c>
      <c r="C38" s="237"/>
      <c r="D38" s="237"/>
      <c r="E38" s="250">
        <v>6</v>
      </c>
      <c r="F38" s="238"/>
      <c r="G38" s="239"/>
      <c r="H38" s="240">
        <f t="shared" si="4"/>
        <v>0</v>
      </c>
      <c r="I38" s="240">
        <f t="shared" si="5"/>
        <v>0</v>
      </c>
      <c r="J38" s="240">
        <f t="shared" si="6"/>
        <v>0</v>
      </c>
      <c r="K38" s="240">
        <f t="shared" si="7"/>
        <v>0</v>
      </c>
      <c r="L38" s="359"/>
    </row>
    <row r="39" spans="1:12" ht="12.75">
      <c r="A39" s="64" t="s">
        <v>58</v>
      </c>
      <c r="B39" s="177" t="s">
        <v>554</v>
      </c>
      <c r="C39" s="237"/>
      <c r="D39" s="237"/>
      <c r="E39" s="133">
        <v>10</v>
      </c>
      <c r="F39" s="238"/>
      <c r="G39" s="239"/>
      <c r="H39" s="240">
        <f>F39*G39+F39</f>
        <v>0</v>
      </c>
      <c r="I39" s="240">
        <f>E39*F39</f>
        <v>0</v>
      </c>
      <c r="J39" s="240">
        <f>I39*G39</f>
        <v>0</v>
      </c>
      <c r="K39" s="240">
        <f>I39*G39+I39</f>
        <v>0</v>
      </c>
      <c r="L39" s="359"/>
    </row>
    <row r="40" spans="1:12" ht="12.75">
      <c r="A40" s="64" t="s">
        <v>172</v>
      </c>
      <c r="B40" s="177" t="s">
        <v>225</v>
      </c>
      <c r="C40" s="237"/>
      <c r="D40" s="237"/>
      <c r="E40" s="133">
        <v>40</v>
      </c>
      <c r="F40" s="246"/>
      <c r="G40" s="239"/>
      <c r="H40" s="251">
        <f aca="true" t="shared" si="8" ref="H40:H53">F40*G40+F40</f>
        <v>0</v>
      </c>
      <c r="I40" s="251">
        <f aca="true" t="shared" si="9" ref="I40:I53">E40*F40</f>
        <v>0</v>
      </c>
      <c r="J40" s="251">
        <f aca="true" t="shared" si="10" ref="J40:J53">I40*G40</f>
        <v>0</v>
      </c>
      <c r="K40" s="251">
        <f aca="true" t="shared" si="11" ref="K40:K53">I40*G40+I40</f>
        <v>0</v>
      </c>
      <c r="L40" s="359"/>
    </row>
    <row r="41" spans="1:12" ht="12.75">
      <c r="A41" s="64" t="s">
        <v>174</v>
      </c>
      <c r="B41" s="363" t="s">
        <v>226</v>
      </c>
      <c r="C41" s="167"/>
      <c r="D41" s="157"/>
      <c r="E41" s="123">
        <v>8</v>
      </c>
      <c r="F41" s="77"/>
      <c r="G41" s="112"/>
      <c r="H41" s="251">
        <f t="shared" si="8"/>
        <v>0</v>
      </c>
      <c r="I41" s="251">
        <f t="shared" si="9"/>
        <v>0</v>
      </c>
      <c r="J41" s="251">
        <f t="shared" si="10"/>
        <v>0</v>
      </c>
      <c r="K41" s="251">
        <f t="shared" si="11"/>
        <v>0</v>
      </c>
      <c r="L41" s="359"/>
    </row>
    <row r="42" spans="1:12" ht="12.75">
      <c r="A42" s="64" t="s">
        <v>176</v>
      </c>
      <c r="B42" s="177" t="s">
        <v>490</v>
      </c>
      <c r="C42" s="290"/>
      <c r="D42" s="237"/>
      <c r="E42" s="133">
        <v>1</v>
      </c>
      <c r="F42" s="238"/>
      <c r="G42" s="239"/>
      <c r="H42" s="251">
        <f t="shared" si="8"/>
        <v>0</v>
      </c>
      <c r="I42" s="251">
        <f t="shared" si="9"/>
        <v>0</v>
      </c>
      <c r="J42" s="251">
        <f t="shared" si="10"/>
        <v>0</v>
      </c>
      <c r="K42" s="251">
        <f t="shared" si="11"/>
        <v>0</v>
      </c>
      <c r="L42" s="359"/>
    </row>
    <row r="43" spans="1:12" ht="12.75">
      <c r="A43" s="64" t="s">
        <v>177</v>
      </c>
      <c r="B43" s="177" t="s">
        <v>227</v>
      </c>
      <c r="C43" s="237"/>
      <c r="D43" s="237"/>
      <c r="E43" s="133">
        <v>320</v>
      </c>
      <c r="F43" s="238"/>
      <c r="G43" s="239"/>
      <c r="H43" s="251">
        <f t="shared" si="8"/>
        <v>0</v>
      </c>
      <c r="I43" s="251">
        <f t="shared" si="9"/>
        <v>0</v>
      </c>
      <c r="J43" s="251">
        <f t="shared" si="10"/>
        <v>0</v>
      </c>
      <c r="K43" s="251">
        <f t="shared" si="11"/>
        <v>0</v>
      </c>
      <c r="L43" s="359"/>
    </row>
    <row r="44" spans="1:12" ht="12.75">
      <c r="A44" s="64" t="s">
        <v>178</v>
      </c>
      <c r="B44" s="177" t="s">
        <v>567</v>
      </c>
      <c r="C44" s="237"/>
      <c r="D44" s="237"/>
      <c r="E44" s="133">
        <v>30</v>
      </c>
      <c r="F44" s="238"/>
      <c r="G44" s="239"/>
      <c r="H44" s="251">
        <f t="shared" si="8"/>
        <v>0</v>
      </c>
      <c r="I44" s="251">
        <f t="shared" si="9"/>
        <v>0</v>
      </c>
      <c r="J44" s="251">
        <f t="shared" si="10"/>
        <v>0</v>
      </c>
      <c r="K44" s="251">
        <f t="shared" si="11"/>
        <v>0</v>
      </c>
      <c r="L44" s="359"/>
    </row>
    <row r="45" spans="1:12" ht="18.75" customHeight="1">
      <c r="A45" s="64" t="s">
        <v>180</v>
      </c>
      <c r="B45" s="177" t="s">
        <v>230</v>
      </c>
      <c r="C45" s="237"/>
      <c r="D45" s="237"/>
      <c r="E45" s="133">
        <v>3</v>
      </c>
      <c r="F45" s="238"/>
      <c r="G45" s="239"/>
      <c r="H45" s="251">
        <f t="shared" si="8"/>
        <v>0</v>
      </c>
      <c r="I45" s="251">
        <f t="shared" si="9"/>
        <v>0</v>
      </c>
      <c r="J45" s="251">
        <f t="shared" si="10"/>
        <v>0</v>
      </c>
      <c r="K45" s="251">
        <f t="shared" si="11"/>
        <v>0</v>
      </c>
      <c r="L45" s="359"/>
    </row>
    <row r="46" spans="1:12" ht="15.75" customHeight="1">
      <c r="A46" s="64" t="s">
        <v>182</v>
      </c>
      <c r="B46" s="177" t="s">
        <v>581</v>
      </c>
      <c r="C46" s="237"/>
      <c r="D46" s="237"/>
      <c r="E46" s="133">
        <v>130</v>
      </c>
      <c r="F46" s="238"/>
      <c r="G46" s="239"/>
      <c r="H46" s="251">
        <f t="shared" si="8"/>
        <v>0</v>
      </c>
      <c r="I46" s="251">
        <f t="shared" si="9"/>
        <v>0</v>
      </c>
      <c r="J46" s="251">
        <f t="shared" si="10"/>
        <v>0</v>
      </c>
      <c r="K46" s="251">
        <f t="shared" si="11"/>
        <v>0</v>
      </c>
      <c r="L46" s="359"/>
    </row>
    <row r="47" spans="1:12" ht="15.75" customHeight="1">
      <c r="A47" s="64" t="s">
        <v>228</v>
      </c>
      <c r="B47" s="176" t="s">
        <v>575</v>
      </c>
      <c r="C47" s="237"/>
      <c r="D47" s="237"/>
      <c r="E47" s="133">
        <v>10</v>
      </c>
      <c r="F47" s="238"/>
      <c r="G47" s="239"/>
      <c r="H47" s="251">
        <f t="shared" si="8"/>
        <v>0</v>
      </c>
      <c r="I47" s="251">
        <f t="shared" si="9"/>
        <v>0</v>
      </c>
      <c r="J47" s="251">
        <f t="shared" si="10"/>
        <v>0</v>
      </c>
      <c r="K47" s="251">
        <f t="shared" si="11"/>
        <v>0</v>
      </c>
      <c r="L47" s="359"/>
    </row>
    <row r="48" spans="1:12" ht="67.5" customHeight="1">
      <c r="A48" s="64" t="s">
        <v>229</v>
      </c>
      <c r="B48" s="177" t="s">
        <v>521</v>
      </c>
      <c r="C48" s="237"/>
      <c r="D48" s="237"/>
      <c r="E48" s="332">
        <v>200</v>
      </c>
      <c r="F48" s="238"/>
      <c r="G48" s="239"/>
      <c r="H48" s="251">
        <f t="shared" si="8"/>
        <v>0</v>
      </c>
      <c r="I48" s="251">
        <f t="shared" si="9"/>
        <v>0</v>
      </c>
      <c r="J48" s="251">
        <f t="shared" si="10"/>
        <v>0</v>
      </c>
      <c r="K48" s="251">
        <f t="shared" si="11"/>
        <v>0</v>
      </c>
      <c r="L48" s="359"/>
    </row>
    <row r="49" spans="1:12" ht="12.75">
      <c r="A49" s="64" t="s">
        <v>231</v>
      </c>
      <c r="B49" s="177" t="s">
        <v>556</v>
      </c>
      <c r="C49" s="237"/>
      <c r="D49" s="237"/>
      <c r="E49" s="133">
        <v>65</v>
      </c>
      <c r="F49" s="238"/>
      <c r="G49" s="239"/>
      <c r="H49" s="251">
        <f t="shared" si="8"/>
        <v>0</v>
      </c>
      <c r="I49" s="251">
        <f t="shared" si="9"/>
        <v>0</v>
      </c>
      <c r="J49" s="251">
        <f t="shared" si="10"/>
        <v>0</v>
      </c>
      <c r="K49" s="251">
        <f t="shared" si="11"/>
        <v>0</v>
      </c>
      <c r="L49" s="359"/>
    </row>
    <row r="50" spans="1:12" ht="12.75">
      <c r="A50" s="64" t="s">
        <v>232</v>
      </c>
      <c r="B50" s="177" t="s">
        <v>234</v>
      </c>
      <c r="C50" s="237"/>
      <c r="D50" s="237"/>
      <c r="E50" s="133">
        <v>2</v>
      </c>
      <c r="F50" s="238"/>
      <c r="G50" s="239"/>
      <c r="H50" s="251">
        <f t="shared" si="8"/>
        <v>0</v>
      </c>
      <c r="I50" s="251">
        <f t="shared" si="9"/>
        <v>0</v>
      </c>
      <c r="J50" s="251">
        <f t="shared" si="10"/>
        <v>0</v>
      </c>
      <c r="K50" s="251">
        <f t="shared" si="11"/>
        <v>0</v>
      </c>
      <c r="L50" s="359"/>
    </row>
    <row r="51" spans="1:12" ht="12.75">
      <c r="A51" s="64" t="s">
        <v>233</v>
      </c>
      <c r="B51" s="177" t="s">
        <v>237</v>
      </c>
      <c r="C51" s="237"/>
      <c r="D51" s="237"/>
      <c r="E51" s="133">
        <v>15</v>
      </c>
      <c r="F51" s="238"/>
      <c r="G51" s="239"/>
      <c r="H51" s="251">
        <f t="shared" si="8"/>
        <v>0</v>
      </c>
      <c r="I51" s="251">
        <f t="shared" si="9"/>
        <v>0</v>
      </c>
      <c r="J51" s="251">
        <f t="shared" si="10"/>
        <v>0</v>
      </c>
      <c r="K51" s="251">
        <f t="shared" si="11"/>
        <v>0</v>
      </c>
      <c r="L51" s="359"/>
    </row>
    <row r="52" spans="1:12" ht="12.75">
      <c r="A52" s="64" t="s">
        <v>235</v>
      </c>
      <c r="B52" s="177" t="s">
        <v>239</v>
      </c>
      <c r="C52" s="237"/>
      <c r="D52" s="237"/>
      <c r="E52" s="133">
        <v>12</v>
      </c>
      <c r="F52" s="238"/>
      <c r="G52" s="239"/>
      <c r="H52" s="251">
        <f t="shared" si="8"/>
        <v>0</v>
      </c>
      <c r="I52" s="251">
        <f t="shared" si="9"/>
        <v>0</v>
      </c>
      <c r="J52" s="251">
        <f t="shared" si="10"/>
        <v>0</v>
      </c>
      <c r="K52" s="251">
        <f t="shared" si="11"/>
        <v>0</v>
      </c>
      <c r="L52" s="359"/>
    </row>
    <row r="53" spans="1:12" ht="12.75">
      <c r="A53" s="64" t="s">
        <v>236</v>
      </c>
      <c r="B53" s="177" t="s">
        <v>580</v>
      </c>
      <c r="C53" s="252"/>
      <c r="D53" s="252"/>
      <c r="E53" s="253">
        <v>10</v>
      </c>
      <c r="F53" s="254"/>
      <c r="G53" s="255"/>
      <c r="H53" s="251">
        <f t="shared" si="8"/>
        <v>0</v>
      </c>
      <c r="I53" s="251">
        <f t="shared" si="9"/>
        <v>0</v>
      </c>
      <c r="J53" s="251">
        <f t="shared" si="10"/>
        <v>0</v>
      </c>
      <c r="K53" s="251">
        <f t="shared" si="11"/>
        <v>0</v>
      </c>
      <c r="L53" s="359"/>
    </row>
    <row r="54" spans="1:12" ht="12.75">
      <c r="A54" s="64" t="s">
        <v>238</v>
      </c>
      <c r="B54" s="177" t="s">
        <v>516</v>
      </c>
      <c r="C54" s="237"/>
      <c r="D54" s="237"/>
      <c r="E54" s="133">
        <v>60</v>
      </c>
      <c r="F54" s="238"/>
      <c r="G54" s="239"/>
      <c r="H54" s="240">
        <f>F54*G54+F54</f>
        <v>0</v>
      </c>
      <c r="I54" s="240">
        <f>E54*F54</f>
        <v>0</v>
      </c>
      <c r="J54" s="240">
        <f>I54*G54</f>
        <v>0</v>
      </c>
      <c r="K54" s="240">
        <f>I54*G54+I54</f>
        <v>0</v>
      </c>
      <c r="L54" s="359"/>
    </row>
    <row r="55" spans="1:12" ht="17.25" customHeight="1">
      <c r="A55" s="64" t="s">
        <v>240</v>
      </c>
      <c r="B55" s="177" t="s">
        <v>243</v>
      </c>
      <c r="C55" s="256"/>
      <c r="D55" s="256"/>
      <c r="E55" s="123">
        <v>180</v>
      </c>
      <c r="F55" s="256"/>
      <c r="G55" s="257"/>
      <c r="H55" s="240">
        <f>F55*G55+F55</f>
        <v>0</v>
      </c>
      <c r="I55" s="240">
        <f>E55*F55</f>
        <v>0</v>
      </c>
      <c r="J55" s="240">
        <f>I55*G55</f>
        <v>0</v>
      </c>
      <c r="K55" s="240">
        <f>I55*G55+I55</f>
        <v>0</v>
      </c>
      <c r="L55" s="359"/>
    </row>
    <row r="56" spans="1:12" ht="12.75">
      <c r="A56" s="64" t="s">
        <v>241</v>
      </c>
      <c r="B56" s="363" t="s">
        <v>246</v>
      </c>
      <c r="C56" s="256"/>
      <c r="D56" s="256"/>
      <c r="E56" s="123">
        <v>10</v>
      </c>
      <c r="F56" s="256"/>
      <c r="G56" s="257"/>
      <c r="H56" s="240">
        <f aca="true" t="shared" si="12" ref="H56:H68">F56*G56+F56</f>
        <v>0</v>
      </c>
      <c r="I56" s="240">
        <f aca="true" t="shared" si="13" ref="I56:I68">E56*F56</f>
        <v>0</v>
      </c>
      <c r="J56" s="240">
        <f aca="true" t="shared" si="14" ref="J56:J68">I56*G56</f>
        <v>0</v>
      </c>
      <c r="K56" s="240">
        <f aca="true" t="shared" si="15" ref="K56:K68">I56*G56+I56</f>
        <v>0</v>
      </c>
      <c r="L56" s="359"/>
    </row>
    <row r="57" spans="1:12" ht="12.75">
      <c r="A57" s="64" t="s">
        <v>242</v>
      </c>
      <c r="B57" s="363" t="s">
        <v>248</v>
      </c>
      <c r="C57" s="256"/>
      <c r="D57" s="256"/>
      <c r="E57" s="123">
        <v>10</v>
      </c>
      <c r="F57" s="256"/>
      <c r="G57" s="257"/>
      <c r="H57" s="240">
        <f t="shared" si="12"/>
        <v>0</v>
      </c>
      <c r="I57" s="240">
        <f t="shared" si="13"/>
        <v>0</v>
      </c>
      <c r="J57" s="240">
        <f t="shared" si="14"/>
        <v>0</v>
      </c>
      <c r="K57" s="240">
        <f t="shared" si="15"/>
        <v>0</v>
      </c>
      <c r="L57" s="359"/>
    </row>
    <row r="58" spans="1:12" ht="12.75">
      <c r="A58" s="64" t="s">
        <v>244</v>
      </c>
      <c r="B58" s="363" t="s">
        <v>250</v>
      </c>
      <c r="C58" s="256"/>
      <c r="D58" s="256"/>
      <c r="E58" s="123">
        <v>40</v>
      </c>
      <c r="F58" s="256"/>
      <c r="G58" s="257"/>
      <c r="H58" s="240">
        <f t="shared" si="12"/>
        <v>0</v>
      </c>
      <c r="I58" s="240">
        <f t="shared" si="13"/>
        <v>0</v>
      </c>
      <c r="J58" s="240">
        <f t="shared" si="14"/>
        <v>0</v>
      </c>
      <c r="K58" s="240">
        <f t="shared" si="15"/>
        <v>0</v>
      </c>
      <c r="L58" s="359"/>
    </row>
    <row r="59" spans="1:12" ht="12.75">
      <c r="A59" s="64" t="s">
        <v>245</v>
      </c>
      <c r="B59" s="177" t="s">
        <v>252</v>
      </c>
      <c r="C59" s="256"/>
      <c r="D59" s="256"/>
      <c r="E59" s="123">
        <v>60</v>
      </c>
      <c r="F59" s="256"/>
      <c r="G59" s="257"/>
      <c r="H59" s="240">
        <f t="shared" si="12"/>
        <v>0</v>
      </c>
      <c r="I59" s="240">
        <f t="shared" si="13"/>
        <v>0</v>
      </c>
      <c r="J59" s="240">
        <f t="shared" si="14"/>
        <v>0</v>
      </c>
      <c r="K59" s="240">
        <f t="shared" si="15"/>
        <v>0</v>
      </c>
      <c r="L59" s="359"/>
    </row>
    <row r="60" spans="1:12" ht="25.5" customHeight="1">
      <c r="A60" s="64" t="s">
        <v>247</v>
      </c>
      <c r="B60" s="177" t="s">
        <v>254</v>
      </c>
      <c r="C60" s="258"/>
      <c r="D60" s="256"/>
      <c r="E60" s="123">
        <v>40</v>
      </c>
      <c r="F60" s="256"/>
      <c r="G60" s="257"/>
      <c r="H60" s="240">
        <f t="shared" si="12"/>
        <v>0</v>
      </c>
      <c r="I60" s="240">
        <f t="shared" si="13"/>
        <v>0</v>
      </c>
      <c r="J60" s="240">
        <f t="shared" si="14"/>
        <v>0</v>
      </c>
      <c r="K60" s="240">
        <f t="shared" si="15"/>
        <v>0</v>
      </c>
      <c r="L60" s="359"/>
    </row>
    <row r="61" spans="1:12" ht="16.5" customHeight="1">
      <c r="A61" s="64" t="s">
        <v>249</v>
      </c>
      <c r="B61" s="177" t="s">
        <v>257</v>
      </c>
      <c r="C61" s="259"/>
      <c r="D61" s="259"/>
      <c r="E61" s="164">
        <v>50</v>
      </c>
      <c r="F61" s="256"/>
      <c r="G61" s="257"/>
      <c r="H61" s="240">
        <f t="shared" si="12"/>
        <v>0</v>
      </c>
      <c r="I61" s="240">
        <f t="shared" si="13"/>
        <v>0</v>
      </c>
      <c r="J61" s="240">
        <f t="shared" si="14"/>
        <v>0</v>
      </c>
      <c r="K61" s="240">
        <f t="shared" si="15"/>
        <v>0</v>
      </c>
      <c r="L61" s="359"/>
    </row>
    <row r="62" spans="1:12" ht="12.75">
      <c r="A62" s="64" t="s">
        <v>251</v>
      </c>
      <c r="B62" s="363" t="s">
        <v>559</v>
      </c>
      <c r="C62" s="256"/>
      <c r="D62" s="256"/>
      <c r="E62" s="123">
        <v>50</v>
      </c>
      <c r="F62" s="256"/>
      <c r="G62" s="257"/>
      <c r="H62" s="240">
        <f t="shared" si="12"/>
        <v>0</v>
      </c>
      <c r="I62" s="240">
        <f t="shared" si="13"/>
        <v>0</v>
      </c>
      <c r="J62" s="240">
        <f t="shared" si="14"/>
        <v>0</v>
      </c>
      <c r="K62" s="240">
        <f t="shared" si="15"/>
        <v>0</v>
      </c>
      <c r="L62" s="359"/>
    </row>
    <row r="63" spans="1:12" ht="12.75">
      <c r="A63" s="64" t="s">
        <v>253</v>
      </c>
      <c r="B63" s="177" t="s">
        <v>259</v>
      </c>
      <c r="C63" s="237"/>
      <c r="D63" s="237"/>
      <c r="E63" s="123">
        <v>10</v>
      </c>
      <c r="F63" s="238"/>
      <c r="G63" s="257"/>
      <c r="H63" s="240">
        <f t="shared" si="12"/>
        <v>0</v>
      </c>
      <c r="I63" s="240">
        <f t="shared" si="13"/>
        <v>0</v>
      </c>
      <c r="J63" s="240">
        <f t="shared" si="14"/>
        <v>0</v>
      </c>
      <c r="K63" s="240">
        <f t="shared" si="15"/>
        <v>0</v>
      </c>
      <c r="L63" s="359"/>
    </row>
    <row r="64" spans="1:12" ht="12.75">
      <c r="A64" s="64" t="s">
        <v>255</v>
      </c>
      <c r="B64" s="363" t="s">
        <v>260</v>
      </c>
      <c r="C64" s="237"/>
      <c r="D64" s="237"/>
      <c r="E64" s="123">
        <v>5</v>
      </c>
      <c r="F64" s="238"/>
      <c r="G64" s="257"/>
      <c r="H64" s="240">
        <f t="shared" si="12"/>
        <v>0</v>
      </c>
      <c r="I64" s="240">
        <f t="shared" si="13"/>
        <v>0</v>
      </c>
      <c r="J64" s="240">
        <f t="shared" si="14"/>
        <v>0</v>
      </c>
      <c r="K64" s="240">
        <f t="shared" si="15"/>
        <v>0</v>
      </c>
      <c r="L64" s="359"/>
    </row>
    <row r="65" spans="1:12" ht="12.75">
      <c r="A65" s="64" t="s">
        <v>256</v>
      </c>
      <c r="B65" s="363" t="s">
        <v>515</v>
      </c>
      <c r="C65" s="331"/>
      <c r="D65" s="331"/>
      <c r="E65" s="123">
        <v>2</v>
      </c>
      <c r="F65" s="238"/>
      <c r="G65" s="346"/>
      <c r="H65" s="343">
        <f t="shared" si="12"/>
        <v>0</v>
      </c>
      <c r="I65" s="343">
        <f t="shared" si="13"/>
        <v>0</v>
      </c>
      <c r="J65" s="343">
        <f t="shared" si="14"/>
        <v>0</v>
      </c>
      <c r="K65" s="343">
        <f t="shared" si="15"/>
        <v>0</v>
      </c>
      <c r="L65" s="359"/>
    </row>
    <row r="66" spans="1:12" ht="12.75">
      <c r="A66" s="64" t="s">
        <v>258</v>
      </c>
      <c r="B66" s="177" t="s">
        <v>262</v>
      </c>
      <c r="C66" s="237"/>
      <c r="D66" s="237"/>
      <c r="E66" s="123">
        <v>25</v>
      </c>
      <c r="F66" s="238"/>
      <c r="G66" s="257"/>
      <c r="H66" s="240">
        <f>F66*G66+F66</f>
        <v>0</v>
      </c>
      <c r="I66" s="240">
        <f>E66*F66</f>
        <v>0</v>
      </c>
      <c r="J66" s="240">
        <f>I66*G66</f>
        <v>0</v>
      </c>
      <c r="K66" s="240">
        <f>I66*G66+I66</f>
        <v>0</v>
      </c>
      <c r="L66" s="359"/>
    </row>
    <row r="67" spans="1:12" ht="12.75">
      <c r="A67" s="427" t="s">
        <v>597</v>
      </c>
      <c r="B67" s="177" t="s">
        <v>220</v>
      </c>
      <c r="C67" s="169"/>
      <c r="D67" s="169"/>
      <c r="E67" s="247">
        <v>1</v>
      </c>
      <c r="F67" s="77"/>
      <c r="G67" s="112"/>
      <c r="H67" s="240">
        <f>F67*G67+F67</f>
        <v>0</v>
      </c>
      <c r="I67" s="240">
        <f>E67*F67</f>
        <v>0</v>
      </c>
      <c r="J67" s="240">
        <f>I67*G67</f>
        <v>0</v>
      </c>
      <c r="K67" s="240">
        <f>I67*G67+I67</f>
        <v>0</v>
      </c>
      <c r="L67" s="359"/>
    </row>
    <row r="68" spans="1:12" ht="13.5" thickBot="1">
      <c r="A68" s="428"/>
      <c r="B68" s="248" t="s">
        <v>221</v>
      </c>
      <c r="C68" s="291"/>
      <c r="D68" s="291"/>
      <c r="E68" s="249">
        <v>1</v>
      </c>
      <c r="F68" s="75"/>
      <c r="G68" s="113"/>
      <c r="H68" s="244">
        <f t="shared" si="12"/>
        <v>0</v>
      </c>
      <c r="I68" s="244">
        <f t="shared" si="13"/>
        <v>0</v>
      </c>
      <c r="J68" s="244">
        <f t="shared" si="14"/>
        <v>0</v>
      </c>
      <c r="K68" s="244">
        <f t="shared" si="15"/>
        <v>0</v>
      </c>
      <c r="L68" s="358"/>
    </row>
    <row r="69" spans="1:11" ht="13.5" thickBot="1">
      <c r="A69" s="2"/>
      <c r="F69" s="3"/>
      <c r="G69" s="261"/>
      <c r="H69" s="3"/>
      <c r="I69" s="262">
        <f>SUM(I6:I68)</f>
        <v>0</v>
      </c>
      <c r="J69" s="262">
        <f>SUM(J6:J68)</f>
        <v>0</v>
      </c>
      <c r="K69" s="263">
        <f>SUM(K6:K68)</f>
        <v>0</v>
      </c>
    </row>
    <row r="70" spans="1:6" ht="15" customHeight="1" thickBot="1">
      <c r="A70" s="2"/>
      <c r="F70" s="3"/>
    </row>
    <row r="71" spans="1:11" ht="13.5" thickBot="1">
      <c r="A71" s="46" t="s">
        <v>89</v>
      </c>
      <c r="B71" s="47"/>
      <c r="C71" s="57">
        <f>I69</f>
        <v>0</v>
      </c>
      <c r="D71" s="439"/>
      <c r="E71" s="440"/>
      <c r="F71" s="440"/>
      <c r="G71" s="440"/>
      <c r="H71" s="440"/>
      <c r="I71" s="440"/>
      <c r="J71" s="440"/>
      <c r="K71" s="440"/>
    </row>
    <row r="72" spans="1:11" ht="13.5" thickBot="1">
      <c r="A72" s="48" t="s">
        <v>90</v>
      </c>
      <c r="B72" s="49"/>
      <c r="C72" s="58">
        <f>K69</f>
        <v>0</v>
      </c>
      <c r="D72" s="439"/>
      <c r="E72" s="440"/>
      <c r="F72" s="440"/>
      <c r="G72" s="440"/>
      <c r="H72" s="440"/>
      <c r="I72" s="440"/>
      <c r="J72" s="440"/>
      <c r="K72" s="440"/>
    </row>
    <row r="73" spans="1:9" ht="12.75">
      <c r="A73" s="192" t="s">
        <v>59</v>
      </c>
      <c r="B73" s="193"/>
      <c r="C73" s="194"/>
      <c r="D73" s="195"/>
      <c r="E73" s="196"/>
      <c r="F73" s="196"/>
      <c r="G73" s="196"/>
      <c r="H73" s="197"/>
      <c r="I73" s="198"/>
    </row>
    <row r="75" spans="1:6" ht="12.75">
      <c r="A75" s="425" t="s">
        <v>15</v>
      </c>
      <c r="B75" s="426"/>
      <c r="C75" s="43"/>
      <c r="D75" s="43"/>
      <c r="E75" s="43"/>
      <c r="F75" s="43"/>
    </row>
    <row r="76" spans="1:11" ht="13.5" thickBot="1">
      <c r="A76" s="2"/>
      <c r="F76" s="3"/>
      <c r="G76" s="265"/>
      <c r="H76" s="3"/>
      <c r="I76" s="3"/>
      <c r="J76" s="3"/>
      <c r="K76" s="3"/>
    </row>
    <row r="77" spans="1:11" ht="13.5" thickBot="1">
      <c r="A77" s="429" t="s">
        <v>603</v>
      </c>
      <c r="B77" s="430"/>
      <c r="C77" s="431"/>
      <c r="D77" s="333"/>
      <c r="F77" s="3"/>
      <c r="G77" s="265"/>
      <c r="H77" s="3"/>
      <c r="I77" s="3"/>
      <c r="J77" s="3"/>
      <c r="K77" s="3"/>
    </row>
    <row r="78" spans="1:11" ht="12.75">
      <c r="A78" s="2"/>
      <c r="B78" s="266"/>
      <c r="E78" s="43"/>
      <c r="F78" s="3"/>
      <c r="G78" s="265"/>
      <c r="H78" s="3"/>
      <c r="I78" s="3"/>
      <c r="J78" s="3"/>
      <c r="K78" s="3"/>
    </row>
    <row r="79" spans="1:11" ht="12.75">
      <c r="A79" s="2"/>
      <c r="B79" s="266"/>
      <c r="E79" s="43"/>
      <c r="F79" s="3"/>
      <c r="G79" s="265"/>
      <c r="H79" s="3"/>
      <c r="I79" s="3"/>
      <c r="J79" s="3"/>
      <c r="K79" s="3"/>
    </row>
    <row r="80" spans="1:11" ht="12.75">
      <c r="A80" s="2"/>
      <c r="B80" s="372"/>
      <c r="E80" s="43"/>
      <c r="F80" s="3"/>
      <c r="G80" s="265"/>
      <c r="H80" s="3"/>
      <c r="I80" s="3"/>
      <c r="J80" s="3"/>
      <c r="K80" s="3"/>
    </row>
    <row r="81" spans="1:11" ht="12.75">
      <c r="A81" s="2"/>
      <c r="B81" s="266"/>
      <c r="D81" s="267"/>
      <c r="E81" s="43"/>
      <c r="F81" s="3"/>
      <c r="G81" s="265"/>
      <c r="H81" s="3"/>
      <c r="I81" s="3"/>
      <c r="J81" s="3"/>
      <c r="K81" s="3"/>
    </row>
    <row r="82" spans="1:11" ht="12.75">
      <c r="A82" s="2"/>
      <c r="B82" s="406"/>
      <c r="E82" s="43"/>
      <c r="F82" s="3"/>
      <c r="G82" s="265"/>
      <c r="H82" s="3"/>
      <c r="I82" s="3"/>
      <c r="J82" s="3"/>
      <c r="K82" s="3"/>
    </row>
    <row r="83" spans="1:11" ht="12.75">
      <c r="A83" s="2"/>
      <c r="B83" s="264"/>
      <c r="E83" s="43"/>
      <c r="F83" s="3"/>
      <c r="G83" s="265"/>
      <c r="H83" s="3"/>
      <c r="I83" s="3"/>
      <c r="J83" s="3"/>
      <c r="K83" s="3"/>
    </row>
    <row r="84" spans="1:11" ht="12.75">
      <c r="A84" s="2"/>
      <c r="B84" s="264"/>
      <c r="E84" s="43"/>
      <c r="F84" s="3"/>
      <c r="G84" s="265"/>
      <c r="H84" s="3"/>
      <c r="I84" s="3"/>
      <c r="J84" s="3"/>
      <c r="K84" s="3"/>
    </row>
    <row r="85" spans="1:11" ht="12.75">
      <c r="A85" s="2"/>
      <c r="B85" s="264"/>
      <c r="E85" s="43"/>
      <c r="F85" s="3"/>
      <c r="G85" s="265"/>
      <c r="H85" s="3"/>
      <c r="I85" s="3"/>
      <c r="J85" s="3"/>
      <c r="K85" s="3"/>
    </row>
    <row r="86" spans="1:11" ht="12.75">
      <c r="A86" s="2"/>
      <c r="F86" s="3"/>
      <c r="G86" s="265"/>
      <c r="H86" s="3"/>
      <c r="I86" s="3"/>
      <c r="J86" s="3"/>
      <c r="K86" s="3"/>
    </row>
    <row r="87" spans="1:11" ht="12.75">
      <c r="A87" s="2"/>
      <c r="B87" s="264"/>
      <c r="E87" s="43"/>
      <c r="F87" s="3"/>
      <c r="G87" s="265"/>
      <c r="H87" s="3"/>
      <c r="I87" s="3"/>
      <c r="J87" s="3"/>
      <c r="K87" s="3"/>
    </row>
    <row r="88" spans="1:11" ht="12.75">
      <c r="A88" s="2"/>
      <c r="F88" s="3"/>
      <c r="G88" s="265"/>
      <c r="H88" s="3"/>
      <c r="I88" s="3"/>
      <c r="J88" s="3"/>
      <c r="K88" s="3"/>
    </row>
    <row r="89" spans="1:11" ht="12.75">
      <c r="A89" s="2"/>
      <c r="B89" s="264"/>
      <c r="E89" s="43"/>
      <c r="F89" s="3"/>
      <c r="G89" s="265"/>
      <c r="H89" s="3"/>
      <c r="I89" s="3"/>
      <c r="J89" s="3"/>
      <c r="K89" s="3"/>
    </row>
    <row r="90" spans="1:11" ht="12.75">
      <c r="A90" s="2"/>
      <c r="B90" s="264"/>
      <c r="E90" s="43"/>
      <c r="F90" s="3"/>
      <c r="G90" s="265"/>
      <c r="H90" s="3"/>
      <c r="I90" s="3"/>
      <c r="J90" s="3"/>
      <c r="K90" s="3"/>
    </row>
    <row r="91" spans="1:11" ht="12.75">
      <c r="A91" s="2"/>
      <c r="B91" s="264"/>
      <c r="E91" s="43"/>
      <c r="F91" s="3"/>
      <c r="G91" s="265"/>
      <c r="H91" s="3"/>
      <c r="I91" s="3"/>
      <c r="J91" s="3"/>
      <c r="K91" s="3"/>
    </row>
    <row r="92" spans="1:11" ht="12.75">
      <c r="A92" s="2"/>
      <c r="F92" s="3"/>
      <c r="G92" s="265"/>
      <c r="H92" s="3"/>
      <c r="I92" s="3"/>
      <c r="J92" s="3"/>
      <c r="K92" s="3"/>
    </row>
    <row r="93" spans="1:11" ht="12.75">
      <c r="A93" s="2"/>
      <c r="F93" s="3"/>
      <c r="G93" s="265"/>
      <c r="H93" s="3"/>
      <c r="I93" s="3"/>
      <c r="J93" s="3"/>
      <c r="K93" s="3"/>
    </row>
    <row r="94" spans="1:11" ht="12.75">
      <c r="A94" s="2"/>
      <c r="B94" s="264"/>
      <c r="E94" s="43"/>
      <c r="F94" s="3"/>
      <c r="G94" s="265"/>
      <c r="H94" s="3"/>
      <c r="I94" s="3"/>
      <c r="J94" s="3"/>
      <c r="K94" s="3"/>
    </row>
    <row r="95" spans="1:11" ht="12.75">
      <c r="A95" s="2"/>
      <c r="F95" s="3"/>
      <c r="G95" s="265"/>
      <c r="H95" s="3"/>
      <c r="I95" s="3"/>
      <c r="J95" s="3"/>
      <c r="K95" s="3"/>
    </row>
    <row r="96" spans="1:11" ht="12.75">
      <c r="A96" s="2"/>
      <c r="F96" s="3"/>
      <c r="G96" s="265"/>
      <c r="H96" s="3"/>
      <c r="I96" s="3"/>
      <c r="J96" s="3"/>
      <c r="K96" s="3"/>
    </row>
    <row r="97" spans="1:11" ht="12.75">
      <c r="A97" s="2"/>
      <c r="F97" s="3"/>
      <c r="G97" s="265"/>
      <c r="H97" s="3"/>
      <c r="I97" s="3"/>
      <c r="J97" s="3"/>
      <c r="K97" s="3"/>
    </row>
    <row r="98" spans="1:11" ht="12.75">
      <c r="A98" s="2"/>
      <c r="F98" s="3"/>
      <c r="G98" s="265"/>
      <c r="H98" s="3"/>
      <c r="I98" s="3"/>
      <c r="J98" s="3"/>
      <c r="K98" s="3"/>
    </row>
    <row r="99" spans="1:11" ht="12.75">
      <c r="A99" s="2"/>
      <c r="F99" s="3"/>
      <c r="G99" s="265"/>
      <c r="H99" s="3"/>
      <c r="I99" s="3"/>
      <c r="J99" s="3"/>
      <c r="K99" s="3"/>
    </row>
    <row r="100" spans="1:11" ht="12.75">
      <c r="A100" s="2"/>
      <c r="F100" s="3"/>
      <c r="G100" s="265"/>
      <c r="H100" s="3"/>
      <c r="I100" s="3"/>
      <c r="J100" s="3"/>
      <c r="K100" s="3"/>
    </row>
    <row r="101" spans="1:11" ht="12.75">
      <c r="A101" s="2"/>
      <c r="B101" s="266"/>
      <c r="E101" s="43"/>
      <c r="F101" s="3"/>
      <c r="G101" s="265"/>
      <c r="H101" s="3"/>
      <c r="I101" s="3"/>
      <c r="J101" s="3"/>
      <c r="K101" s="3"/>
    </row>
    <row r="102" spans="1:11" ht="12.75">
      <c r="A102" s="2"/>
      <c r="B102" s="264"/>
      <c r="E102" s="43"/>
      <c r="F102" s="3"/>
      <c r="G102" s="265"/>
      <c r="H102" s="3"/>
      <c r="I102" s="3"/>
      <c r="J102" s="3"/>
      <c r="K102" s="3"/>
    </row>
    <row r="103" spans="1:11" ht="12.75">
      <c r="A103" s="2"/>
      <c r="B103" s="264"/>
      <c r="E103" s="43"/>
      <c r="F103" s="3"/>
      <c r="G103" s="265"/>
      <c r="H103" s="3"/>
      <c r="I103" s="3"/>
      <c r="J103" s="3"/>
      <c r="K103" s="3"/>
    </row>
    <row r="104" spans="1:11" ht="12.75">
      <c r="A104" s="2"/>
      <c r="B104" s="264"/>
      <c r="E104" s="43"/>
      <c r="F104" s="3"/>
      <c r="G104" s="265"/>
      <c r="H104" s="3"/>
      <c r="I104" s="3"/>
      <c r="J104" s="3"/>
      <c r="K104" s="3"/>
    </row>
    <row r="105" spans="1:11" ht="12.75">
      <c r="A105" s="2"/>
      <c r="B105" s="264"/>
      <c r="E105" s="43"/>
      <c r="F105" s="3"/>
      <c r="G105" s="265"/>
      <c r="H105" s="3"/>
      <c r="I105" s="3"/>
      <c r="J105" s="3"/>
      <c r="K105" s="3"/>
    </row>
    <row r="106" spans="1:11" ht="12.75">
      <c r="A106" s="2"/>
      <c r="B106" s="264"/>
      <c r="E106" s="43"/>
      <c r="F106" s="3"/>
      <c r="G106" s="265"/>
      <c r="H106" s="3"/>
      <c r="I106" s="3"/>
      <c r="J106" s="3"/>
      <c r="K106" s="3"/>
    </row>
    <row r="107" spans="1:11" ht="12.75">
      <c r="A107" s="2"/>
      <c r="E107" s="43"/>
      <c r="F107" s="3"/>
      <c r="G107" s="265"/>
      <c r="H107" s="3"/>
      <c r="I107" s="3"/>
      <c r="J107" s="3"/>
      <c r="K107" s="3"/>
    </row>
    <row r="108" spans="1:11" ht="12.75">
      <c r="A108" s="2"/>
      <c r="E108" s="43"/>
      <c r="F108" s="3"/>
      <c r="G108" s="265"/>
      <c r="H108" s="3"/>
      <c r="I108" s="3"/>
      <c r="J108" s="3"/>
      <c r="K108" s="3"/>
    </row>
    <row r="109" spans="1:11" ht="12.75">
      <c r="A109" s="2"/>
      <c r="E109" s="43"/>
      <c r="F109" s="3"/>
      <c r="G109" s="265"/>
      <c r="H109" s="3"/>
      <c r="I109" s="3"/>
      <c r="J109" s="3"/>
      <c r="K109" s="3"/>
    </row>
    <row r="110" spans="1:11" ht="12.75">
      <c r="A110" s="2"/>
      <c r="B110" s="264"/>
      <c r="E110" s="43"/>
      <c r="F110" s="3"/>
      <c r="G110" s="265"/>
      <c r="H110" s="3"/>
      <c r="I110" s="3"/>
      <c r="J110" s="3"/>
      <c r="K110" s="3"/>
    </row>
    <row r="111" spans="1:11" ht="12.75">
      <c r="A111" s="2"/>
      <c r="F111" s="3"/>
      <c r="G111" s="265"/>
      <c r="H111" s="3"/>
      <c r="I111" s="3"/>
      <c r="J111" s="3"/>
      <c r="K111" s="3"/>
    </row>
    <row r="112" spans="1:11" ht="12.75">
      <c r="A112" s="2"/>
      <c r="B112" s="264"/>
      <c r="E112" s="43"/>
      <c r="F112" s="3"/>
      <c r="G112" s="265"/>
      <c r="H112" s="3"/>
      <c r="I112" s="3"/>
      <c r="J112" s="3"/>
      <c r="K112" s="3"/>
    </row>
    <row r="113" spans="1:11" ht="12.75">
      <c r="A113" s="2"/>
      <c r="B113" s="264"/>
      <c r="E113" s="43"/>
      <c r="F113" s="3"/>
      <c r="G113" s="265"/>
      <c r="H113" s="3"/>
      <c r="I113" s="3"/>
      <c r="J113" s="3"/>
      <c r="K113" s="3"/>
    </row>
    <row r="114" spans="1:11" ht="12.75">
      <c r="A114" s="2"/>
      <c r="B114" s="264"/>
      <c r="E114" s="43"/>
      <c r="F114" s="3"/>
      <c r="G114" s="265"/>
      <c r="H114" s="3"/>
      <c r="I114" s="3"/>
      <c r="J114" s="3"/>
      <c r="K114" s="3"/>
    </row>
    <row r="115" spans="1:11" ht="12.75">
      <c r="A115" s="2"/>
      <c r="B115" s="264"/>
      <c r="E115" s="43"/>
      <c r="F115" s="3"/>
      <c r="G115" s="265"/>
      <c r="H115" s="3"/>
      <c r="I115" s="3"/>
      <c r="J115" s="3"/>
      <c r="K115" s="3"/>
    </row>
    <row r="116" spans="1:11" ht="12.75">
      <c r="A116" s="2"/>
      <c r="B116" s="264"/>
      <c r="E116" s="43"/>
      <c r="F116" s="3"/>
      <c r="G116" s="265"/>
      <c r="H116" s="3"/>
      <c r="I116" s="3"/>
      <c r="J116" s="3"/>
      <c r="K116" s="3"/>
    </row>
    <row r="117" spans="1:11" ht="12.75">
      <c r="A117" s="2"/>
      <c r="B117" s="264"/>
      <c r="E117" s="43"/>
      <c r="F117" s="3"/>
      <c r="G117" s="265"/>
      <c r="H117" s="3"/>
      <c r="I117" s="3"/>
      <c r="J117" s="3"/>
      <c r="K117" s="3"/>
    </row>
    <row r="118" spans="1:11" ht="12.75">
      <c r="A118" s="2"/>
      <c r="B118" s="264"/>
      <c r="E118" s="43"/>
      <c r="F118" s="3"/>
      <c r="G118" s="265"/>
      <c r="H118" s="3"/>
      <c r="I118" s="3"/>
      <c r="J118" s="3"/>
      <c r="K118" s="3"/>
    </row>
    <row r="119" spans="1:11" ht="12.75">
      <c r="A119" s="2"/>
      <c r="F119" s="3"/>
      <c r="G119" s="265"/>
      <c r="H119" s="3"/>
      <c r="I119" s="3"/>
      <c r="J119" s="3"/>
      <c r="K119" s="3"/>
    </row>
    <row r="120" spans="1:11" ht="12.75">
      <c r="A120" s="2"/>
      <c r="F120" s="3"/>
      <c r="G120" s="265"/>
      <c r="H120" s="3"/>
      <c r="I120" s="3"/>
      <c r="J120" s="3"/>
      <c r="K120" s="3"/>
    </row>
    <row r="121" spans="1:11" ht="12.75">
      <c r="A121" s="2"/>
      <c r="B121" s="264"/>
      <c r="E121" s="43"/>
      <c r="F121" s="3"/>
      <c r="G121" s="265"/>
      <c r="H121" s="3"/>
      <c r="I121" s="3"/>
      <c r="J121" s="3"/>
      <c r="K121" s="3"/>
    </row>
    <row r="122" spans="1:11" ht="12.75">
      <c r="A122" s="2"/>
      <c r="B122" s="264"/>
      <c r="E122" s="43"/>
      <c r="F122" s="3"/>
      <c r="G122" s="265"/>
      <c r="H122" s="3"/>
      <c r="I122" s="3"/>
      <c r="J122" s="3"/>
      <c r="K122" s="3"/>
    </row>
    <row r="123" spans="1:11" ht="12.75">
      <c r="A123" s="2"/>
      <c r="B123" s="264"/>
      <c r="E123" s="43"/>
      <c r="F123" s="3"/>
      <c r="G123" s="265"/>
      <c r="H123" s="3"/>
      <c r="I123" s="3"/>
      <c r="J123" s="3"/>
      <c r="K123" s="3"/>
    </row>
    <row r="124" spans="1:11" ht="12.75">
      <c r="A124" s="2"/>
      <c r="B124" s="264"/>
      <c r="E124" s="43"/>
      <c r="F124" s="3"/>
      <c r="G124" s="265"/>
      <c r="H124" s="3"/>
      <c r="I124" s="3"/>
      <c r="J124" s="3"/>
      <c r="K124" s="3"/>
    </row>
    <row r="125" spans="1:11" ht="12.75">
      <c r="A125" s="2"/>
      <c r="B125" s="264"/>
      <c r="E125" s="43"/>
      <c r="F125" s="3"/>
      <c r="G125" s="265"/>
      <c r="H125" s="3"/>
      <c r="I125" s="3"/>
      <c r="J125" s="3"/>
      <c r="K125" s="3"/>
    </row>
    <row r="126" spans="1:11" ht="12.75">
      <c r="A126" s="2"/>
      <c r="B126" s="264"/>
      <c r="E126" s="43"/>
      <c r="F126" s="3"/>
      <c r="G126" s="265"/>
      <c r="H126" s="3"/>
      <c r="I126" s="3"/>
      <c r="J126" s="3"/>
      <c r="K126" s="3"/>
    </row>
    <row r="127" spans="1:11" ht="12.75">
      <c r="A127" s="2"/>
      <c r="B127" s="264"/>
      <c r="E127" s="43"/>
      <c r="F127" s="3"/>
      <c r="G127" s="265"/>
      <c r="H127" s="3"/>
      <c r="I127" s="3"/>
      <c r="J127" s="3"/>
      <c r="K127" s="3"/>
    </row>
    <row r="128" spans="1:11" ht="12.75">
      <c r="A128" s="2"/>
      <c r="B128" s="264"/>
      <c r="E128" s="43"/>
      <c r="F128" s="3"/>
      <c r="G128" s="265"/>
      <c r="H128" s="3"/>
      <c r="I128" s="3"/>
      <c r="J128" s="3"/>
      <c r="K128" s="3"/>
    </row>
    <row r="129" spans="1:11" ht="12.75">
      <c r="A129" s="2"/>
      <c r="B129" s="264"/>
      <c r="E129" s="43"/>
      <c r="F129" s="3"/>
      <c r="G129" s="265"/>
      <c r="H129" s="3"/>
      <c r="I129" s="3"/>
      <c r="J129" s="3"/>
      <c r="K129" s="3"/>
    </row>
    <row r="130" spans="1:11" ht="12.75">
      <c r="A130" s="2"/>
      <c r="B130" s="264"/>
      <c r="E130" s="43"/>
      <c r="F130" s="3"/>
      <c r="G130" s="265"/>
      <c r="H130" s="3"/>
      <c r="I130" s="3"/>
      <c r="J130" s="3"/>
      <c r="K130" s="3"/>
    </row>
    <row r="131" spans="1:11" ht="12.75">
      <c r="A131" s="2"/>
      <c r="B131" s="264"/>
      <c r="E131" s="43"/>
      <c r="F131" s="3"/>
      <c r="G131" s="265"/>
      <c r="H131" s="3"/>
      <c r="I131" s="3"/>
      <c r="J131" s="3"/>
      <c r="K131" s="3"/>
    </row>
    <row r="132" spans="1:11" ht="12.75">
      <c r="A132" s="2"/>
      <c r="B132" s="264"/>
      <c r="E132" s="43"/>
      <c r="F132" s="3"/>
      <c r="G132" s="265"/>
      <c r="H132" s="3"/>
      <c r="I132" s="3"/>
      <c r="J132" s="3"/>
      <c r="K132" s="3"/>
    </row>
    <row r="133" spans="1:11" ht="12.75">
      <c r="A133" s="2"/>
      <c r="E133" s="43"/>
      <c r="F133" s="3"/>
      <c r="G133" s="265"/>
      <c r="H133" s="3"/>
      <c r="I133" s="3"/>
      <c r="J133" s="3"/>
      <c r="K133" s="3"/>
    </row>
    <row r="134" spans="1:11" ht="12.75">
      <c r="A134" s="2"/>
      <c r="E134" s="43"/>
      <c r="F134" s="3"/>
      <c r="G134" s="265"/>
      <c r="H134" s="3"/>
      <c r="I134" s="3"/>
      <c r="J134" s="3"/>
      <c r="K134" s="3"/>
    </row>
    <row r="135" spans="1:11" ht="12.75">
      <c r="A135" s="2"/>
      <c r="E135" s="43"/>
      <c r="F135" s="3"/>
      <c r="G135" s="265"/>
      <c r="H135" s="3"/>
      <c r="I135" s="3"/>
      <c r="J135" s="3"/>
      <c r="K135" s="3"/>
    </row>
    <row r="136" spans="1:11" ht="12.75">
      <c r="A136" s="2"/>
      <c r="B136" s="264"/>
      <c r="E136" s="43"/>
      <c r="F136" s="3"/>
      <c r="G136" s="265"/>
      <c r="H136" s="3"/>
      <c r="I136" s="3"/>
      <c r="J136" s="3"/>
      <c r="K136" s="3"/>
    </row>
    <row r="137" spans="1:11" ht="12.75">
      <c r="A137" s="2"/>
      <c r="F137" s="3"/>
      <c r="G137" s="265"/>
      <c r="H137" s="3"/>
      <c r="I137" s="3"/>
      <c r="J137" s="3"/>
      <c r="K137" s="3"/>
    </row>
    <row r="138" spans="1:11" ht="12.75">
      <c r="A138" s="2"/>
      <c r="B138" s="264"/>
      <c r="E138" s="43"/>
      <c r="F138" s="3"/>
      <c r="G138" s="265"/>
      <c r="H138" s="3"/>
      <c r="I138" s="3"/>
      <c r="J138" s="3"/>
      <c r="K138" s="3"/>
    </row>
    <row r="139" spans="1:11" ht="12.75">
      <c r="A139" s="2"/>
      <c r="B139" s="264"/>
      <c r="E139" s="43"/>
      <c r="F139" s="3"/>
      <c r="G139" s="265"/>
      <c r="H139" s="3"/>
      <c r="I139" s="3"/>
      <c r="J139" s="3"/>
      <c r="K139" s="3"/>
    </row>
    <row r="140" spans="1:11" ht="12.75">
      <c r="A140" s="2"/>
      <c r="B140" s="264"/>
      <c r="E140" s="43"/>
      <c r="F140" s="3"/>
      <c r="G140" s="265"/>
      <c r="H140" s="3"/>
      <c r="I140" s="3"/>
      <c r="J140" s="3"/>
      <c r="K140" s="3"/>
    </row>
    <row r="141" spans="1:11" ht="12.75">
      <c r="A141" s="2"/>
      <c r="B141" s="264"/>
      <c r="E141" s="43"/>
      <c r="F141" s="3"/>
      <c r="G141" s="265"/>
      <c r="H141" s="3"/>
      <c r="I141" s="3"/>
      <c r="J141" s="3"/>
      <c r="K141" s="3"/>
    </row>
    <row r="142" spans="1:11" ht="12.75">
      <c r="A142" s="2"/>
      <c r="B142" s="264"/>
      <c r="E142" s="43"/>
      <c r="F142" s="3"/>
      <c r="G142" s="265"/>
      <c r="H142" s="3"/>
      <c r="I142" s="3"/>
      <c r="J142" s="3"/>
      <c r="K142" s="3"/>
    </row>
    <row r="143" spans="1:11" ht="12.75">
      <c r="A143" s="2"/>
      <c r="B143" s="264"/>
      <c r="E143" s="43"/>
      <c r="F143" s="3"/>
      <c r="G143" s="265"/>
      <c r="H143" s="3"/>
      <c r="I143" s="3"/>
      <c r="J143" s="3"/>
      <c r="K143" s="3"/>
    </row>
    <row r="144" spans="1:11" ht="12.75">
      <c r="A144" s="2"/>
      <c r="B144" s="264"/>
      <c r="E144" s="43"/>
      <c r="F144" s="3"/>
      <c r="G144" s="265"/>
      <c r="H144" s="3"/>
      <c r="I144" s="3"/>
      <c r="J144" s="3"/>
      <c r="K144" s="3"/>
    </row>
    <row r="145" spans="1:11" ht="12.75">
      <c r="A145" s="2"/>
      <c r="F145" s="3"/>
      <c r="G145" s="265"/>
      <c r="H145" s="3"/>
      <c r="I145" s="3"/>
      <c r="J145" s="3"/>
      <c r="K145" s="3"/>
    </row>
    <row r="146" spans="1:11" ht="12.75">
      <c r="A146" s="2"/>
      <c r="F146" s="3"/>
      <c r="G146" s="265"/>
      <c r="H146" s="3"/>
      <c r="I146" s="3"/>
      <c r="J146" s="3"/>
      <c r="K146" s="3"/>
    </row>
    <row r="147" spans="1:11" ht="12.75">
      <c r="A147" s="2"/>
      <c r="F147" s="3"/>
      <c r="G147" s="265"/>
      <c r="H147" s="3"/>
      <c r="I147" s="3"/>
      <c r="J147" s="3"/>
      <c r="K147" s="3"/>
    </row>
    <row r="148" spans="1:11" ht="12.75">
      <c r="A148" s="2"/>
      <c r="B148" s="264"/>
      <c r="E148" s="43"/>
      <c r="F148" s="3"/>
      <c r="G148" s="265"/>
      <c r="H148" s="3"/>
      <c r="I148" s="3"/>
      <c r="J148" s="3"/>
      <c r="K148" s="3"/>
    </row>
    <row r="149" spans="1:11" ht="12.75">
      <c r="A149" s="2"/>
      <c r="F149" s="3"/>
      <c r="G149" s="265"/>
      <c r="H149" s="3"/>
      <c r="I149" s="3"/>
      <c r="J149" s="3"/>
      <c r="K149" s="3"/>
    </row>
    <row r="150" spans="1:11" ht="12.75">
      <c r="A150" s="2"/>
      <c r="B150" s="264"/>
      <c r="E150" s="43"/>
      <c r="F150" s="3"/>
      <c r="G150" s="265"/>
      <c r="H150" s="3"/>
      <c r="I150" s="3"/>
      <c r="J150" s="3"/>
      <c r="K150" s="3"/>
    </row>
    <row r="151" spans="1:11" ht="12.75">
      <c r="A151" s="2"/>
      <c r="B151" s="264"/>
      <c r="E151" s="43"/>
      <c r="F151" s="3"/>
      <c r="G151" s="265"/>
      <c r="H151" s="3"/>
      <c r="I151" s="3"/>
      <c r="J151" s="3"/>
      <c r="K151" s="3"/>
    </row>
    <row r="152" spans="1:11" ht="12.75">
      <c r="A152" s="2"/>
      <c r="B152" s="264"/>
      <c r="E152" s="43"/>
      <c r="F152" s="3"/>
      <c r="G152" s="265"/>
      <c r="H152" s="3"/>
      <c r="I152" s="3"/>
      <c r="J152" s="3"/>
      <c r="K152" s="3"/>
    </row>
    <row r="153" spans="1:11" ht="12.75">
      <c r="A153" s="2"/>
      <c r="B153" s="268"/>
      <c r="E153" s="269"/>
      <c r="F153" s="270"/>
      <c r="G153" s="271"/>
      <c r="H153" s="270"/>
      <c r="I153" s="270"/>
      <c r="J153" s="270"/>
      <c r="K153" s="270"/>
    </row>
  </sheetData>
  <sheetProtection/>
  <mergeCells count="3">
    <mergeCell ref="A75:B75"/>
    <mergeCell ref="A67:A68"/>
    <mergeCell ref="A77:C77"/>
  </mergeCells>
  <printOptions/>
  <pageMargins left="0.7" right="0.7" top="0.75" bottom="0.75" header="0.3" footer="0.3"/>
  <pageSetup horizontalDpi="600" verticalDpi="600" orientation="landscape" paperSize="9" scale="68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9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3.7109375" style="0" customWidth="1"/>
    <col min="10" max="10" width="12.421875" style="0" customWidth="1"/>
    <col min="11" max="11" width="14.140625" style="0" customWidth="1"/>
  </cols>
  <sheetData>
    <row r="3" spans="1:10" ht="18.75">
      <c r="A3" s="2"/>
      <c r="B3" s="1" t="s">
        <v>11</v>
      </c>
      <c r="F3" s="4" t="s">
        <v>143</v>
      </c>
      <c r="G3" s="4"/>
      <c r="H3" s="4"/>
      <c r="I3" s="4"/>
      <c r="J3" s="4"/>
    </row>
    <row r="4" spans="1:10" ht="16.5" thickBot="1">
      <c r="A4" s="416" t="s">
        <v>532</v>
      </c>
      <c r="B4" s="417"/>
      <c r="F4" s="3"/>
      <c r="G4" s="3"/>
      <c r="H4" s="3"/>
      <c r="I4" s="3"/>
      <c r="J4" s="3"/>
    </row>
    <row r="5" spans="1:12" ht="47.25" customHeight="1" thickBot="1">
      <c r="A5" s="41" t="s">
        <v>13</v>
      </c>
      <c r="B5" s="42" t="s">
        <v>14</v>
      </c>
      <c r="C5" s="117" t="s">
        <v>2</v>
      </c>
      <c r="D5" s="118" t="s">
        <v>1</v>
      </c>
      <c r="E5" s="117" t="s">
        <v>101</v>
      </c>
      <c r="F5" s="40" t="s">
        <v>77</v>
      </c>
      <c r="G5" s="56" t="s">
        <v>78</v>
      </c>
      <c r="H5" s="40" t="s">
        <v>79</v>
      </c>
      <c r="I5" s="56" t="s">
        <v>80</v>
      </c>
      <c r="J5" s="40" t="s">
        <v>81</v>
      </c>
      <c r="K5" s="39" t="s">
        <v>12</v>
      </c>
      <c r="L5" s="355" t="s">
        <v>533</v>
      </c>
    </row>
    <row r="6" spans="1:12" ht="13.5" customHeight="1" thickBot="1">
      <c r="A6" s="12" t="s">
        <v>3</v>
      </c>
      <c r="B6" s="12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45" t="s">
        <v>9</v>
      </c>
      <c r="H6" s="17" t="s">
        <v>82</v>
      </c>
      <c r="I6" s="45" t="s">
        <v>83</v>
      </c>
      <c r="J6" s="17" t="s">
        <v>84</v>
      </c>
      <c r="K6" s="16" t="s">
        <v>85</v>
      </c>
      <c r="L6" s="16" t="s">
        <v>534</v>
      </c>
    </row>
    <row r="7" spans="1:12" ht="13.5" thickBot="1">
      <c r="A7" s="18"/>
      <c r="B7" s="18"/>
      <c r="C7" s="20"/>
      <c r="D7" s="173"/>
      <c r="E7" s="22"/>
      <c r="F7" s="174"/>
      <c r="G7" s="54"/>
      <c r="H7" s="173" t="s">
        <v>86</v>
      </c>
      <c r="I7" s="22" t="s">
        <v>10</v>
      </c>
      <c r="J7" s="173" t="s">
        <v>87</v>
      </c>
      <c r="K7" s="22" t="s">
        <v>88</v>
      </c>
      <c r="L7" s="130"/>
    </row>
    <row r="8" spans="1:13" ht="15" customHeight="1">
      <c r="A8" s="62" t="s">
        <v>25</v>
      </c>
      <c r="B8" s="313" t="s">
        <v>487</v>
      </c>
      <c r="C8" s="161"/>
      <c r="D8" s="161"/>
      <c r="E8" s="138">
        <v>800</v>
      </c>
      <c r="F8" s="162"/>
      <c r="G8" s="208"/>
      <c r="H8" s="216">
        <f>F8*G8+F8</f>
        <v>0</v>
      </c>
      <c r="I8" s="63">
        <f>E8*F8</f>
        <v>0</v>
      </c>
      <c r="J8" s="63">
        <f>I8*G8</f>
        <v>0</v>
      </c>
      <c r="K8" s="63">
        <f>I8*G8+I8</f>
        <v>0</v>
      </c>
      <c r="L8" s="357"/>
      <c r="M8" s="9"/>
    </row>
    <row r="9" spans="1:13" ht="13.5" customHeight="1">
      <c r="A9" s="64" t="s">
        <v>26</v>
      </c>
      <c r="B9" s="152" t="s">
        <v>488</v>
      </c>
      <c r="C9" s="158"/>
      <c r="D9" s="158"/>
      <c r="E9" s="160">
        <v>3000</v>
      </c>
      <c r="F9" s="159"/>
      <c r="G9" s="209"/>
      <c r="H9" s="210">
        <f>F9*G9+F9</f>
        <v>0</v>
      </c>
      <c r="I9" s="61">
        <f>E9*F9</f>
        <v>0</v>
      </c>
      <c r="J9" s="61">
        <f>I9*G9</f>
        <v>0</v>
      </c>
      <c r="K9" s="61">
        <f>I9*G9+I9</f>
        <v>0</v>
      </c>
      <c r="L9" s="359"/>
      <c r="M9" s="9"/>
    </row>
    <row r="10" spans="1:13" ht="13.5" customHeight="1">
      <c r="A10" s="64" t="s">
        <v>27</v>
      </c>
      <c r="B10" s="125" t="s">
        <v>489</v>
      </c>
      <c r="C10" s="158"/>
      <c r="D10" s="158"/>
      <c r="E10" s="160">
        <v>300</v>
      </c>
      <c r="F10" s="159"/>
      <c r="G10" s="209"/>
      <c r="H10" s="210">
        <f aca="true" t="shared" si="0" ref="H10:H17">F10*G10+F10</f>
        <v>0</v>
      </c>
      <c r="I10" s="61">
        <f aca="true" t="shared" si="1" ref="I10:I17">E10*F10</f>
        <v>0</v>
      </c>
      <c r="J10" s="61">
        <f aca="true" t="shared" si="2" ref="J10:J17">I10*G10</f>
        <v>0</v>
      </c>
      <c r="K10" s="61">
        <f aca="true" t="shared" si="3" ref="K10:K17">I10*G10+I10</f>
        <v>0</v>
      </c>
      <c r="L10" s="359"/>
      <c r="M10" s="9"/>
    </row>
    <row r="11" spans="1:13" ht="15" customHeight="1">
      <c r="A11" s="64" t="s">
        <v>28</v>
      </c>
      <c r="B11" s="152" t="s">
        <v>195</v>
      </c>
      <c r="C11" s="167"/>
      <c r="D11" s="157"/>
      <c r="E11" s="123">
        <v>320</v>
      </c>
      <c r="F11" s="77"/>
      <c r="G11" s="112"/>
      <c r="H11" s="210">
        <f t="shared" si="0"/>
        <v>0</v>
      </c>
      <c r="I11" s="61">
        <f t="shared" si="1"/>
        <v>0</v>
      </c>
      <c r="J11" s="61">
        <f t="shared" si="2"/>
        <v>0</v>
      </c>
      <c r="K11" s="61">
        <f t="shared" si="3"/>
        <v>0</v>
      </c>
      <c r="L11" s="359"/>
      <c r="M11" s="9"/>
    </row>
    <row r="12" spans="1:13" ht="15" customHeight="1">
      <c r="A12" s="64" t="s">
        <v>29</v>
      </c>
      <c r="B12" s="152" t="s">
        <v>552</v>
      </c>
      <c r="C12" s="167"/>
      <c r="D12" s="157"/>
      <c r="E12" s="123">
        <v>100</v>
      </c>
      <c r="F12" s="77"/>
      <c r="G12" s="112"/>
      <c r="H12" s="210">
        <f t="shared" si="0"/>
        <v>0</v>
      </c>
      <c r="I12" s="61">
        <f t="shared" si="1"/>
        <v>0</v>
      </c>
      <c r="J12" s="61">
        <f t="shared" si="2"/>
        <v>0</v>
      </c>
      <c r="K12" s="61">
        <f t="shared" si="3"/>
        <v>0</v>
      </c>
      <c r="L12" s="359"/>
      <c r="M12" s="9"/>
    </row>
    <row r="13" spans="1:13" ht="13.5" customHeight="1">
      <c r="A13" s="64" t="s">
        <v>30</v>
      </c>
      <c r="B13" s="152" t="s">
        <v>196</v>
      </c>
      <c r="C13" s="167"/>
      <c r="D13" s="167"/>
      <c r="E13" s="123">
        <v>150</v>
      </c>
      <c r="F13" s="77"/>
      <c r="G13" s="112"/>
      <c r="H13" s="210">
        <f t="shared" si="0"/>
        <v>0</v>
      </c>
      <c r="I13" s="61">
        <f t="shared" si="1"/>
        <v>0</v>
      </c>
      <c r="J13" s="61">
        <f t="shared" si="2"/>
        <v>0</v>
      </c>
      <c r="K13" s="61">
        <f t="shared" si="3"/>
        <v>0</v>
      </c>
      <c r="L13" s="359"/>
      <c r="M13" s="9"/>
    </row>
    <row r="14" spans="1:13" ht="14.25" customHeight="1">
      <c r="A14" s="64" t="s">
        <v>31</v>
      </c>
      <c r="B14" s="152" t="s">
        <v>197</v>
      </c>
      <c r="C14" s="167"/>
      <c r="D14" s="167"/>
      <c r="E14" s="123">
        <v>1000</v>
      </c>
      <c r="F14" s="77"/>
      <c r="G14" s="112"/>
      <c r="H14" s="210">
        <f t="shared" si="0"/>
        <v>0</v>
      </c>
      <c r="I14" s="61">
        <f t="shared" si="1"/>
        <v>0</v>
      </c>
      <c r="J14" s="61">
        <f t="shared" si="2"/>
        <v>0</v>
      </c>
      <c r="K14" s="61">
        <f t="shared" si="3"/>
        <v>0</v>
      </c>
      <c r="L14" s="359"/>
      <c r="M14" s="9"/>
    </row>
    <row r="15" spans="1:13" ht="14.25" customHeight="1">
      <c r="A15" s="64" t="s">
        <v>32</v>
      </c>
      <c r="B15" s="152" t="s">
        <v>198</v>
      </c>
      <c r="C15" s="167"/>
      <c r="D15" s="157"/>
      <c r="E15" s="123">
        <v>2500</v>
      </c>
      <c r="F15" s="77"/>
      <c r="G15" s="112"/>
      <c r="H15" s="210">
        <f t="shared" si="0"/>
        <v>0</v>
      </c>
      <c r="I15" s="61">
        <f t="shared" si="1"/>
        <v>0</v>
      </c>
      <c r="J15" s="61">
        <f t="shared" si="2"/>
        <v>0</v>
      </c>
      <c r="K15" s="61">
        <f t="shared" si="3"/>
        <v>0</v>
      </c>
      <c r="L15" s="359"/>
      <c r="M15" s="9"/>
    </row>
    <row r="16" spans="1:13" ht="14.25" customHeight="1">
      <c r="A16" s="64" t="s">
        <v>33</v>
      </c>
      <c r="B16" s="152" t="s">
        <v>561</v>
      </c>
      <c r="C16" s="167"/>
      <c r="D16" s="157"/>
      <c r="E16" s="123">
        <v>280</v>
      </c>
      <c r="F16" s="77"/>
      <c r="G16" s="112"/>
      <c r="H16" s="210">
        <f t="shared" si="0"/>
        <v>0</v>
      </c>
      <c r="I16" s="61">
        <f t="shared" si="1"/>
        <v>0</v>
      </c>
      <c r="J16" s="61">
        <f t="shared" si="2"/>
        <v>0</v>
      </c>
      <c r="K16" s="61">
        <f t="shared" si="3"/>
        <v>0</v>
      </c>
      <c r="L16" s="359"/>
      <c r="M16" s="9"/>
    </row>
    <row r="17" spans="1:13" ht="14.25" customHeight="1" thickBot="1">
      <c r="A17" s="307" t="s">
        <v>34</v>
      </c>
      <c r="B17" s="282" t="s">
        <v>74</v>
      </c>
      <c r="C17" s="337"/>
      <c r="D17" s="134"/>
      <c r="E17" s="137">
        <v>500</v>
      </c>
      <c r="F17" s="88"/>
      <c r="G17" s="121"/>
      <c r="H17" s="289">
        <f t="shared" si="0"/>
        <v>0</v>
      </c>
      <c r="I17" s="66">
        <f t="shared" si="1"/>
        <v>0</v>
      </c>
      <c r="J17" s="66">
        <f t="shared" si="2"/>
        <v>0</v>
      </c>
      <c r="K17" s="66">
        <f t="shared" si="3"/>
        <v>0</v>
      </c>
      <c r="L17" s="358"/>
      <c r="M17" s="9"/>
    </row>
    <row r="18" spans="1:11" ht="13.5" thickBot="1">
      <c r="A18" s="2"/>
      <c r="B18" s="217"/>
      <c r="F18" s="3"/>
      <c r="G18" s="3"/>
      <c r="H18" s="3"/>
      <c r="I18" s="67">
        <f>SUM(I8:I17)</f>
        <v>0</v>
      </c>
      <c r="J18" s="60">
        <f>SUM(J8:J17)</f>
        <v>0</v>
      </c>
      <c r="K18" s="60">
        <f>SUM(K8:K17)</f>
        <v>0</v>
      </c>
    </row>
    <row r="19" spans="1:11" ht="12.75">
      <c r="A19" s="192"/>
      <c r="B19" s="218"/>
      <c r="C19" s="194"/>
      <c r="D19" s="195"/>
      <c r="E19" s="196"/>
      <c r="F19" s="196"/>
      <c r="G19" s="196"/>
      <c r="H19" s="196"/>
      <c r="I19" s="196"/>
      <c r="J19" s="196"/>
      <c r="K19" s="3"/>
    </row>
    <row r="20" spans="1:11" ht="13.5" thickBot="1">
      <c r="A20" s="425" t="s">
        <v>15</v>
      </c>
      <c r="B20" s="424"/>
      <c r="C20" s="424"/>
      <c r="D20" s="424"/>
      <c r="E20" s="424"/>
      <c r="F20" s="424"/>
      <c r="G20" s="43"/>
      <c r="H20" s="43"/>
      <c r="I20" s="43"/>
      <c r="J20" s="43"/>
      <c r="K20" s="3"/>
    </row>
    <row r="21" spans="1:11" ht="13.5" thickBot="1">
      <c r="A21" s="46" t="s">
        <v>89</v>
      </c>
      <c r="B21" s="47"/>
      <c r="C21" s="57">
        <f>I18</f>
        <v>0</v>
      </c>
      <c r="D21" s="439"/>
      <c r="E21" s="440"/>
      <c r="F21" s="440"/>
      <c r="G21" s="440"/>
      <c r="H21" s="440"/>
      <c r="I21" s="440"/>
      <c r="J21" s="440"/>
      <c r="K21" s="440"/>
    </row>
    <row r="22" spans="1:11" ht="13.5" thickBot="1">
      <c r="A22" s="48" t="s">
        <v>90</v>
      </c>
      <c r="B22" s="49"/>
      <c r="C22" s="58">
        <f>K18</f>
        <v>0</v>
      </c>
      <c r="D22" s="439"/>
      <c r="E22" s="440"/>
      <c r="F22" s="440"/>
      <c r="G22" s="440"/>
      <c r="H22" s="440"/>
      <c r="I22" s="440"/>
      <c r="J22" s="440"/>
      <c r="K22" s="440"/>
    </row>
    <row r="23" spans="1:9" ht="12.75">
      <c r="A23" s="192" t="s">
        <v>59</v>
      </c>
      <c r="B23" s="193"/>
      <c r="C23" s="194"/>
      <c r="D23" s="195"/>
      <c r="E23" s="196"/>
      <c r="F23" s="196"/>
      <c r="G23" s="196"/>
      <c r="H23" s="197"/>
      <c r="I23" s="198"/>
    </row>
    <row r="24" ht="12.75">
      <c r="A24" s="29"/>
    </row>
    <row r="25" spans="1:2" ht="12.75">
      <c r="A25" s="29"/>
      <c r="B25" s="206"/>
    </row>
    <row r="26" spans="1:2" ht="15">
      <c r="A26" s="199"/>
      <c r="B26" s="368"/>
    </row>
    <row r="27" spans="1:11" ht="12.75">
      <c r="A27" s="2"/>
      <c r="B27" s="200"/>
      <c r="C27" s="201"/>
      <c r="D27" s="201"/>
      <c r="E27" s="201"/>
      <c r="F27" s="202"/>
      <c r="G27" s="202"/>
      <c r="H27" s="202"/>
      <c r="I27" s="202"/>
      <c r="J27" s="202"/>
      <c r="K27" s="201"/>
    </row>
    <row r="28" spans="1:11" ht="12.75">
      <c r="A28" s="2"/>
      <c r="B28" s="2"/>
      <c r="C28" s="203"/>
      <c r="D28" s="203"/>
      <c r="E28" s="203"/>
      <c r="F28" s="204"/>
      <c r="G28" s="204"/>
      <c r="H28" s="204"/>
      <c r="I28" s="204"/>
      <c r="J28" s="204"/>
      <c r="K28" s="203"/>
    </row>
    <row r="29" spans="1:11" ht="12.75">
      <c r="A29" s="2"/>
      <c r="B29" s="2"/>
      <c r="C29" s="203"/>
      <c r="D29" s="203"/>
      <c r="E29" s="203"/>
      <c r="F29" s="204"/>
      <c r="G29" s="204"/>
      <c r="H29" s="204"/>
      <c r="I29" s="204"/>
      <c r="J29" s="204"/>
      <c r="K29" s="203"/>
    </row>
    <row r="30" spans="1:11" ht="12.75">
      <c r="A30" s="2"/>
      <c r="B30" s="43"/>
      <c r="F30" s="3"/>
      <c r="G30" s="3"/>
      <c r="H30" s="3"/>
      <c r="I30" s="3"/>
      <c r="J30" s="3"/>
      <c r="K30" s="3"/>
    </row>
    <row r="31" spans="1:11" ht="12.75">
      <c r="A31" s="2"/>
      <c r="B31" s="43"/>
      <c r="F31" s="3"/>
      <c r="G31" s="3"/>
      <c r="H31" s="3"/>
      <c r="I31" s="3"/>
      <c r="J31" s="3"/>
      <c r="K31" s="3"/>
    </row>
    <row r="32" spans="1:11" ht="12.75">
      <c r="A32" s="2"/>
      <c r="B32" s="43"/>
      <c r="F32" s="3"/>
      <c r="G32" s="3"/>
      <c r="H32" s="3"/>
      <c r="I32" s="3"/>
      <c r="J32" s="3"/>
      <c r="K32" s="3"/>
    </row>
    <row r="33" spans="1:11" ht="12.75">
      <c r="A33" s="2"/>
      <c r="B33" s="205"/>
      <c r="F33" s="3"/>
      <c r="G33" s="3"/>
      <c r="H33" s="3"/>
      <c r="I33" s="3"/>
      <c r="J33" s="3"/>
      <c r="K33" s="3"/>
    </row>
    <row r="34" spans="1:11" ht="12.75">
      <c r="A34" s="2"/>
      <c r="B34" s="43"/>
      <c r="F34" s="3"/>
      <c r="G34" s="3"/>
      <c r="H34" s="3"/>
      <c r="I34" s="3"/>
      <c r="J34" s="3"/>
      <c r="K34" s="3"/>
    </row>
    <row r="35" spans="1:11" ht="12.75">
      <c r="A35" s="2"/>
      <c r="B35" s="43"/>
      <c r="F35" s="3"/>
      <c r="G35" s="3"/>
      <c r="H35" s="3"/>
      <c r="I35" s="3"/>
      <c r="J35" s="3"/>
      <c r="K35" s="3"/>
    </row>
    <row r="36" ht="12.75">
      <c r="K36" s="3"/>
    </row>
    <row r="39" ht="12.75">
      <c r="A39" s="206"/>
    </row>
  </sheetData>
  <sheetProtection/>
  <mergeCells count="2">
    <mergeCell ref="A4:B4"/>
    <mergeCell ref="A20:F20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3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11</v>
      </c>
      <c r="F3" s="4" t="s">
        <v>143</v>
      </c>
      <c r="G3" s="4"/>
      <c r="H3" s="4"/>
      <c r="I3" s="4"/>
      <c r="J3" s="4"/>
    </row>
    <row r="4" spans="1:10" ht="16.5" thickBot="1">
      <c r="A4" s="416" t="s">
        <v>538</v>
      </c>
      <c r="B4" s="417"/>
      <c r="C4" s="432"/>
      <c r="D4" s="432"/>
      <c r="E4" s="432"/>
      <c r="F4" s="432"/>
      <c r="G4" s="432"/>
      <c r="H4" s="432"/>
      <c r="I4" s="3"/>
      <c r="J4" s="3"/>
    </row>
    <row r="5" spans="1:12" ht="47.25" customHeight="1" thickBot="1">
      <c r="A5" s="41" t="s">
        <v>13</v>
      </c>
      <c r="B5" s="42" t="s">
        <v>14</v>
      </c>
      <c r="C5" s="117" t="s">
        <v>2</v>
      </c>
      <c r="D5" s="118" t="s">
        <v>1</v>
      </c>
      <c r="E5" s="117" t="s">
        <v>101</v>
      </c>
      <c r="F5" s="40" t="s">
        <v>77</v>
      </c>
      <c r="G5" s="56" t="s">
        <v>78</v>
      </c>
      <c r="H5" s="40" t="s">
        <v>79</v>
      </c>
      <c r="I5" s="56" t="s">
        <v>80</v>
      </c>
      <c r="J5" s="56" t="s">
        <v>81</v>
      </c>
      <c r="K5" s="39" t="s">
        <v>12</v>
      </c>
      <c r="L5" s="355" t="s">
        <v>533</v>
      </c>
    </row>
    <row r="6" spans="1:12" ht="13.5" customHeight="1" thickBot="1">
      <c r="A6" s="12" t="s">
        <v>3</v>
      </c>
      <c r="B6" s="12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45" t="s">
        <v>9</v>
      </c>
      <c r="H6" s="17" t="s">
        <v>82</v>
      </c>
      <c r="I6" s="45" t="s">
        <v>83</v>
      </c>
      <c r="J6" s="17" t="s">
        <v>84</v>
      </c>
      <c r="K6" s="16" t="s">
        <v>85</v>
      </c>
      <c r="L6" s="16" t="s">
        <v>534</v>
      </c>
    </row>
    <row r="7" spans="1:12" ht="13.5" thickBot="1">
      <c r="A7" s="18"/>
      <c r="B7" s="18"/>
      <c r="C7" s="20"/>
      <c r="D7" s="173"/>
      <c r="E7" s="22"/>
      <c r="F7" s="174"/>
      <c r="G7" s="54"/>
      <c r="H7" s="173" t="s">
        <v>86</v>
      </c>
      <c r="I7" s="22" t="s">
        <v>10</v>
      </c>
      <c r="J7" s="173" t="s">
        <v>87</v>
      </c>
      <c r="K7" s="22" t="s">
        <v>88</v>
      </c>
      <c r="L7" s="130"/>
    </row>
    <row r="8" spans="1:12" ht="12.75">
      <c r="A8" s="62" t="s">
        <v>25</v>
      </c>
      <c r="B8" s="284" t="s">
        <v>476</v>
      </c>
      <c r="C8" s="161"/>
      <c r="D8" s="161"/>
      <c r="E8" s="285">
        <v>12</v>
      </c>
      <c r="F8" s="162"/>
      <c r="G8" s="208"/>
      <c r="H8" s="216">
        <f>F8*G8+F8</f>
        <v>0</v>
      </c>
      <c r="I8" s="63">
        <f>E8*F8</f>
        <v>0</v>
      </c>
      <c r="J8" s="63">
        <f>I8*G8</f>
        <v>0</v>
      </c>
      <c r="K8" s="63">
        <f>I8*G8+I8</f>
        <v>0</v>
      </c>
      <c r="L8" s="357"/>
    </row>
    <row r="9" spans="1:13" ht="15" customHeight="1" thickBot="1">
      <c r="A9" s="65" t="s">
        <v>26</v>
      </c>
      <c r="B9" s="286" t="s">
        <v>477</v>
      </c>
      <c r="C9" s="187"/>
      <c r="D9" s="219"/>
      <c r="E9" s="287">
        <v>30</v>
      </c>
      <c r="F9" s="75"/>
      <c r="G9" s="288"/>
      <c r="H9" s="289">
        <f>F9*G9+F9</f>
        <v>0</v>
      </c>
      <c r="I9" s="66">
        <f>E9*F9</f>
        <v>0</v>
      </c>
      <c r="J9" s="66">
        <f>I9*G9</f>
        <v>0</v>
      </c>
      <c r="K9" s="66">
        <f>I9*G9+I9</f>
        <v>0</v>
      </c>
      <c r="L9" s="358"/>
      <c r="M9" s="9"/>
    </row>
    <row r="10" spans="1:11" ht="13.5" thickBot="1">
      <c r="A10" s="2"/>
      <c r="B10" s="217"/>
      <c r="F10" s="3"/>
      <c r="G10" s="3"/>
      <c r="H10" s="59"/>
      <c r="I10" s="67">
        <f>SUM(I8:I9)</f>
        <v>0</v>
      </c>
      <c r="J10" s="67">
        <f>SUM(J8:J9)</f>
        <v>0</v>
      </c>
      <c r="K10" s="60">
        <f>SUM(K8:K9)</f>
        <v>0</v>
      </c>
    </row>
    <row r="11" spans="1:11" ht="12.75">
      <c r="A11" s="192"/>
      <c r="B11" s="218"/>
      <c r="C11" s="194"/>
      <c r="D11" s="195"/>
      <c r="E11" s="196"/>
      <c r="F11" s="196"/>
      <c r="G11" s="196"/>
      <c r="H11" s="196"/>
      <c r="I11" s="196"/>
      <c r="J11" s="196"/>
      <c r="K11" s="3"/>
    </row>
    <row r="12" spans="1:11" ht="13.5" thickBot="1">
      <c r="A12" s="425" t="s">
        <v>15</v>
      </c>
      <c r="B12" s="424"/>
      <c r="C12" s="424"/>
      <c r="D12" s="424"/>
      <c r="E12" s="424"/>
      <c r="F12" s="424"/>
      <c r="G12" s="43"/>
      <c r="H12" s="43"/>
      <c r="I12" s="43"/>
      <c r="J12" s="43"/>
      <c r="K12" s="3"/>
    </row>
    <row r="13" spans="1:11" ht="13.5" thickBot="1">
      <c r="A13" s="46" t="s">
        <v>89</v>
      </c>
      <c r="B13" s="47"/>
      <c r="C13" s="57">
        <f>I10</f>
        <v>0</v>
      </c>
      <c r="D13" s="439"/>
      <c r="E13" s="440"/>
      <c r="F13" s="440"/>
      <c r="G13" s="440"/>
      <c r="H13" s="440"/>
      <c r="I13" s="440"/>
      <c r="J13" s="440"/>
      <c r="K13" s="440"/>
    </row>
    <row r="14" spans="1:11" ht="13.5" thickBot="1">
      <c r="A14" s="48" t="s">
        <v>90</v>
      </c>
      <c r="B14" s="49"/>
      <c r="C14" s="58">
        <f>K10</f>
        <v>0</v>
      </c>
      <c r="D14" s="439"/>
      <c r="E14" s="440"/>
      <c r="F14" s="440"/>
      <c r="G14" s="440"/>
      <c r="H14" s="440"/>
      <c r="I14" s="440"/>
      <c r="J14" s="440"/>
      <c r="K14" s="440"/>
    </row>
    <row r="15" spans="1:9" ht="12.75">
      <c r="A15" s="192" t="s">
        <v>59</v>
      </c>
      <c r="B15" s="193"/>
      <c r="C15" s="194"/>
      <c r="D15" s="195"/>
      <c r="E15" s="196"/>
      <c r="F15" s="196"/>
      <c r="G15" s="196"/>
      <c r="H15" s="197"/>
      <c r="I15" s="198"/>
    </row>
    <row r="16" ht="12.75">
      <c r="A16" s="29"/>
    </row>
    <row r="18" spans="1:2" ht="15">
      <c r="A18" s="199"/>
      <c r="B18" s="199"/>
    </row>
    <row r="19" spans="1:11" ht="12.75">
      <c r="A19" s="2"/>
      <c r="B19" s="373"/>
      <c r="C19" s="201"/>
      <c r="D19" s="201"/>
      <c r="E19" s="201"/>
      <c r="F19" s="202"/>
      <c r="G19" s="202"/>
      <c r="H19" s="202"/>
      <c r="I19" s="202"/>
      <c r="J19" s="202"/>
      <c r="K19" s="201"/>
    </row>
    <row r="20" spans="1:11" ht="12.75">
      <c r="A20" s="2"/>
      <c r="B20" s="2"/>
      <c r="C20" s="203"/>
      <c r="D20" s="203"/>
      <c r="E20" s="203"/>
      <c r="F20" s="204"/>
      <c r="G20" s="204"/>
      <c r="H20" s="204"/>
      <c r="I20" s="204"/>
      <c r="J20" s="204"/>
      <c r="K20" s="203"/>
    </row>
    <row r="21" spans="1:11" ht="12.75">
      <c r="A21" s="2"/>
      <c r="B21" s="2"/>
      <c r="C21" s="203"/>
      <c r="D21" s="203"/>
      <c r="E21" s="203"/>
      <c r="F21" s="204"/>
      <c r="G21" s="204"/>
      <c r="H21" s="204"/>
      <c r="I21" s="204"/>
      <c r="J21" s="204"/>
      <c r="K21" s="203"/>
    </row>
    <row r="22" spans="1:11" ht="12.75">
      <c r="A22" s="2"/>
      <c r="B22" s="43"/>
      <c r="F22" s="3"/>
      <c r="G22" s="3"/>
      <c r="H22" s="3"/>
      <c r="I22" s="3"/>
      <c r="J22" s="3"/>
      <c r="K22" s="3"/>
    </row>
    <row r="23" spans="1:11" ht="12.75">
      <c r="A23" s="2"/>
      <c r="B23" s="374"/>
      <c r="F23" s="3"/>
      <c r="G23" s="3"/>
      <c r="H23" s="3"/>
      <c r="I23" s="3"/>
      <c r="J23" s="3"/>
      <c r="K23" s="3"/>
    </row>
    <row r="24" spans="1:11" ht="12.75">
      <c r="A24" s="2"/>
      <c r="B24" s="43"/>
      <c r="F24" s="3"/>
      <c r="G24" s="3"/>
      <c r="H24" s="3"/>
      <c r="I24" s="3"/>
      <c r="J24" s="3"/>
      <c r="K24" s="3"/>
    </row>
    <row r="25" spans="1:11" ht="12.75">
      <c r="A25" s="2"/>
      <c r="B25" s="205"/>
      <c r="F25" s="3"/>
      <c r="G25" s="3"/>
      <c r="H25" s="3"/>
      <c r="I25" s="3"/>
      <c r="J25" s="3"/>
      <c r="K25" s="3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spans="1:11" ht="12.75">
      <c r="A27" s="2"/>
      <c r="B27" s="43"/>
      <c r="F27" s="3"/>
      <c r="G27" s="3"/>
      <c r="H27" s="3"/>
      <c r="I27" s="3"/>
      <c r="J27" s="3"/>
      <c r="K27" s="3"/>
    </row>
    <row r="28" ht="12.75">
      <c r="K28" s="3"/>
    </row>
    <row r="31" ht="12.75">
      <c r="A31" s="206"/>
    </row>
  </sheetData>
  <sheetProtection/>
  <mergeCells count="2">
    <mergeCell ref="A4:H4"/>
    <mergeCell ref="A12:F1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11</v>
      </c>
      <c r="F3" s="4" t="s">
        <v>143</v>
      </c>
      <c r="G3" s="4"/>
      <c r="H3" s="4"/>
      <c r="I3" s="4"/>
      <c r="J3" s="4"/>
    </row>
    <row r="4" spans="1:10" ht="16.5" thickBot="1">
      <c r="A4" s="416" t="s">
        <v>499</v>
      </c>
      <c r="B4" s="417"/>
      <c r="C4" s="432"/>
      <c r="D4" s="432"/>
      <c r="E4" s="432"/>
      <c r="F4" s="432"/>
      <c r="G4" s="432"/>
      <c r="H4" s="432"/>
      <c r="I4" s="3"/>
      <c r="J4" s="3"/>
    </row>
    <row r="5" spans="1:12" ht="47.25" customHeight="1" thickBot="1">
      <c r="A5" s="41" t="s">
        <v>13</v>
      </c>
      <c r="B5" s="42" t="s">
        <v>14</v>
      </c>
      <c r="C5" s="117" t="s">
        <v>2</v>
      </c>
      <c r="D5" s="118" t="s">
        <v>1</v>
      </c>
      <c r="E5" s="117" t="s">
        <v>101</v>
      </c>
      <c r="F5" s="40" t="s">
        <v>77</v>
      </c>
      <c r="G5" s="56" t="s">
        <v>78</v>
      </c>
      <c r="H5" s="40" t="s">
        <v>79</v>
      </c>
      <c r="I5" s="56" t="s">
        <v>80</v>
      </c>
      <c r="J5" s="56" t="s">
        <v>81</v>
      </c>
      <c r="K5" s="39" t="s">
        <v>12</v>
      </c>
      <c r="L5" s="355" t="s">
        <v>533</v>
      </c>
    </row>
    <row r="6" spans="1:12" ht="13.5" customHeight="1" thickBot="1">
      <c r="A6" s="12" t="s">
        <v>3</v>
      </c>
      <c r="B6" s="12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45" t="s">
        <v>9</v>
      </c>
      <c r="H6" s="17" t="s">
        <v>82</v>
      </c>
      <c r="I6" s="45" t="s">
        <v>83</v>
      </c>
      <c r="J6" s="17" t="s">
        <v>84</v>
      </c>
      <c r="K6" s="16" t="s">
        <v>85</v>
      </c>
      <c r="L6" s="16" t="s">
        <v>534</v>
      </c>
    </row>
    <row r="7" spans="1:12" ht="13.5" thickBot="1">
      <c r="A7" s="18"/>
      <c r="B7" s="18"/>
      <c r="C7" s="20"/>
      <c r="D7" s="173"/>
      <c r="E7" s="22"/>
      <c r="F7" s="174"/>
      <c r="G7" s="54"/>
      <c r="H7" s="173" t="s">
        <v>86</v>
      </c>
      <c r="I7" s="22" t="s">
        <v>10</v>
      </c>
      <c r="J7" s="173" t="s">
        <v>87</v>
      </c>
      <c r="K7" s="22" t="s">
        <v>88</v>
      </c>
      <c r="L7" s="130"/>
    </row>
    <row r="8" spans="1:12" ht="13.5" thickBot="1">
      <c r="A8" s="347" t="s">
        <v>25</v>
      </c>
      <c r="B8" s="348" t="s">
        <v>501</v>
      </c>
      <c r="C8" s="349"/>
      <c r="D8" s="349"/>
      <c r="E8" s="376">
        <v>60</v>
      </c>
      <c r="F8" s="350"/>
      <c r="G8" s="351"/>
      <c r="H8" s="352">
        <f>F8*G8+F8</f>
        <v>0</v>
      </c>
      <c r="I8" s="353">
        <f>E8*F8</f>
        <v>0</v>
      </c>
      <c r="J8" s="353">
        <f>I8*G8</f>
        <v>0</v>
      </c>
      <c r="K8" s="354">
        <f>I8*G8+I8</f>
        <v>0</v>
      </c>
      <c r="L8" s="356"/>
    </row>
    <row r="9" spans="1:11" ht="13.5" thickBot="1">
      <c r="A9" s="2"/>
      <c r="B9" s="217"/>
      <c r="F9" s="3"/>
      <c r="G9" s="3"/>
      <c r="H9" s="59"/>
      <c r="I9" s="67">
        <f>SUM(I8:I8)</f>
        <v>0</v>
      </c>
      <c r="J9" s="67">
        <f>SUM(J8:J8)</f>
        <v>0</v>
      </c>
      <c r="K9" s="60">
        <f>SUM(K8:K8)</f>
        <v>0</v>
      </c>
    </row>
    <row r="10" spans="1:11" ht="12.75">
      <c r="A10" s="192"/>
      <c r="B10" s="218"/>
      <c r="C10" s="194"/>
      <c r="D10" s="195"/>
      <c r="E10" s="196"/>
      <c r="F10" s="196"/>
      <c r="G10" s="196"/>
      <c r="H10" s="196"/>
      <c r="I10" s="196"/>
      <c r="J10" s="196"/>
      <c r="K10" s="3"/>
    </row>
    <row r="11" spans="1:11" ht="13.5" thickBot="1">
      <c r="A11" s="425" t="s">
        <v>15</v>
      </c>
      <c r="B11" s="424"/>
      <c r="C11" s="424"/>
      <c r="D11" s="424"/>
      <c r="E11" s="424"/>
      <c r="F11" s="424"/>
      <c r="G11" s="43"/>
      <c r="H11" s="43"/>
      <c r="I11" s="43"/>
      <c r="J11" s="43"/>
      <c r="K11" s="3"/>
    </row>
    <row r="12" spans="1:11" ht="13.5" thickBot="1">
      <c r="A12" s="46" t="s">
        <v>89</v>
      </c>
      <c r="B12" s="47"/>
      <c r="C12" s="57">
        <f>I9</f>
        <v>0</v>
      </c>
      <c r="D12" s="439"/>
      <c r="E12" s="440"/>
      <c r="F12" s="440"/>
      <c r="G12" s="440"/>
      <c r="H12" s="440"/>
      <c r="I12" s="440"/>
      <c r="J12" s="440"/>
      <c r="K12" s="440"/>
    </row>
    <row r="13" spans="1:11" ht="13.5" thickBot="1">
      <c r="A13" s="48" t="s">
        <v>90</v>
      </c>
      <c r="B13" s="49"/>
      <c r="C13" s="58">
        <f>K9</f>
        <v>0</v>
      </c>
      <c r="D13" s="439"/>
      <c r="E13" s="440"/>
      <c r="F13" s="440"/>
      <c r="G13" s="440"/>
      <c r="H13" s="440"/>
      <c r="I13" s="440"/>
      <c r="J13" s="440"/>
      <c r="K13" s="440"/>
    </row>
    <row r="14" spans="1:9" ht="12.75">
      <c r="A14" s="192" t="s">
        <v>59</v>
      </c>
      <c r="B14" s="193"/>
      <c r="C14" s="194"/>
      <c r="D14" s="195"/>
      <c r="E14" s="196"/>
      <c r="F14" s="196"/>
      <c r="G14" s="196"/>
      <c r="H14" s="197"/>
      <c r="I14" s="198"/>
    </row>
    <row r="15" ht="12.75">
      <c r="A15" s="29"/>
    </row>
    <row r="17" spans="1:2" ht="15">
      <c r="A17" s="199"/>
      <c r="B17" s="199"/>
    </row>
    <row r="18" spans="1:11" ht="12.75">
      <c r="A18" s="2"/>
      <c r="B18" s="373"/>
      <c r="C18" s="201"/>
      <c r="D18" s="201"/>
      <c r="E18" s="201"/>
      <c r="F18" s="202"/>
      <c r="G18" s="202"/>
      <c r="H18" s="202"/>
      <c r="I18" s="202"/>
      <c r="J18" s="202"/>
      <c r="K18" s="201"/>
    </row>
    <row r="19" spans="1:11" ht="12.75">
      <c r="A19" s="2"/>
      <c r="B19" s="2"/>
      <c r="C19" s="203"/>
      <c r="D19" s="203"/>
      <c r="E19" s="203"/>
      <c r="F19" s="204"/>
      <c r="G19" s="204"/>
      <c r="H19" s="204"/>
      <c r="I19" s="204"/>
      <c r="J19" s="204"/>
      <c r="K19" s="203"/>
    </row>
    <row r="20" spans="1:11" ht="12.75">
      <c r="A20" s="2"/>
      <c r="B20" s="2"/>
      <c r="C20" s="203"/>
      <c r="D20" s="203"/>
      <c r="E20" s="203"/>
      <c r="F20" s="204"/>
      <c r="G20" s="204"/>
      <c r="H20" s="204"/>
      <c r="I20" s="204"/>
      <c r="J20" s="204"/>
      <c r="K20" s="203"/>
    </row>
    <row r="21" spans="1:11" ht="12.75">
      <c r="A21" s="2"/>
      <c r="B21" s="43"/>
      <c r="F21" s="3"/>
      <c r="G21" s="3"/>
      <c r="H21" s="3"/>
      <c r="I21" s="3"/>
      <c r="J21" s="3"/>
      <c r="K21" s="3"/>
    </row>
    <row r="22" spans="1:11" ht="12.75">
      <c r="A22" s="2"/>
      <c r="B22" s="43"/>
      <c r="F22" s="3"/>
      <c r="G22" s="3"/>
      <c r="H22" s="3"/>
      <c r="I22" s="3"/>
      <c r="J22" s="3"/>
      <c r="K22" s="3"/>
    </row>
    <row r="23" spans="1:11" ht="12.75">
      <c r="A23" s="2"/>
      <c r="B23" s="43"/>
      <c r="F23" s="3"/>
      <c r="G23" s="3"/>
      <c r="H23" s="3"/>
      <c r="I23" s="3"/>
      <c r="J23" s="3"/>
      <c r="K23" s="3"/>
    </row>
    <row r="24" spans="1:11" ht="12.75">
      <c r="A24" s="2"/>
      <c r="B24" s="205"/>
      <c r="F24" s="3"/>
      <c r="G24" s="3"/>
      <c r="H24" s="3"/>
      <c r="I24" s="3"/>
      <c r="J24" s="3"/>
      <c r="K24" s="3"/>
    </row>
    <row r="25" spans="1:11" ht="12.75">
      <c r="A25" s="2"/>
      <c r="B25" s="43"/>
      <c r="F25" s="3"/>
      <c r="G25" s="3"/>
      <c r="H25" s="3"/>
      <c r="I25" s="3"/>
      <c r="J25" s="3"/>
      <c r="K25" s="3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ht="12.75">
      <c r="K27" s="3"/>
    </row>
    <row r="29" ht="13.5" customHeight="1"/>
    <row r="30" ht="12.75">
      <c r="A30" s="206"/>
    </row>
  </sheetData>
  <sheetProtection/>
  <mergeCells count="2">
    <mergeCell ref="A4:H4"/>
    <mergeCell ref="A11:F11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M3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11</v>
      </c>
      <c r="F3" s="4" t="s">
        <v>143</v>
      </c>
      <c r="G3" s="4"/>
      <c r="H3" s="4"/>
      <c r="I3" s="4"/>
      <c r="J3" s="4"/>
    </row>
    <row r="4" spans="1:10" ht="16.5" thickBot="1">
      <c r="A4" s="416" t="s">
        <v>596</v>
      </c>
      <c r="B4" s="417"/>
      <c r="F4" s="3"/>
      <c r="G4" s="3"/>
      <c r="H4" s="3"/>
      <c r="I4" s="3"/>
      <c r="J4" s="3"/>
    </row>
    <row r="5" spans="1:12" ht="47.25" customHeight="1" thickBot="1">
      <c r="A5" s="41" t="s">
        <v>13</v>
      </c>
      <c r="B5" s="42" t="s">
        <v>14</v>
      </c>
      <c r="C5" s="117" t="s">
        <v>2</v>
      </c>
      <c r="D5" s="118" t="s">
        <v>1</v>
      </c>
      <c r="E5" s="117" t="s">
        <v>101</v>
      </c>
      <c r="F5" s="40" t="s">
        <v>77</v>
      </c>
      <c r="G5" s="56" t="s">
        <v>78</v>
      </c>
      <c r="H5" s="40" t="s">
        <v>79</v>
      </c>
      <c r="I5" s="56" t="s">
        <v>80</v>
      </c>
      <c r="J5" s="56" t="s">
        <v>81</v>
      </c>
      <c r="K5" s="39" t="s">
        <v>12</v>
      </c>
      <c r="L5" s="355" t="s">
        <v>533</v>
      </c>
    </row>
    <row r="6" spans="1:12" ht="13.5" customHeight="1" thickBot="1">
      <c r="A6" s="12" t="s">
        <v>3</v>
      </c>
      <c r="B6" s="12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45" t="s">
        <v>9</v>
      </c>
      <c r="H6" s="17" t="s">
        <v>82</v>
      </c>
      <c r="I6" s="45" t="s">
        <v>83</v>
      </c>
      <c r="J6" s="17" t="s">
        <v>84</v>
      </c>
      <c r="K6" s="16" t="s">
        <v>85</v>
      </c>
      <c r="L6" s="16" t="s">
        <v>534</v>
      </c>
    </row>
    <row r="7" spans="1:12" ht="13.5" thickBot="1">
      <c r="A7" s="18"/>
      <c r="B7" s="18"/>
      <c r="C7" s="20"/>
      <c r="D7" s="173"/>
      <c r="E7" s="22"/>
      <c r="F7" s="174"/>
      <c r="G7" s="54"/>
      <c r="H7" s="173" t="s">
        <v>86</v>
      </c>
      <c r="I7" s="22" t="s">
        <v>10</v>
      </c>
      <c r="J7" s="173" t="s">
        <v>87</v>
      </c>
      <c r="K7" s="22" t="s">
        <v>88</v>
      </c>
      <c r="L7" s="130"/>
    </row>
    <row r="8" spans="1:12" ht="12.75">
      <c r="A8" s="62" t="s">
        <v>25</v>
      </c>
      <c r="B8" s="394" t="s">
        <v>593</v>
      </c>
      <c r="C8" s="161"/>
      <c r="D8" s="161"/>
      <c r="E8" s="395">
        <v>5</v>
      </c>
      <c r="F8" s="162"/>
      <c r="G8" s="208"/>
      <c r="H8" s="216">
        <f>F8*G8+F8</f>
        <v>0</v>
      </c>
      <c r="I8" s="63">
        <f>E8*F8</f>
        <v>0</v>
      </c>
      <c r="J8" s="63">
        <f>I8*G8</f>
        <v>0</v>
      </c>
      <c r="K8" s="400">
        <f>I8*G8+I8</f>
        <v>0</v>
      </c>
      <c r="L8" s="403"/>
    </row>
    <row r="9" spans="1:12" ht="12.75">
      <c r="A9" s="64" t="s">
        <v>26</v>
      </c>
      <c r="B9" s="396" t="s">
        <v>605</v>
      </c>
      <c r="C9" s="158"/>
      <c r="D9" s="158"/>
      <c r="E9" s="397">
        <v>6</v>
      </c>
      <c r="F9" s="159"/>
      <c r="G9" s="209"/>
      <c r="H9" s="210">
        <f>F9*G9+F9</f>
        <v>0</v>
      </c>
      <c r="I9" s="61">
        <f>E9*F9</f>
        <v>0</v>
      </c>
      <c r="J9" s="61">
        <f>I9*G9</f>
        <v>0</v>
      </c>
      <c r="K9" s="401">
        <f>I9*G9+I9</f>
        <v>0</v>
      </c>
      <c r="L9" s="404"/>
    </row>
    <row r="10" spans="1:12" ht="12.75">
      <c r="A10" s="64" t="s">
        <v>27</v>
      </c>
      <c r="B10" s="396" t="s">
        <v>594</v>
      </c>
      <c r="C10" s="158"/>
      <c r="D10" s="158"/>
      <c r="E10" s="397">
        <v>6</v>
      </c>
      <c r="F10" s="159"/>
      <c r="G10" s="209"/>
      <c r="H10" s="210">
        <f>F10*G10+F10</f>
        <v>0</v>
      </c>
      <c r="I10" s="61">
        <f>E10*F10</f>
        <v>0</v>
      </c>
      <c r="J10" s="61">
        <f>I10*G10</f>
        <v>0</v>
      </c>
      <c r="K10" s="401">
        <f>I10*G10+I10</f>
        <v>0</v>
      </c>
      <c r="L10" s="404"/>
    </row>
    <row r="11" spans="1:13" ht="15" customHeight="1" thickBot="1">
      <c r="A11" s="65" t="s">
        <v>28</v>
      </c>
      <c r="B11" s="398" t="s">
        <v>595</v>
      </c>
      <c r="C11" s="219"/>
      <c r="D11" s="219"/>
      <c r="E11" s="399">
        <v>12</v>
      </c>
      <c r="F11" s="75"/>
      <c r="G11" s="288"/>
      <c r="H11" s="289">
        <f>F11*G11+F11</f>
        <v>0</v>
      </c>
      <c r="I11" s="66">
        <f>E11*F11</f>
        <v>0</v>
      </c>
      <c r="J11" s="66">
        <f>I11*G11</f>
        <v>0</v>
      </c>
      <c r="K11" s="402">
        <f>I11*G11+I11</f>
        <v>0</v>
      </c>
      <c r="L11" s="405"/>
      <c r="M11" s="9"/>
    </row>
    <row r="12" spans="1:11" ht="13.5" thickBot="1">
      <c r="A12" s="2"/>
      <c r="B12" s="217"/>
      <c r="F12" s="3"/>
      <c r="G12" s="3"/>
      <c r="H12" s="59"/>
      <c r="I12" s="67">
        <f>SUM(I8:I11)</f>
        <v>0</v>
      </c>
      <c r="J12" s="67">
        <f>SUM(J8:J11)</f>
        <v>0</v>
      </c>
      <c r="K12" s="60">
        <f>SUM(K8:K11)</f>
        <v>0</v>
      </c>
    </row>
    <row r="13" spans="1:11" ht="12.75">
      <c r="A13" s="192"/>
      <c r="B13" s="218"/>
      <c r="C13" s="194"/>
      <c r="D13" s="195"/>
      <c r="E13" s="196"/>
      <c r="F13" s="196"/>
      <c r="G13" s="196"/>
      <c r="H13" s="196"/>
      <c r="I13" s="196"/>
      <c r="J13" s="196"/>
      <c r="K13" s="3"/>
    </row>
    <row r="14" spans="1:11" ht="13.5" thickBot="1">
      <c r="A14" s="425" t="s">
        <v>15</v>
      </c>
      <c r="B14" s="424"/>
      <c r="C14" s="424"/>
      <c r="D14" s="424"/>
      <c r="E14" s="424"/>
      <c r="F14" s="424"/>
      <c r="G14" s="43"/>
      <c r="H14" s="43"/>
      <c r="I14" s="43"/>
      <c r="J14" s="43"/>
      <c r="K14" s="3"/>
    </row>
    <row r="15" spans="1:11" ht="13.5" thickBot="1">
      <c r="A15" s="46" t="s">
        <v>89</v>
      </c>
      <c r="B15" s="47"/>
      <c r="C15" s="57">
        <f>I12</f>
        <v>0</v>
      </c>
      <c r="D15" s="441"/>
      <c r="E15" s="442"/>
      <c r="F15" s="442"/>
      <c r="G15" s="442"/>
      <c r="H15" s="442"/>
      <c r="I15" s="442"/>
      <c r="J15" s="442"/>
      <c r="K15" s="442"/>
    </row>
    <row r="16" spans="1:11" ht="13.5" thickBot="1">
      <c r="A16" s="48" t="s">
        <v>90</v>
      </c>
      <c r="B16" s="49"/>
      <c r="C16" s="58">
        <f>K12</f>
        <v>0</v>
      </c>
      <c r="D16" s="441"/>
      <c r="E16" s="442"/>
      <c r="F16" s="442"/>
      <c r="G16" s="442"/>
      <c r="H16" s="442"/>
      <c r="I16" s="442"/>
      <c r="J16" s="442"/>
      <c r="K16" s="442"/>
    </row>
    <row r="17" spans="1:9" ht="12.75">
      <c r="A17" s="192" t="s">
        <v>59</v>
      </c>
      <c r="B17" s="193"/>
      <c r="C17" s="194"/>
      <c r="D17" s="195"/>
      <c r="E17" s="196"/>
      <c r="F17" s="196"/>
      <c r="G17" s="196"/>
      <c r="H17" s="197"/>
      <c r="I17" s="198"/>
    </row>
    <row r="18" ht="12.75">
      <c r="A18" s="29"/>
    </row>
    <row r="20" spans="1:2" ht="15">
      <c r="A20" s="199"/>
      <c r="B20" s="199"/>
    </row>
    <row r="21" spans="1:11" ht="12.75">
      <c r="A21" s="2"/>
      <c r="B21" s="200"/>
      <c r="C21" s="201"/>
      <c r="D21" s="201"/>
      <c r="E21" s="201"/>
      <c r="F21" s="202"/>
      <c r="G21" s="202"/>
      <c r="H21" s="202"/>
      <c r="I21" s="202"/>
      <c r="J21" s="202"/>
      <c r="K21" s="201"/>
    </row>
    <row r="22" spans="1:11" ht="12.75">
      <c r="A22" s="2"/>
      <c r="B22" s="2"/>
      <c r="C22" s="203"/>
      <c r="D22" s="203"/>
      <c r="E22" s="203"/>
      <c r="F22" s="204"/>
      <c r="G22" s="204"/>
      <c r="H22" s="204"/>
      <c r="I22" s="204"/>
      <c r="J22" s="204"/>
      <c r="K22" s="203"/>
    </row>
    <row r="23" spans="1:11" ht="12.75">
      <c r="A23" s="2"/>
      <c r="B23" s="2"/>
      <c r="C23" s="203"/>
      <c r="D23" s="203"/>
      <c r="E23" s="203"/>
      <c r="F23" s="204"/>
      <c r="G23" s="204"/>
      <c r="H23" s="204"/>
      <c r="I23" s="204"/>
      <c r="J23" s="204"/>
      <c r="K23" s="203"/>
    </row>
    <row r="24" spans="1:11" ht="12.75">
      <c r="A24" s="2"/>
      <c r="B24" s="43"/>
      <c r="F24" s="3"/>
      <c r="G24" s="3"/>
      <c r="H24" s="3"/>
      <c r="I24" s="3"/>
      <c r="J24" s="3"/>
      <c r="K24" s="3"/>
    </row>
    <row r="25" spans="1:11" ht="12.75">
      <c r="A25" s="2"/>
      <c r="B25" s="43"/>
      <c r="F25" s="3"/>
      <c r="G25" s="3"/>
      <c r="H25" s="3"/>
      <c r="I25" s="3"/>
      <c r="J25" s="3"/>
      <c r="K25" s="3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spans="1:11" ht="12.75">
      <c r="A27" s="2"/>
      <c r="B27" s="205"/>
      <c r="F27" s="3"/>
      <c r="G27" s="3"/>
      <c r="H27" s="3"/>
      <c r="I27" s="3"/>
      <c r="J27" s="3"/>
      <c r="K27" s="3"/>
    </row>
    <row r="28" spans="1:11" ht="12.75">
      <c r="A28" s="2"/>
      <c r="B28" s="43"/>
      <c r="F28" s="3"/>
      <c r="G28" s="3"/>
      <c r="H28" s="3"/>
      <c r="I28" s="3"/>
      <c r="J28" s="3"/>
      <c r="K28" s="3"/>
    </row>
    <row r="29" spans="1:11" ht="12.75">
      <c r="A29" s="2"/>
      <c r="B29" s="43"/>
      <c r="F29" s="3"/>
      <c r="G29" s="3"/>
      <c r="H29" s="3"/>
      <c r="I29" s="3"/>
      <c r="J29" s="3"/>
      <c r="K29" s="3"/>
    </row>
    <row r="30" ht="12.75">
      <c r="K30" s="3"/>
    </row>
    <row r="33" ht="12.75">
      <c r="A33" s="206"/>
    </row>
  </sheetData>
  <sheetProtection/>
  <mergeCells count="2">
    <mergeCell ref="A4:B4"/>
    <mergeCell ref="A14:F14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1" spans="1:7" ht="18.75">
      <c r="A1" s="2"/>
      <c r="B1" s="1" t="s">
        <v>11</v>
      </c>
      <c r="F1" s="4" t="s">
        <v>143</v>
      </c>
      <c r="G1" s="4"/>
    </row>
    <row r="2" spans="1:7" ht="16.5" thickBot="1">
      <c r="A2" s="416" t="s">
        <v>592</v>
      </c>
      <c r="B2" s="417"/>
      <c r="C2" s="267"/>
      <c r="F2" s="3"/>
      <c r="G2" s="3"/>
    </row>
    <row r="3" spans="1:12" ht="30.75" thickBot="1">
      <c r="A3" s="41" t="s">
        <v>13</v>
      </c>
      <c r="B3" s="42" t="s">
        <v>14</v>
      </c>
      <c r="C3" s="117" t="s">
        <v>2</v>
      </c>
      <c r="D3" s="118" t="s">
        <v>1</v>
      </c>
      <c r="E3" s="117" t="s">
        <v>101</v>
      </c>
      <c r="F3" s="40" t="s">
        <v>77</v>
      </c>
      <c r="G3" s="56" t="s">
        <v>78</v>
      </c>
      <c r="H3" s="40" t="s">
        <v>79</v>
      </c>
      <c r="I3" s="56" t="s">
        <v>80</v>
      </c>
      <c r="J3" s="56" t="s">
        <v>81</v>
      </c>
      <c r="K3" s="39" t="s">
        <v>12</v>
      </c>
      <c r="L3" s="355" t="s">
        <v>533</v>
      </c>
    </row>
    <row r="4" spans="1:12" ht="13.5" thickBot="1">
      <c r="A4" s="12" t="s">
        <v>3</v>
      </c>
      <c r="B4" s="12" t="s">
        <v>4</v>
      </c>
      <c r="C4" s="14" t="s">
        <v>5</v>
      </c>
      <c r="D4" s="15" t="s">
        <v>6</v>
      </c>
      <c r="E4" s="16" t="s">
        <v>7</v>
      </c>
      <c r="F4" s="17" t="s">
        <v>8</v>
      </c>
      <c r="G4" s="45" t="s">
        <v>9</v>
      </c>
      <c r="H4" s="17" t="s">
        <v>82</v>
      </c>
      <c r="I4" s="45" t="s">
        <v>83</v>
      </c>
      <c r="J4" s="17" t="s">
        <v>84</v>
      </c>
      <c r="K4" s="16" t="s">
        <v>85</v>
      </c>
      <c r="L4" s="16" t="s">
        <v>534</v>
      </c>
    </row>
    <row r="5" spans="1:12" ht="32.25" customHeight="1" thickBot="1">
      <c r="A5" s="18"/>
      <c r="B5" s="18"/>
      <c r="C5" s="20"/>
      <c r="D5" s="173"/>
      <c r="E5" s="22"/>
      <c r="F5" s="174"/>
      <c r="G5" s="54"/>
      <c r="H5" s="173" t="s">
        <v>86</v>
      </c>
      <c r="I5" s="22" t="s">
        <v>10</v>
      </c>
      <c r="J5" s="173" t="s">
        <v>87</v>
      </c>
      <c r="K5" s="22" t="s">
        <v>88</v>
      </c>
      <c r="L5" s="130"/>
    </row>
    <row r="6" spans="1:12" ht="29.25" customHeight="1">
      <c r="A6" s="62" t="s">
        <v>25</v>
      </c>
      <c r="B6" s="298" t="s">
        <v>585</v>
      </c>
      <c r="C6" s="161"/>
      <c r="D6" s="161"/>
      <c r="E6" s="411">
        <v>16</v>
      </c>
      <c r="F6" s="162"/>
      <c r="G6" s="208"/>
      <c r="H6" s="216">
        <f aca="true" t="shared" si="0" ref="H6:H12">(F6*G6+F6)</f>
        <v>0</v>
      </c>
      <c r="I6" s="63">
        <f aca="true" t="shared" si="1" ref="I6:I12">(E6*F6)</f>
        <v>0</v>
      </c>
      <c r="J6" s="63">
        <f aca="true" t="shared" si="2" ref="J6:J12">(I6*G6)</f>
        <v>0</v>
      </c>
      <c r="K6" s="63">
        <f aca="true" t="shared" si="3" ref="K6:K12">(I6*G6+I6)</f>
        <v>0</v>
      </c>
      <c r="L6" s="357"/>
    </row>
    <row r="7" spans="1:12" ht="38.25">
      <c r="A7" s="64" t="s">
        <v>26</v>
      </c>
      <c r="B7" s="280" t="s">
        <v>586</v>
      </c>
      <c r="C7" s="158"/>
      <c r="D7" s="158"/>
      <c r="E7" s="410">
        <v>3</v>
      </c>
      <c r="F7" s="159"/>
      <c r="G7" s="209"/>
      <c r="H7" s="210">
        <f t="shared" si="0"/>
        <v>0</v>
      </c>
      <c r="I7" s="61">
        <f t="shared" si="1"/>
        <v>0</v>
      </c>
      <c r="J7" s="61">
        <f t="shared" si="2"/>
        <v>0</v>
      </c>
      <c r="K7" s="61">
        <f t="shared" si="3"/>
        <v>0</v>
      </c>
      <c r="L7" s="359"/>
    </row>
    <row r="8" spans="1:12" ht="38.25">
      <c r="A8" s="64" t="s">
        <v>27</v>
      </c>
      <c r="B8" s="280" t="s">
        <v>587</v>
      </c>
      <c r="C8" s="158"/>
      <c r="D8" s="158"/>
      <c r="E8" s="410">
        <v>4</v>
      </c>
      <c r="F8" s="159"/>
      <c r="G8" s="209"/>
      <c r="H8" s="210">
        <f t="shared" si="0"/>
        <v>0</v>
      </c>
      <c r="I8" s="61">
        <f t="shared" si="1"/>
        <v>0</v>
      </c>
      <c r="J8" s="61">
        <f t="shared" si="2"/>
        <v>0</v>
      </c>
      <c r="K8" s="61">
        <f t="shared" si="3"/>
        <v>0</v>
      </c>
      <c r="L8" s="359"/>
    </row>
    <row r="9" spans="1:12" ht="38.25">
      <c r="A9" s="64" t="s">
        <v>28</v>
      </c>
      <c r="B9" s="280" t="s">
        <v>588</v>
      </c>
      <c r="C9" s="158"/>
      <c r="D9" s="158"/>
      <c r="E9" s="410">
        <v>2</v>
      </c>
      <c r="F9" s="159"/>
      <c r="G9" s="209"/>
      <c r="H9" s="210">
        <f t="shared" si="0"/>
        <v>0</v>
      </c>
      <c r="I9" s="61">
        <f t="shared" si="1"/>
        <v>0</v>
      </c>
      <c r="J9" s="61">
        <f t="shared" si="2"/>
        <v>0</v>
      </c>
      <c r="K9" s="61">
        <f t="shared" si="3"/>
        <v>0</v>
      </c>
      <c r="L9" s="359"/>
    </row>
    <row r="10" spans="1:12" ht="27" customHeight="1">
      <c r="A10" s="64" t="s">
        <v>29</v>
      </c>
      <c r="B10" s="280" t="s">
        <v>589</v>
      </c>
      <c r="C10" s="158"/>
      <c r="D10" s="158"/>
      <c r="E10" s="410">
        <v>4</v>
      </c>
      <c r="F10" s="159"/>
      <c r="G10" s="209"/>
      <c r="H10" s="210">
        <f t="shared" si="0"/>
        <v>0</v>
      </c>
      <c r="I10" s="61">
        <f t="shared" si="1"/>
        <v>0</v>
      </c>
      <c r="J10" s="61">
        <f t="shared" si="2"/>
        <v>0</v>
      </c>
      <c r="K10" s="61">
        <f t="shared" si="3"/>
        <v>0</v>
      </c>
      <c r="L10" s="359"/>
    </row>
    <row r="11" spans="1:12" ht="25.5">
      <c r="A11" s="64" t="s">
        <v>30</v>
      </c>
      <c r="B11" s="280" t="s">
        <v>590</v>
      </c>
      <c r="C11" s="158"/>
      <c r="D11" s="158"/>
      <c r="E11" s="410">
        <v>8</v>
      </c>
      <c r="F11" s="159"/>
      <c r="G11" s="209"/>
      <c r="H11" s="210">
        <f t="shared" si="0"/>
        <v>0</v>
      </c>
      <c r="I11" s="61">
        <f t="shared" si="1"/>
        <v>0</v>
      </c>
      <c r="J11" s="61">
        <f t="shared" si="2"/>
        <v>0</v>
      </c>
      <c r="K11" s="61">
        <f t="shared" si="3"/>
        <v>0</v>
      </c>
      <c r="L11" s="359"/>
    </row>
    <row r="12" spans="1:12" ht="26.25" thickBot="1">
      <c r="A12" s="65" t="s">
        <v>31</v>
      </c>
      <c r="B12" s="393" t="s">
        <v>591</v>
      </c>
      <c r="C12" s="322"/>
      <c r="D12" s="322"/>
      <c r="E12" s="412">
        <v>2</v>
      </c>
      <c r="F12" s="324"/>
      <c r="G12" s="288"/>
      <c r="H12" s="289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358"/>
    </row>
    <row r="13" spans="9:11" ht="13.5" thickBot="1">
      <c r="I13" s="60">
        <f>SUM(I6:I12)</f>
        <v>0</v>
      </c>
      <c r="J13" s="60">
        <f>SUM(J6:J12)</f>
        <v>0</v>
      </c>
      <c r="K13" s="409">
        <f>SUM(K6:K12)</f>
        <v>0</v>
      </c>
    </row>
    <row r="14" spans="1:11" ht="13.5" thickBot="1">
      <c r="A14" s="433" t="s">
        <v>15</v>
      </c>
      <c r="B14" s="433"/>
      <c r="C14" s="433"/>
      <c r="D14" s="443"/>
      <c r="E14" s="444"/>
      <c r="F14" s="444"/>
      <c r="G14" s="43"/>
      <c r="H14" s="43"/>
      <c r="I14" s="43"/>
      <c r="J14" s="43"/>
      <c r="K14" s="3"/>
    </row>
    <row r="15" spans="1:11" ht="13.5" thickBot="1">
      <c r="A15" s="46" t="s">
        <v>89</v>
      </c>
      <c r="B15" s="47"/>
      <c r="C15" s="57">
        <f>I13</f>
        <v>0</v>
      </c>
      <c r="D15" s="439"/>
      <c r="E15" s="440"/>
      <c r="F15" s="440"/>
      <c r="G15" s="440"/>
      <c r="H15" s="440"/>
      <c r="I15" s="440"/>
      <c r="J15" s="440"/>
      <c r="K15" s="440"/>
    </row>
    <row r="16" spans="1:11" ht="13.5" thickBot="1">
      <c r="A16" s="48" t="s">
        <v>90</v>
      </c>
      <c r="B16" s="49"/>
      <c r="C16" s="58">
        <f>K13</f>
        <v>0</v>
      </c>
      <c r="D16" s="439"/>
      <c r="E16" s="440"/>
      <c r="F16" s="440"/>
      <c r="G16" s="440"/>
      <c r="H16" s="440"/>
      <c r="I16" s="440"/>
      <c r="J16" s="440"/>
      <c r="K16" s="440"/>
    </row>
    <row r="17" ht="12.75">
      <c r="B17" s="29"/>
    </row>
  </sheetData>
  <sheetProtection/>
  <mergeCells count="2">
    <mergeCell ref="A2:B2"/>
    <mergeCell ref="A14:D14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0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3.57421875" style="0" customWidth="1"/>
    <col min="10" max="10" width="12.421875" style="0" customWidth="1"/>
    <col min="11" max="11" width="13.7109375" style="0" customWidth="1"/>
  </cols>
  <sheetData>
    <row r="3" spans="1:10" ht="18.75">
      <c r="A3" s="2"/>
      <c r="B3" s="1" t="s">
        <v>11</v>
      </c>
      <c r="F3" s="4" t="s">
        <v>112</v>
      </c>
      <c r="G3" s="4"/>
      <c r="H3" s="4"/>
      <c r="I3" s="4"/>
      <c r="J3" s="4"/>
    </row>
    <row r="4" spans="1:10" ht="16.5" thickBot="1">
      <c r="A4" s="416" t="s">
        <v>522</v>
      </c>
      <c r="B4" s="417"/>
      <c r="C4" s="422"/>
      <c r="D4" s="422"/>
      <c r="F4" s="3"/>
      <c r="G4" s="3"/>
      <c r="H4" s="3"/>
      <c r="I4" s="3"/>
      <c r="J4" s="3"/>
    </row>
    <row r="5" spans="1:12" ht="47.25" customHeight="1" thickBot="1">
      <c r="A5" s="41" t="s">
        <v>13</v>
      </c>
      <c r="B5" s="42" t="s">
        <v>14</v>
      </c>
      <c r="C5" s="117" t="s">
        <v>2</v>
      </c>
      <c r="D5" s="118" t="s">
        <v>1</v>
      </c>
      <c r="E5" s="117" t="s">
        <v>101</v>
      </c>
      <c r="F5" s="40" t="s">
        <v>77</v>
      </c>
      <c r="G5" s="40" t="s">
        <v>78</v>
      </c>
      <c r="H5" s="40" t="s">
        <v>79</v>
      </c>
      <c r="I5" s="40" t="s">
        <v>80</v>
      </c>
      <c r="J5" s="40" t="s">
        <v>81</v>
      </c>
      <c r="K5" s="39" t="s">
        <v>12</v>
      </c>
      <c r="L5" s="355" t="s">
        <v>533</v>
      </c>
    </row>
    <row r="6" spans="1:12" ht="13.5" customHeight="1" thickBot="1">
      <c r="A6" s="12" t="s">
        <v>3</v>
      </c>
      <c r="B6" s="13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45" t="s">
        <v>9</v>
      </c>
      <c r="H6" s="17" t="s">
        <v>82</v>
      </c>
      <c r="I6" s="45" t="s">
        <v>83</v>
      </c>
      <c r="J6" s="17" t="s">
        <v>84</v>
      </c>
      <c r="K6" s="16" t="s">
        <v>85</v>
      </c>
      <c r="L6" s="16" t="s">
        <v>534</v>
      </c>
    </row>
    <row r="7" spans="1:12" ht="13.5" thickBot="1">
      <c r="A7" s="18"/>
      <c r="B7" s="19"/>
      <c r="C7" s="20"/>
      <c r="D7" s="21"/>
      <c r="E7" s="22"/>
      <c r="F7" s="23"/>
      <c r="G7" s="54"/>
      <c r="H7" s="21" t="s">
        <v>86</v>
      </c>
      <c r="I7" s="22" t="s">
        <v>10</v>
      </c>
      <c r="J7" s="21" t="s">
        <v>87</v>
      </c>
      <c r="K7" s="22" t="s">
        <v>88</v>
      </c>
      <c r="L7" s="130"/>
    </row>
    <row r="8" spans="1:13" ht="15" customHeight="1">
      <c r="A8" s="62" t="s">
        <v>25</v>
      </c>
      <c r="B8" s="317" t="s">
        <v>103</v>
      </c>
      <c r="C8" s="71"/>
      <c r="D8" s="71"/>
      <c r="E8" s="384">
        <v>70</v>
      </c>
      <c r="F8" s="72"/>
      <c r="G8" s="140"/>
      <c r="H8" s="63">
        <f>F8*G8+F8</f>
        <v>0</v>
      </c>
      <c r="I8" s="63">
        <f>E8*F8</f>
        <v>0</v>
      </c>
      <c r="J8" s="63">
        <f>I8*G8</f>
        <v>0</v>
      </c>
      <c r="K8" s="63">
        <f>I8*G8+I8</f>
        <v>0</v>
      </c>
      <c r="L8" s="357"/>
      <c r="M8" s="9"/>
    </row>
    <row r="9" spans="1:13" ht="15" customHeight="1">
      <c r="A9" s="64" t="s">
        <v>26</v>
      </c>
      <c r="B9" s="279" t="s">
        <v>104</v>
      </c>
      <c r="C9" s="68"/>
      <c r="D9" s="68"/>
      <c r="E9" s="133">
        <v>100</v>
      </c>
      <c r="F9" s="69"/>
      <c r="G9" s="112"/>
      <c r="H9" s="61">
        <f aca="true" t="shared" si="0" ref="H9:H16">F9*G9+F9</f>
        <v>0</v>
      </c>
      <c r="I9" s="61">
        <f aca="true" t="shared" si="1" ref="I9:I16">E9*F9</f>
        <v>0</v>
      </c>
      <c r="J9" s="61">
        <f aca="true" t="shared" si="2" ref="J9:J16">I9*G9</f>
        <v>0</v>
      </c>
      <c r="K9" s="61">
        <f aca="true" t="shared" si="3" ref="K9:K16">I9*G9+I9</f>
        <v>0</v>
      </c>
      <c r="L9" s="359"/>
      <c r="M9" s="9"/>
    </row>
    <row r="10" spans="1:13" ht="15" customHeight="1">
      <c r="A10" s="64" t="s">
        <v>27</v>
      </c>
      <c r="B10" s="279" t="s">
        <v>105</v>
      </c>
      <c r="C10" s="68"/>
      <c r="D10" s="68"/>
      <c r="E10" s="133">
        <v>520</v>
      </c>
      <c r="F10" s="69"/>
      <c r="G10" s="112"/>
      <c r="H10" s="61">
        <f>F10*G10+F10</f>
        <v>0</v>
      </c>
      <c r="I10" s="61">
        <f>E10*F10</f>
        <v>0</v>
      </c>
      <c r="J10" s="61">
        <f>I10*G10</f>
        <v>0</v>
      </c>
      <c r="K10" s="61">
        <f>I10*G10+I10</f>
        <v>0</v>
      </c>
      <c r="L10" s="359"/>
      <c r="M10" s="9"/>
    </row>
    <row r="11" spans="1:13" ht="15" customHeight="1">
      <c r="A11" s="64" t="s">
        <v>28</v>
      </c>
      <c r="B11" s="125" t="s">
        <v>193</v>
      </c>
      <c r="C11" s="158"/>
      <c r="D11" s="158"/>
      <c r="E11" s="160">
        <v>2600</v>
      </c>
      <c r="F11" s="159"/>
      <c r="G11" s="112"/>
      <c r="H11" s="61">
        <f>F11*G11+F11</f>
        <v>0</v>
      </c>
      <c r="I11" s="61">
        <f>E11*F11</f>
        <v>0</v>
      </c>
      <c r="J11" s="61">
        <f>I11*G11</f>
        <v>0</v>
      </c>
      <c r="K11" s="61">
        <f>I11*G11+I11</f>
        <v>0</v>
      </c>
      <c r="L11" s="359"/>
      <c r="M11" s="9"/>
    </row>
    <row r="12" spans="1:13" ht="15" customHeight="1">
      <c r="A12" s="64" t="s">
        <v>29</v>
      </c>
      <c r="B12" s="279" t="s">
        <v>110</v>
      </c>
      <c r="C12" s="148"/>
      <c r="D12" s="122"/>
      <c r="E12" s="133">
        <v>90</v>
      </c>
      <c r="F12" s="77"/>
      <c r="G12" s="143"/>
      <c r="H12" s="61">
        <f>F12*G12+F12</f>
        <v>0</v>
      </c>
      <c r="I12" s="61">
        <f>E12*F12</f>
        <v>0</v>
      </c>
      <c r="J12" s="61">
        <f>I12*G12</f>
        <v>0</v>
      </c>
      <c r="K12" s="61">
        <f>I12*G12+I12</f>
        <v>0</v>
      </c>
      <c r="L12" s="359"/>
      <c r="M12" s="9"/>
    </row>
    <row r="13" spans="1:13" ht="27.75" customHeight="1">
      <c r="A13" s="64" t="s">
        <v>30</v>
      </c>
      <c r="B13" s="326" t="s">
        <v>21</v>
      </c>
      <c r="C13" s="148"/>
      <c r="D13" s="122"/>
      <c r="E13" s="141">
        <v>4500</v>
      </c>
      <c r="F13" s="77"/>
      <c r="G13" s="143"/>
      <c r="H13" s="61">
        <f t="shared" si="0"/>
        <v>0</v>
      </c>
      <c r="I13" s="61">
        <f t="shared" si="1"/>
        <v>0</v>
      </c>
      <c r="J13" s="61">
        <f t="shared" si="2"/>
        <v>0</v>
      </c>
      <c r="K13" s="61">
        <f t="shared" si="3"/>
        <v>0</v>
      </c>
      <c r="L13" s="359"/>
      <c r="M13" s="9"/>
    </row>
    <row r="14" spans="1:13" ht="15" customHeight="1">
      <c r="A14" s="64" t="s">
        <v>31</v>
      </c>
      <c r="B14" s="125" t="s">
        <v>560</v>
      </c>
      <c r="C14" s="122"/>
      <c r="D14" s="122"/>
      <c r="E14" s="123">
        <v>10600</v>
      </c>
      <c r="F14" s="81"/>
      <c r="G14" s="143"/>
      <c r="H14" s="61">
        <f t="shared" si="0"/>
        <v>0</v>
      </c>
      <c r="I14" s="61">
        <f t="shared" si="1"/>
        <v>0</v>
      </c>
      <c r="J14" s="61">
        <f t="shared" si="2"/>
        <v>0</v>
      </c>
      <c r="K14" s="61">
        <f t="shared" si="3"/>
        <v>0</v>
      </c>
      <c r="L14" s="359"/>
      <c r="M14" s="9"/>
    </row>
    <row r="15" spans="1:13" ht="15" customHeight="1">
      <c r="A15" s="64" t="s">
        <v>32</v>
      </c>
      <c r="B15" s="279" t="s">
        <v>502</v>
      </c>
      <c r="C15" s="122"/>
      <c r="D15" s="122"/>
      <c r="E15" s="123">
        <v>60</v>
      </c>
      <c r="F15" s="81"/>
      <c r="G15" s="143"/>
      <c r="H15" s="61">
        <f t="shared" si="0"/>
        <v>0</v>
      </c>
      <c r="I15" s="61">
        <f t="shared" si="1"/>
        <v>0</v>
      </c>
      <c r="J15" s="61">
        <f t="shared" si="2"/>
        <v>0</v>
      </c>
      <c r="K15" s="61">
        <f t="shared" si="3"/>
        <v>0</v>
      </c>
      <c r="L15" s="359"/>
      <c r="M15" s="9"/>
    </row>
    <row r="16" spans="1:13" ht="15" customHeight="1" thickBot="1">
      <c r="A16" s="65" t="s">
        <v>33</v>
      </c>
      <c r="B16" s="327" t="s">
        <v>503</v>
      </c>
      <c r="C16" s="134"/>
      <c r="D16" s="134"/>
      <c r="E16" s="287">
        <v>50</v>
      </c>
      <c r="F16" s="144"/>
      <c r="G16" s="145"/>
      <c r="H16" s="66">
        <f t="shared" si="0"/>
        <v>0</v>
      </c>
      <c r="I16" s="66">
        <f t="shared" si="1"/>
        <v>0</v>
      </c>
      <c r="J16" s="66">
        <f t="shared" si="2"/>
        <v>0</v>
      </c>
      <c r="K16" s="66">
        <f t="shared" si="3"/>
        <v>0</v>
      </c>
      <c r="L16" s="358"/>
      <c r="M16" s="9"/>
    </row>
    <row r="17" spans="1:11" ht="13.5" thickBot="1">
      <c r="A17" s="44"/>
      <c r="B17" s="10"/>
      <c r="E17" s="11"/>
      <c r="F17" s="3"/>
      <c r="G17" s="3"/>
      <c r="H17" s="3"/>
      <c r="I17" s="67">
        <f>SUM(I8:I16)</f>
        <v>0</v>
      </c>
      <c r="J17" s="60">
        <f>SUM(J8:J16)</f>
        <v>0</v>
      </c>
      <c r="K17" s="60">
        <f>SUM(K8:K16)</f>
        <v>0</v>
      </c>
    </row>
    <row r="18" spans="1:11" ht="13.5" thickBot="1">
      <c r="A18" s="24"/>
      <c r="B18" s="25"/>
      <c r="C18" s="26"/>
      <c r="D18" s="27"/>
      <c r="E18" s="28"/>
      <c r="F18" s="28"/>
      <c r="G18" s="28"/>
      <c r="H18" s="28"/>
      <c r="I18" s="28"/>
      <c r="J18" s="28"/>
      <c r="K18" s="6"/>
    </row>
    <row r="19" spans="1:11" ht="13.5" thickBot="1">
      <c r="A19" s="420" t="s">
        <v>15</v>
      </c>
      <c r="B19" s="421"/>
      <c r="C19" s="421"/>
      <c r="D19" s="437"/>
      <c r="E19" s="437"/>
      <c r="F19" s="438"/>
      <c r="G19" s="43"/>
      <c r="H19" s="43"/>
      <c r="I19" s="43"/>
      <c r="J19" s="43"/>
      <c r="K19" s="6"/>
    </row>
    <row r="20" spans="1:11" ht="13.5" thickBot="1">
      <c r="A20" s="46" t="s">
        <v>89</v>
      </c>
      <c r="B20" s="47"/>
      <c r="C20" s="57">
        <f>I17</f>
        <v>0</v>
      </c>
      <c r="D20" s="439"/>
      <c r="E20" s="440"/>
      <c r="F20" s="440"/>
      <c r="G20" s="440"/>
      <c r="H20" s="440"/>
      <c r="I20" s="440"/>
      <c r="J20" s="440"/>
      <c r="K20" s="440"/>
    </row>
    <row r="21" spans="1:11" ht="13.5" thickBot="1">
      <c r="A21" s="48" t="s">
        <v>90</v>
      </c>
      <c r="B21" s="49"/>
      <c r="C21" s="58">
        <f>K17</f>
        <v>0</v>
      </c>
      <c r="D21" s="439"/>
      <c r="E21" s="440"/>
      <c r="F21" s="440"/>
      <c r="G21" s="440"/>
      <c r="H21" s="440"/>
      <c r="I21" s="440"/>
      <c r="J21" s="440"/>
      <c r="K21" s="440"/>
    </row>
    <row r="22" spans="1:9" ht="12.75">
      <c r="A22" s="24" t="s">
        <v>59</v>
      </c>
      <c r="B22" s="50"/>
      <c r="C22" s="26"/>
      <c r="D22" s="27"/>
      <c r="E22" s="28"/>
      <c r="F22" s="28"/>
      <c r="G22" s="28"/>
      <c r="H22" s="51"/>
      <c r="I22" s="52"/>
    </row>
    <row r="23" ht="12.75">
      <c r="A23" s="29"/>
    </row>
    <row r="24" spans="1:13" ht="12.75">
      <c r="A24" s="5"/>
      <c r="B24" s="5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30"/>
      <c r="B25" s="36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7"/>
      <c r="B26" s="34"/>
      <c r="C26" s="35"/>
      <c r="D26" s="35"/>
      <c r="E26" s="35"/>
      <c r="F26" s="36"/>
      <c r="G26" s="36"/>
      <c r="H26" s="36"/>
      <c r="I26" s="36"/>
      <c r="J26" s="36"/>
      <c r="K26" s="35"/>
      <c r="L26" s="5"/>
      <c r="M26" s="5"/>
    </row>
    <row r="27" spans="1:13" ht="12.75">
      <c r="A27" s="7"/>
      <c r="B27" s="37"/>
      <c r="C27" s="31"/>
      <c r="D27" s="31"/>
      <c r="E27" s="31"/>
      <c r="F27" s="32"/>
      <c r="G27" s="32"/>
      <c r="H27" s="32"/>
      <c r="I27" s="32"/>
      <c r="J27" s="32"/>
      <c r="K27" s="31"/>
      <c r="L27" s="5"/>
      <c r="M27" s="5"/>
    </row>
    <row r="28" spans="1:13" ht="12.75">
      <c r="A28" s="7"/>
      <c r="B28" s="37"/>
      <c r="C28" s="31"/>
      <c r="D28" s="31"/>
      <c r="E28" s="31"/>
      <c r="F28" s="32"/>
      <c r="G28" s="32"/>
      <c r="H28" s="32"/>
      <c r="I28" s="32"/>
      <c r="J28" s="32"/>
      <c r="K28" s="31"/>
      <c r="L28" s="5"/>
      <c r="M28" s="5"/>
    </row>
    <row r="29" spans="1:13" ht="12.75">
      <c r="A29" s="7"/>
      <c r="B29" s="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7"/>
      <c r="B30" s="8"/>
      <c r="C30" s="5"/>
      <c r="D30" s="5"/>
      <c r="E30" s="5"/>
      <c r="F30" s="6"/>
      <c r="G30" s="6"/>
      <c r="H30" s="6"/>
      <c r="I30" s="6"/>
      <c r="J30" s="6"/>
      <c r="K30" s="6"/>
      <c r="L30" s="5"/>
      <c r="M30" s="5"/>
    </row>
    <row r="31" spans="1:13" ht="12.75">
      <c r="A31" s="7"/>
      <c r="B31" s="8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3" ht="12.75">
      <c r="A32" s="7"/>
      <c r="B32" s="38"/>
      <c r="C32" s="5"/>
      <c r="D32" s="5"/>
      <c r="E32" s="5"/>
      <c r="F32" s="6"/>
      <c r="G32" s="6"/>
      <c r="H32" s="6"/>
      <c r="I32" s="6"/>
      <c r="J32" s="6"/>
      <c r="K32" s="6"/>
      <c r="L32" s="5"/>
      <c r="M32" s="5"/>
    </row>
    <row r="33" spans="1:13" ht="12.75">
      <c r="A33" s="7"/>
      <c r="B33" s="8"/>
      <c r="C33" s="5"/>
      <c r="D33" s="5"/>
      <c r="E33" s="5"/>
      <c r="F33" s="6"/>
      <c r="G33" s="6"/>
      <c r="H33" s="6"/>
      <c r="I33" s="6"/>
      <c r="J33" s="6"/>
      <c r="K33" s="6"/>
      <c r="L33" s="5"/>
      <c r="M33" s="5"/>
    </row>
    <row r="34" spans="1:13" ht="12.75">
      <c r="A34" s="7"/>
      <c r="B34" s="8"/>
      <c r="C34" s="5"/>
      <c r="D34" s="5"/>
      <c r="E34" s="5"/>
      <c r="F34" s="6"/>
      <c r="G34" s="6"/>
      <c r="H34" s="6"/>
      <c r="I34" s="6"/>
      <c r="J34" s="6"/>
      <c r="K34" s="6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3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sheetProtection/>
  <mergeCells count="2">
    <mergeCell ref="A19:F19"/>
    <mergeCell ref="A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11</v>
      </c>
      <c r="F3" s="4" t="s">
        <v>112</v>
      </c>
      <c r="G3" s="4"/>
      <c r="H3" s="4"/>
      <c r="I3" s="4"/>
      <c r="J3" s="4"/>
    </row>
    <row r="4" spans="1:10" ht="16.5" thickBot="1">
      <c r="A4" s="416" t="s">
        <v>524</v>
      </c>
      <c r="B4" s="417"/>
      <c r="C4" s="422"/>
      <c r="D4" s="422"/>
      <c r="E4" s="422"/>
      <c r="F4" s="422"/>
      <c r="G4" s="422"/>
      <c r="H4" s="422"/>
      <c r="I4" s="3"/>
      <c r="J4" s="3"/>
    </row>
    <row r="5" spans="1:12" ht="47.25" customHeight="1" thickBot="1">
      <c r="A5" s="41" t="s">
        <v>13</v>
      </c>
      <c r="B5" s="42" t="s">
        <v>14</v>
      </c>
      <c r="C5" s="117" t="s">
        <v>2</v>
      </c>
      <c r="D5" s="118" t="s">
        <v>1</v>
      </c>
      <c r="E5" s="117" t="s">
        <v>101</v>
      </c>
      <c r="F5" s="40" t="s">
        <v>77</v>
      </c>
      <c r="G5" s="56" t="s">
        <v>78</v>
      </c>
      <c r="H5" s="40" t="s">
        <v>79</v>
      </c>
      <c r="I5" s="56" t="s">
        <v>80</v>
      </c>
      <c r="J5" s="56" t="s">
        <v>81</v>
      </c>
      <c r="K5" s="39" t="s">
        <v>12</v>
      </c>
      <c r="L5" s="355" t="s">
        <v>533</v>
      </c>
    </row>
    <row r="6" spans="1:12" ht="13.5" customHeight="1" thickBot="1">
      <c r="A6" s="12" t="s">
        <v>3</v>
      </c>
      <c r="B6" s="13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45" t="s">
        <v>9</v>
      </c>
      <c r="H6" s="17" t="s">
        <v>82</v>
      </c>
      <c r="I6" s="45" t="s">
        <v>83</v>
      </c>
      <c r="J6" s="17" t="s">
        <v>84</v>
      </c>
      <c r="K6" s="16" t="s">
        <v>85</v>
      </c>
      <c r="L6" s="16" t="s">
        <v>534</v>
      </c>
    </row>
    <row r="7" spans="1:12" ht="13.5" thickBot="1">
      <c r="A7" s="18"/>
      <c r="B7" s="19"/>
      <c r="C7" s="20"/>
      <c r="D7" s="21"/>
      <c r="E7" s="22"/>
      <c r="F7" s="23"/>
      <c r="G7" s="54"/>
      <c r="H7" s="21" t="s">
        <v>86</v>
      </c>
      <c r="I7" s="22" t="s">
        <v>10</v>
      </c>
      <c r="J7" s="21" t="s">
        <v>87</v>
      </c>
      <c r="K7" s="22" t="s">
        <v>88</v>
      </c>
      <c r="L7" s="130"/>
    </row>
    <row r="8" spans="1:13" ht="15" customHeight="1">
      <c r="A8" s="62" t="s">
        <v>25</v>
      </c>
      <c r="B8" s="334" t="s">
        <v>91</v>
      </c>
      <c r="C8" s="135"/>
      <c r="D8" s="135"/>
      <c r="E8" s="207">
        <v>450</v>
      </c>
      <c r="F8" s="139"/>
      <c r="G8" s="78"/>
      <c r="H8" s="63">
        <f>F8*G8+F8</f>
        <v>0</v>
      </c>
      <c r="I8" s="63">
        <f>E8*F8</f>
        <v>0</v>
      </c>
      <c r="J8" s="63">
        <f>I8*G8</f>
        <v>0</v>
      </c>
      <c r="K8" s="63">
        <f>I8*G8+I8</f>
        <v>0</v>
      </c>
      <c r="L8" s="357"/>
      <c r="M8" s="9"/>
    </row>
    <row r="9" spans="1:13" ht="15" customHeight="1">
      <c r="A9" s="64" t="s">
        <v>26</v>
      </c>
      <c r="B9" s="335" t="s">
        <v>22</v>
      </c>
      <c r="C9" s="148"/>
      <c r="D9" s="122"/>
      <c r="E9" s="141">
        <v>700</v>
      </c>
      <c r="F9" s="142"/>
      <c r="G9" s="112"/>
      <c r="H9" s="61">
        <f aca="true" t="shared" si="0" ref="H9:H18">F9*G9+F9</f>
        <v>0</v>
      </c>
      <c r="I9" s="61">
        <f>E9*F9</f>
        <v>0</v>
      </c>
      <c r="J9" s="61">
        <f>I9*G9</f>
        <v>0</v>
      </c>
      <c r="K9" s="61">
        <f>I9*G9+I9</f>
        <v>0</v>
      </c>
      <c r="L9" s="359"/>
      <c r="M9" s="9"/>
    </row>
    <row r="10" spans="1:13" ht="15" customHeight="1">
      <c r="A10" s="64" t="s">
        <v>27</v>
      </c>
      <c r="B10" s="125" t="s">
        <v>24</v>
      </c>
      <c r="C10" s="68"/>
      <c r="D10" s="68"/>
      <c r="E10" s="133">
        <v>1700</v>
      </c>
      <c r="F10" s="69"/>
      <c r="G10" s="112"/>
      <c r="H10" s="61">
        <f>F10*G10+F10</f>
        <v>0</v>
      </c>
      <c r="I10" s="61">
        <f aca="true" t="shared" si="1" ref="I10:I18">E10*F10</f>
        <v>0</v>
      </c>
      <c r="J10" s="61">
        <f aca="true" t="shared" si="2" ref="J10:J18">I10*G10</f>
        <v>0</v>
      </c>
      <c r="K10" s="61">
        <f aca="true" t="shared" si="3" ref="K10:K18">I10*G10+I10</f>
        <v>0</v>
      </c>
      <c r="L10" s="359"/>
      <c r="M10" s="9"/>
    </row>
    <row r="11" spans="1:13" ht="15" customHeight="1">
      <c r="A11" s="64" t="s">
        <v>28</v>
      </c>
      <c r="B11" s="152" t="s">
        <v>139</v>
      </c>
      <c r="C11" s="158"/>
      <c r="D11" s="158"/>
      <c r="E11" s="160">
        <v>55</v>
      </c>
      <c r="F11" s="159"/>
      <c r="G11" s="112"/>
      <c r="H11" s="61">
        <f t="shared" si="0"/>
        <v>0</v>
      </c>
      <c r="I11" s="61">
        <f t="shared" si="1"/>
        <v>0</v>
      </c>
      <c r="J11" s="61">
        <f t="shared" si="2"/>
        <v>0</v>
      </c>
      <c r="K11" s="61">
        <f t="shared" si="3"/>
        <v>0</v>
      </c>
      <c r="L11" s="359"/>
      <c r="M11" s="9"/>
    </row>
    <row r="12" spans="1:13" ht="15" customHeight="1">
      <c r="A12" s="64" t="s">
        <v>29</v>
      </c>
      <c r="B12" s="125" t="s">
        <v>140</v>
      </c>
      <c r="C12" s="157"/>
      <c r="D12" s="157"/>
      <c r="E12" s="133">
        <v>140</v>
      </c>
      <c r="F12" s="77"/>
      <c r="G12" s="112"/>
      <c r="H12" s="61">
        <f t="shared" si="0"/>
        <v>0</v>
      </c>
      <c r="I12" s="61">
        <f t="shared" si="1"/>
        <v>0</v>
      </c>
      <c r="J12" s="61">
        <f t="shared" si="2"/>
        <v>0</v>
      </c>
      <c r="K12" s="61">
        <f t="shared" si="3"/>
        <v>0</v>
      </c>
      <c r="L12" s="359"/>
      <c r="M12" s="9"/>
    </row>
    <row r="13" spans="1:13" ht="15" customHeight="1">
      <c r="A13" s="64" t="s">
        <v>30</v>
      </c>
      <c r="B13" s="125" t="s">
        <v>0</v>
      </c>
      <c r="C13" s="68"/>
      <c r="D13" s="68"/>
      <c r="E13" s="133">
        <v>5</v>
      </c>
      <c r="F13" s="142"/>
      <c r="G13" s="112"/>
      <c r="H13" s="61">
        <f t="shared" si="0"/>
        <v>0</v>
      </c>
      <c r="I13" s="61">
        <f t="shared" si="1"/>
        <v>0</v>
      </c>
      <c r="J13" s="61">
        <f t="shared" si="2"/>
        <v>0</v>
      </c>
      <c r="K13" s="61">
        <f t="shared" si="3"/>
        <v>0</v>
      </c>
      <c r="L13" s="359"/>
      <c r="M13" s="9"/>
    </row>
    <row r="14" spans="1:13" ht="15" customHeight="1">
      <c r="A14" s="64" t="s">
        <v>31</v>
      </c>
      <c r="B14" s="125" t="s">
        <v>96</v>
      </c>
      <c r="C14" s="122"/>
      <c r="D14" s="122"/>
      <c r="E14" s="133">
        <v>600</v>
      </c>
      <c r="F14" s="142"/>
      <c r="G14" s="112"/>
      <c r="H14" s="61">
        <f t="shared" si="0"/>
        <v>0</v>
      </c>
      <c r="I14" s="61">
        <f t="shared" si="1"/>
        <v>0</v>
      </c>
      <c r="J14" s="61">
        <f t="shared" si="2"/>
        <v>0</v>
      </c>
      <c r="K14" s="61">
        <f t="shared" si="3"/>
        <v>0</v>
      </c>
      <c r="L14" s="359"/>
      <c r="M14" s="9"/>
    </row>
    <row r="15" spans="1:13" ht="15" customHeight="1">
      <c r="A15" s="64" t="s">
        <v>32</v>
      </c>
      <c r="B15" s="125" t="s">
        <v>95</v>
      </c>
      <c r="C15" s="68"/>
      <c r="D15" s="68"/>
      <c r="E15" s="133">
        <v>4</v>
      </c>
      <c r="F15" s="69"/>
      <c r="G15" s="112"/>
      <c r="H15" s="61">
        <f t="shared" si="0"/>
        <v>0</v>
      </c>
      <c r="I15" s="61">
        <f t="shared" si="1"/>
        <v>0</v>
      </c>
      <c r="J15" s="61">
        <f t="shared" si="2"/>
        <v>0</v>
      </c>
      <c r="K15" s="61">
        <f t="shared" si="3"/>
        <v>0</v>
      </c>
      <c r="L15" s="359"/>
      <c r="M15" s="9"/>
    </row>
    <row r="16" spans="1:13" ht="15" customHeight="1">
      <c r="A16" s="64" t="s">
        <v>33</v>
      </c>
      <c r="B16" s="125" t="s">
        <v>141</v>
      </c>
      <c r="C16" s="169"/>
      <c r="D16" s="157"/>
      <c r="E16" s="133">
        <v>30</v>
      </c>
      <c r="F16" s="77"/>
      <c r="G16" s="112"/>
      <c r="H16" s="61">
        <f t="shared" si="0"/>
        <v>0</v>
      </c>
      <c r="I16" s="61">
        <f t="shared" si="1"/>
        <v>0</v>
      </c>
      <c r="J16" s="61">
        <f t="shared" si="2"/>
        <v>0</v>
      </c>
      <c r="K16" s="61">
        <f t="shared" si="3"/>
        <v>0</v>
      </c>
      <c r="L16" s="359"/>
      <c r="M16" s="9"/>
    </row>
    <row r="17" spans="1:13" ht="15" customHeight="1">
      <c r="A17" s="64" t="s">
        <v>34</v>
      </c>
      <c r="B17" s="125" t="s">
        <v>142</v>
      </c>
      <c r="C17" s="158"/>
      <c r="D17" s="158"/>
      <c r="E17" s="133">
        <v>2</v>
      </c>
      <c r="F17" s="159"/>
      <c r="G17" s="112"/>
      <c r="H17" s="61">
        <f t="shared" si="0"/>
        <v>0</v>
      </c>
      <c r="I17" s="61">
        <f t="shared" si="1"/>
        <v>0</v>
      </c>
      <c r="J17" s="61">
        <f t="shared" si="2"/>
        <v>0</v>
      </c>
      <c r="K17" s="61">
        <f t="shared" si="3"/>
        <v>0</v>
      </c>
      <c r="L17" s="359"/>
      <c r="M17" s="9"/>
    </row>
    <row r="18" spans="1:13" ht="15" customHeight="1" thickBot="1">
      <c r="A18" s="65" t="s">
        <v>35</v>
      </c>
      <c r="B18" s="316" t="s">
        <v>553</v>
      </c>
      <c r="C18" s="296"/>
      <c r="D18" s="297"/>
      <c r="E18" s="385">
        <v>60</v>
      </c>
      <c r="F18" s="243"/>
      <c r="G18" s="113"/>
      <c r="H18" s="66">
        <f t="shared" si="0"/>
        <v>0</v>
      </c>
      <c r="I18" s="66">
        <f t="shared" si="1"/>
        <v>0</v>
      </c>
      <c r="J18" s="66">
        <f t="shared" si="2"/>
        <v>0</v>
      </c>
      <c r="K18" s="66">
        <f t="shared" si="3"/>
        <v>0</v>
      </c>
      <c r="L18" s="358"/>
      <c r="M18" s="9"/>
    </row>
    <row r="19" spans="1:11" ht="13.5" thickBot="1">
      <c r="A19" s="44"/>
      <c r="B19" s="10"/>
      <c r="E19" s="11"/>
      <c r="F19" s="3"/>
      <c r="G19" s="3"/>
      <c r="H19" s="59"/>
      <c r="I19" s="67">
        <f>SUM(I8:I18)</f>
        <v>0</v>
      </c>
      <c r="J19" s="60">
        <f>SUM(J8:J18)</f>
        <v>0</v>
      </c>
      <c r="K19" s="60">
        <f>SUM(K8:K18)</f>
        <v>0</v>
      </c>
    </row>
    <row r="20" spans="1:11" ht="12.75">
      <c r="A20" s="24"/>
      <c r="B20" s="25"/>
      <c r="C20" s="26"/>
      <c r="D20" s="27"/>
      <c r="E20" s="28"/>
      <c r="F20" s="28"/>
      <c r="G20" s="28"/>
      <c r="H20" s="28"/>
      <c r="I20" s="28"/>
      <c r="J20" s="28"/>
      <c r="K20" s="6"/>
    </row>
    <row r="21" spans="1:11" ht="13.5" thickBot="1">
      <c r="A21" s="423" t="s">
        <v>15</v>
      </c>
      <c r="B21" s="424"/>
      <c r="C21" s="424"/>
      <c r="D21" s="424"/>
      <c r="E21" s="424"/>
      <c r="F21" s="424"/>
      <c r="G21" s="43"/>
      <c r="H21" s="43"/>
      <c r="I21" s="43"/>
      <c r="J21" s="43"/>
      <c r="K21" s="6"/>
    </row>
    <row r="22" spans="1:11" ht="13.5" thickBot="1">
      <c r="A22" s="46" t="s">
        <v>89</v>
      </c>
      <c r="B22" s="47"/>
      <c r="C22" s="57">
        <f>I19</f>
        <v>0</v>
      </c>
      <c r="D22" s="439"/>
      <c r="E22" s="440"/>
      <c r="F22" s="440"/>
      <c r="G22" s="440"/>
      <c r="H22" s="440"/>
      <c r="I22" s="440"/>
      <c r="J22" s="440"/>
      <c r="K22" s="440"/>
    </row>
    <row r="23" spans="1:11" ht="13.5" thickBot="1">
      <c r="A23" s="48" t="s">
        <v>90</v>
      </c>
      <c r="B23" s="49"/>
      <c r="C23" s="58">
        <f>K19</f>
        <v>0</v>
      </c>
      <c r="D23" s="439"/>
      <c r="E23" s="440"/>
      <c r="F23" s="440"/>
      <c r="G23" s="440"/>
      <c r="H23" s="440"/>
      <c r="I23" s="440"/>
      <c r="J23" s="440"/>
      <c r="K23" s="440"/>
    </row>
    <row r="24" spans="1:9" ht="12.75">
      <c r="A24" s="24" t="s">
        <v>59</v>
      </c>
      <c r="B24" s="50"/>
      <c r="C24" s="26"/>
      <c r="D24" s="27"/>
      <c r="E24" s="28"/>
      <c r="F24" s="28"/>
      <c r="G24" s="28"/>
      <c r="H24" s="51"/>
      <c r="I24" s="52"/>
    </row>
    <row r="25" ht="12.75">
      <c r="A25" s="29"/>
    </row>
    <row r="26" spans="1:13" ht="12.75">
      <c r="A26" s="5"/>
      <c r="B26" s="5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>
      <c r="A27" s="30"/>
      <c r="B27" s="5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7"/>
      <c r="B28" s="367"/>
      <c r="C28" s="35"/>
      <c r="D28" s="35"/>
      <c r="E28" s="35"/>
      <c r="F28" s="36"/>
      <c r="G28" s="36"/>
      <c r="H28" s="36"/>
      <c r="I28" s="36"/>
      <c r="J28" s="36"/>
      <c r="K28" s="35"/>
      <c r="L28" s="5"/>
      <c r="M28" s="5"/>
    </row>
    <row r="29" spans="1:13" ht="12.75">
      <c r="A29" s="7"/>
      <c r="B29" s="37"/>
      <c r="C29" s="31"/>
      <c r="D29" s="31"/>
      <c r="E29" s="31"/>
      <c r="F29" s="32"/>
      <c r="G29" s="32"/>
      <c r="H29" s="32"/>
      <c r="I29" s="32"/>
      <c r="J29" s="32"/>
      <c r="K29" s="31"/>
      <c r="L29" s="5"/>
      <c r="M29" s="5"/>
    </row>
    <row r="30" spans="1:13" ht="12.75">
      <c r="A30" s="7"/>
      <c r="B30" s="37"/>
      <c r="C30" s="31"/>
      <c r="D30" s="31"/>
      <c r="E30" s="31"/>
      <c r="F30" s="32"/>
      <c r="G30" s="32"/>
      <c r="H30" s="32"/>
      <c r="I30" s="32"/>
      <c r="J30" s="32"/>
      <c r="K30" s="31"/>
      <c r="L30" s="5"/>
      <c r="M30" s="5"/>
    </row>
    <row r="31" spans="1:13" ht="12.75">
      <c r="A31" s="7"/>
      <c r="B31" s="8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3" ht="12.75">
      <c r="A32" s="7"/>
      <c r="B32" s="8"/>
      <c r="C32" s="5"/>
      <c r="D32" s="5"/>
      <c r="E32" s="5"/>
      <c r="F32" s="6"/>
      <c r="G32" s="6"/>
      <c r="H32" s="6"/>
      <c r="I32" s="6"/>
      <c r="J32" s="6"/>
      <c r="K32" s="6"/>
      <c r="L32" s="5"/>
      <c r="M32" s="5"/>
    </row>
    <row r="33" spans="1:13" ht="12.75">
      <c r="A33" s="7"/>
      <c r="B33" s="8"/>
      <c r="C33" s="5"/>
      <c r="D33" s="5"/>
      <c r="E33" s="5"/>
      <c r="F33" s="6"/>
      <c r="G33" s="6"/>
      <c r="H33" s="6"/>
      <c r="I33" s="6"/>
      <c r="J33" s="6"/>
      <c r="K33" s="6"/>
      <c r="L33" s="5"/>
      <c r="M33" s="5"/>
    </row>
    <row r="34" spans="1:13" ht="12.75">
      <c r="A34" s="7"/>
      <c r="B34" s="38"/>
      <c r="C34" s="5"/>
      <c r="D34" s="5"/>
      <c r="E34" s="5"/>
      <c r="F34" s="6"/>
      <c r="G34" s="6"/>
      <c r="H34" s="6"/>
      <c r="I34" s="6"/>
      <c r="J34" s="6"/>
      <c r="K34" s="6"/>
      <c r="L34" s="5"/>
      <c r="M34" s="5"/>
    </row>
    <row r="35" spans="1:13" ht="12.75">
      <c r="A35" s="7"/>
      <c r="B35" s="8"/>
      <c r="C35" s="5"/>
      <c r="D35" s="5"/>
      <c r="E35" s="5"/>
      <c r="F35" s="6"/>
      <c r="G35" s="6"/>
      <c r="H35" s="6"/>
      <c r="I35" s="6"/>
      <c r="J35" s="6"/>
      <c r="K35" s="6"/>
      <c r="L35" s="5"/>
      <c r="M35" s="5"/>
    </row>
    <row r="36" spans="1:13" ht="12.75">
      <c r="A36" s="7"/>
      <c r="B36" s="8"/>
      <c r="C36" s="5"/>
      <c r="D36" s="5"/>
      <c r="E36" s="5"/>
      <c r="F36" s="6"/>
      <c r="G36" s="6"/>
      <c r="H36" s="6"/>
      <c r="I36" s="6"/>
      <c r="J36" s="6"/>
      <c r="K36" s="6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3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</sheetData>
  <sheetProtection/>
  <mergeCells count="2">
    <mergeCell ref="A4:H4"/>
    <mergeCell ref="A21:F21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5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11</v>
      </c>
      <c r="F3" s="4" t="s">
        <v>143</v>
      </c>
      <c r="G3" s="4"/>
      <c r="H3" s="4"/>
      <c r="I3" s="4"/>
      <c r="J3" s="4"/>
    </row>
    <row r="4" spans="1:10" ht="16.5" thickBot="1">
      <c r="A4" s="416" t="s">
        <v>525</v>
      </c>
      <c r="B4" s="417"/>
      <c r="F4" s="3"/>
      <c r="G4" s="3"/>
      <c r="H4" s="3"/>
      <c r="I4" s="3"/>
      <c r="J4" s="3"/>
    </row>
    <row r="5" spans="1:12" ht="47.25" customHeight="1" thickBot="1">
      <c r="A5" s="41" t="s">
        <v>13</v>
      </c>
      <c r="B5" s="42" t="s">
        <v>14</v>
      </c>
      <c r="C5" s="117" t="s">
        <v>2</v>
      </c>
      <c r="D5" s="118" t="s">
        <v>1</v>
      </c>
      <c r="E5" s="117" t="s">
        <v>101</v>
      </c>
      <c r="F5" s="40" t="s">
        <v>77</v>
      </c>
      <c r="G5" s="56" t="s">
        <v>78</v>
      </c>
      <c r="H5" s="40" t="s">
        <v>79</v>
      </c>
      <c r="I5" s="56" t="s">
        <v>80</v>
      </c>
      <c r="J5" s="56" t="s">
        <v>81</v>
      </c>
      <c r="K5" s="39" t="s">
        <v>12</v>
      </c>
      <c r="L5" s="355" t="s">
        <v>533</v>
      </c>
    </row>
    <row r="6" spans="1:12" ht="13.5" customHeight="1" thickBot="1">
      <c r="A6" s="12" t="s">
        <v>3</v>
      </c>
      <c r="B6" s="12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45" t="s">
        <v>9</v>
      </c>
      <c r="H6" s="17" t="s">
        <v>82</v>
      </c>
      <c r="I6" s="45" t="s">
        <v>83</v>
      </c>
      <c r="J6" s="17" t="s">
        <v>84</v>
      </c>
      <c r="K6" s="16" t="s">
        <v>85</v>
      </c>
      <c r="L6" s="16" t="s">
        <v>534</v>
      </c>
    </row>
    <row r="7" spans="1:12" ht="13.5" thickBot="1">
      <c r="A7" s="18"/>
      <c r="B7" s="18"/>
      <c r="C7" s="20"/>
      <c r="D7" s="173"/>
      <c r="E7" s="22"/>
      <c r="F7" s="174"/>
      <c r="G7" s="54"/>
      <c r="H7" s="173" t="s">
        <v>86</v>
      </c>
      <c r="I7" s="22" t="s">
        <v>10</v>
      </c>
      <c r="J7" s="173" t="s">
        <v>87</v>
      </c>
      <c r="K7" s="22" t="s">
        <v>88</v>
      </c>
      <c r="L7" s="130"/>
    </row>
    <row r="8" spans="1:12" ht="12.75">
      <c r="A8" s="62" t="s">
        <v>25</v>
      </c>
      <c r="B8" s="328" t="s">
        <v>478</v>
      </c>
      <c r="C8" s="161"/>
      <c r="D8" s="161"/>
      <c r="E8" s="321">
        <v>480</v>
      </c>
      <c r="F8" s="162"/>
      <c r="G8" s="208"/>
      <c r="H8" s="216">
        <f aca="true" t="shared" si="0" ref="H8:H13">F8*G8+F8</f>
        <v>0</v>
      </c>
      <c r="I8" s="63">
        <f aca="true" t="shared" si="1" ref="I8:I13">E8*F8</f>
        <v>0</v>
      </c>
      <c r="J8" s="63">
        <f aca="true" t="shared" si="2" ref="J8:J13">I8*G8</f>
        <v>0</v>
      </c>
      <c r="K8" s="63">
        <f aca="true" t="shared" si="3" ref="K8:K13">I8*G8+I8</f>
        <v>0</v>
      </c>
      <c r="L8" s="357"/>
    </row>
    <row r="9" spans="1:12" ht="12.75">
      <c r="A9" s="64" t="s">
        <v>26</v>
      </c>
      <c r="B9" s="329" t="s">
        <v>508</v>
      </c>
      <c r="C9" s="158"/>
      <c r="D9" s="158"/>
      <c r="E9" s="320">
        <v>2</v>
      </c>
      <c r="F9" s="159"/>
      <c r="G9" s="209"/>
      <c r="H9" s="210">
        <f t="shared" si="0"/>
        <v>0</v>
      </c>
      <c r="I9" s="61">
        <f t="shared" si="1"/>
        <v>0</v>
      </c>
      <c r="J9" s="61">
        <f t="shared" si="2"/>
        <v>0</v>
      </c>
      <c r="K9" s="61">
        <f t="shared" si="3"/>
        <v>0</v>
      </c>
      <c r="L9" s="359"/>
    </row>
    <row r="10" spans="1:12" ht="15">
      <c r="A10" s="64" t="s">
        <v>27</v>
      </c>
      <c r="B10" s="330" t="s">
        <v>506</v>
      </c>
      <c r="C10" s="158"/>
      <c r="D10" s="158"/>
      <c r="E10" s="320">
        <v>1</v>
      </c>
      <c r="F10" s="159"/>
      <c r="G10" s="209"/>
      <c r="H10" s="210">
        <f t="shared" si="0"/>
        <v>0</v>
      </c>
      <c r="I10" s="61">
        <f t="shared" si="1"/>
        <v>0</v>
      </c>
      <c r="J10" s="61">
        <f t="shared" si="2"/>
        <v>0</v>
      </c>
      <c r="K10" s="61">
        <f t="shared" si="3"/>
        <v>0</v>
      </c>
      <c r="L10" s="359"/>
    </row>
    <row r="11" spans="1:12" ht="15">
      <c r="A11" s="64" t="s">
        <v>28</v>
      </c>
      <c r="B11" s="330" t="s">
        <v>507</v>
      </c>
      <c r="C11" s="158"/>
      <c r="D11" s="158"/>
      <c r="E11" s="320">
        <v>2</v>
      </c>
      <c r="F11" s="159"/>
      <c r="G11" s="209"/>
      <c r="H11" s="210">
        <f t="shared" si="0"/>
        <v>0</v>
      </c>
      <c r="I11" s="61">
        <f t="shared" si="1"/>
        <v>0</v>
      </c>
      <c r="J11" s="61">
        <f t="shared" si="2"/>
        <v>0</v>
      </c>
      <c r="K11" s="61">
        <f t="shared" si="3"/>
        <v>0</v>
      </c>
      <c r="L11" s="359"/>
    </row>
    <row r="12" spans="1:12" ht="12.75">
      <c r="A12" s="64" t="s">
        <v>29</v>
      </c>
      <c r="B12" s="280" t="s">
        <v>505</v>
      </c>
      <c r="C12" s="158"/>
      <c r="D12" s="158"/>
      <c r="E12" s="320">
        <v>15</v>
      </c>
      <c r="F12" s="159"/>
      <c r="G12" s="209"/>
      <c r="H12" s="210">
        <f t="shared" si="0"/>
        <v>0</v>
      </c>
      <c r="I12" s="61">
        <f t="shared" si="1"/>
        <v>0</v>
      </c>
      <c r="J12" s="61">
        <f t="shared" si="2"/>
        <v>0</v>
      </c>
      <c r="K12" s="61">
        <f t="shared" si="3"/>
        <v>0</v>
      </c>
      <c r="L12" s="359"/>
    </row>
    <row r="13" spans="1:12" ht="13.5" thickBot="1">
      <c r="A13" s="65" t="s">
        <v>30</v>
      </c>
      <c r="B13" s="393" t="s">
        <v>562</v>
      </c>
      <c r="C13" s="322"/>
      <c r="D13" s="322"/>
      <c r="E13" s="323">
        <v>40</v>
      </c>
      <c r="F13" s="324"/>
      <c r="G13" s="288"/>
      <c r="H13" s="289">
        <f t="shared" si="0"/>
        <v>0</v>
      </c>
      <c r="I13" s="66">
        <f t="shared" si="1"/>
        <v>0</v>
      </c>
      <c r="J13" s="66">
        <f t="shared" si="2"/>
        <v>0</v>
      </c>
      <c r="K13" s="66">
        <f t="shared" si="3"/>
        <v>0</v>
      </c>
      <c r="L13" s="358"/>
    </row>
    <row r="14" spans="1:11" ht="13.5" thickBot="1">
      <c r="A14" s="2"/>
      <c r="B14" s="217"/>
      <c r="F14" s="3"/>
      <c r="G14" s="3"/>
      <c r="H14" s="3"/>
      <c r="I14" s="67">
        <f>SUM(I8:I13)</f>
        <v>0</v>
      </c>
      <c r="J14" s="67">
        <f>SUM(J8:J13)</f>
        <v>0</v>
      </c>
      <c r="K14" s="60">
        <f>SUM(K8:K13)</f>
        <v>0</v>
      </c>
    </row>
    <row r="15" spans="1:11" ht="12.75">
      <c r="A15" s="192"/>
      <c r="B15" s="218"/>
      <c r="C15" s="194"/>
      <c r="D15" s="195"/>
      <c r="E15" s="196"/>
      <c r="F15" s="196"/>
      <c r="G15" s="196"/>
      <c r="H15" s="196"/>
      <c r="I15" s="196"/>
      <c r="J15" s="196"/>
      <c r="K15" s="3"/>
    </row>
    <row r="16" spans="1:11" ht="13.5" thickBot="1">
      <c r="A16" s="425" t="s">
        <v>15</v>
      </c>
      <c r="B16" s="424"/>
      <c r="C16" s="424"/>
      <c r="D16" s="424"/>
      <c r="E16" s="424"/>
      <c r="F16" s="424"/>
      <c r="G16" s="43"/>
      <c r="H16" s="43"/>
      <c r="I16" s="43"/>
      <c r="J16" s="43"/>
      <c r="K16" s="3"/>
    </row>
    <row r="17" spans="1:11" ht="13.5" thickBot="1">
      <c r="A17" s="46" t="s">
        <v>89</v>
      </c>
      <c r="B17" s="47"/>
      <c r="C17" s="57">
        <f>I14</f>
        <v>0</v>
      </c>
      <c r="D17" s="439"/>
      <c r="E17" s="440"/>
      <c r="F17" s="440"/>
      <c r="G17" s="440"/>
      <c r="H17" s="440"/>
      <c r="I17" s="440"/>
      <c r="J17" s="440"/>
      <c r="K17" s="440"/>
    </row>
    <row r="18" spans="1:11" ht="13.5" thickBot="1">
      <c r="A18" s="48" t="s">
        <v>90</v>
      </c>
      <c r="B18" s="49"/>
      <c r="C18" s="58">
        <f>K14</f>
        <v>0</v>
      </c>
      <c r="D18" s="439"/>
      <c r="E18" s="440"/>
      <c r="F18" s="440"/>
      <c r="G18" s="440"/>
      <c r="H18" s="440"/>
      <c r="I18" s="440"/>
      <c r="J18" s="440"/>
      <c r="K18" s="440"/>
    </row>
    <row r="19" spans="1:9" ht="12.75">
      <c r="A19" s="192" t="s">
        <v>59</v>
      </c>
      <c r="B19" s="193"/>
      <c r="C19" s="194"/>
      <c r="D19" s="195"/>
      <c r="E19" s="196"/>
      <c r="F19" s="196"/>
      <c r="G19" s="196"/>
      <c r="H19" s="197"/>
      <c r="I19" s="198"/>
    </row>
    <row r="20" ht="12.75">
      <c r="A20" s="29"/>
    </row>
    <row r="22" spans="1:2" ht="15">
      <c r="A22" s="199"/>
      <c r="B22" s="368"/>
    </row>
    <row r="23" spans="1:11" ht="12.75">
      <c r="A23" s="2"/>
      <c r="B23" s="200"/>
      <c r="C23" s="201"/>
      <c r="D23" s="201"/>
      <c r="E23" s="201"/>
      <c r="F23" s="202"/>
      <c r="G23" s="202"/>
      <c r="H23" s="202"/>
      <c r="I23" s="202"/>
      <c r="J23" s="202"/>
      <c r="K23" s="201"/>
    </row>
    <row r="24" spans="1:11" ht="12.75">
      <c r="A24" s="2"/>
      <c r="B24" s="2"/>
      <c r="C24" s="203"/>
      <c r="D24" s="203"/>
      <c r="E24" s="203"/>
      <c r="F24" s="204"/>
      <c r="G24" s="204"/>
      <c r="H24" s="204"/>
      <c r="I24" s="204"/>
      <c r="J24" s="204"/>
      <c r="K24" s="203"/>
    </row>
    <row r="25" spans="1:11" ht="12.75">
      <c r="A25" s="2"/>
      <c r="B25" s="2"/>
      <c r="C25" s="203"/>
      <c r="D25" s="203"/>
      <c r="E25" s="203"/>
      <c r="F25" s="204"/>
      <c r="G25" s="204"/>
      <c r="H25" s="204"/>
      <c r="I25" s="204"/>
      <c r="J25" s="204"/>
      <c r="K25" s="203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spans="1:11" ht="12.75">
      <c r="A27" s="2"/>
      <c r="B27" s="43"/>
      <c r="F27" s="3"/>
      <c r="G27" s="3"/>
      <c r="H27" s="3"/>
      <c r="I27" s="3"/>
      <c r="J27" s="3"/>
      <c r="K27" s="3"/>
    </row>
    <row r="28" spans="1:11" ht="12.75">
      <c r="A28" s="2"/>
      <c r="B28" s="43"/>
      <c r="F28" s="3"/>
      <c r="G28" s="3"/>
      <c r="H28" s="3"/>
      <c r="I28" s="3"/>
      <c r="J28" s="3"/>
      <c r="K28" s="3"/>
    </row>
    <row r="29" spans="1:11" ht="12.75">
      <c r="A29" s="2"/>
      <c r="B29" s="205"/>
      <c r="F29" s="3"/>
      <c r="G29" s="3"/>
      <c r="H29" s="3"/>
      <c r="I29" s="3"/>
      <c r="J29" s="3"/>
      <c r="K29" s="3"/>
    </row>
    <row r="30" spans="1:11" ht="12.75">
      <c r="A30" s="2"/>
      <c r="B30" s="43"/>
      <c r="F30" s="3"/>
      <c r="G30" s="3"/>
      <c r="H30" s="3"/>
      <c r="I30" s="3"/>
      <c r="J30" s="3"/>
      <c r="K30" s="3"/>
    </row>
    <row r="31" spans="1:11" ht="12.75">
      <c r="A31" s="2"/>
      <c r="B31" s="43"/>
      <c r="F31" s="3"/>
      <c r="G31" s="3"/>
      <c r="H31" s="3"/>
      <c r="I31" s="3"/>
      <c r="J31" s="3"/>
      <c r="K31" s="3"/>
    </row>
    <row r="32" ht="12.75">
      <c r="K32" s="3"/>
    </row>
    <row r="35" ht="12.75">
      <c r="A35" s="206"/>
    </row>
  </sheetData>
  <sheetProtection/>
  <mergeCells count="2">
    <mergeCell ref="A4:B4"/>
    <mergeCell ref="A16:F1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10" width="12.421875" style="0" customWidth="1"/>
    <col min="11" max="11" width="12.57421875" style="0" customWidth="1"/>
  </cols>
  <sheetData>
    <row r="3" spans="1:10" ht="18.75">
      <c r="A3" s="2"/>
      <c r="B3" s="1" t="s">
        <v>11</v>
      </c>
      <c r="F3" s="4" t="s">
        <v>143</v>
      </c>
      <c r="G3" s="4"/>
      <c r="H3" s="4"/>
      <c r="I3" s="4"/>
      <c r="J3" s="4"/>
    </row>
    <row r="4" spans="1:10" ht="16.5" thickBot="1">
      <c r="A4" s="416" t="s">
        <v>526</v>
      </c>
      <c r="B4" s="417"/>
      <c r="F4" s="3"/>
      <c r="G4" s="3"/>
      <c r="H4" s="3"/>
      <c r="I4" s="3"/>
      <c r="J4" s="3"/>
    </row>
    <row r="5" spans="1:12" ht="47.25" customHeight="1" thickBot="1">
      <c r="A5" s="41" t="s">
        <v>13</v>
      </c>
      <c r="B5" s="42" t="s">
        <v>14</v>
      </c>
      <c r="C5" s="117" t="s">
        <v>2</v>
      </c>
      <c r="D5" s="118" t="s">
        <v>1</v>
      </c>
      <c r="E5" s="117" t="s">
        <v>101</v>
      </c>
      <c r="F5" s="40" t="s">
        <v>77</v>
      </c>
      <c r="G5" s="56" t="s">
        <v>78</v>
      </c>
      <c r="H5" s="40" t="s">
        <v>79</v>
      </c>
      <c r="I5" s="56" t="s">
        <v>80</v>
      </c>
      <c r="J5" s="40" t="s">
        <v>81</v>
      </c>
      <c r="K5" s="39" t="s">
        <v>12</v>
      </c>
      <c r="L5" s="355" t="s">
        <v>533</v>
      </c>
    </row>
    <row r="6" spans="1:12" ht="13.5" customHeight="1" thickBot="1">
      <c r="A6" s="12" t="s">
        <v>3</v>
      </c>
      <c r="B6" s="12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45" t="s">
        <v>9</v>
      </c>
      <c r="H6" s="17" t="s">
        <v>82</v>
      </c>
      <c r="I6" s="45" t="s">
        <v>83</v>
      </c>
      <c r="J6" s="17" t="s">
        <v>84</v>
      </c>
      <c r="K6" s="16" t="s">
        <v>85</v>
      </c>
      <c r="L6" s="16" t="s">
        <v>534</v>
      </c>
    </row>
    <row r="7" spans="1:12" ht="13.5" thickBot="1">
      <c r="A7" s="18"/>
      <c r="B7" s="18"/>
      <c r="C7" s="20"/>
      <c r="D7" s="173"/>
      <c r="E7" s="22"/>
      <c r="F7" s="174"/>
      <c r="G7" s="54"/>
      <c r="H7" s="173" t="s">
        <v>86</v>
      </c>
      <c r="I7" s="22" t="s">
        <v>10</v>
      </c>
      <c r="J7" s="173" t="s">
        <v>87</v>
      </c>
      <c r="K7" s="22" t="s">
        <v>88</v>
      </c>
      <c r="L7" s="130"/>
    </row>
    <row r="8" spans="1:13" ht="15" customHeight="1">
      <c r="A8" s="62" t="s">
        <v>25</v>
      </c>
      <c r="B8" s="298" t="s">
        <v>474</v>
      </c>
      <c r="C8" s="168"/>
      <c r="D8" s="168"/>
      <c r="E8" s="207">
        <v>5</v>
      </c>
      <c r="F8" s="76"/>
      <c r="G8" s="78"/>
      <c r="H8" s="63">
        <f>F8*G8+F8</f>
        <v>0</v>
      </c>
      <c r="I8" s="63">
        <f>E8*F8</f>
        <v>0</v>
      </c>
      <c r="J8" s="63">
        <f>I8*G8</f>
        <v>0</v>
      </c>
      <c r="K8" s="63">
        <f>I8*G8+I8</f>
        <v>0</v>
      </c>
      <c r="L8" s="357"/>
      <c r="M8" s="9"/>
    </row>
    <row r="9" spans="1:13" ht="15" customHeight="1">
      <c r="A9" s="64" t="s">
        <v>26</v>
      </c>
      <c r="B9" s="280" t="s">
        <v>475</v>
      </c>
      <c r="C9" s="157"/>
      <c r="D9" s="157"/>
      <c r="E9" s="141">
        <v>5</v>
      </c>
      <c r="F9" s="77"/>
      <c r="G9" s="112"/>
      <c r="H9" s="61">
        <f>F9*G9+F9</f>
        <v>0</v>
      </c>
      <c r="I9" s="61">
        <f>E9*F9</f>
        <v>0</v>
      </c>
      <c r="J9" s="61">
        <f>I9*G9</f>
        <v>0</v>
      </c>
      <c r="K9" s="61">
        <f>I9*G9+I9</f>
        <v>0</v>
      </c>
      <c r="L9" s="359"/>
      <c r="M9" s="9"/>
    </row>
    <row r="10" spans="1:13" ht="15" customHeight="1">
      <c r="A10" s="64" t="s">
        <v>27</v>
      </c>
      <c r="B10" s="175" t="s">
        <v>473</v>
      </c>
      <c r="C10" s="157"/>
      <c r="D10" s="157"/>
      <c r="E10" s="141">
        <v>3</v>
      </c>
      <c r="F10" s="77"/>
      <c r="G10" s="112"/>
      <c r="H10" s="61">
        <f>F10*G10+F10</f>
        <v>0</v>
      </c>
      <c r="I10" s="61">
        <f>E10*F10</f>
        <v>0</v>
      </c>
      <c r="J10" s="61">
        <f>I10*G10</f>
        <v>0</v>
      </c>
      <c r="K10" s="61">
        <f>I10*G10+I10</f>
        <v>0</v>
      </c>
      <c r="L10" s="359"/>
      <c r="M10" s="9"/>
    </row>
    <row r="11" spans="1:13" ht="15" customHeight="1">
      <c r="A11" s="64" t="s">
        <v>28</v>
      </c>
      <c r="B11" s="177" t="s">
        <v>481</v>
      </c>
      <c r="C11" s="167"/>
      <c r="D11" s="167"/>
      <c r="E11" s="141">
        <v>36</v>
      </c>
      <c r="F11" s="77"/>
      <c r="G11" s="112"/>
      <c r="H11" s="61">
        <f>F11*G11+F11</f>
        <v>0</v>
      </c>
      <c r="I11" s="61">
        <f>E11*F11</f>
        <v>0</v>
      </c>
      <c r="J11" s="61">
        <f>I11*G11</f>
        <v>0</v>
      </c>
      <c r="K11" s="61">
        <f>I11*G11+I11</f>
        <v>0</v>
      </c>
      <c r="L11" s="359"/>
      <c r="M11" s="9"/>
    </row>
    <row r="12" spans="1:13" ht="15" customHeight="1" thickBot="1">
      <c r="A12" s="65" t="s">
        <v>29</v>
      </c>
      <c r="B12" s="299" t="s">
        <v>472</v>
      </c>
      <c r="C12" s="219"/>
      <c r="D12" s="219"/>
      <c r="E12" s="283">
        <v>24</v>
      </c>
      <c r="F12" s="75"/>
      <c r="G12" s="113"/>
      <c r="H12" s="66">
        <f>F12*G12+F12</f>
        <v>0</v>
      </c>
      <c r="I12" s="66">
        <f>E12*F12</f>
        <v>0</v>
      </c>
      <c r="J12" s="66">
        <f>I12*G12</f>
        <v>0</v>
      </c>
      <c r="K12" s="66">
        <f>I12*G12+I12</f>
        <v>0</v>
      </c>
      <c r="L12" s="358"/>
      <c r="M12" s="9"/>
    </row>
    <row r="13" spans="1:11" ht="13.5" thickBot="1">
      <c r="A13" s="2"/>
      <c r="B13" s="217"/>
      <c r="F13" s="3"/>
      <c r="G13" s="3"/>
      <c r="H13" s="3"/>
      <c r="I13" s="67">
        <f>SUM(I8:I12)</f>
        <v>0</v>
      </c>
      <c r="J13" s="60">
        <f>SUM(J8:J12)</f>
        <v>0</v>
      </c>
      <c r="K13" s="60">
        <f>SUM(K8:K12)</f>
        <v>0</v>
      </c>
    </row>
    <row r="14" spans="1:11" ht="12.75">
      <c r="A14" s="192"/>
      <c r="B14" s="218"/>
      <c r="C14" s="194"/>
      <c r="D14" s="195"/>
      <c r="E14" s="196"/>
      <c r="F14" s="196"/>
      <c r="G14" s="196"/>
      <c r="H14" s="196"/>
      <c r="I14" s="196"/>
      <c r="J14" s="196"/>
      <c r="K14" s="3"/>
    </row>
    <row r="15" spans="1:11" ht="13.5" thickBot="1">
      <c r="A15" s="425" t="s">
        <v>15</v>
      </c>
      <c r="B15" s="424"/>
      <c r="C15" s="424"/>
      <c r="D15" s="424"/>
      <c r="E15" s="424"/>
      <c r="F15" s="424"/>
      <c r="G15" s="43"/>
      <c r="H15" s="43"/>
      <c r="I15" s="43"/>
      <c r="J15" s="43"/>
      <c r="K15" s="3"/>
    </row>
    <row r="16" spans="1:11" ht="13.5" thickBot="1">
      <c r="A16" s="46" t="s">
        <v>89</v>
      </c>
      <c r="B16" s="47"/>
      <c r="C16" s="57">
        <f>I13</f>
        <v>0</v>
      </c>
      <c r="D16" s="439"/>
      <c r="E16" s="440"/>
      <c r="F16" s="440"/>
      <c r="G16" s="440"/>
      <c r="H16" s="440"/>
      <c r="I16" s="440"/>
      <c r="J16" s="440"/>
      <c r="K16" s="440"/>
    </row>
    <row r="17" spans="1:11" ht="13.5" thickBot="1">
      <c r="A17" s="48" t="s">
        <v>90</v>
      </c>
      <c r="B17" s="49"/>
      <c r="C17" s="58">
        <f>K13</f>
        <v>0</v>
      </c>
      <c r="D17" s="439"/>
      <c r="E17" s="440"/>
      <c r="F17" s="440"/>
      <c r="G17" s="440"/>
      <c r="H17" s="440"/>
      <c r="I17" s="440"/>
      <c r="J17" s="440"/>
      <c r="K17" s="440"/>
    </row>
    <row r="18" spans="1:9" ht="12.75">
      <c r="A18" s="192" t="s">
        <v>59</v>
      </c>
      <c r="B18" s="193"/>
      <c r="C18" s="194"/>
      <c r="D18" s="195"/>
      <c r="E18" s="196"/>
      <c r="F18" s="196"/>
      <c r="G18" s="196"/>
      <c r="H18" s="197"/>
      <c r="I18" s="198"/>
    </row>
    <row r="19" ht="12.75">
      <c r="A19" s="29"/>
    </row>
    <row r="21" spans="1:2" ht="15">
      <c r="A21" s="199"/>
      <c r="B21" s="368"/>
    </row>
    <row r="22" spans="1:11" ht="12.75">
      <c r="A22" s="2"/>
      <c r="B22" s="200"/>
      <c r="C22" s="201"/>
      <c r="D22" s="201"/>
      <c r="E22" s="201"/>
      <c r="F22" s="202"/>
      <c r="G22" s="202"/>
      <c r="H22" s="202"/>
      <c r="I22" s="202"/>
      <c r="J22" s="202"/>
      <c r="K22" s="201"/>
    </row>
    <row r="23" spans="1:11" ht="12.75">
      <c r="A23" s="2"/>
      <c r="B23" s="2"/>
      <c r="C23" s="203"/>
      <c r="D23" s="203"/>
      <c r="E23" s="203"/>
      <c r="F23" s="204"/>
      <c r="G23" s="204"/>
      <c r="H23" s="204"/>
      <c r="I23" s="204"/>
      <c r="J23" s="204"/>
      <c r="K23" s="203"/>
    </row>
    <row r="24" spans="1:11" ht="12.75">
      <c r="A24" s="2"/>
      <c r="B24" s="2"/>
      <c r="C24" s="203"/>
      <c r="D24" s="203"/>
      <c r="E24" s="203"/>
      <c r="F24" s="204"/>
      <c r="G24" s="204"/>
      <c r="H24" s="204"/>
      <c r="I24" s="204"/>
      <c r="J24" s="204"/>
      <c r="K24" s="203"/>
    </row>
    <row r="25" spans="1:11" ht="12.75">
      <c r="A25" s="2"/>
      <c r="B25" s="43"/>
      <c r="F25" s="3"/>
      <c r="G25" s="3"/>
      <c r="H25" s="3"/>
      <c r="I25" s="3"/>
      <c r="J25" s="3"/>
      <c r="K25" s="3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spans="1:11" ht="12.75">
      <c r="A27" s="2"/>
      <c r="B27" s="43"/>
      <c r="F27" s="3"/>
      <c r="G27" s="3"/>
      <c r="H27" s="3"/>
      <c r="I27" s="3"/>
      <c r="J27" s="3"/>
      <c r="K27" s="3"/>
    </row>
    <row r="28" spans="1:11" ht="12.75">
      <c r="A28" s="2"/>
      <c r="B28" s="205"/>
      <c r="F28" s="3"/>
      <c r="G28" s="3"/>
      <c r="H28" s="3"/>
      <c r="I28" s="3"/>
      <c r="J28" s="3"/>
      <c r="K28" s="3"/>
    </row>
    <row r="29" spans="1:11" ht="12.75">
      <c r="A29" s="2"/>
      <c r="B29" s="43"/>
      <c r="F29" s="3"/>
      <c r="G29" s="3"/>
      <c r="H29" s="3"/>
      <c r="I29" s="3"/>
      <c r="J29" s="3"/>
      <c r="K29" s="3"/>
    </row>
    <row r="30" spans="1:11" ht="12.75">
      <c r="A30" s="2"/>
      <c r="B30" s="43"/>
      <c r="F30" s="3"/>
      <c r="G30" s="3"/>
      <c r="H30" s="3"/>
      <c r="I30" s="3"/>
      <c r="J30" s="3"/>
      <c r="K30" s="3"/>
    </row>
    <row r="31" ht="12.75">
      <c r="K31" s="3"/>
    </row>
    <row r="34" ht="12.75">
      <c r="A34" s="206"/>
    </row>
  </sheetData>
  <sheetProtection/>
  <mergeCells count="2">
    <mergeCell ref="A4:B4"/>
    <mergeCell ref="A15:F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33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10" width="12.421875" style="0" customWidth="1"/>
    <col min="11" max="11" width="12.57421875" style="0" customWidth="1"/>
  </cols>
  <sheetData>
    <row r="3" spans="1:10" ht="18.75">
      <c r="A3" s="2"/>
      <c r="B3" s="1" t="s">
        <v>11</v>
      </c>
      <c r="F3" s="4" t="s">
        <v>143</v>
      </c>
      <c r="G3" s="4"/>
      <c r="H3" s="4"/>
      <c r="I3" s="4"/>
      <c r="J3" s="4"/>
    </row>
    <row r="4" spans="1:10" ht="16.5" thickBot="1">
      <c r="A4" s="416" t="s">
        <v>114</v>
      </c>
      <c r="B4" s="417"/>
      <c r="F4" s="3"/>
      <c r="G4" s="3"/>
      <c r="H4" s="3"/>
      <c r="I4" s="3"/>
      <c r="J4" s="3"/>
    </row>
    <row r="5" spans="1:12" ht="47.25" customHeight="1" thickBot="1">
      <c r="A5" s="41" t="s">
        <v>13</v>
      </c>
      <c r="B5" s="42" t="s">
        <v>14</v>
      </c>
      <c r="C5" s="117" t="s">
        <v>2</v>
      </c>
      <c r="D5" s="118" t="s">
        <v>1</v>
      </c>
      <c r="E5" s="117" t="s">
        <v>101</v>
      </c>
      <c r="F5" s="40" t="s">
        <v>77</v>
      </c>
      <c r="G5" s="56" t="s">
        <v>78</v>
      </c>
      <c r="H5" s="40" t="s">
        <v>79</v>
      </c>
      <c r="I5" s="56" t="s">
        <v>80</v>
      </c>
      <c r="J5" s="40" t="s">
        <v>81</v>
      </c>
      <c r="K5" s="39" t="s">
        <v>12</v>
      </c>
      <c r="L5" s="355" t="s">
        <v>533</v>
      </c>
    </row>
    <row r="6" spans="1:12" ht="13.5" customHeight="1" thickBot="1">
      <c r="A6" s="12" t="s">
        <v>3</v>
      </c>
      <c r="B6" s="12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45" t="s">
        <v>9</v>
      </c>
      <c r="H6" s="17" t="s">
        <v>82</v>
      </c>
      <c r="I6" s="45" t="s">
        <v>83</v>
      </c>
      <c r="J6" s="17" t="s">
        <v>84</v>
      </c>
      <c r="K6" s="16" t="s">
        <v>85</v>
      </c>
      <c r="L6" s="16" t="s">
        <v>534</v>
      </c>
    </row>
    <row r="7" spans="1:12" ht="13.5" thickBot="1">
      <c r="A7" s="18"/>
      <c r="B7" s="18"/>
      <c r="C7" s="20"/>
      <c r="D7" s="173"/>
      <c r="E7" s="22"/>
      <c r="F7" s="174"/>
      <c r="G7" s="54"/>
      <c r="H7" s="173" t="s">
        <v>86</v>
      </c>
      <c r="I7" s="22" t="s">
        <v>10</v>
      </c>
      <c r="J7" s="173" t="s">
        <v>87</v>
      </c>
      <c r="K7" s="22" t="s">
        <v>88</v>
      </c>
      <c r="L7" s="130"/>
    </row>
    <row r="8" spans="1:13" ht="15" customHeight="1">
      <c r="A8" s="62" t="s">
        <v>25</v>
      </c>
      <c r="B8" s="413" t="s">
        <v>122</v>
      </c>
      <c r="C8" s="161"/>
      <c r="D8" s="161"/>
      <c r="E8" s="207">
        <v>1900</v>
      </c>
      <c r="F8" s="162"/>
      <c r="G8" s="140"/>
      <c r="H8" s="63">
        <f>F8*G8+F8</f>
        <v>0</v>
      </c>
      <c r="I8" s="63">
        <f>E8*F8</f>
        <v>0</v>
      </c>
      <c r="J8" s="63">
        <f>I8*G8</f>
        <v>0</v>
      </c>
      <c r="K8" s="63">
        <f>I8*G8+I8</f>
        <v>0</v>
      </c>
      <c r="L8" s="357"/>
      <c r="M8" s="9"/>
    </row>
    <row r="9" spans="1:13" ht="15" customHeight="1">
      <c r="A9" s="64" t="s">
        <v>26</v>
      </c>
      <c r="B9" s="414" t="s">
        <v>576</v>
      </c>
      <c r="C9" s="122"/>
      <c r="D9" s="122"/>
      <c r="E9" s="141">
        <v>1200</v>
      </c>
      <c r="F9" s="142"/>
      <c r="G9" s="143"/>
      <c r="H9" s="61">
        <f>F9*G9+F9</f>
        <v>0</v>
      </c>
      <c r="I9" s="61">
        <f>E9*F9</f>
        <v>0</v>
      </c>
      <c r="J9" s="61">
        <f>I9*G9</f>
        <v>0</v>
      </c>
      <c r="K9" s="61">
        <f>I9*G9+I9</f>
        <v>0</v>
      </c>
      <c r="L9" s="359"/>
      <c r="M9" s="9"/>
    </row>
    <row r="10" spans="1:13" ht="27.75" customHeight="1">
      <c r="A10" s="64" t="s">
        <v>27</v>
      </c>
      <c r="B10" s="414" t="s">
        <v>584</v>
      </c>
      <c r="C10" s="122"/>
      <c r="D10" s="122"/>
      <c r="E10" s="141">
        <v>170</v>
      </c>
      <c r="F10" s="142"/>
      <c r="G10" s="143"/>
      <c r="H10" s="61">
        <f>F10*G10+F10</f>
        <v>0</v>
      </c>
      <c r="I10" s="61">
        <f>E10*F10</f>
        <v>0</v>
      </c>
      <c r="J10" s="61">
        <f>I10*G10</f>
        <v>0</v>
      </c>
      <c r="K10" s="61">
        <f>I10*G10+I10</f>
        <v>0</v>
      </c>
      <c r="L10" s="359"/>
      <c r="M10" s="9"/>
    </row>
    <row r="11" spans="1:13" ht="15" customHeight="1" thickBot="1">
      <c r="A11" s="65" t="s">
        <v>28</v>
      </c>
      <c r="B11" s="415" t="s">
        <v>577</v>
      </c>
      <c r="C11" s="134"/>
      <c r="D11" s="134"/>
      <c r="E11" s="283">
        <v>1200</v>
      </c>
      <c r="F11" s="144"/>
      <c r="G11" s="145"/>
      <c r="H11" s="66">
        <f>F11*G11+F11</f>
        <v>0</v>
      </c>
      <c r="I11" s="66">
        <f>E11*F11</f>
        <v>0</v>
      </c>
      <c r="J11" s="66">
        <f>I11*G11</f>
        <v>0</v>
      </c>
      <c r="K11" s="66">
        <f>I11*G11+I11</f>
        <v>0</v>
      </c>
      <c r="L11" s="358"/>
      <c r="M11" s="9"/>
    </row>
    <row r="12" spans="1:11" ht="13.5" thickBot="1">
      <c r="A12" s="2"/>
      <c r="B12" s="217"/>
      <c r="F12" s="3"/>
      <c r="G12" s="3"/>
      <c r="H12" s="3"/>
      <c r="I12" s="67">
        <f>SUM(I8:I11)</f>
        <v>0</v>
      </c>
      <c r="J12" s="60">
        <f>SUM(J8:J11)</f>
        <v>0</v>
      </c>
      <c r="K12" s="60">
        <f>SUM(K8:K11)</f>
        <v>0</v>
      </c>
    </row>
    <row r="13" spans="1:11" ht="12.75">
      <c r="A13" s="192"/>
      <c r="B13" s="218"/>
      <c r="C13" s="194"/>
      <c r="D13" s="195"/>
      <c r="E13" s="196"/>
      <c r="F13" s="196"/>
      <c r="G13" s="196"/>
      <c r="H13" s="196"/>
      <c r="I13" s="196"/>
      <c r="J13" s="196"/>
      <c r="K13" s="3"/>
    </row>
    <row r="14" spans="1:11" ht="13.5" thickBot="1">
      <c r="A14" s="425" t="s">
        <v>15</v>
      </c>
      <c r="B14" s="424"/>
      <c r="C14" s="424"/>
      <c r="D14" s="424"/>
      <c r="E14" s="424"/>
      <c r="F14" s="424"/>
      <c r="G14" s="43"/>
      <c r="H14" s="43"/>
      <c r="I14" s="43"/>
      <c r="J14" s="43"/>
      <c r="K14" s="3"/>
    </row>
    <row r="15" spans="1:11" ht="13.5" thickBot="1">
      <c r="A15" s="46" t="s">
        <v>89</v>
      </c>
      <c r="B15" s="47"/>
      <c r="C15" s="57">
        <f>I12</f>
        <v>0</v>
      </c>
      <c r="D15" s="439"/>
      <c r="E15" s="440"/>
      <c r="F15" s="440"/>
      <c r="G15" s="440"/>
      <c r="H15" s="440"/>
      <c r="I15" s="440"/>
      <c r="J15" s="440"/>
      <c r="K15" s="440"/>
    </row>
    <row r="16" spans="1:11" ht="13.5" thickBot="1">
      <c r="A16" s="48" t="s">
        <v>90</v>
      </c>
      <c r="B16" s="49"/>
      <c r="C16" s="58">
        <f>K12</f>
        <v>0</v>
      </c>
      <c r="D16" s="439"/>
      <c r="E16" s="440"/>
      <c r="F16" s="440"/>
      <c r="G16" s="440"/>
      <c r="H16" s="440"/>
      <c r="I16" s="440"/>
      <c r="J16" s="440"/>
      <c r="K16" s="440"/>
    </row>
    <row r="17" spans="1:9" ht="12.75">
      <c r="A17" s="192" t="s">
        <v>59</v>
      </c>
      <c r="B17" s="193"/>
      <c r="C17" s="194"/>
      <c r="D17" s="195"/>
      <c r="E17" s="196"/>
      <c r="F17" s="196"/>
      <c r="G17" s="196"/>
      <c r="H17" s="197"/>
      <c r="I17" s="198"/>
    </row>
    <row r="18" ht="12.75">
      <c r="A18" s="29"/>
    </row>
    <row r="20" spans="1:2" ht="15">
      <c r="A20" s="199"/>
      <c r="B20" s="368"/>
    </row>
    <row r="21" spans="1:11" ht="12.75">
      <c r="A21" s="2"/>
      <c r="B21" s="200"/>
      <c r="C21" s="201"/>
      <c r="D21" s="201"/>
      <c r="E21" s="201"/>
      <c r="F21" s="202"/>
      <c r="G21" s="202"/>
      <c r="H21" s="202"/>
      <c r="I21" s="202"/>
      <c r="J21" s="202"/>
      <c r="K21" s="201"/>
    </row>
    <row r="22" spans="1:11" ht="12.75">
      <c r="A22" s="2"/>
      <c r="B22" s="2"/>
      <c r="C22" s="203"/>
      <c r="D22" s="203"/>
      <c r="E22" s="203"/>
      <c r="F22" s="204"/>
      <c r="G22" s="204"/>
      <c r="H22" s="204"/>
      <c r="I22" s="204"/>
      <c r="J22" s="204"/>
      <c r="K22" s="203"/>
    </row>
    <row r="23" spans="1:11" ht="12.75">
      <c r="A23" s="2"/>
      <c r="B23" s="2"/>
      <c r="C23" s="203"/>
      <c r="D23" s="203"/>
      <c r="E23" s="203"/>
      <c r="F23" s="204"/>
      <c r="G23" s="204"/>
      <c r="H23" s="204"/>
      <c r="I23" s="204"/>
      <c r="J23" s="204"/>
      <c r="K23" s="203"/>
    </row>
    <row r="24" spans="1:11" ht="12.75">
      <c r="A24" s="2"/>
      <c r="B24" s="43"/>
      <c r="F24" s="3"/>
      <c r="G24" s="3"/>
      <c r="H24" s="3"/>
      <c r="I24" s="3"/>
      <c r="J24" s="3"/>
      <c r="K24" s="3"/>
    </row>
    <row r="25" spans="1:11" ht="12.75">
      <c r="A25" s="2"/>
      <c r="B25" s="43"/>
      <c r="F25" s="3"/>
      <c r="G25" s="3"/>
      <c r="H25" s="3"/>
      <c r="I25" s="3"/>
      <c r="J25" s="3"/>
      <c r="K25" s="3"/>
    </row>
    <row r="26" spans="1:11" ht="12.75">
      <c r="A26" s="2"/>
      <c r="B26" s="43"/>
      <c r="F26" s="3"/>
      <c r="G26" s="3"/>
      <c r="H26" s="3"/>
      <c r="I26" s="3"/>
      <c r="J26" s="3"/>
      <c r="K26" s="3"/>
    </row>
    <row r="27" spans="1:11" ht="12.75">
      <c r="A27" s="2"/>
      <c r="B27" s="205"/>
      <c r="F27" s="3"/>
      <c r="G27" s="3"/>
      <c r="H27" s="3"/>
      <c r="I27" s="3"/>
      <c r="J27" s="3"/>
      <c r="K27" s="3"/>
    </row>
    <row r="28" spans="1:11" ht="12.75">
      <c r="A28" s="2"/>
      <c r="B28" s="43"/>
      <c r="F28" s="3"/>
      <c r="G28" s="3"/>
      <c r="H28" s="3"/>
      <c r="I28" s="3"/>
      <c r="J28" s="3"/>
      <c r="K28" s="3"/>
    </row>
    <row r="29" spans="1:11" ht="12.75">
      <c r="A29" s="2"/>
      <c r="B29" s="43"/>
      <c r="F29" s="3"/>
      <c r="G29" s="3"/>
      <c r="H29" s="3"/>
      <c r="I29" s="3"/>
      <c r="J29" s="3"/>
      <c r="K29" s="3"/>
    </row>
    <row r="30" ht="12.75">
      <c r="K30" s="3"/>
    </row>
    <row r="33" ht="12.75">
      <c r="A33" s="206"/>
    </row>
  </sheetData>
  <sheetProtection/>
  <mergeCells count="2">
    <mergeCell ref="A4:B4"/>
    <mergeCell ref="A14:F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37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11</v>
      </c>
      <c r="F3" s="4" t="s">
        <v>112</v>
      </c>
      <c r="G3" s="4"/>
      <c r="H3" s="4"/>
      <c r="I3" s="4"/>
      <c r="J3" s="4"/>
    </row>
    <row r="4" spans="1:10" ht="16.5" thickBot="1">
      <c r="A4" s="416" t="s">
        <v>527</v>
      </c>
      <c r="B4" s="417"/>
      <c r="C4" s="422"/>
      <c r="D4" s="422"/>
      <c r="E4" s="422"/>
      <c r="F4" s="422"/>
      <c r="G4" s="422"/>
      <c r="H4" s="422"/>
      <c r="I4" s="3"/>
      <c r="J4" s="3"/>
    </row>
    <row r="5" spans="1:12" ht="47.25" customHeight="1" thickBot="1">
      <c r="A5" s="41" t="s">
        <v>13</v>
      </c>
      <c r="B5" s="42" t="s">
        <v>14</v>
      </c>
      <c r="C5" s="117" t="s">
        <v>2</v>
      </c>
      <c r="D5" s="118" t="s">
        <v>1</v>
      </c>
      <c r="E5" s="117" t="s">
        <v>101</v>
      </c>
      <c r="F5" s="40" t="s">
        <v>77</v>
      </c>
      <c r="G5" s="56" t="s">
        <v>78</v>
      </c>
      <c r="H5" s="40" t="s">
        <v>79</v>
      </c>
      <c r="I5" s="56" t="s">
        <v>80</v>
      </c>
      <c r="J5" s="56" t="s">
        <v>81</v>
      </c>
      <c r="K5" s="39" t="s">
        <v>12</v>
      </c>
      <c r="L5" s="355" t="s">
        <v>533</v>
      </c>
    </row>
    <row r="6" spans="1:12" ht="13.5" customHeight="1" thickBot="1">
      <c r="A6" s="12" t="s">
        <v>3</v>
      </c>
      <c r="B6" s="13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45" t="s">
        <v>9</v>
      </c>
      <c r="H6" s="17" t="s">
        <v>82</v>
      </c>
      <c r="I6" s="45" t="s">
        <v>83</v>
      </c>
      <c r="J6" s="17" t="s">
        <v>84</v>
      </c>
      <c r="K6" s="16" t="s">
        <v>85</v>
      </c>
      <c r="L6" s="16" t="s">
        <v>534</v>
      </c>
    </row>
    <row r="7" spans="1:12" ht="13.5" thickBot="1">
      <c r="A7" s="126"/>
      <c r="B7" s="127"/>
      <c r="C7" s="128"/>
      <c r="D7" s="129"/>
      <c r="E7" s="130"/>
      <c r="F7" s="131"/>
      <c r="G7" s="132"/>
      <c r="H7" s="129" t="s">
        <v>86</v>
      </c>
      <c r="I7" s="130" t="s">
        <v>10</v>
      </c>
      <c r="J7" s="129" t="s">
        <v>87</v>
      </c>
      <c r="K7" s="130" t="s">
        <v>88</v>
      </c>
      <c r="L7" s="130"/>
    </row>
    <row r="8" spans="1:13" ht="29.25" customHeight="1">
      <c r="A8" s="301" t="s">
        <v>25</v>
      </c>
      <c r="B8" s="302" t="s">
        <v>115</v>
      </c>
      <c r="C8" s="303"/>
      <c r="D8" s="303"/>
      <c r="E8" s="386">
        <v>860</v>
      </c>
      <c r="F8" s="304"/>
      <c r="G8" s="305"/>
      <c r="H8" s="306">
        <f aca="true" t="shared" si="0" ref="H8:H13">F8*G8+F8</f>
        <v>0</v>
      </c>
      <c r="I8" s="306">
        <f aca="true" t="shared" si="1" ref="I8:I13">E8*F8</f>
        <v>0</v>
      </c>
      <c r="J8" s="306">
        <f aca="true" t="shared" si="2" ref="J8:J13">I8*G8</f>
        <v>0</v>
      </c>
      <c r="K8" s="306">
        <f aca="true" t="shared" si="3" ref="K8:K13">I8*G8+I8</f>
        <v>0</v>
      </c>
      <c r="L8" s="357"/>
      <c r="M8" s="9"/>
    </row>
    <row r="9" spans="1:13" ht="29.25" customHeight="1">
      <c r="A9" s="293" t="s">
        <v>26</v>
      </c>
      <c r="B9" s="212" t="s">
        <v>116</v>
      </c>
      <c r="C9" s="163"/>
      <c r="D9" s="163"/>
      <c r="E9" s="387">
        <v>80</v>
      </c>
      <c r="F9" s="165"/>
      <c r="G9" s="277"/>
      <c r="H9" s="300">
        <f t="shared" si="0"/>
        <v>0</v>
      </c>
      <c r="I9" s="300">
        <f t="shared" si="1"/>
        <v>0</v>
      </c>
      <c r="J9" s="300">
        <f t="shared" si="2"/>
        <v>0</v>
      </c>
      <c r="K9" s="300">
        <f t="shared" si="3"/>
        <v>0</v>
      </c>
      <c r="L9" s="359"/>
      <c r="M9" s="9"/>
    </row>
    <row r="10" spans="1:13" ht="29.25" customHeight="1">
      <c r="A10" s="293" t="s">
        <v>27</v>
      </c>
      <c r="B10" s="180" t="s">
        <v>117</v>
      </c>
      <c r="C10" s="163"/>
      <c r="D10" s="163"/>
      <c r="E10" s="387">
        <v>34</v>
      </c>
      <c r="F10" s="165"/>
      <c r="G10" s="277"/>
      <c r="H10" s="300">
        <f t="shared" si="0"/>
        <v>0</v>
      </c>
      <c r="I10" s="300">
        <f t="shared" si="1"/>
        <v>0</v>
      </c>
      <c r="J10" s="300">
        <f t="shared" si="2"/>
        <v>0</v>
      </c>
      <c r="K10" s="300">
        <f t="shared" si="3"/>
        <v>0</v>
      </c>
      <c r="L10" s="359"/>
      <c r="M10" s="9"/>
    </row>
    <row r="11" spans="1:13" ht="29.25" customHeight="1">
      <c r="A11" s="293" t="s">
        <v>28</v>
      </c>
      <c r="B11" s="212" t="s">
        <v>118</v>
      </c>
      <c r="C11" s="163"/>
      <c r="D11" s="163"/>
      <c r="E11" s="387">
        <v>1</v>
      </c>
      <c r="F11" s="165"/>
      <c r="G11" s="277"/>
      <c r="H11" s="300">
        <f t="shared" si="0"/>
        <v>0</v>
      </c>
      <c r="I11" s="300">
        <f t="shared" si="1"/>
        <v>0</v>
      </c>
      <c r="J11" s="300">
        <f t="shared" si="2"/>
        <v>0</v>
      </c>
      <c r="K11" s="300">
        <f t="shared" si="3"/>
        <v>0</v>
      </c>
      <c r="L11" s="359"/>
      <c r="M11" s="9"/>
    </row>
    <row r="12" spans="1:13" ht="29.25" customHeight="1">
      <c r="A12" s="377" t="s">
        <v>29</v>
      </c>
      <c r="B12" s="378" t="s">
        <v>569</v>
      </c>
      <c r="C12" s="379"/>
      <c r="D12" s="379"/>
      <c r="E12" s="388">
        <v>1</v>
      </c>
      <c r="F12" s="380"/>
      <c r="G12" s="381"/>
      <c r="H12" s="382">
        <f t="shared" si="0"/>
        <v>0</v>
      </c>
      <c r="I12" s="382">
        <f t="shared" si="1"/>
        <v>0</v>
      </c>
      <c r="J12" s="382">
        <f t="shared" si="2"/>
        <v>0</v>
      </c>
      <c r="K12" s="382">
        <f t="shared" si="3"/>
        <v>0</v>
      </c>
      <c r="L12" s="383"/>
      <c r="M12" s="9"/>
    </row>
    <row r="13" spans="1:13" ht="29.25" customHeight="1" thickBot="1">
      <c r="A13" s="307" t="s">
        <v>30</v>
      </c>
      <c r="B13" s="316" t="s">
        <v>111</v>
      </c>
      <c r="C13" s="308"/>
      <c r="D13" s="309"/>
      <c r="E13" s="389">
        <v>8</v>
      </c>
      <c r="F13" s="310"/>
      <c r="G13" s="311"/>
      <c r="H13" s="312">
        <f t="shared" si="0"/>
        <v>0</v>
      </c>
      <c r="I13" s="312">
        <f t="shared" si="1"/>
        <v>0</v>
      </c>
      <c r="J13" s="312">
        <f t="shared" si="2"/>
        <v>0</v>
      </c>
      <c r="K13" s="312">
        <f t="shared" si="3"/>
        <v>0</v>
      </c>
      <c r="L13" s="358"/>
      <c r="M13" s="9"/>
    </row>
    <row r="14" spans="1:11" ht="13.5" thickBot="1">
      <c r="A14" s="44"/>
      <c r="B14" s="10"/>
      <c r="E14" s="11"/>
      <c r="F14" s="3"/>
      <c r="G14" s="3"/>
      <c r="H14" s="59"/>
      <c r="I14" s="67">
        <f>SUM(I8:I13)</f>
        <v>0</v>
      </c>
      <c r="J14" s="60">
        <f>SUM(J8:J13)</f>
        <v>0</v>
      </c>
      <c r="K14" s="60">
        <f>SUM(K8:K13)</f>
        <v>0</v>
      </c>
    </row>
    <row r="15" spans="1:11" ht="12.75">
      <c r="A15" s="24"/>
      <c r="B15" s="25"/>
      <c r="C15" s="26"/>
      <c r="D15" s="27"/>
      <c r="E15" s="28"/>
      <c r="F15" s="28"/>
      <c r="G15" s="28"/>
      <c r="H15" s="28"/>
      <c r="I15" s="28"/>
      <c r="J15" s="28"/>
      <c r="K15" s="6"/>
    </row>
    <row r="16" spans="1:11" ht="13.5" thickBot="1">
      <c r="A16" s="423" t="s">
        <v>15</v>
      </c>
      <c r="B16" s="424"/>
      <c r="C16" s="424"/>
      <c r="D16" s="424"/>
      <c r="E16" s="424"/>
      <c r="F16" s="424"/>
      <c r="G16" s="43"/>
      <c r="H16" s="43"/>
      <c r="I16" s="43"/>
      <c r="J16" s="43"/>
      <c r="K16" s="6"/>
    </row>
    <row r="17" spans="1:11" ht="13.5" thickBot="1">
      <c r="A17" s="46" t="s">
        <v>89</v>
      </c>
      <c r="B17" s="47"/>
      <c r="C17" s="57">
        <f>I14</f>
        <v>0</v>
      </c>
      <c r="D17" s="439"/>
      <c r="E17" s="440"/>
      <c r="F17" s="440"/>
      <c r="G17" s="440"/>
      <c r="H17" s="440"/>
      <c r="I17" s="440"/>
      <c r="J17" s="440"/>
      <c r="K17" s="440"/>
    </row>
    <row r="18" spans="1:11" ht="13.5" thickBot="1">
      <c r="A18" s="48" t="s">
        <v>90</v>
      </c>
      <c r="B18" s="49"/>
      <c r="C18" s="58">
        <f>K14</f>
        <v>0</v>
      </c>
      <c r="D18" s="439"/>
      <c r="E18" s="440"/>
      <c r="F18" s="440"/>
      <c r="G18" s="440"/>
      <c r="H18" s="440"/>
      <c r="I18" s="440"/>
      <c r="J18" s="440"/>
      <c r="K18" s="440"/>
    </row>
    <row r="19" spans="1:9" ht="12.75">
      <c r="A19" s="24" t="s">
        <v>59</v>
      </c>
      <c r="B19" s="50"/>
      <c r="C19" s="26"/>
      <c r="D19" s="27"/>
      <c r="E19" s="28"/>
      <c r="F19" s="28"/>
      <c r="G19" s="28"/>
      <c r="H19" s="51"/>
      <c r="I19" s="52"/>
    </row>
    <row r="20" ht="12.75">
      <c r="A20" s="29"/>
    </row>
    <row r="21" spans="1:13" ht="12.75">
      <c r="A21" s="5"/>
      <c r="B21" s="5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30"/>
      <c r="B22" s="5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7"/>
      <c r="B23" s="150"/>
      <c r="C23" s="35"/>
      <c r="D23" s="35"/>
      <c r="E23" s="35"/>
      <c r="F23" s="36"/>
      <c r="G23" s="36"/>
      <c r="H23" s="36"/>
      <c r="I23" s="36"/>
      <c r="J23" s="36"/>
      <c r="K23" s="35"/>
      <c r="L23" s="5"/>
      <c r="M23" s="5"/>
    </row>
    <row r="24" spans="1:13" ht="12.75">
      <c r="A24" s="7"/>
      <c r="B24" s="37"/>
      <c r="C24" s="31"/>
      <c r="D24" s="31"/>
      <c r="E24" s="31"/>
      <c r="F24" s="32"/>
      <c r="G24" s="32"/>
      <c r="H24" s="32"/>
      <c r="I24" s="32"/>
      <c r="J24" s="32"/>
      <c r="K24" s="31"/>
      <c r="L24" s="5"/>
      <c r="M24" s="5"/>
    </row>
    <row r="25" spans="1:13" ht="12.75">
      <c r="A25" s="7"/>
      <c r="B25" s="37"/>
      <c r="C25" s="31"/>
      <c r="D25" s="31"/>
      <c r="E25" s="31"/>
      <c r="F25" s="32"/>
      <c r="G25" s="32"/>
      <c r="H25" s="32"/>
      <c r="I25" s="32"/>
      <c r="J25" s="32"/>
      <c r="K25" s="31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7"/>
      <c r="B27" s="8"/>
      <c r="C27" s="5"/>
      <c r="D27" s="5"/>
      <c r="E27" s="5"/>
      <c r="F27" s="6"/>
      <c r="G27" s="6"/>
      <c r="H27" s="6"/>
      <c r="I27" s="6"/>
      <c r="J27" s="6"/>
      <c r="K27" s="6"/>
      <c r="L27" s="5"/>
      <c r="M27" s="5"/>
    </row>
    <row r="28" spans="1:13" ht="12.75">
      <c r="A28" s="7"/>
      <c r="B28" s="8"/>
      <c r="C28" s="5"/>
      <c r="D28" s="5"/>
      <c r="E28" s="5"/>
      <c r="F28" s="6"/>
      <c r="G28" s="6"/>
      <c r="H28" s="6"/>
      <c r="I28" s="6"/>
      <c r="J28" s="6"/>
      <c r="K28" s="6"/>
      <c r="L28" s="5"/>
      <c r="M28" s="5"/>
    </row>
    <row r="29" spans="1:13" ht="12.75">
      <c r="A29" s="7"/>
      <c r="B29" s="3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7"/>
      <c r="B30" s="8"/>
      <c r="C30" s="5"/>
      <c r="D30" s="5"/>
      <c r="E30" s="5"/>
      <c r="F30" s="6"/>
      <c r="G30" s="6"/>
      <c r="H30" s="6"/>
      <c r="I30" s="6"/>
      <c r="J30" s="6"/>
      <c r="K30" s="6"/>
      <c r="L30" s="5"/>
      <c r="M30" s="5"/>
    </row>
    <row r="31" spans="1:13" ht="12.75">
      <c r="A31" s="7"/>
      <c r="B31" s="8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6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3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</sheetData>
  <sheetProtection/>
  <mergeCells count="2">
    <mergeCell ref="A4:H4"/>
    <mergeCell ref="A16:F1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61"/>
  <sheetViews>
    <sheetView zoomScalePageLayoutView="0" workbookViewId="0" topLeftCell="A13">
      <selection activeCell="C50" sqref="C50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11</v>
      </c>
      <c r="F3" s="4" t="s">
        <v>112</v>
      </c>
      <c r="G3" s="4"/>
      <c r="H3" s="4"/>
      <c r="I3" s="4"/>
      <c r="J3" s="4"/>
    </row>
    <row r="4" spans="1:10" ht="16.5" thickBot="1">
      <c r="A4" s="416" t="s">
        <v>528</v>
      </c>
      <c r="B4" s="417"/>
      <c r="C4" s="422"/>
      <c r="D4" s="422"/>
      <c r="E4" s="422"/>
      <c r="F4" s="422"/>
      <c r="G4" s="422"/>
      <c r="H4" s="422"/>
      <c r="I4" s="3"/>
      <c r="J4" s="3"/>
    </row>
    <row r="5" spans="1:12" ht="47.25" customHeight="1" thickBot="1">
      <c r="A5" s="41" t="s">
        <v>13</v>
      </c>
      <c r="B5" s="42" t="s">
        <v>14</v>
      </c>
      <c r="C5" s="117" t="s">
        <v>2</v>
      </c>
      <c r="D5" s="118" t="s">
        <v>1</v>
      </c>
      <c r="E5" s="117" t="s">
        <v>101</v>
      </c>
      <c r="F5" s="40" t="s">
        <v>77</v>
      </c>
      <c r="G5" s="56" t="s">
        <v>78</v>
      </c>
      <c r="H5" s="40" t="s">
        <v>79</v>
      </c>
      <c r="I5" s="56" t="s">
        <v>80</v>
      </c>
      <c r="J5" s="56" t="s">
        <v>81</v>
      </c>
      <c r="K5" s="39" t="s">
        <v>12</v>
      </c>
      <c r="L5" s="355" t="s">
        <v>533</v>
      </c>
    </row>
    <row r="6" spans="1:12" ht="13.5" customHeight="1" thickBot="1">
      <c r="A6" s="12" t="s">
        <v>3</v>
      </c>
      <c r="B6" s="13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45" t="s">
        <v>9</v>
      </c>
      <c r="H6" s="17" t="s">
        <v>82</v>
      </c>
      <c r="I6" s="45" t="s">
        <v>83</v>
      </c>
      <c r="J6" s="17" t="s">
        <v>84</v>
      </c>
      <c r="K6" s="16" t="s">
        <v>85</v>
      </c>
      <c r="L6" s="16" t="s">
        <v>534</v>
      </c>
    </row>
    <row r="7" spans="1:12" ht="13.5" thickBot="1">
      <c r="A7" s="18"/>
      <c r="B7" s="19"/>
      <c r="C7" s="20"/>
      <c r="D7" s="21"/>
      <c r="E7" s="22"/>
      <c r="F7" s="23"/>
      <c r="G7" s="54"/>
      <c r="H7" s="21" t="s">
        <v>86</v>
      </c>
      <c r="I7" s="22" t="s">
        <v>10</v>
      </c>
      <c r="J7" s="21" t="s">
        <v>87</v>
      </c>
      <c r="K7" s="22" t="s">
        <v>88</v>
      </c>
      <c r="L7" s="130"/>
    </row>
    <row r="8" spans="1:12" ht="12.75">
      <c r="A8" s="62" t="s">
        <v>25</v>
      </c>
      <c r="B8" s="336" t="s">
        <v>119</v>
      </c>
      <c r="C8" s="156"/>
      <c r="D8" s="156"/>
      <c r="E8" s="390">
        <v>70</v>
      </c>
      <c r="F8" s="76"/>
      <c r="G8" s="155"/>
      <c r="H8" s="73">
        <f>F8*G8+F8</f>
        <v>0</v>
      </c>
      <c r="I8" s="63">
        <f>E8*F8</f>
        <v>0</v>
      </c>
      <c r="J8" s="63">
        <f>I8*G8</f>
        <v>0</v>
      </c>
      <c r="K8" s="63">
        <f>I8*G8+I8</f>
        <v>0</v>
      </c>
      <c r="L8" s="357"/>
    </row>
    <row r="9" spans="1:12" ht="12.75">
      <c r="A9" s="64" t="s">
        <v>26</v>
      </c>
      <c r="B9" s="212" t="s">
        <v>124</v>
      </c>
      <c r="C9" s="163"/>
      <c r="D9" s="166"/>
      <c r="E9" s="164">
        <v>50</v>
      </c>
      <c r="F9" s="165"/>
      <c r="G9" s="154"/>
      <c r="H9" s="70">
        <f aca="true" t="shared" si="0" ref="H9:H37">F9*G9+F9</f>
        <v>0</v>
      </c>
      <c r="I9" s="61">
        <f aca="true" t="shared" si="1" ref="I9:I37">E9*F9</f>
        <v>0</v>
      </c>
      <c r="J9" s="61">
        <f aca="true" t="shared" si="2" ref="J9:J37">I9*G9</f>
        <v>0</v>
      </c>
      <c r="K9" s="61">
        <f aca="true" t="shared" si="3" ref="K9:K37">I9*G9+I9</f>
        <v>0</v>
      </c>
      <c r="L9" s="359"/>
    </row>
    <row r="10" spans="1:12" ht="12.75">
      <c r="A10" s="64" t="s">
        <v>27</v>
      </c>
      <c r="B10" s="212" t="s">
        <v>125</v>
      </c>
      <c r="C10" s="163"/>
      <c r="D10" s="166"/>
      <c r="E10" s="164">
        <v>45</v>
      </c>
      <c r="F10" s="165"/>
      <c r="G10" s="154"/>
      <c r="H10" s="70">
        <f t="shared" si="0"/>
        <v>0</v>
      </c>
      <c r="I10" s="61">
        <f t="shared" si="1"/>
        <v>0</v>
      </c>
      <c r="J10" s="61">
        <f t="shared" si="2"/>
        <v>0</v>
      </c>
      <c r="K10" s="61">
        <f t="shared" si="3"/>
        <v>0</v>
      </c>
      <c r="L10" s="359"/>
    </row>
    <row r="11" spans="1:12" ht="12.75">
      <c r="A11" s="64" t="s">
        <v>28</v>
      </c>
      <c r="B11" s="335" t="s">
        <v>137</v>
      </c>
      <c r="C11" s="167"/>
      <c r="D11" s="157"/>
      <c r="E11" s="391">
        <v>450</v>
      </c>
      <c r="F11" s="77"/>
      <c r="G11" s="154"/>
      <c r="H11" s="70">
        <f t="shared" si="0"/>
        <v>0</v>
      </c>
      <c r="I11" s="61">
        <f t="shared" si="1"/>
        <v>0</v>
      </c>
      <c r="J11" s="61">
        <f t="shared" si="2"/>
        <v>0</v>
      </c>
      <c r="K11" s="61">
        <f t="shared" si="3"/>
        <v>0</v>
      </c>
      <c r="L11" s="359"/>
    </row>
    <row r="12" spans="1:12" ht="12.75">
      <c r="A12" s="64" t="s">
        <v>29</v>
      </c>
      <c r="B12" s="152" t="s">
        <v>138</v>
      </c>
      <c r="C12" s="157"/>
      <c r="D12" s="157"/>
      <c r="E12" s="141">
        <v>3500</v>
      </c>
      <c r="F12" s="77"/>
      <c r="G12" s="154"/>
      <c r="H12" s="70">
        <f t="shared" si="0"/>
        <v>0</v>
      </c>
      <c r="I12" s="61">
        <f t="shared" si="1"/>
        <v>0</v>
      </c>
      <c r="J12" s="61">
        <f t="shared" si="2"/>
        <v>0</v>
      </c>
      <c r="K12" s="61">
        <f t="shared" si="3"/>
        <v>0</v>
      </c>
      <c r="L12" s="359"/>
    </row>
    <row r="13" spans="1:12" ht="12.75">
      <c r="A13" s="64" t="s">
        <v>30</v>
      </c>
      <c r="B13" s="212" t="s">
        <v>126</v>
      </c>
      <c r="C13" s="166"/>
      <c r="D13" s="163"/>
      <c r="E13" s="164">
        <v>6</v>
      </c>
      <c r="F13" s="165"/>
      <c r="G13" s="154"/>
      <c r="H13" s="70">
        <f t="shared" si="0"/>
        <v>0</v>
      </c>
      <c r="I13" s="61">
        <f t="shared" si="1"/>
        <v>0</v>
      </c>
      <c r="J13" s="61">
        <f t="shared" si="2"/>
        <v>0</v>
      </c>
      <c r="K13" s="61">
        <f t="shared" si="3"/>
        <v>0</v>
      </c>
      <c r="L13" s="359"/>
    </row>
    <row r="14" spans="1:12" ht="12.75">
      <c r="A14" s="64" t="s">
        <v>31</v>
      </c>
      <c r="B14" s="125" t="s">
        <v>520</v>
      </c>
      <c r="C14" s="157"/>
      <c r="D14" s="157"/>
      <c r="E14" s="123">
        <v>25</v>
      </c>
      <c r="F14" s="77"/>
      <c r="G14" s="154"/>
      <c r="H14" s="70">
        <f t="shared" si="0"/>
        <v>0</v>
      </c>
      <c r="I14" s="61">
        <f t="shared" si="1"/>
        <v>0</v>
      </c>
      <c r="J14" s="61">
        <f t="shared" si="2"/>
        <v>0</v>
      </c>
      <c r="K14" s="61">
        <f t="shared" si="3"/>
        <v>0</v>
      </c>
      <c r="L14" s="359"/>
    </row>
    <row r="15" spans="1:12" ht="12.75">
      <c r="A15" s="64" t="s">
        <v>32</v>
      </c>
      <c r="B15" s="125" t="s">
        <v>127</v>
      </c>
      <c r="C15" s="157"/>
      <c r="D15" s="157"/>
      <c r="E15" s="123">
        <v>12</v>
      </c>
      <c r="F15" s="77"/>
      <c r="G15" s="154"/>
      <c r="H15" s="70">
        <f t="shared" si="0"/>
        <v>0</v>
      </c>
      <c r="I15" s="61">
        <f t="shared" si="1"/>
        <v>0</v>
      </c>
      <c r="J15" s="61">
        <f t="shared" si="2"/>
        <v>0</v>
      </c>
      <c r="K15" s="61">
        <f t="shared" si="3"/>
        <v>0</v>
      </c>
      <c r="L15" s="359"/>
    </row>
    <row r="16" spans="1:12" ht="12.75">
      <c r="A16" s="64" t="s">
        <v>33</v>
      </c>
      <c r="B16" s="125" t="s">
        <v>128</v>
      </c>
      <c r="C16" s="157"/>
      <c r="D16" s="157"/>
      <c r="E16" s="123">
        <v>22</v>
      </c>
      <c r="F16" s="77"/>
      <c r="G16" s="154"/>
      <c r="H16" s="70">
        <f t="shared" si="0"/>
        <v>0</v>
      </c>
      <c r="I16" s="61">
        <f t="shared" si="1"/>
        <v>0</v>
      </c>
      <c r="J16" s="61">
        <f t="shared" si="2"/>
        <v>0</v>
      </c>
      <c r="K16" s="61">
        <f t="shared" si="3"/>
        <v>0</v>
      </c>
      <c r="L16" s="359"/>
    </row>
    <row r="17" spans="1:12" ht="12.75">
      <c r="A17" s="64" t="s">
        <v>34</v>
      </c>
      <c r="B17" s="125" t="s">
        <v>129</v>
      </c>
      <c r="C17" s="157"/>
      <c r="D17" s="157"/>
      <c r="E17" s="123">
        <v>40</v>
      </c>
      <c r="F17" s="77"/>
      <c r="G17" s="154"/>
      <c r="H17" s="70">
        <f t="shared" si="0"/>
        <v>0</v>
      </c>
      <c r="I17" s="61">
        <f t="shared" si="1"/>
        <v>0</v>
      </c>
      <c r="J17" s="61">
        <f t="shared" si="2"/>
        <v>0</v>
      </c>
      <c r="K17" s="61">
        <f t="shared" si="3"/>
        <v>0</v>
      </c>
      <c r="L17" s="359"/>
    </row>
    <row r="18" spans="1:12" ht="12.75">
      <c r="A18" s="64" t="s">
        <v>35</v>
      </c>
      <c r="B18" s="125" t="s">
        <v>130</v>
      </c>
      <c r="C18" s="157"/>
      <c r="D18" s="157"/>
      <c r="E18" s="123">
        <v>90</v>
      </c>
      <c r="F18" s="77"/>
      <c r="G18" s="154"/>
      <c r="H18" s="70">
        <f t="shared" si="0"/>
        <v>0</v>
      </c>
      <c r="I18" s="61">
        <f t="shared" si="1"/>
        <v>0</v>
      </c>
      <c r="J18" s="61">
        <f t="shared" si="2"/>
        <v>0</v>
      </c>
      <c r="K18" s="61">
        <f t="shared" si="3"/>
        <v>0</v>
      </c>
      <c r="L18" s="359"/>
    </row>
    <row r="19" spans="1:12" ht="12.75">
      <c r="A19" s="64" t="s">
        <v>36</v>
      </c>
      <c r="B19" s="125" t="s">
        <v>563</v>
      </c>
      <c r="C19" s="158"/>
      <c r="D19" s="158"/>
      <c r="E19" s="160">
        <v>8</v>
      </c>
      <c r="F19" s="159"/>
      <c r="G19" s="154"/>
      <c r="H19" s="70">
        <f t="shared" si="0"/>
        <v>0</v>
      </c>
      <c r="I19" s="61">
        <f t="shared" si="1"/>
        <v>0</v>
      </c>
      <c r="J19" s="61">
        <f t="shared" si="2"/>
        <v>0</v>
      </c>
      <c r="K19" s="61">
        <f t="shared" si="3"/>
        <v>0</v>
      </c>
      <c r="L19" s="359"/>
    </row>
    <row r="20" spans="1:12" ht="12.75">
      <c r="A20" s="64" t="s">
        <v>37</v>
      </c>
      <c r="B20" s="125" t="s">
        <v>120</v>
      </c>
      <c r="C20" s="157"/>
      <c r="D20" s="157"/>
      <c r="E20" s="133">
        <v>4</v>
      </c>
      <c r="F20" s="77"/>
      <c r="G20" s="154"/>
      <c r="H20" s="70">
        <f t="shared" si="0"/>
        <v>0</v>
      </c>
      <c r="I20" s="61">
        <f t="shared" si="1"/>
        <v>0</v>
      </c>
      <c r="J20" s="61">
        <f t="shared" si="2"/>
        <v>0</v>
      </c>
      <c r="K20" s="61">
        <f t="shared" si="3"/>
        <v>0</v>
      </c>
      <c r="L20" s="359"/>
    </row>
    <row r="21" spans="1:12" ht="12.75">
      <c r="A21" s="64" t="s">
        <v>38</v>
      </c>
      <c r="B21" s="125" t="s">
        <v>121</v>
      </c>
      <c r="C21" s="157"/>
      <c r="D21" s="157"/>
      <c r="E21" s="133">
        <v>250</v>
      </c>
      <c r="F21" s="77"/>
      <c r="G21" s="154"/>
      <c r="H21" s="70">
        <f t="shared" si="0"/>
        <v>0</v>
      </c>
      <c r="I21" s="61">
        <f t="shared" si="1"/>
        <v>0</v>
      </c>
      <c r="J21" s="61">
        <f t="shared" si="2"/>
        <v>0</v>
      </c>
      <c r="K21" s="61">
        <f t="shared" si="3"/>
        <v>0</v>
      </c>
      <c r="L21" s="359"/>
    </row>
    <row r="22" spans="1:12" ht="12.75">
      <c r="A22" s="64" t="s">
        <v>39</v>
      </c>
      <c r="B22" s="125" t="s">
        <v>131</v>
      </c>
      <c r="C22" s="157"/>
      <c r="D22" s="157"/>
      <c r="E22" s="133">
        <v>12</v>
      </c>
      <c r="F22" s="77"/>
      <c r="G22" s="154"/>
      <c r="H22" s="70">
        <f t="shared" si="0"/>
        <v>0</v>
      </c>
      <c r="I22" s="61">
        <f t="shared" si="1"/>
        <v>0</v>
      </c>
      <c r="J22" s="61">
        <f t="shared" si="2"/>
        <v>0</v>
      </c>
      <c r="K22" s="61">
        <f t="shared" si="3"/>
        <v>0</v>
      </c>
      <c r="L22" s="359"/>
    </row>
    <row r="23" spans="1:12" ht="12.75">
      <c r="A23" s="64" t="s">
        <v>40</v>
      </c>
      <c r="B23" s="152" t="s">
        <v>123</v>
      </c>
      <c r="C23" s="157"/>
      <c r="D23" s="157"/>
      <c r="E23" s="141">
        <v>1550</v>
      </c>
      <c r="F23" s="77"/>
      <c r="G23" s="154"/>
      <c r="H23" s="70">
        <f t="shared" si="0"/>
        <v>0</v>
      </c>
      <c r="I23" s="61">
        <f t="shared" si="1"/>
        <v>0</v>
      </c>
      <c r="J23" s="61">
        <f t="shared" si="2"/>
        <v>0</v>
      </c>
      <c r="K23" s="61">
        <f t="shared" si="3"/>
        <v>0</v>
      </c>
      <c r="L23" s="359"/>
    </row>
    <row r="24" spans="1:12" ht="12.75">
      <c r="A24" s="64" t="s">
        <v>41</v>
      </c>
      <c r="B24" s="125" t="s">
        <v>484</v>
      </c>
      <c r="C24" s="167"/>
      <c r="D24" s="157"/>
      <c r="E24" s="123">
        <v>26</v>
      </c>
      <c r="F24" s="77"/>
      <c r="G24" s="154"/>
      <c r="H24" s="70">
        <f t="shared" si="0"/>
        <v>0</v>
      </c>
      <c r="I24" s="61">
        <f t="shared" si="1"/>
        <v>0</v>
      </c>
      <c r="J24" s="61">
        <f t="shared" si="2"/>
        <v>0</v>
      </c>
      <c r="K24" s="61">
        <f t="shared" si="3"/>
        <v>0</v>
      </c>
      <c r="L24" s="359"/>
    </row>
    <row r="25" spans="1:12" ht="12.75">
      <c r="A25" s="64" t="s">
        <v>42</v>
      </c>
      <c r="B25" s="125" t="s">
        <v>485</v>
      </c>
      <c r="C25" s="167"/>
      <c r="D25" s="157"/>
      <c r="E25" s="123">
        <v>4</v>
      </c>
      <c r="F25" s="77"/>
      <c r="G25" s="154"/>
      <c r="H25" s="70">
        <f t="shared" si="0"/>
        <v>0</v>
      </c>
      <c r="I25" s="61">
        <f t="shared" si="1"/>
        <v>0</v>
      </c>
      <c r="J25" s="61">
        <f t="shared" si="2"/>
        <v>0</v>
      </c>
      <c r="K25" s="61">
        <f t="shared" si="3"/>
        <v>0</v>
      </c>
      <c r="L25" s="359"/>
    </row>
    <row r="26" spans="1:12" ht="12.75">
      <c r="A26" s="64" t="s">
        <v>43</v>
      </c>
      <c r="B26" s="125" t="s">
        <v>71</v>
      </c>
      <c r="C26" s="122"/>
      <c r="D26" s="122"/>
      <c r="E26" s="123">
        <v>340</v>
      </c>
      <c r="F26" s="81"/>
      <c r="G26" s="154"/>
      <c r="H26" s="70">
        <f t="shared" si="0"/>
        <v>0</v>
      </c>
      <c r="I26" s="61">
        <f t="shared" si="1"/>
        <v>0</v>
      </c>
      <c r="J26" s="61">
        <f t="shared" si="2"/>
        <v>0</v>
      </c>
      <c r="K26" s="61">
        <f t="shared" si="3"/>
        <v>0</v>
      </c>
      <c r="L26" s="359"/>
    </row>
    <row r="27" spans="1:12" ht="12.75">
      <c r="A27" s="64" t="s">
        <v>44</v>
      </c>
      <c r="B27" s="125" t="s">
        <v>483</v>
      </c>
      <c r="C27" s="122"/>
      <c r="D27" s="122"/>
      <c r="E27" s="123">
        <v>70</v>
      </c>
      <c r="F27" s="81"/>
      <c r="G27" s="154"/>
      <c r="H27" s="70">
        <f t="shared" si="0"/>
        <v>0</v>
      </c>
      <c r="I27" s="61">
        <f t="shared" si="1"/>
        <v>0</v>
      </c>
      <c r="J27" s="61">
        <f t="shared" si="2"/>
        <v>0</v>
      </c>
      <c r="K27" s="61">
        <f t="shared" si="3"/>
        <v>0</v>
      </c>
      <c r="L27" s="359"/>
    </row>
    <row r="28" spans="1:12" ht="12.75">
      <c r="A28" s="64" t="s">
        <v>45</v>
      </c>
      <c r="B28" s="125" t="s">
        <v>504</v>
      </c>
      <c r="C28" s="157"/>
      <c r="D28" s="157"/>
      <c r="E28" s="141">
        <v>2</v>
      </c>
      <c r="F28" s="77"/>
      <c r="G28" s="154"/>
      <c r="H28" s="70">
        <f t="shared" si="0"/>
        <v>0</v>
      </c>
      <c r="I28" s="61">
        <f t="shared" si="1"/>
        <v>0</v>
      </c>
      <c r="J28" s="61">
        <f t="shared" si="2"/>
        <v>0</v>
      </c>
      <c r="K28" s="61">
        <f t="shared" si="3"/>
        <v>0</v>
      </c>
      <c r="L28" s="359"/>
    </row>
    <row r="29" spans="1:12" ht="12.75">
      <c r="A29" s="64" t="s">
        <v>46</v>
      </c>
      <c r="B29" s="125" t="s">
        <v>102</v>
      </c>
      <c r="C29" s="149"/>
      <c r="D29" s="122"/>
      <c r="E29" s="123">
        <v>30</v>
      </c>
      <c r="F29" s="77"/>
      <c r="G29" s="154"/>
      <c r="H29" s="70">
        <f t="shared" si="0"/>
        <v>0</v>
      </c>
      <c r="I29" s="61">
        <f t="shared" si="1"/>
        <v>0</v>
      </c>
      <c r="J29" s="61">
        <f t="shared" si="2"/>
        <v>0</v>
      </c>
      <c r="K29" s="61">
        <f t="shared" si="3"/>
        <v>0</v>
      </c>
      <c r="L29" s="359"/>
    </row>
    <row r="30" spans="1:12" ht="12.75">
      <c r="A30" s="64" t="s">
        <v>47</v>
      </c>
      <c r="B30" s="125" t="s">
        <v>550</v>
      </c>
      <c r="C30" s="149"/>
      <c r="D30" s="122"/>
      <c r="E30" s="123">
        <v>10</v>
      </c>
      <c r="F30" s="77"/>
      <c r="G30" s="154"/>
      <c r="H30" s="70">
        <f t="shared" si="0"/>
        <v>0</v>
      </c>
      <c r="I30" s="61">
        <f t="shared" si="1"/>
        <v>0</v>
      </c>
      <c r="J30" s="61">
        <f t="shared" si="2"/>
        <v>0</v>
      </c>
      <c r="K30" s="61">
        <f t="shared" si="3"/>
        <v>0</v>
      </c>
      <c r="L30" s="359"/>
    </row>
    <row r="31" spans="1:12" ht="12.75">
      <c r="A31" s="64" t="s">
        <v>48</v>
      </c>
      <c r="B31" s="125" t="s">
        <v>132</v>
      </c>
      <c r="C31" s="157"/>
      <c r="D31" s="157"/>
      <c r="E31" s="123">
        <v>12</v>
      </c>
      <c r="F31" s="77"/>
      <c r="G31" s="154"/>
      <c r="H31" s="70">
        <f t="shared" si="0"/>
        <v>0</v>
      </c>
      <c r="I31" s="61">
        <f t="shared" si="1"/>
        <v>0</v>
      </c>
      <c r="J31" s="61">
        <f t="shared" si="2"/>
        <v>0</v>
      </c>
      <c r="K31" s="61">
        <f t="shared" si="3"/>
        <v>0</v>
      </c>
      <c r="L31" s="359"/>
    </row>
    <row r="32" spans="1:12" ht="12.75">
      <c r="A32" s="64" t="s">
        <v>49</v>
      </c>
      <c r="B32" s="125" t="s">
        <v>133</v>
      </c>
      <c r="C32" s="157"/>
      <c r="D32" s="157"/>
      <c r="E32" s="123">
        <v>12</v>
      </c>
      <c r="F32" s="77"/>
      <c r="G32" s="154"/>
      <c r="H32" s="70">
        <f t="shared" si="0"/>
        <v>0</v>
      </c>
      <c r="I32" s="61">
        <f t="shared" si="1"/>
        <v>0</v>
      </c>
      <c r="J32" s="61">
        <f t="shared" si="2"/>
        <v>0</v>
      </c>
      <c r="K32" s="61">
        <f t="shared" si="3"/>
        <v>0</v>
      </c>
      <c r="L32" s="359"/>
    </row>
    <row r="33" spans="1:12" ht="12.75">
      <c r="A33" s="64" t="s">
        <v>50</v>
      </c>
      <c r="B33" s="152" t="s">
        <v>134</v>
      </c>
      <c r="C33" s="157"/>
      <c r="D33" s="157"/>
      <c r="E33" s="123">
        <v>12</v>
      </c>
      <c r="F33" s="77"/>
      <c r="G33" s="154"/>
      <c r="H33" s="70">
        <f t="shared" si="0"/>
        <v>0</v>
      </c>
      <c r="I33" s="61">
        <f t="shared" si="1"/>
        <v>0</v>
      </c>
      <c r="J33" s="61">
        <f t="shared" si="2"/>
        <v>0</v>
      </c>
      <c r="K33" s="61">
        <f t="shared" si="3"/>
        <v>0</v>
      </c>
      <c r="L33" s="359"/>
    </row>
    <row r="34" spans="1:12" ht="12.75">
      <c r="A34" s="64" t="s">
        <v>51</v>
      </c>
      <c r="B34" s="212" t="s">
        <v>135</v>
      </c>
      <c r="C34" s="163"/>
      <c r="D34" s="163"/>
      <c r="E34" s="164">
        <v>8</v>
      </c>
      <c r="F34" s="165"/>
      <c r="G34" s="154"/>
      <c r="H34" s="70">
        <f t="shared" si="0"/>
        <v>0</v>
      </c>
      <c r="I34" s="61">
        <f t="shared" si="1"/>
        <v>0</v>
      </c>
      <c r="J34" s="61">
        <f t="shared" si="2"/>
        <v>0</v>
      </c>
      <c r="K34" s="61">
        <f t="shared" si="3"/>
        <v>0</v>
      </c>
      <c r="L34" s="359"/>
    </row>
    <row r="35" spans="1:12" ht="12.75">
      <c r="A35" s="64" t="s">
        <v>52</v>
      </c>
      <c r="B35" s="125" t="s">
        <v>136</v>
      </c>
      <c r="C35" s="157"/>
      <c r="D35" s="167"/>
      <c r="E35" s="123">
        <v>2</v>
      </c>
      <c r="F35" s="77"/>
      <c r="G35" s="154"/>
      <c r="H35" s="70">
        <f t="shared" si="0"/>
        <v>0</v>
      </c>
      <c r="I35" s="61">
        <f t="shared" si="1"/>
        <v>0</v>
      </c>
      <c r="J35" s="61">
        <f t="shared" si="2"/>
        <v>0</v>
      </c>
      <c r="K35" s="61">
        <f t="shared" si="3"/>
        <v>0</v>
      </c>
      <c r="L35" s="359"/>
    </row>
    <row r="36" spans="1:12" ht="12.75">
      <c r="A36" s="64" t="s">
        <v>53</v>
      </c>
      <c r="B36" s="125" t="s">
        <v>486</v>
      </c>
      <c r="C36" s="157"/>
      <c r="D36" s="169"/>
      <c r="E36" s="133">
        <v>10</v>
      </c>
      <c r="F36" s="77"/>
      <c r="G36" s="154"/>
      <c r="H36" s="70">
        <f t="shared" si="0"/>
        <v>0</v>
      </c>
      <c r="I36" s="61">
        <f t="shared" si="1"/>
        <v>0</v>
      </c>
      <c r="J36" s="61">
        <f t="shared" si="2"/>
        <v>0</v>
      </c>
      <c r="K36" s="61">
        <f t="shared" si="3"/>
        <v>0</v>
      </c>
      <c r="L36" s="359"/>
    </row>
    <row r="37" spans="1:13" ht="15" customHeight="1" thickBot="1">
      <c r="A37" s="65" t="s">
        <v>54</v>
      </c>
      <c r="B37" s="282" t="s">
        <v>98</v>
      </c>
      <c r="C37" s="134"/>
      <c r="D37" s="134"/>
      <c r="E37" s="392">
        <v>1450</v>
      </c>
      <c r="F37" s="75"/>
      <c r="G37" s="79"/>
      <c r="H37" s="74">
        <f t="shared" si="0"/>
        <v>0</v>
      </c>
      <c r="I37" s="66">
        <f t="shared" si="1"/>
        <v>0</v>
      </c>
      <c r="J37" s="66">
        <f t="shared" si="2"/>
        <v>0</v>
      </c>
      <c r="K37" s="66">
        <f t="shared" si="3"/>
        <v>0</v>
      </c>
      <c r="L37" s="358"/>
      <c r="M37" s="9"/>
    </row>
    <row r="38" spans="1:11" ht="13.5" thickBot="1">
      <c r="A38" s="44"/>
      <c r="B38" s="10"/>
      <c r="E38" s="11"/>
      <c r="F38" s="3"/>
      <c r="G38" s="3"/>
      <c r="H38" s="59"/>
      <c r="I38" s="67">
        <f>SUM(I8:I37)</f>
        <v>0</v>
      </c>
      <c r="J38" s="60">
        <f>SUM(J8:J37)</f>
        <v>0</v>
      </c>
      <c r="K38" s="60">
        <f>SUM(K8:K37)</f>
        <v>0</v>
      </c>
    </row>
    <row r="39" spans="1:11" ht="12.75">
      <c r="A39" s="24"/>
      <c r="B39" s="25"/>
      <c r="C39" s="26"/>
      <c r="D39" s="27"/>
      <c r="E39" s="28"/>
      <c r="F39" s="28"/>
      <c r="G39" s="28"/>
      <c r="H39" s="28"/>
      <c r="I39" s="28"/>
      <c r="J39" s="28"/>
      <c r="K39" s="6"/>
    </row>
    <row r="40" spans="1:11" ht="13.5" thickBot="1">
      <c r="A40" s="423" t="s">
        <v>15</v>
      </c>
      <c r="B40" s="424"/>
      <c r="C40" s="424"/>
      <c r="D40" s="424"/>
      <c r="E40" s="424"/>
      <c r="F40" s="424"/>
      <c r="G40" s="43"/>
      <c r="H40" s="43"/>
      <c r="I40" s="43"/>
      <c r="J40" s="43"/>
      <c r="K40" s="6"/>
    </row>
    <row r="41" spans="1:11" ht="13.5" thickBot="1">
      <c r="A41" s="46" t="s">
        <v>89</v>
      </c>
      <c r="B41" s="47"/>
      <c r="C41" s="57">
        <f>I38</f>
        <v>0</v>
      </c>
      <c r="D41" s="439"/>
      <c r="E41" s="440"/>
      <c r="F41" s="440"/>
      <c r="G41" s="440"/>
      <c r="H41" s="440"/>
      <c r="I41" s="440"/>
      <c r="J41" s="440"/>
      <c r="K41" s="440"/>
    </row>
    <row r="42" spans="1:11" ht="13.5" thickBot="1">
      <c r="A42" s="48" t="s">
        <v>90</v>
      </c>
      <c r="B42" s="49"/>
      <c r="C42" s="58">
        <f>K38</f>
        <v>0</v>
      </c>
      <c r="D42" s="439"/>
      <c r="E42" s="440"/>
      <c r="F42" s="440"/>
      <c r="G42" s="440"/>
      <c r="H42" s="440"/>
      <c r="I42" s="440"/>
      <c r="J42" s="440"/>
      <c r="K42" s="440"/>
    </row>
    <row r="43" spans="1:9" ht="12.75">
      <c r="A43" s="24" t="s">
        <v>59</v>
      </c>
      <c r="B43" s="50"/>
      <c r="C43" s="26"/>
      <c r="D43" s="27"/>
      <c r="E43" s="28"/>
      <c r="F43" s="28"/>
      <c r="G43" s="28"/>
      <c r="H43" s="51"/>
      <c r="I43" s="52"/>
    </row>
    <row r="44" ht="12.75">
      <c r="A44" s="29"/>
    </row>
    <row r="45" spans="1:13" ht="12.75">
      <c r="A45" s="5"/>
      <c r="B45" s="5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">
      <c r="A46" s="30"/>
      <c r="B46" s="36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7"/>
      <c r="B47" s="34"/>
      <c r="C47" s="35"/>
      <c r="D47" s="35"/>
      <c r="E47" s="35"/>
      <c r="F47" s="36"/>
      <c r="G47" s="36"/>
      <c r="H47" s="36"/>
      <c r="I47" s="36"/>
      <c r="J47" s="36"/>
      <c r="K47" s="35"/>
      <c r="L47" s="5"/>
      <c r="M47" s="5"/>
    </row>
    <row r="48" spans="1:13" ht="12.75">
      <c r="A48" s="7"/>
      <c r="B48" s="151"/>
      <c r="C48" s="31"/>
      <c r="D48" s="31"/>
      <c r="E48" s="31"/>
      <c r="F48" s="32"/>
      <c r="G48" s="32"/>
      <c r="H48" s="32"/>
      <c r="I48" s="32"/>
      <c r="J48" s="32"/>
      <c r="K48" s="31"/>
      <c r="L48" s="5"/>
      <c r="M48" s="5"/>
    </row>
    <row r="49" spans="1:13" ht="12.75">
      <c r="A49" s="7"/>
      <c r="B49" s="37"/>
      <c r="C49" s="31"/>
      <c r="D49" s="31"/>
      <c r="E49" s="31"/>
      <c r="F49" s="32"/>
      <c r="G49" s="32"/>
      <c r="H49" s="32"/>
      <c r="I49" s="32"/>
      <c r="J49" s="32"/>
      <c r="K49" s="31"/>
      <c r="L49" s="5"/>
      <c r="M49" s="5"/>
    </row>
    <row r="50" spans="1:13" ht="12.75">
      <c r="A50" s="7"/>
      <c r="B50" s="8"/>
      <c r="C50" s="5"/>
      <c r="D50" s="5"/>
      <c r="E50" s="5"/>
      <c r="F50" s="6"/>
      <c r="G50" s="6"/>
      <c r="H50" s="6"/>
      <c r="I50" s="6"/>
      <c r="J50" s="6"/>
      <c r="K50" s="6"/>
      <c r="L50" s="5"/>
      <c r="M50" s="5"/>
    </row>
    <row r="51" spans="1:13" ht="12.75">
      <c r="A51" s="7"/>
      <c r="B51" s="8"/>
      <c r="C51" s="5"/>
      <c r="D51" s="5"/>
      <c r="E51" s="5"/>
      <c r="F51" s="6"/>
      <c r="G51" s="6"/>
      <c r="H51" s="6"/>
      <c r="I51" s="6"/>
      <c r="J51" s="6"/>
      <c r="K51" s="6"/>
      <c r="L51" s="5"/>
      <c r="M51" s="5"/>
    </row>
    <row r="52" spans="1:13" ht="12.75">
      <c r="A52" s="7"/>
      <c r="B52" s="8"/>
      <c r="C52" s="5"/>
      <c r="D52" s="5"/>
      <c r="E52" s="5"/>
      <c r="F52" s="6"/>
      <c r="G52" s="6"/>
      <c r="H52" s="6"/>
      <c r="I52" s="6"/>
      <c r="J52" s="6"/>
      <c r="K52" s="6"/>
      <c r="L52" s="5"/>
      <c r="M52" s="5"/>
    </row>
    <row r="53" spans="1:13" ht="12.75">
      <c r="A53" s="7"/>
      <c r="B53" s="38"/>
      <c r="C53" s="5"/>
      <c r="D53" s="5"/>
      <c r="E53" s="5"/>
      <c r="F53" s="6"/>
      <c r="G53" s="6"/>
      <c r="H53" s="6"/>
      <c r="I53" s="6"/>
      <c r="J53" s="6"/>
      <c r="K53" s="6"/>
      <c r="L53" s="5"/>
      <c r="M53" s="5"/>
    </row>
    <row r="54" spans="1:13" ht="12.75">
      <c r="A54" s="7"/>
      <c r="B54" s="8"/>
      <c r="C54" s="5"/>
      <c r="D54" s="5"/>
      <c r="E54" s="5"/>
      <c r="F54" s="6"/>
      <c r="G54" s="6"/>
      <c r="H54" s="6"/>
      <c r="I54" s="6"/>
      <c r="J54" s="6"/>
      <c r="K54" s="6"/>
      <c r="L54" s="5"/>
      <c r="M54" s="5"/>
    </row>
    <row r="55" spans="1:13" ht="12.75">
      <c r="A55" s="7"/>
      <c r="B55" s="8"/>
      <c r="C55" s="5"/>
      <c r="D55" s="5"/>
      <c r="E55" s="5"/>
      <c r="F55" s="6"/>
      <c r="G55" s="6"/>
      <c r="H55" s="6"/>
      <c r="I55" s="6"/>
      <c r="J55" s="6"/>
      <c r="K55" s="6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6"/>
      <c r="L56" s="5"/>
      <c r="M56" s="5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3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</sheetData>
  <sheetProtection/>
  <mergeCells count="2">
    <mergeCell ref="A4:H4"/>
    <mergeCell ref="A40:F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139">
      <selection activeCell="C169" sqref="C169"/>
    </sheetView>
  </sheetViews>
  <sheetFormatPr defaultColWidth="9.140625" defaultRowHeight="12.75"/>
  <cols>
    <col min="1" max="1" width="4.8515625" style="0" customWidth="1"/>
    <col min="2" max="2" width="55.00390625" style="0" customWidth="1"/>
    <col min="3" max="3" width="18.140625" style="0" customWidth="1"/>
    <col min="4" max="4" width="22.421875" style="0" customWidth="1"/>
    <col min="6" max="7" width="12.421875" style="0" customWidth="1"/>
    <col min="8" max="8" width="13.00390625" style="0" customWidth="1"/>
    <col min="9" max="9" width="13.7109375" style="0" customWidth="1"/>
    <col min="10" max="10" width="12.421875" style="0" customWidth="1"/>
    <col min="11" max="11" width="14.7109375" style="0" customWidth="1"/>
    <col min="12" max="12" width="17.421875" style="0" customWidth="1"/>
  </cols>
  <sheetData>
    <row r="1" spans="1:10" ht="18.75">
      <c r="A1" s="2"/>
      <c r="B1" s="1" t="s">
        <v>11</v>
      </c>
      <c r="F1" s="4" t="s">
        <v>143</v>
      </c>
      <c r="G1" s="4"/>
      <c r="H1" s="4"/>
      <c r="I1" s="4"/>
      <c r="J1" s="4"/>
    </row>
    <row r="2" spans="1:10" ht="16.5" thickBot="1">
      <c r="A2" s="416" t="s">
        <v>529</v>
      </c>
      <c r="B2" s="417"/>
      <c r="F2" s="3"/>
      <c r="G2" s="3"/>
      <c r="H2" s="3"/>
      <c r="I2" s="3"/>
      <c r="J2" s="3"/>
    </row>
    <row r="3" spans="1:12" ht="47.25" customHeight="1" thickBot="1">
      <c r="A3" s="41" t="s">
        <v>13</v>
      </c>
      <c r="B3" s="272" t="s">
        <v>14</v>
      </c>
      <c r="C3" s="225" t="s">
        <v>2</v>
      </c>
      <c r="D3" s="226" t="s">
        <v>1</v>
      </c>
      <c r="E3" s="225" t="s">
        <v>101</v>
      </c>
      <c r="F3" s="170" t="s">
        <v>77</v>
      </c>
      <c r="G3" s="273" t="s">
        <v>78</v>
      </c>
      <c r="H3" s="171" t="s">
        <v>79</v>
      </c>
      <c r="I3" s="274" t="s">
        <v>80</v>
      </c>
      <c r="J3" s="170" t="s">
        <v>81</v>
      </c>
      <c r="K3" s="172" t="s">
        <v>12</v>
      </c>
      <c r="L3" s="355" t="s">
        <v>533</v>
      </c>
    </row>
    <row r="4" spans="1:12" ht="13.5" customHeight="1" thickBot="1">
      <c r="A4" s="12" t="s">
        <v>3</v>
      </c>
      <c r="B4" s="12" t="s">
        <v>4</v>
      </c>
      <c r="C4" s="14" t="s">
        <v>5</v>
      </c>
      <c r="D4" s="15" t="s">
        <v>6</v>
      </c>
      <c r="E4" s="16" t="s">
        <v>7</v>
      </c>
      <c r="F4" s="17" t="s">
        <v>8</v>
      </c>
      <c r="G4" s="45" t="s">
        <v>9</v>
      </c>
      <c r="H4" s="17" t="s">
        <v>82</v>
      </c>
      <c r="I4" s="45" t="s">
        <v>83</v>
      </c>
      <c r="J4" s="17" t="s">
        <v>84</v>
      </c>
      <c r="K4" s="16" t="s">
        <v>85</v>
      </c>
      <c r="L4" s="16" t="s">
        <v>534</v>
      </c>
    </row>
    <row r="5" spans="1:12" ht="13.5" thickBot="1">
      <c r="A5" s="12"/>
      <c r="B5" s="18"/>
      <c r="C5" s="20"/>
      <c r="D5" s="173"/>
      <c r="E5" s="22"/>
      <c r="F5" s="174"/>
      <c r="G5" s="54"/>
      <c r="H5" s="130" t="s">
        <v>86</v>
      </c>
      <c r="I5" s="22" t="s">
        <v>10</v>
      </c>
      <c r="J5" s="130" t="s">
        <v>87</v>
      </c>
      <c r="K5" s="130" t="s">
        <v>88</v>
      </c>
      <c r="L5" s="130"/>
    </row>
    <row r="6" spans="1:13" ht="15" customHeight="1">
      <c r="A6" s="407" t="s">
        <v>25</v>
      </c>
      <c r="B6" s="336" t="s">
        <v>264</v>
      </c>
      <c r="C6" s="168"/>
      <c r="D6" s="168"/>
      <c r="E6" s="146">
        <v>2</v>
      </c>
      <c r="F6" s="76"/>
      <c r="G6" s="78"/>
      <c r="H6" s="63">
        <f>F6*G6+F6</f>
        <v>0</v>
      </c>
      <c r="I6" s="63">
        <f>E6*F6</f>
        <v>0</v>
      </c>
      <c r="J6" s="63">
        <f>I6*G6</f>
        <v>0</v>
      </c>
      <c r="K6" s="63">
        <f>I6*G6+I6</f>
        <v>0</v>
      </c>
      <c r="L6" s="357"/>
      <c r="M6" s="9"/>
    </row>
    <row r="7" spans="1:13" ht="15" customHeight="1">
      <c r="A7" s="64" t="s">
        <v>26</v>
      </c>
      <c r="B7" s="241" t="s">
        <v>265</v>
      </c>
      <c r="C7" s="157"/>
      <c r="D7" s="157"/>
      <c r="E7" s="123">
        <v>2</v>
      </c>
      <c r="F7" s="77"/>
      <c r="G7" s="275"/>
      <c r="H7" s="61">
        <f>F7*G7+F7</f>
        <v>0</v>
      </c>
      <c r="I7" s="61">
        <f>E7*F7</f>
        <v>0</v>
      </c>
      <c r="J7" s="61">
        <f>I7*G7</f>
        <v>0</v>
      </c>
      <c r="K7" s="61">
        <f>I7*G7+I7</f>
        <v>0</v>
      </c>
      <c r="L7" s="359"/>
      <c r="M7" s="9"/>
    </row>
    <row r="8" spans="1:13" ht="14.25" customHeight="1">
      <c r="A8" s="64" t="s">
        <v>27</v>
      </c>
      <c r="B8" s="179" t="s">
        <v>266</v>
      </c>
      <c r="C8" s="157"/>
      <c r="D8" s="157"/>
      <c r="E8" s="123">
        <v>65</v>
      </c>
      <c r="F8" s="77"/>
      <c r="G8" s="112"/>
      <c r="H8" s="61">
        <f aca="true" t="shared" si="0" ref="H8:H57">F8*G8+F8</f>
        <v>0</v>
      </c>
      <c r="I8" s="61">
        <f aca="true" t="shared" si="1" ref="I8:I71">E8*F8</f>
        <v>0</v>
      </c>
      <c r="J8" s="61">
        <f aca="true" t="shared" si="2" ref="J8:J71">I8*G8</f>
        <v>0</v>
      </c>
      <c r="K8" s="61">
        <f aca="true" t="shared" si="3" ref="K8:K71">I8*G8+I8</f>
        <v>0</v>
      </c>
      <c r="L8" s="359"/>
      <c r="M8" s="9"/>
    </row>
    <row r="9" spans="1:12" ht="12.75">
      <c r="A9" s="64" t="s">
        <v>28</v>
      </c>
      <c r="B9" s="241" t="s">
        <v>267</v>
      </c>
      <c r="C9" s="157"/>
      <c r="D9" s="157"/>
      <c r="E9" s="123">
        <v>35</v>
      </c>
      <c r="F9" s="77"/>
      <c r="G9" s="112"/>
      <c r="H9" s="61">
        <f t="shared" si="0"/>
        <v>0</v>
      </c>
      <c r="I9" s="61">
        <f t="shared" si="1"/>
        <v>0</v>
      </c>
      <c r="J9" s="61">
        <f t="shared" si="2"/>
        <v>0</v>
      </c>
      <c r="K9" s="61">
        <f t="shared" si="3"/>
        <v>0</v>
      </c>
      <c r="L9" s="359"/>
    </row>
    <row r="10" spans="1:12" ht="12.75">
      <c r="A10" s="64" t="s">
        <v>29</v>
      </c>
      <c r="B10" s="125" t="s">
        <v>268</v>
      </c>
      <c r="C10" s="157"/>
      <c r="D10" s="167"/>
      <c r="E10" s="123">
        <v>1</v>
      </c>
      <c r="F10" s="77"/>
      <c r="G10" s="112"/>
      <c r="H10" s="61">
        <f t="shared" si="0"/>
        <v>0</v>
      </c>
      <c r="I10" s="61">
        <f t="shared" si="1"/>
        <v>0</v>
      </c>
      <c r="J10" s="61">
        <f t="shared" si="2"/>
        <v>0</v>
      </c>
      <c r="K10" s="61">
        <f t="shared" si="3"/>
        <v>0</v>
      </c>
      <c r="L10" s="359"/>
    </row>
    <row r="11" spans="1:12" ht="12.75">
      <c r="A11" s="64" t="s">
        <v>30</v>
      </c>
      <c r="B11" s="241" t="s">
        <v>269</v>
      </c>
      <c r="C11" s="157"/>
      <c r="D11" s="157"/>
      <c r="E11" s="123">
        <v>10</v>
      </c>
      <c r="F11" s="77"/>
      <c r="G11" s="112"/>
      <c r="H11" s="61">
        <f t="shared" si="0"/>
        <v>0</v>
      </c>
      <c r="I11" s="61">
        <f t="shared" si="1"/>
        <v>0</v>
      </c>
      <c r="J11" s="61">
        <f t="shared" si="2"/>
        <v>0</v>
      </c>
      <c r="K11" s="61">
        <f t="shared" si="3"/>
        <v>0</v>
      </c>
      <c r="L11" s="359"/>
    </row>
    <row r="12" spans="1:12" ht="38.25">
      <c r="A12" s="64" t="s">
        <v>31</v>
      </c>
      <c r="B12" s="276" t="s">
        <v>270</v>
      </c>
      <c r="C12" s="163"/>
      <c r="D12" s="163"/>
      <c r="E12" s="164">
        <v>3</v>
      </c>
      <c r="F12" s="165"/>
      <c r="G12" s="277"/>
      <c r="H12" s="61">
        <f t="shared" si="0"/>
        <v>0</v>
      </c>
      <c r="I12" s="61">
        <f t="shared" si="1"/>
        <v>0</v>
      </c>
      <c r="J12" s="61">
        <f t="shared" si="2"/>
        <v>0</v>
      </c>
      <c r="K12" s="61">
        <f t="shared" si="3"/>
        <v>0</v>
      </c>
      <c r="L12" s="359"/>
    </row>
    <row r="13" spans="1:12" ht="14.25" customHeight="1">
      <c r="A13" s="64" t="s">
        <v>32</v>
      </c>
      <c r="B13" s="276" t="s">
        <v>271</v>
      </c>
      <c r="C13" s="163"/>
      <c r="D13" s="163"/>
      <c r="E13" s="164">
        <v>15</v>
      </c>
      <c r="F13" s="165"/>
      <c r="G13" s="277"/>
      <c r="H13" s="61">
        <f t="shared" si="0"/>
        <v>0</v>
      </c>
      <c r="I13" s="61">
        <f t="shared" si="1"/>
        <v>0</v>
      </c>
      <c r="J13" s="61">
        <f t="shared" si="2"/>
        <v>0</v>
      </c>
      <c r="K13" s="61">
        <f t="shared" si="3"/>
        <v>0</v>
      </c>
      <c r="L13" s="359"/>
    </row>
    <row r="14" spans="1:12" ht="18" customHeight="1">
      <c r="A14" s="64" t="s">
        <v>33</v>
      </c>
      <c r="B14" s="342" t="s">
        <v>494</v>
      </c>
      <c r="C14" s="163"/>
      <c r="D14" s="278"/>
      <c r="E14" s="164">
        <v>3</v>
      </c>
      <c r="F14" s="165"/>
      <c r="G14" s="277"/>
      <c r="H14" s="61">
        <f t="shared" si="0"/>
        <v>0</v>
      </c>
      <c r="I14" s="61">
        <f t="shared" si="1"/>
        <v>0</v>
      </c>
      <c r="J14" s="61">
        <f t="shared" si="2"/>
        <v>0</v>
      </c>
      <c r="K14" s="61">
        <f t="shared" si="3"/>
        <v>0</v>
      </c>
      <c r="L14" s="359"/>
    </row>
    <row r="15" spans="1:12" ht="15.75" customHeight="1">
      <c r="A15" s="64" t="s">
        <v>34</v>
      </c>
      <c r="B15" s="125" t="s">
        <v>272</v>
      </c>
      <c r="C15" s="157"/>
      <c r="D15" s="157"/>
      <c r="E15" s="133">
        <v>22</v>
      </c>
      <c r="F15" s="77"/>
      <c r="G15" s="112"/>
      <c r="H15" s="61">
        <f t="shared" si="0"/>
        <v>0</v>
      </c>
      <c r="I15" s="61">
        <f t="shared" si="1"/>
        <v>0</v>
      </c>
      <c r="J15" s="61">
        <f t="shared" si="2"/>
        <v>0</v>
      </c>
      <c r="K15" s="61">
        <f t="shared" si="3"/>
        <v>0</v>
      </c>
      <c r="L15" s="359"/>
    </row>
    <row r="16" spans="1:12" ht="12.75">
      <c r="A16" s="64" t="s">
        <v>35</v>
      </c>
      <c r="B16" s="212" t="s">
        <v>273</v>
      </c>
      <c r="C16" s="163"/>
      <c r="D16" s="163"/>
      <c r="E16" s="164">
        <v>2</v>
      </c>
      <c r="F16" s="165"/>
      <c r="G16" s="277"/>
      <c r="H16" s="61">
        <f t="shared" si="0"/>
        <v>0</v>
      </c>
      <c r="I16" s="61">
        <f t="shared" si="1"/>
        <v>0</v>
      </c>
      <c r="J16" s="61">
        <f t="shared" si="2"/>
        <v>0</v>
      </c>
      <c r="K16" s="61">
        <f t="shared" si="3"/>
        <v>0</v>
      </c>
      <c r="L16" s="359"/>
    </row>
    <row r="17" spans="1:12" ht="12.75">
      <c r="A17" s="64" t="s">
        <v>36</v>
      </c>
      <c r="B17" s="125" t="s">
        <v>564</v>
      </c>
      <c r="C17" s="157"/>
      <c r="D17" s="157"/>
      <c r="E17" s="123">
        <v>35</v>
      </c>
      <c r="F17" s="77"/>
      <c r="G17" s="112"/>
      <c r="H17" s="61">
        <f t="shared" si="0"/>
        <v>0</v>
      </c>
      <c r="I17" s="61">
        <f t="shared" si="1"/>
        <v>0</v>
      </c>
      <c r="J17" s="61">
        <f t="shared" si="2"/>
        <v>0</v>
      </c>
      <c r="K17" s="61">
        <f t="shared" si="3"/>
        <v>0</v>
      </c>
      <c r="L17" s="359"/>
    </row>
    <row r="18" spans="1:12" ht="12.75">
      <c r="A18" s="64" t="s">
        <v>37</v>
      </c>
      <c r="B18" s="125" t="s">
        <v>274</v>
      </c>
      <c r="C18" s="157"/>
      <c r="D18" s="157"/>
      <c r="E18" s="123">
        <v>2</v>
      </c>
      <c r="F18" s="77"/>
      <c r="G18" s="112"/>
      <c r="H18" s="61">
        <f t="shared" si="0"/>
        <v>0</v>
      </c>
      <c r="I18" s="61">
        <f t="shared" si="1"/>
        <v>0</v>
      </c>
      <c r="J18" s="61">
        <f t="shared" si="2"/>
        <v>0</v>
      </c>
      <c r="K18" s="61">
        <f t="shared" si="3"/>
        <v>0</v>
      </c>
      <c r="L18" s="359"/>
    </row>
    <row r="19" spans="1:12" ht="12.75">
      <c r="A19" s="64" t="s">
        <v>38</v>
      </c>
      <c r="B19" s="125" t="s">
        <v>275</v>
      </c>
      <c r="C19" s="157"/>
      <c r="D19" s="157"/>
      <c r="E19" s="123">
        <v>2</v>
      </c>
      <c r="F19" s="77"/>
      <c r="G19" s="112"/>
      <c r="H19" s="61">
        <f t="shared" si="0"/>
        <v>0</v>
      </c>
      <c r="I19" s="61">
        <f t="shared" si="1"/>
        <v>0</v>
      </c>
      <c r="J19" s="61">
        <f t="shared" si="2"/>
        <v>0</v>
      </c>
      <c r="K19" s="61">
        <f t="shared" si="3"/>
        <v>0</v>
      </c>
      <c r="L19" s="359"/>
    </row>
    <row r="20" spans="1:12" ht="12.75">
      <c r="A20" s="64" t="s">
        <v>39</v>
      </c>
      <c r="B20" s="125" t="s">
        <v>491</v>
      </c>
      <c r="C20" s="157"/>
      <c r="D20" s="157"/>
      <c r="E20" s="123">
        <v>3</v>
      </c>
      <c r="F20" s="77"/>
      <c r="G20" s="112"/>
      <c r="H20" s="61">
        <f t="shared" si="0"/>
        <v>0</v>
      </c>
      <c r="I20" s="61">
        <f t="shared" si="1"/>
        <v>0</v>
      </c>
      <c r="J20" s="61">
        <f t="shared" si="2"/>
        <v>0</v>
      </c>
      <c r="K20" s="61">
        <f t="shared" si="3"/>
        <v>0</v>
      </c>
      <c r="L20" s="359"/>
    </row>
    <row r="21" spans="1:12" ht="12.75">
      <c r="A21" s="64" t="s">
        <v>40</v>
      </c>
      <c r="B21" s="241" t="s">
        <v>276</v>
      </c>
      <c r="C21" s="157"/>
      <c r="D21" s="157"/>
      <c r="E21" s="123">
        <v>10</v>
      </c>
      <c r="F21" s="178"/>
      <c r="G21" s="112"/>
      <c r="H21" s="61">
        <f t="shared" si="0"/>
        <v>0</v>
      </c>
      <c r="I21" s="61">
        <f t="shared" si="1"/>
        <v>0</v>
      </c>
      <c r="J21" s="61">
        <f t="shared" si="2"/>
        <v>0</v>
      </c>
      <c r="K21" s="61">
        <f t="shared" si="3"/>
        <v>0</v>
      </c>
      <c r="L21" s="359"/>
    </row>
    <row r="22" spans="1:12" ht="12.75">
      <c r="A22" s="64" t="s">
        <v>41</v>
      </c>
      <c r="B22" s="241" t="s">
        <v>277</v>
      </c>
      <c r="C22" s="157"/>
      <c r="D22" s="157"/>
      <c r="E22" s="123">
        <v>65</v>
      </c>
      <c r="F22" s="77"/>
      <c r="G22" s="112"/>
      <c r="H22" s="61">
        <f t="shared" si="0"/>
        <v>0</v>
      </c>
      <c r="I22" s="61">
        <f t="shared" si="1"/>
        <v>0</v>
      </c>
      <c r="J22" s="61">
        <f t="shared" si="2"/>
        <v>0</v>
      </c>
      <c r="K22" s="61">
        <f t="shared" si="3"/>
        <v>0</v>
      </c>
      <c r="L22" s="359"/>
    </row>
    <row r="23" spans="1:12" ht="12.75">
      <c r="A23" s="64" t="s">
        <v>42</v>
      </c>
      <c r="B23" s="241" t="s">
        <v>278</v>
      </c>
      <c r="C23" s="157"/>
      <c r="D23" s="167"/>
      <c r="E23" s="123">
        <v>2</v>
      </c>
      <c r="F23" s="77"/>
      <c r="G23" s="112"/>
      <c r="H23" s="61">
        <f t="shared" si="0"/>
        <v>0</v>
      </c>
      <c r="I23" s="61">
        <f t="shared" si="1"/>
        <v>0</v>
      </c>
      <c r="J23" s="61">
        <f t="shared" si="2"/>
        <v>0</v>
      </c>
      <c r="K23" s="61">
        <f t="shared" si="3"/>
        <v>0</v>
      </c>
      <c r="L23" s="359"/>
    </row>
    <row r="24" spans="1:12" ht="12.75">
      <c r="A24" s="64" t="s">
        <v>43</v>
      </c>
      <c r="B24" s="241" t="s">
        <v>279</v>
      </c>
      <c r="C24" s="157"/>
      <c r="D24" s="157"/>
      <c r="E24" s="123">
        <v>5</v>
      </c>
      <c r="F24" s="77"/>
      <c r="G24" s="112"/>
      <c r="H24" s="61">
        <f t="shared" si="0"/>
        <v>0</v>
      </c>
      <c r="I24" s="61">
        <f t="shared" si="1"/>
        <v>0</v>
      </c>
      <c r="J24" s="61">
        <f t="shared" si="2"/>
        <v>0</v>
      </c>
      <c r="K24" s="61">
        <f t="shared" si="3"/>
        <v>0</v>
      </c>
      <c r="L24" s="359"/>
    </row>
    <row r="25" spans="1:12" ht="12.75">
      <c r="A25" s="64" t="s">
        <v>44</v>
      </c>
      <c r="B25" s="241" t="s">
        <v>280</v>
      </c>
      <c r="C25" s="157"/>
      <c r="D25" s="157"/>
      <c r="E25" s="123">
        <v>65</v>
      </c>
      <c r="F25" s="178"/>
      <c r="G25" s="112"/>
      <c r="H25" s="61">
        <f t="shared" si="0"/>
        <v>0</v>
      </c>
      <c r="I25" s="61">
        <f t="shared" si="1"/>
        <v>0</v>
      </c>
      <c r="J25" s="61">
        <f t="shared" si="2"/>
        <v>0</v>
      </c>
      <c r="K25" s="61">
        <f t="shared" si="3"/>
        <v>0</v>
      </c>
      <c r="L25" s="359"/>
    </row>
    <row r="26" spans="1:12" ht="12.75">
      <c r="A26" s="64" t="s">
        <v>45</v>
      </c>
      <c r="B26" s="179" t="s">
        <v>281</v>
      </c>
      <c r="C26" s="157"/>
      <c r="D26" s="157"/>
      <c r="E26" s="123">
        <v>60</v>
      </c>
      <c r="F26" s="77"/>
      <c r="G26" s="112"/>
      <c r="H26" s="61">
        <f t="shared" si="0"/>
        <v>0</v>
      </c>
      <c r="I26" s="61">
        <f t="shared" si="1"/>
        <v>0</v>
      </c>
      <c r="J26" s="61">
        <f t="shared" si="2"/>
        <v>0</v>
      </c>
      <c r="K26" s="61">
        <f t="shared" si="3"/>
        <v>0</v>
      </c>
      <c r="L26" s="359"/>
    </row>
    <row r="27" spans="1:12" ht="12.75">
      <c r="A27" s="64" t="s">
        <v>46</v>
      </c>
      <c r="B27" s="241" t="s">
        <v>282</v>
      </c>
      <c r="C27" s="157"/>
      <c r="D27" s="167"/>
      <c r="E27" s="123">
        <v>4</v>
      </c>
      <c r="F27" s="77"/>
      <c r="G27" s="112"/>
      <c r="H27" s="61">
        <f t="shared" si="0"/>
        <v>0</v>
      </c>
      <c r="I27" s="61">
        <f t="shared" si="1"/>
        <v>0</v>
      </c>
      <c r="J27" s="61">
        <f t="shared" si="2"/>
        <v>0</v>
      </c>
      <c r="K27" s="61">
        <f t="shared" si="3"/>
        <v>0</v>
      </c>
      <c r="L27" s="359"/>
    </row>
    <row r="28" spans="1:12" ht="12.75">
      <c r="A28" s="64" t="s">
        <v>47</v>
      </c>
      <c r="B28" s="179" t="s">
        <v>283</v>
      </c>
      <c r="C28" s="157"/>
      <c r="D28" s="157"/>
      <c r="E28" s="123">
        <v>6</v>
      </c>
      <c r="F28" s="77"/>
      <c r="G28" s="112"/>
      <c r="H28" s="61">
        <f t="shared" si="0"/>
        <v>0</v>
      </c>
      <c r="I28" s="61">
        <f t="shared" si="1"/>
        <v>0</v>
      </c>
      <c r="J28" s="61">
        <f t="shared" si="2"/>
        <v>0</v>
      </c>
      <c r="K28" s="61">
        <f t="shared" si="3"/>
        <v>0</v>
      </c>
      <c r="L28" s="359"/>
    </row>
    <row r="29" spans="1:12" ht="12.75">
      <c r="A29" s="64" t="s">
        <v>48</v>
      </c>
      <c r="B29" s="241" t="s">
        <v>284</v>
      </c>
      <c r="C29" s="157"/>
      <c r="D29" s="167"/>
      <c r="E29" s="123">
        <v>15</v>
      </c>
      <c r="F29" s="178"/>
      <c r="G29" s="112"/>
      <c r="H29" s="61">
        <f t="shared" si="0"/>
        <v>0</v>
      </c>
      <c r="I29" s="61">
        <f t="shared" si="1"/>
        <v>0</v>
      </c>
      <c r="J29" s="61">
        <f t="shared" si="2"/>
        <v>0</v>
      </c>
      <c r="K29" s="61">
        <f t="shared" si="3"/>
        <v>0</v>
      </c>
      <c r="L29" s="359"/>
    </row>
    <row r="30" spans="1:12" ht="12.75">
      <c r="A30" s="64" t="s">
        <v>49</v>
      </c>
      <c r="B30" s="241" t="s">
        <v>285</v>
      </c>
      <c r="C30" s="157"/>
      <c r="D30" s="157"/>
      <c r="E30" s="123">
        <v>2</v>
      </c>
      <c r="F30" s="77"/>
      <c r="G30" s="112"/>
      <c r="H30" s="61">
        <f t="shared" si="0"/>
        <v>0</v>
      </c>
      <c r="I30" s="61">
        <f t="shared" si="1"/>
        <v>0</v>
      </c>
      <c r="J30" s="61">
        <f t="shared" si="2"/>
        <v>0</v>
      </c>
      <c r="K30" s="61">
        <f t="shared" si="3"/>
        <v>0</v>
      </c>
      <c r="L30" s="359"/>
    </row>
    <row r="31" spans="1:12" ht="12.75">
      <c r="A31" s="64" t="s">
        <v>50</v>
      </c>
      <c r="B31" s="241" t="s">
        <v>286</v>
      </c>
      <c r="C31" s="157"/>
      <c r="D31" s="157"/>
      <c r="E31" s="123">
        <v>15</v>
      </c>
      <c r="F31" s="77"/>
      <c r="G31" s="112"/>
      <c r="H31" s="61">
        <f t="shared" si="0"/>
        <v>0</v>
      </c>
      <c r="I31" s="61">
        <f t="shared" si="1"/>
        <v>0</v>
      </c>
      <c r="J31" s="61">
        <f t="shared" si="2"/>
        <v>0</v>
      </c>
      <c r="K31" s="61">
        <f t="shared" si="3"/>
        <v>0</v>
      </c>
      <c r="L31" s="359"/>
    </row>
    <row r="32" spans="1:12" ht="12.75">
      <c r="A32" s="64" t="s">
        <v>51</v>
      </c>
      <c r="B32" s="241" t="s">
        <v>287</v>
      </c>
      <c r="C32" s="245"/>
      <c r="D32" s="245"/>
      <c r="E32" s="123">
        <v>6</v>
      </c>
      <c r="F32" s="77"/>
      <c r="G32" s="112"/>
      <c r="H32" s="61">
        <f t="shared" si="0"/>
        <v>0</v>
      </c>
      <c r="I32" s="61">
        <f t="shared" si="1"/>
        <v>0</v>
      </c>
      <c r="J32" s="61">
        <f t="shared" si="2"/>
        <v>0</v>
      </c>
      <c r="K32" s="61">
        <f t="shared" si="3"/>
        <v>0</v>
      </c>
      <c r="L32" s="359"/>
    </row>
    <row r="33" spans="1:12" ht="12.75">
      <c r="A33" s="64" t="s">
        <v>52</v>
      </c>
      <c r="B33" s="179" t="s">
        <v>288</v>
      </c>
      <c r="C33" s="157"/>
      <c r="D33" s="157"/>
      <c r="E33" s="123">
        <v>6</v>
      </c>
      <c r="F33" s="77"/>
      <c r="G33" s="112"/>
      <c r="H33" s="61">
        <f t="shared" si="0"/>
        <v>0</v>
      </c>
      <c r="I33" s="61">
        <f t="shared" si="1"/>
        <v>0</v>
      </c>
      <c r="J33" s="61">
        <f t="shared" si="2"/>
        <v>0</v>
      </c>
      <c r="K33" s="61">
        <f t="shared" si="3"/>
        <v>0</v>
      </c>
      <c r="L33" s="359"/>
    </row>
    <row r="34" spans="1:12" ht="14.25" customHeight="1">
      <c r="A34" s="64" t="s">
        <v>53</v>
      </c>
      <c r="B34" s="241" t="s">
        <v>289</v>
      </c>
      <c r="C34" s="157"/>
      <c r="D34" s="167"/>
      <c r="E34" s="123">
        <v>4</v>
      </c>
      <c r="F34" s="77"/>
      <c r="G34" s="112"/>
      <c r="H34" s="61">
        <f t="shared" si="0"/>
        <v>0</v>
      </c>
      <c r="I34" s="61">
        <f t="shared" si="1"/>
        <v>0</v>
      </c>
      <c r="J34" s="61">
        <f t="shared" si="2"/>
        <v>0</v>
      </c>
      <c r="K34" s="61">
        <f t="shared" si="3"/>
        <v>0</v>
      </c>
      <c r="L34" s="359"/>
    </row>
    <row r="35" spans="1:12" ht="12.75">
      <c r="A35" s="64" t="s">
        <v>54</v>
      </c>
      <c r="B35" s="125" t="s">
        <v>290</v>
      </c>
      <c r="C35" s="157"/>
      <c r="D35" s="167"/>
      <c r="E35" s="123">
        <v>12</v>
      </c>
      <c r="F35" s="77"/>
      <c r="G35" s="112"/>
      <c r="H35" s="61">
        <f t="shared" si="0"/>
        <v>0</v>
      </c>
      <c r="I35" s="61">
        <f t="shared" si="1"/>
        <v>0</v>
      </c>
      <c r="J35" s="61">
        <f t="shared" si="2"/>
        <v>0</v>
      </c>
      <c r="K35" s="61">
        <f t="shared" si="3"/>
        <v>0</v>
      </c>
      <c r="L35" s="359"/>
    </row>
    <row r="36" spans="1:12" ht="12.75">
      <c r="A36" s="64" t="s">
        <v>55</v>
      </c>
      <c r="B36" s="125" t="s">
        <v>99</v>
      </c>
      <c r="C36" s="148"/>
      <c r="D36" s="122"/>
      <c r="E36" s="123">
        <v>45</v>
      </c>
      <c r="F36" s="77"/>
      <c r="G36" s="112"/>
      <c r="H36" s="61">
        <f t="shared" si="0"/>
        <v>0</v>
      </c>
      <c r="I36" s="61">
        <f t="shared" si="1"/>
        <v>0</v>
      </c>
      <c r="J36" s="61">
        <f t="shared" si="2"/>
        <v>0</v>
      </c>
      <c r="K36" s="61">
        <f t="shared" si="3"/>
        <v>0</v>
      </c>
      <c r="L36" s="359"/>
    </row>
    <row r="37" spans="1:12" ht="12.75">
      <c r="A37" s="64" t="s">
        <v>56</v>
      </c>
      <c r="B37" s="241" t="s">
        <v>291</v>
      </c>
      <c r="C37" s="157"/>
      <c r="D37" s="157"/>
      <c r="E37" s="123">
        <v>2</v>
      </c>
      <c r="F37" s="77"/>
      <c r="G37" s="112"/>
      <c r="H37" s="61">
        <f t="shared" si="0"/>
        <v>0</v>
      </c>
      <c r="I37" s="61">
        <f t="shared" si="1"/>
        <v>0</v>
      </c>
      <c r="J37" s="61">
        <f t="shared" si="2"/>
        <v>0</v>
      </c>
      <c r="K37" s="61">
        <f t="shared" si="3"/>
        <v>0</v>
      </c>
      <c r="L37" s="359"/>
    </row>
    <row r="38" spans="1:12" ht="12.75">
      <c r="A38" s="64" t="s">
        <v>57</v>
      </c>
      <c r="B38" s="241" t="s">
        <v>292</v>
      </c>
      <c r="C38" s="157"/>
      <c r="D38" s="157"/>
      <c r="E38" s="123">
        <v>10</v>
      </c>
      <c r="F38" s="77"/>
      <c r="G38" s="112"/>
      <c r="H38" s="61">
        <f t="shared" si="0"/>
        <v>0</v>
      </c>
      <c r="I38" s="61">
        <f t="shared" si="1"/>
        <v>0</v>
      </c>
      <c r="J38" s="61">
        <f t="shared" si="2"/>
        <v>0</v>
      </c>
      <c r="K38" s="61">
        <f t="shared" si="3"/>
        <v>0</v>
      </c>
      <c r="L38" s="359"/>
    </row>
    <row r="39" spans="1:12" ht="12.75">
      <c r="A39" s="64" t="s">
        <v>58</v>
      </c>
      <c r="B39" s="125" t="s">
        <v>583</v>
      </c>
      <c r="C39" s="167"/>
      <c r="D39" s="167"/>
      <c r="E39" s="123">
        <v>4</v>
      </c>
      <c r="F39" s="142"/>
      <c r="G39" s="143"/>
      <c r="H39" s="61">
        <f t="shared" si="0"/>
        <v>0</v>
      </c>
      <c r="I39" s="61">
        <f t="shared" si="1"/>
        <v>0</v>
      </c>
      <c r="J39" s="61">
        <f t="shared" si="2"/>
        <v>0</v>
      </c>
      <c r="K39" s="61">
        <f t="shared" si="3"/>
        <v>0</v>
      </c>
      <c r="L39" s="359"/>
    </row>
    <row r="40" spans="1:12" ht="12.75">
      <c r="A40" s="64" t="s">
        <v>172</v>
      </c>
      <c r="B40" s="179" t="s">
        <v>293</v>
      </c>
      <c r="C40" s="157"/>
      <c r="D40" s="157"/>
      <c r="E40" s="123">
        <v>80</v>
      </c>
      <c r="F40" s="77"/>
      <c r="G40" s="112"/>
      <c r="H40" s="61">
        <f t="shared" si="0"/>
        <v>0</v>
      </c>
      <c r="I40" s="61">
        <f t="shared" si="1"/>
        <v>0</v>
      </c>
      <c r="J40" s="61">
        <f t="shared" si="2"/>
        <v>0</v>
      </c>
      <c r="K40" s="61">
        <f t="shared" si="3"/>
        <v>0</v>
      </c>
      <c r="L40" s="359"/>
    </row>
    <row r="41" spans="1:12" ht="12.75">
      <c r="A41" s="64" t="s">
        <v>174</v>
      </c>
      <c r="B41" s="241" t="s">
        <v>294</v>
      </c>
      <c r="C41" s="157"/>
      <c r="D41" s="157"/>
      <c r="E41" s="123">
        <v>2</v>
      </c>
      <c r="F41" s="77"/>
      <c r="G41" s="112"/>
      <c r="H41" s="61">
        <f t="shared" si="0"/>
        <v>0</v>
      </c>
      <c r="I41" s="61">
        <f t="shared" si="1"/>
        <v>0</v>
      </c>
      <c r="J41" s="61">
        <f t="shared" si="2"/>
        <v>0</v>
      </c>
      <c r="K41" s="61">
        <f t="shared" si="3"/>
        <v>0</v>
      </c>
      <c r="L41" s="359"/>
    </row>
    <row r="42" spans="1:12" ht="12.75">
      <c r="A42" s="64" t="s">
        <v>176</v>
      </c>
      <c r="B42" s="241" t="s">
        <v>295</v>
      </c>
      <c r="C42" s="157"/>
      <c r="D42" s="157"/>
      <c r="E42" s="123">
        <v>30</v>
      </c>
      <c r="F42" s="77"/>
      <c r="G42" s="112"/>
      <c r="H42" s="61">
        <f t="shared" si="0"/>
        <v>0</v>
      </c>
      <c r="I42" s="61">
        <f t="shared" si="1"/>
        <v>0</v>
      </c>
      <c r="J42" s="61">
        <f t="shared" si="2"/>
        <v>0</v>
      </c>
      <c r="K42" s="61">
        <f t="shared" si="3"/>
        <v>0</v>
      </c>
      <c r="L42" s="359"/>
    </row>
    <row r="43" spans="1:12" ht="12.75">
      <c r="A43" s="64" t="s">
        <v>177</v>
      </c>
      <c r="B43" s="279" t="s">
        <v>541</v>
      </c>
      <c r="C43" s="157"/>
      <c r="D43" s="157"/>
      <c r="E43" s="123">
        <v>2</v>
      </c>
      <c r="F43" s="77"/>
      <c r="G43" s="112"/>
      <c r="H43" s="61">
        <f t="shared" si="0"/>
        <v>0</v>
      </c>
      <c r="I43" s="61">
        <f t="shared" si="1"/>
        <v>0</v>
      </c>
      <c r="J43" s="61">
        <f t="shared" si="2"/>
        <v>0</v>
      </c>
      <c r="K43" s="61">
        <f t="shared" si="3"/>
        <v>0</v>
      </c>
      <c r="L43" s="359"/>
    </row>
    <row r="44" spans="1:12" ht="12.75">
      <c r="A44" s="64" t="s">
        <v>178</v>
      </c>
      <c r="B44" s="241" t="s">
        <v>296</v>
      </c>
      <c r="C44" s="157"/>
      <c r="D44" s="157"/>
      <c r="E44" s="123">
        <v>4</v>
      </c>
      <c r="F44" s="77"/>
      <c r="G44" s="112"/>
      <c r="H44" s="61">
        <f t="shared" si="0"/>
        <v>0</v>
      </c>
      <c r="I44" s="61">
        <f t="shared" si="1"/>
        <v>0</v>
      </c>
      <c r="J44" s="61">
        <f t="shared" si="2"/>
        <v>0</v>
      </c>
      <c r="K44" s="61">
        <f t="shared" si="3"/>
        <v>0</v>
      </c>
      <c r="L44" s="359"/>
    </row>
    <row r="45" spans="1:12" ht="12.75">
      <c r="A45" s="64" t="s">
        <v>180</v>
      </c>
      <c r="B45" s="241" t="s">
        <v>297</v>
      </c>
      <c r="C45" s="157"/>
      <c r="D45" s="157"/>
      <c r="E45" s="123">
        <v>45</v>
      </c>
      <c r="F45" s="77"/>
      <c r="G45" s="112"/>
      <c r="H45" s="61">
        <f t="shared" si="0"/>
        <v>0</v>
      </c>
      <c r="I45" s="61">
        <f t="shared" si="1"/>
        <v>0</v>
      </c>
      <c r="J45" s="61">
        <f t="shared" si="2"/>
        <v>0</v>
      </c>
      <c r="K45" s="61">
        <f t="shared" si="3"/>
        <v>0</v>
      </c>
      <c r="L45" s="359"/>
    </row>
    <row r="46" spans="1:12" ht="12.75">
      <c r="A46" s="64" t="s">
        <v>182</v>
      </c>
      <c r="B46" s="241" t="s">
        <v>298</v>
      </c>
      <c r="C46" s="157"/>
      <c r="D46" s="157"/>
      <c r="E46" s="123">
        <v>4</v>
      </c>
      <c r="F46" s="77"/>
      <c r="G46" s="112"/>
      <c r="H46" s="61">
        <f t="shared" si="0"/>
        <v>0</v>
      </c>
      <c r="I46" s="61">
        <f t="shared" si="1"/>
        <v>0</v>
      </c>
      <c r="J46" s="61">
        <f t="shared" si="2"/>
        <v>0</v>
      </c>
      <c r="K46" s="61">
        <f t="shared" si="3"/>
        <v>0</v>
      </c>
      <c r="L46" s="359"/>
    </row>
    <row r="47" spans="1:12" ht="12.75">
      <c r="A47" s="64" t="s">
        <v>228</v>
      </c>
      <c r="B47" s="241" t="s">
        <v>299</v>
      </c>
      <c r="C47" s="157"/>
      <c r="D47" s="157"/>
      <c r="E47" s="123">
        <v>20</v>
      </c>
      <c r="F47" s="77"/>
      <c r="G47" s="112"/>
      <c r="H47" s="61">
        <f t="shared" si="0"/>
        <v>0</v>
      </c>
      <c r="I47" s="61">
        <f t="shared" si="1"/>
        <v>0</v>
      </c>
      <c r="J47" s="61">
        <f t="shared" si="2"/>
        <v>0</v>
      </c>
      <c r="K47" s="61">
        <f t="shared" si="3"/>
        <v>0</v>
      </c>
      <c r="L47" s="359"/>
    </row>
    <row r="48" spans="1:12" ht="12.75">
      <c r="A48" s="64" t="s">
        <v>229</v>
      </c>
      <c r="B48" s="125" t="s">
        <v>300</v>
      </c>
      <c r="C48" s="157"/>
      <c r="D48" s="167"/>
      <c r="E48" s="123">
        <v>6</v>
      </c>
      <c r="F48" s="77"/>
      <c r="G48" s="112"/>
      <c r="H48" s="61">
        <f t="shared" si="0"/>
        <v>0</v>
      </c>
      <c r="I48" s="61">
        <f t="shared" si="1"/>
        <v>0</v>
      </c>
      <c r="J48" s="61">
        <f t="shared" si="2"/>
        <v>0</v>
      </c>
      <c r="K48" s="61">
        <f t="shared" si="3"/>
        <v>0</v>
      </c>
      <c r="L48" s="359"/>
    </row>
    <row r="49" spans="1:12" ht="12.75">
      <c r="A49" s="64" t="s">
        <v>231</v>
      </c>
      <c r="B49" s="125" t="s">
        <v>113</v>
      </c>
      <c r="C49" s="157"/>
      <c r="D49" s="167"/>
      <c r="E49" s="123">
        <v>110</v>
      </c>
      <c r="F49" s="77"/>
      <c r="G49" s="112"/>
      <c r="H49" s="61">
        <f t="shared" si="0"/>
        <v>0</v>
      </c>
      <c r="I49" s="61">
        <f t="shared" si="1"/>
        <v>0</v>
      </c>
      <c r="J49" s="61">
        <f t="shared" si="2"/>
        <v>0</v>
      </c>
      <c r="K49" s="61">
        <f t="shared" si="3"/>
        <v>0</v>
      </c>
      <c r="L49" s="359"/>
    </row>
    <row r="50" spans="1:12" ht="12.75">
      <c r="A50" s="64" t="s">
        <v>232</v>
      </c>
      <c r="B50" s="241" t="s">
        <v>301</v>
      </c>
      <c r="C50" s="157"/>
      <c r="D50" s="157"/>
      <c r="E50" s="123">
        <v>30</v>
      </c>
      <c r="F50" s="77"/>
      <c r="G50" s="112"/>
      <c r="H50" s="61">
        <f t="shared" si="0"/>
        <v>0</v>
      </c>
      <c r="I50" s="61">
        <f t="shared" si="1"/>
        <v>0</v>
      </c>
      <c r="J50" s="61">
        <f t="shared" si="2"/>
        <v>0</v>
      </c>
      <c r="K50" s="61">
        <f t="shared" si="3"/>
        <v>0</v>
      </c>
      <c r="L50" s="359"/>
    </row>
    <row r="51" spans="1:12" ht="12.75">
      <c r="A51" s="64" t="s">
        <v>233</v>
      </c>
      <c r="B51" s="241" t="s">
        <v>302</v>
      </c>
      <c r="C51" s="157"/>
      <c r="D51" s="157"/>
      <c r="E51" s="123">
        <v>2</v>
      </c>
      <c r="F51" s="77"/>
      <c r="G51" s="112"/>
      <c r="H51" s="61">
        <f t="shared" si="0"/>
        <v>0</v>
      </c>
      <c r="I51" s="61">
        <f t="shared" si="1"/>
        <v>0</v>
      </c>
      <c r="J51" s="61">
        <f t="shared" si="2"/>
        <v>0</v>
      </c>
      <c r="K51" s="61">
        <f t="shared" si="3"/>
        <v>0</v>
      </c>
      <c r="L51" s="359"/>
    </row>
    <row r="52" spans="1:12" ht="12.75">
      <c r="A52" s="64" t="s">
        <v>235</v>
      </c>
      <c r="B52" s="241" t="s">
        <v>303</v>
      </c>
      <c r="C52" s="157"/>
      <c r="D52" s="157"/>
      <c r="E52" s="123">
        <v>8</v>
      </c>
      <c r="F52" s="77"/>
      <c r="G52" s="112"/>
      <c r="H52" s="61">
        <f t="shared" si="0"/>
        <v>0</v>
      </c>
      <c r="I52" s="61">
        <f t="shared" si="1"/>
        <v>0</v>
      </c>
      <c r="J52" s="61">
        <f t="shared" si="2"/>
        <v>0</v>
      </c>
      <c r="K52" s="61">
        <f t="shared" si="3"/>
        <v>0</v>
      </c>
      <c r="L52" s="359"/>
    </row>
    <row r="53" spans="1:12" ht="12.75">
      <c r="A53" s="64" t="s">
        <v>236</v>
      </c>
      <c r="B53" s="280" t="s">
        <v>495</v>
      </c>
      <c r="C53" s="281"/>
      <c r="D53" s="281"/>
      <c r="E53" s="375">
        <v>1</v>
      </c>
      <c r="F53" s="254"/>
      <c r="G53" s="255"/>
      <c r="H53" s="61">
        <f t="shared" si="0"/>
        <v>0</v>
      </c>
      <c r="I53" s="61">
        <f t="shared" si="1"/>
        <v>0</v>
      </c>
      <c r="J53" s="61">
        <f t="shared" si="2"/>
        <v>0</v>
      </c>
      <c r="K53" s="61">
        <f t="shared" si="3"/>
        <v>0</v>
      </c>
      <c r="L53" s="359"/>
    </row>
    <row r="54" spans="1:12" ht="12.75">
      <c r="A54" s="64" t="s">
        <v>238</v>
      </c>
      <c r="B54" s="280" t="s">
        <v>496</v>
      </c>
      <c r="C54" s="281"/>
      <c r="D54" s="281"/>
      <c r="E54" s="375">
        <v>1</v>
      </c>
      <c r="F54" s="254"/>
      <c r="G54" s="255"/>
      <c r="H54" s="61">
        <f t="shared" si="0"/>
        <v>0</v>
      </c>
      <c r="I54" s="61">
        <f t="shared" si="1"/>
        <v>0</v>
      </c>
      <c r="J54" s="61">
        <f t="shared" si="2"/>
        <v>0</v>
      </c>
      <c r="K54" s="61">
        <f t="shared" si="3"/>
        <v>0</v>
      </c>
      <c r="L54" s="359"/>
    </row>
    <row r="55" spans="1:12" ht="12.75">
      <c r="A55" s="64" t="s">
        <v>240</v>
      </c>
      <c r="B55" s="212" t="s">
        <v>565</v>
      </c>
      <c r="C55" s="157"/>
      <c r="D55" s="167"/>
      <c r="E55" s="123">
        <v>15</v>
      </c>
      <c r="F55" s="77"/>
      <c r="G55" s="112"/>
      <c r="H55" s="61">
        <f t="shared" si="0"/>
        <v>0</v>
      </c>
      <c r="I55" s="61">
        <f t="shared" si="1"/>
        <v>0</v>
      </c>
      <c r="J55" s="61">
        <f t="shared" si="2"/>
        <v>0</v>
      </c>
      <c r="K55" s="61">
        <f t="shared" si="3"/>
        <v>0</v>
      </c>
      <c r="L55" s="359"/>
    </row>
    <row r="56" spans="1:12" ht="12.75">
      <c r="A56" s="64" t="s">
        <v>241</v>
      </c>
      <c r="B56" s="125" t="s">
        <v>543</v>
      </c>
      <c r="C56" s="157"/>
      <c r="D56" s="167"/>
      <c r="E56" s="123">
        <v>6</v>
      </c>
      <c r="F56" s="142"/>
      <c r="G56" s="112"/>
      <c r="H56" s="61">
        <f t="shared" si="0"/>
        <v>0</v>
      </c>
      <c r="I56" s="61">
        <f t="shared" si="1"/>
        <v>0</v>
      </c>
      <c r="J56" s="61">
        <f t="shared" si="2"/>
        <v>0</v>
      </c>
      <c r="K56" s="61">
        <f t="shared" si="3"/>
        <v>0</v>
      </c>
      <c r="L56" s="359"/>
    </row>
    <row r="57" spans="1:12" ht="12.75">
      <c r="A57" s="64" t="s">
        <v>242</v>
      </c>
      <c r="B57" s="125" t="s">
        <v>566</v>
      </c>
      <c r="C57" s="157"/>
      <c r="D57" s="157"/>
      <c r="E57" s="123">
        <v>60</v>
      </c>
      <c r="F57" s="178"/>
      <c r="G57" s="112"/>
      <c r="H57" s="61">
        <f t="shared" si="0"/>
        <v>0</v>
      </c>
      <c r="I57" s="61">
        <f t="shared" si="1"/>
        <v>0</v>
      </c>
      <c r="J57" s="61">
        <f t="shared" si="2"/>
        <v>0</v>
      </c>
      <c r="K57" s="61">
        <f t="shared" si="3"/>
        <v>0</v>
      </c>
      <c r="L57" s="359"/>
    </row>
    <row r="58" spans="1:12" ht="12.75">
      <c r="A58" s="64" t="s">
        <v>244</v>
      </c>
      <c r="B58" s="241" t="s">
        <v>306</v>
      </c>
      <c r="C58" s="157"/>
      <c r="D58" s="157"/>
      <c r="E58" s="123">
        <v>2</v>
      </c>
      <c r="F58" s="77"/>
      <c r="G58" s="112"/>
      <c r="H58" s="61">
        <f aca="true" t="shared" si="4" ref="H58:H112">F58*G58+F58</f>
        <v>0</v>
      </c>
      <c r="I58" s="61">
        <f t="shared" si="1"/>
        <v>0</v>
      </c>
      <c r="J58" s="61">
        <f t="shared" si="2"/>
        <v>0</v>
      </c>
      <c r="K58" s="61">
        <f t="shared" si="3"/>
        <v>0</v>
      </c>
      <c r="L58" s="359"/>
    </row>
    <row r="59" spans="1:12" ht="12.75">
      <c r="A59" s="64" t="s">
        <v>245</v>
      </c>
      <c r="B59" s="241" t="s">
        <v>308</v>
      </c>
      <c r="C59" s="157"/>
      <c r="D59" s="157"/>
      <c r="E59" s="123">
        <v>2</v>
      </c>
      <c r="F59" s="77"/>
      <c r="G59" s="112"/>
      <c r="H59" s="61">
        <f t="shared" si="4"/>
        <v>0</v>
      </c>
      <c r="I59" s="61">
        <f t="shared" si="1"/>
        <v>0</v>
      </c>
      <c r="J59" s="61">
        <f t="shared" si="2"/>
        <v>0</v>
      </c>
      <c r="K59" s="61">
        <f t="shared" si="3"/>
        <v>0</v>
      </c>
      <c r="L59" s="359"/>
    </row>
    <row r="60" spans="1:12" ht="12.75">
      <c r="A60" s="64" t="s">
        <v>247</v>
      </c>
      <c r="B60" s="241" t="s">
        <v>310</v>
      </c>
      <c r="C60" s="157"/>
      <c r="D60" s="157"/>
      <c r="E60" s="123">
        <v>60</v>
      </c>
      <c r="F60" s="77"/>
      <c r="G60" s="112"/>
      <c r="H60" s="61">
        <f t="shared" si="4"/>
        <v>0</v>
      </c>
      <c r="I60" s="61">
        <f t="shared" si="1"/>
        <v>0</v>
      </c>
      <c r="J60" s="61">
        <f t="shared" si="2"/>
        <v>0</v>
      </c>
      <c r="K60" s="61">
        <f t="shared" si="3"/>
        <v>0</v>
      </c>
      <c r="L60" s="359"/>
    </row>
    <row r="61" spans="1:12" ht="12.75">
      <c r="A61" s="64" t="s">
        <v>249</v>
      </c>
      <c r="B61" s="241" t="s">
        <v>312</v>
      </c>
      <c r="C61" s="157"/>
      <c r="D61" s="157"/>
      <c r="E61" s="123">
        <v>55</v>
      </c>
      <c r="F61" s="77"/>
      <c r="G61" s="112"/>
      <c r="H61" s="61">
        <f t="shared" si="4"/>
        <v>0</v>
      </c>
      <c r="I61" s="61">
        <f t="shared" si="1"/>
        <v>0</v>
      </c>
      <c r="J61" s="61">
        <f t="shared" si="2"/>
        <v>0</v>
      </c>
      <c r="K61" s="61">
        <f t="shared" si="3"/>
        <v>0</v>
      </c>
      <c r="L61" s="359"/>
    </row>
    <row r="62" spans="1:12" ht="12.75">
      <c r="A62" s="64" t="s">
        <v>251</v>
      </c>
      <c r="B62" s="241" t="s">
        <v>316</v>
      </c>
      <c r="C62" s="157"/>
      <c r="D62" s="157"/>
      <c r="E62" s="123">
        <v>15</v>
      </c>
      <c r="F62" s="77"/>
      <c r="G62" s="112"/>
      <c r="H62" s="61">
        <f t="shared" si="4"/>
        <v>0</v>
      </c>
      <c r="I62" s="61">
        <f t="shared" si="1"/>
        <v>0</v>
      </c>
      <c r="J62" s="61">
        <f t="shared" si="2"/>
        <v>0</v>
      </c>
      <c r="K62" s="61">
        <f t="shared" si="3"/>
        <v>0</v>
      </c>
      <c r="L62" s="359"/>
    </row>
    <row r="63" spans="1:12" ht="12.75">
      <c r="A63" s="64" t="s">
        <v>253</v>
      </c>
      <c r="B63" s="241" t="s">
        <v>318</v>
      </c>
      <c r="C63" s="157"/>
      <c r="D63" s="157"/>
      <c r="E63" s="123">
        <v>50</v>
      </c>
      <c r="F63" s="77"/>
      <c r="G63" s="112"/>
      <c r="H63" s="61">
        <f t="shared" si="4"/>
        <v>0</v>
      </c>
      <c r="I63" s="61">
        <f t="shared" si="1"/>
        <v>0</v>
      </c>
      <c r="J63" s="61">
        <f t="shared" si="2"/>
        <v>0</v>
      </c>
      <c r="K63" s="61">
        <f t="shared" si="3"/>
        <v>0</v>
      </c>
      <c r="L63" s="359"/>
    </row>
    <row r="64" spans="1:12" ht="12.75">
      <c r="A64" s="64" t="s">
        <v>255</v>
      </c>
      <c r="B64" s="241" t="s">
        <v>320</v>
      </c>
      <c r="C64" s="157"/>
      <c r="D64" s="157"/>
      <c r="E64" s="123">
        <v>55</v>
      </c>
      <c r="F64" s="77"/>
      <c r="G64" s="112"/>
      <c r="H64" s="61">
        <f t="shared" si="4"/>
        <v>0</v>
      </c>
      <c r="I64" s="61">
        <f t="shared" si="1"/>
        <v>0</v>
      </c>
      <c r="J64" s="61">
        <f t="shared" si="2"/>
        <v>0</v>
      </c>
      <c r="K64" s="61">
        <f t="shared" si="3"/>
        <v>0</v>
      </c>
      <c r="L64" s="359"/>
    </row>
    <row r="65" spans="1:12" ht="12.75">
      <c r="A65" s="64" t="s">
        <v>256</v>
      </c>
      <c r="B65" s="241" t="s">
        <v>322</v>
      </c>
      <c r="C65" s="157"/>
      <c r="D65" s="157"/>
      <c r="E65" s="123">
        <v>20</v>
      </c>
      <c r="F65" s="77"/>
      <c r="G65" s="112"/>
      <c r="H65" s="61">
        <f t="shared" si="4"/>
        <v>0</v>
      </c>
      <c r="I65" s="61">
        <f t="shared" si="1"/>
        <v>0</v>
      </c>
      <c r="J65" s="61">
        <f t="shared" si="2"/>
        <v>0</v>
      </c>
      <c r="K65" s="61">
        <f t="shared" si="3"/>
        <v>0</v>
      </c>
      <c r="L65" s="359"/>
    </row>
    <row r="66" spans="1:12" ht="12.75">
      <c r="A66" s="64" t="s">
        <v>258</v>
      </c>
      <c r="B66" s="241" t="s">
        <v>324</v>
      </c>
      <c r="C66" s="157"/>
      <c r="D66" s="157"/>
      <c r="E66" s="123">
        <v>2</v>
      </c>
      <c r="F66" s="77"/>
      <c r="G66" s="112"/>
      <c r="H66" s="61">
        <f t="shared" si="4"/>
        <v>0</v>
      </c>
      <c r="I66" s="61">
        <f t="shared" si="1"/>
        <v>0</v>
      </c>
      <c r="J66" s="61">
        <f t="shared" si="2"/>
        <v>0</v>
      </c>
      <c r="K66" s="61">
        <f t="shared" si="3"/>
        <v>0</v>
      </c>
      <c r="L66" s="359"/>
    </row>
    <row r="67" spans="1:12" ht="12.75">
      <c r="A67" s="64" t="s">
        <v>597</v>
      </c>
      <c r="B67" s="179" t="s">
        <v>500</v>
      </c>
      <c r="C67" s="157"/>
      <c r="D67" s="157"/>
      <c r="E67" s="123">
        <v>50</v>
      </c>
      <c r="F67" s="77"/>
      <c r="G67" s="112"/>
      <c r="H67" s="61">
        <f t="shared" si="4"/>
        <v>0</v>
      </c>
      <c r="I67" s="61">
        <f t="shared" si="1"/>
        <v>0</v>
      </c>
      <c r="J67" s="61">
        <f t="shared" si="2"/>
        <v>0</v>
      </c>
      <c r="K67" s="61">
        <f t="shared" si="3"/>
        <v>0</v>
      </c>
      <c r="L67" s="359"/>
    </row>
    <row r="68" spans="1:12" ht="12.75">
      <c r="A68" s="64" t="s">
        <v>598</v>
      </c>
      <c r="B68" s="125" t="s">
        <v>328</v>
      </c>
      <c r="C68" s="157"/>
      <c r="D68" s="157"/>
      <c r="E68" s="133">
        <v>4</v>
      </c>
      <c r="F68" s="77"/>
      <c r="G68" s="112"/>
      <c r="H68" s="61">
        <f t="shared" si="4"/>
        <v>0</v>
      </c>
      <c r="I68" s="61">
        <f t="shared" si="1"/>
        <v>0</v>
      </c>
      <c r="J68" s="61">
        <f t="shared" si="2"/>
        <v>0</v>
      </c>
      <c r="K68" s="61">
        <f t="shared" si="3"/>
        <v>0</v>
      </c>
      <c r="L68" s="359"/>
    </row>
    <row r="69" spans="1:12" ht="25.5">
      <c r="A69" s="64" t="s">
        <v>261</v>
      </c>
      <c r="B69" s="180" t="s">
        <v>331</v>
      </c>
      <c r="C69" s="163"/>
      <c r="D69" s="278"/>
      <c r="E69" s="164">
        <v>1900</v>
      </c>
      <c r="F69" s="364"/>
      <c r="G69" s="277"/>
      <c r="H69" s="61">
        <f t="shared" si="4"/>
        <v>0</v>
      </c>
      <c r="I69" s="61">
        <f t="shared" si="1"/>
        <v>0</v>
      </c>
      <c r="J69" s="61">
        <f t="shared" si="2"/>
        <v>0</v>
      </c>
      <c r="K69" s="61">
        <f t="shared" si="3"/>
        <v>0</v>
      </c>
      <c r="L69" s="359"/>
    </row>
    <row r="70" spans="1:12" ht="12.75">
      <c r="A70" s="64" t="s">
        <v>263</v>
      </c>
      <c r="B70" s="212" t="s">
        <v>547</v>
      </c>
      <c r="C70" s="163"/>
      <c r="D70" s="278"/>
      <c r="E70" s="164">
        <v>10</v>
      </c>
      <c r="F70" s="364"/>
      <c r="G70" s="277"/>
      <c r="H70" s="61">
        <f t="shared" si="4"/>
        <v>0</v>
      </c>
      <c r="I70" s="61">
        <f t="shared" si="1"/>
        <v>0</v>
      </c>
      <c r="J70" s="61">
        <f t="shared" si="2"/>
        <v>0</v>
      </c>
      <c r="K70" s="61">
        <f t="shared" si="3"/>
        <v>0</v>
      </c>
      <c r="L70" s="359"/>
    </row>
    <row r="71" spans="1:12" ht="12.75">
      <c r="A71" s="64" t="s">
        <v>304</v>
      </c>
      <c r="B71" s="125" t="s">
        <v>548</v>
      </c>
      <c r="C71" s="157"/>
      <c r="D71" s="157"/>
      <c r="E71" s="123">
        <v>4</v>
      </c>
      <c r="F71" s="77"/>
      <c r="G71" s="112"/>
      <c r="H71" s="61">
        <f t="shared" si="4"/>
        <v>0</v>
      </c>
      <c r="I71" s="61">
        <f t="shared" si="1"/>
        <v>0</v>
      </c>
      <c r="J71" s="61">
        <f t="shared" si="2"/>
        <v>0</v>
      </c>
      <c r="K71" s="61">
        <f t="shared" si="3"/>
        <v>0</v>
      </c>
      <c r="L71" s="359"/>
    </row>
    <row r="72" spans="1:12" ht="12.75">
      <c r="A72" s="64" t="s">
        <v>305</v>
      </c>
      <c r="B72" s="125" t="s">
        <v>334</v>
      </c>
      <c r="C72" s="157"/>
      <c r="D72" s="157"/>
      <c r="E72" s="123">
        <v>2</v>
      </c>
      <c r="F72" s="178"/>
      <c r="G72" s="112"/>
      <c r="H72" s="61">
        <f t="shared" si="4"/>
        <v>0</v>
      </c>
      <c r="I72" s="61">
        <f aca="true" t="shared" si="5" ref="I72:I134">E72*F72</f>
        <v>0</v>
      </c>
      <c r="J72" s="61">
        <f aca="true" t="shared" si="6" ref="J72:J134">I72*G72</f>
        <v>0</v>
      </c>
      <c r="K72" s="61">
        <f aca="true" t="shared" si="7" ref="K72:K134">I72*G72+I72</f>
        <v>0</v>
      </c>
      <c r="L72" s="359"/>
    </row>
    <row r="73" spans="1:12" ht="12.75">
      <c r="A73" s="64" t="s">
        <v>307</v>
      </c>
      <c r="B73" s="241" t="s">
        <v>336</v>
      </c>
      <c r="C73" s="157"/>
      <c r="D73" s="157"/>
      <c r="E73" s="123">
        <v>25</v>
      </c>
      <c r="F73" s="77"/>
      <c r="G73" s="112"/>
      <c r="H73" s="61">
        <f t="shared" si="4"/>
        <v>0</v>
      </c>
      <c r="I73" s="61">
        <f t="shared" si="5"/>
        <v>0</v>
      </c>
      <c r="J73" s="61">
        <f t="shared" si="6"/>
        <v>0</v>
      </c>
      <c r="K73" s="61">
        <f t="shared" si="7"/>
        <v>0</v>
      </c>
      <c r="L73" s="359"/>
    </row>
    <row r="74" spans="1:12" ht="12.75">
      <c r="A74" s="64" t="s">
        <v>309</v>
      </c>
      <c r="B74" s="241" t="s">
        <v>338</v>
      </c>
      <c r="C74" s="157"/>
      <c r="D74" s="157"/>
      <c r="E74" s="123">
        <v>35</v>
      </c>
      <c r="F74" s="77"/>
      <c r="G74" s="112"/>
      <c r="H74" s="61">
        <f t="shared" si="4"/>
        <v>0</v>
      </c>
      <c r="I74" s="61">
        <f t="shared" si="5"/>
        <v>0</v>
      </c>
      <c r="J74" s="61">
        <f t="shared" si="6"/>
        <v>0</v>
      </c>
      <c r="K74" s="61">
        <f t="shared" si="7"/>
        <v>0</v>
      </c>
      <c r="L74" s="359"/>
    </row>
    <row r="75" spans="1:12" ht="12.75">
      <c r="A75" s="64" t="s">
        <v>311</v>
      </c>
      <c r="B75" s="241" t="s">
        <v>340</v>
      </c>
      <c r="C75" s="157"/>
      <c r="D75" s="157"/>
      <c r="E75" s="123">
        <v>15</v>
      </c>
      <c r="F75" s="77"/>
      <c r="G75" s="112"/>
      <c r="H75" s="61">
        <f t="shared" si="4"/>
        <v>0</v>
      </c>
      <c r="I75" s="61">
        <f t="shared" si="5"/>
        <v>0</v>
      </c>
      <c r="J75" s="61">
        <f t="shared" si="6"/>
        <v>0</v>
      </c>
      <c r="K75" s="61">
        <f t="shared" si="7"/>
        <v>0</v>
      </c>
      <c r="L75" s="359"/>
    </row>
    <row r="76" spans="1:12" ht="12.75">
      <c r="A76" s="64" t="s">
        <v>599</v>
      </c>
      <c r="B76" s="241" t="s">
        <v>342</v>
      </c>
      <c r="C76" s="157"/>
      <c r="D76" s="157"/>
      <c r="E76" s="123">
        <v>2</v>
      </c>
      <c r="F76" s="77"/>
      <c r="G76" s="112"/>
      <c r="H76" s="61">
        <f t="shared" si="4"/>
        <v>0</v>
      </c>
      <c r="I76" s="61">
        <f t="shared" si="5"/>
        <v>0</v>
      </c>
      <c r="J76" s="61">
        <f t="shared" si="6"/>
        <v>0</v>
      </c>
      <c r="K76" s="61">
        <f t="shared" si="7"/>
        <v>0</v>
      </c>
      <c r="L76" s="359"/>
    </row>
    <row r="77" spans="1:12" ht="12.75">
      <c r="A77" s="64" t="s">
        <v>313</v>
      </c>
      <c r="B77" s="241" t="s">
        <v>344</v>
      </c>
      <c r="C77" s="157"/>
      <c r="D77" s="157"/>
      <c r="E77" s="133">
        <v>2</v>
      </c>
      <c r="F77" s="77"/>
      <c r="G77" s="112"/>
      <c r="H77" s="61">
        <f t="shared" si="4"/>
        <v>0</v>
      </c>
      <c r="I77" s="61">
        <f t="shared" si="5"/>
        <v>0</v>
      </c>
      <c r="J77" s="61">
        <f t="shared" si="6"/>
        <v>0</v>
      </c>
      <c r="K77" s="61">
        <f t="shared" si="7"/>
        <v>0</v>
      </c>
      <c r="L77" s="359"/>
    </row>
    <row r="78" spans="1:12" ht="12.75">
      <c r="A78" s="64" t="s">
        <v>314</v>
      </c>
      <c r="B78" s="241" t="s">
        <v>346</v>
      </c>
      <c r="C78" s="157"/>
      <c r="D78" s="157"/>
      <c r="E78" s="123">
        <v>60</v>
      </c>
      <c r="F78" s="77"/>
      <c r="G78" s="112"/>
      <c r="H78" s="61">
        <f t="shared" si="4"/>
        <v>0</v>
      </c>
      <c r="I78" s="61">
        <f t="shared" si="5"/>
        <v>0</v>
      </c>
      <c r="J78" s="61">
        <f t="shared" si="6"/>
        <v>0</v>
      </c>
      <c r="K78" s="61">
        <f t="shared" si="7"/>
        <v>0</v>
      </c>
      <c r="L78" s="359"/>
    </row>
    <row r="79" spans="1:12" ht="12.75">
      <c r="A79" s="64" t="s">
        <v>315</v>
      </c>
      <c r="B79" s="125" t="s">
        <v>348</v>
      </c>
      <c r="C79" s="157"/>
      <c r="D79" s="157"/>
      <c r="E79" s="123">
        <v>3</v>
      </c>
      <c r="F79" s="77"/>
      <c r="G79" s="112"/>
      <c r="H79" s="61">
        <f t="shared" si="4"/>
        <v>0</v>
      </c>
      <c r="I79" s="61">
        <f t="shared" si="5"/>
        <v>0</v>
      </c>
      <c r="J79" s="61">
        <f t="shared" si="6"/>
        <v>0</v>
      </c>
      <c r="K79" s="61">
        <f t="shared" si="7"/>
        <v>0</v>
      </c>
      <c r="L79" s="359"/>
    </row>
    <row r="80" spans="1:12" ht="12.75">
      <c r="A80" s="64" t="s">
        <v>317</v>
      </c>
      <c r="B80" s="241" t="s">
        <v>349</v>
      </c>
      <c r="C80" s="157"/>
      <c r="D80" s="157"/>
      <c r="E80" s="123">
        <v>35</v>
      </c>
      <c r="F80" s="77"/>
      <c r="G80" s="112"/>
      <c r="H80" s="61">
        <f t="shared" si="4"/>
        <v>0</v>
      </c>
      <c r="I80" s="61">
        <f t="shared" si="5"/>
        <v>0</v>
      </c>
      <c r="J80" s="61">
        <f t="shared" si="6"/>
        <v>0</v>
      </c>
      <c r="K80" s="61">
        <f t="shared" si="7"/>
        <v>0</v>
      </c>
      <c r="L80" s="359"/>
    </row>
    <row r="81" spans="1:12" ht="12.75">
      <c r="A81" s="64" t="s">
        <v>319</v>
      </c>
      <c r="B81" s="241" t="s">
        <v>353</v>
      </c>
      <c r="C81" s="157"/>
      <c r="D81" s="157"/>
      <c r="E81" s="123">
        <v>15</v>
      </c>
      <c r="F81" s="77"/>
      <c r="G81" s="112"/>
      <c r="H81" s="61">
        <f t="shared" si="4"/>
        <v>0</v>
      </c>
      <c r="I81" s="61">
        <f t="shared" si="5"/>
        <v>0</v>
      </c>
      <c r="J81" s="61">
        <f t="shared" si="6"/>
        <v>0</v>
      </c>
      <c r="K81" s="61">
        <f t="shared" si="7"/>
        <v>0</v>
      </c>
      <c r="L81" s="359"/>
    </row>
    <row r="82" spans="1:12" ht="12.75">
      <c r="A82" s="64" t="s">
        <v>321</v>
      </c>
      <c r="B82" s="241" t="s">
        <v>355</v>
      </c>
      <c r="C82" s="157"/>
      <c r="D82" s="157"/>
      <c r="E82" s="123">
        <v>2</v>
      </c>
      <c r="F82" s="77"/>
      <c r="G82" s="112"/>
      <c r="H82" s="61">
        <f t="shared" si="4"/>
        <v>0</v>
      </c>
      <c r="I82" s="61">
        <f t="shared" si="5"/>
        <v>0</v>
      </c>
      <c r="J82" s="61">
        <f t="shared" si="6"/>
        <v>0</v>
      </c>
      <c r="K82" s="61">
        <f t="shared" si="7"/>
        <v>0</v>
      </c>
      <c r="L82" s="359"/>
    </row>
    <row r="83" spans="1:12" ht="12.75">
      <c r="A83" s="64" t="s">
        <v>323</v>
      </c>
      <c r="B83" s="241" t="s">
        <v>357</v>
      </c>
      <c r="C83" s="157"/>
      <c r="D83" s="157"/>
      <c r="E83" s="123">
        <v>5</v>
      </c>
      <c r="F83" s="77"/>
      <c r="G83" s="112"/>
      <c r="H83" s="61">
        <f t="shared" si="4"/>
        <v>0</v>
      </c>
      <c r="I83" s="61">
        <f t="shared" si="5"/>
        <v>0</v>
      </c>
      <c r="J83" s="61">
        <f t="shared" si="6"/>
        <v>0</v>
      </c>
      <c r="K83" s="61">
        <f t="shared" si="7"/>
        <v>0</v>
      </c>
      <c r="L83" s="359"/>
    </row>
    <row r="84" spans="1:12" ht="12.75">
      <c r="A84" s="64" t="s">
        <v>325</v>
      </c>
      <c r="B84" s="241" t="s">
        <v>359</v>
      </c>
      <c r="C84" s="157"/>
      <c r="D84" s="157"/>
      <c r="E84" s="123">
        <v>4</v>
      </c>
      <c r="F84" s="77"/>
      <c r="G84" s="112"/>
      <c r="H84" s="61">
        <f t="shared" si="4"/>
        <v>0</v>
      </c>
      <c r="I84" s="61">
        <f t="shared" si="5"/>
        <v>0</v>
      </c>
      <c r="J84" s="61">
        <f t="shared" si="6"/>
        <v>0</v>
      </c>
      <c r="K84" s="61">
        <f t="shared" si="7"/>
        <v>0</v>
      </c>
      <c r="L84" s="359"/>
    </row>
    <row r="85" spans="1:12" ht="12.75">
      <c r="A85" s="64" t="s">
        <v>326</v>
      </c>
      <c r="B85" s="241" t="s">
        <v>361</v>
      </c>
      <c r="C85" s="157"/>
      <c r="D85" s="157"/>
      <c r="E85" s="123">
        <v>8</v>
      </c>
      <c r="F85" s="77"/>
      <c r="G85" s="112"/>
      <c r="H85" s="61">
        <f t="shared" si="4"/>
        <v>0</v>
      </c>
      <c r="I85" s="61">
        <f t="shared" si="5"/>
        <v>0</v>
      </c>
      <c r="J85" s="61">
        <f t="shared" si="6"/>
        <v>0</v>
      </c>
      <c r="K85" s="61">
        <f t="shared" si="7"/>
        <v>0</v>
      </c>
      <c r="L85" s="359"/>
    </row>
    <row r="86" spans="1:12" ht="12.75">
      <c r="A86" s="64" t="s">
        <v>327</v>
      </c>
      <c r="B86" s="241" t="s">
        <v>363</v>
      </c>
      <c r="C86" s="157"/>
      <c r="D86" s="157"/>
      <c r="E86" s="123">
        <v>35</v>
      </c>
      <c r="F86" s="77"/>
      <c r="G86" s="112"/>
      <c r="H86" s="61">
        <f t="shared" si="4"/>
        <v>0</v>
      </c>
      <c r="I86" s="61">
        <f t="shared" si="5"/>
        <v>0</v>
      </c>
      <c r="J86" s="61">
        <f t="shared" si="6"/>
        <v>0</v>
      </c>
      <c r="K86" s="61">
        <f t="shared" si="7"/>
        <v>0</v>
      </c>
      <c r="L86" s="359"/>
    </row>
    <row r="87" spans="1:12" ht="12.75">
      <c r="A87" s="64" t="s">
        <v>329</v>
      </c>
      <c r="B87" s="236" t="s">
        <v>365</v>
      </c>
      <c r="C87" s="157"/>
      <c r="D87" s="157"/>
      <c r="E87" s="123">
        <v>2</v>
      </c>
      <c r="F87" s="77"/>
      <c r="G87" s="112"/>
      <c r="H87" s="61">
        <f t="shared" si="4"/>
        <v>0</v>
      </c>
      <c r="I87" s="61">
        <f t="shared" si="5"/>
        <v>0</v>
      </c>
      <c r="J87" s="61">
        <f t="shared" si="6"/>
        <v>0</v>
      </c>
      <c r="K87" s="61">
        <f t="shared" si="7"/>
        <v>0</v>
      </c>
      <c r="L87" s="359"/>
    </row>
    <row r="88" spans="1:12" ht="12.75">
      <c r="A88" s="64" t="s">
        <v>330</v>
      </c>
      <c r="B88" s="241" t="s">
        <v>367</v>
      </c>
      <c r="C88" s="157"/>
      <c r="D88" s="157"/>
      <c r="E88" s="123">
        <v>8</v>
      </c>
      <c r="F88" s="77"/>
      <c r="G88" s="112"/>
      <c r="H88" s="61">
        <f t="shared" si="4"/>
        <v>0</v>
      </c>
      <c r="I88" s="61">
        <f t="shared" si="5"/>
        <v>0</v>
      </c>
      <c r="J88" s="61">
        <f t="shared" si="6"/>
        <v>0</v>
      </c>
      <c r="K88" s="61">
        <f t="shared" si="7"/>
        <v>0</v>
      </c>
      <c r="L88" s="359"/>
    </row>
    <row r="89" spans="1:12" ht="12.75">
      <c r="A89" s="64" t="s">
        <v>332</v>
      </c>
      <c r="B89" s="241" t="s">
        <v>369</v>
      </c>
      <c r="C89" s="157"/>
      <c r="D89" s="157"/>
      <c r="E89" s="123">
        <v>20</v>
      </c>
      <c r="F89" s="77"/>
      <c r="G89" s="112"/>
      <c r="H89" s="61">
        <f t="shared" si="4"/>
        <v>0</v>
      </c>
      <c r="I89" s="61">
        <f t="shared" si="5"/>
        <v>0</v>
      </c>
      <c r="J89" s="61">
        <f t="shared" si="6"/>
        <v>0</v>
      </c>
      <c r="K89" s="61">
        <f t="shared" si="7"/>
        <v>0</v>
      </c>
      <c r="L89" s="359"/>
    </row>
    <row r="90" spans="1:12" ht="12.75">
      <c r="A90" s="64" t="s">
        <v>333</v>
      </c>
      <c r="B90" s="125" t="s">
        <v>371</v>
      </c>
      <c r="C90" s="157"/>
      <c r="D90" s="157"/>
      <c r="E90" s="123">
        <v>120</v>
      </c>
      <c r="F90" s="77"/>
      <c r="G90" s="112"/>
      <c r="H90" s="61">
        <f t="shared" si="4"/>
        <v>0</v>
      </c>
      <c r="I90" s="61">
        <f t="shared" si="5"/>
        <v>0</v>
      </c>
      <c r="J90" s="61">
        <f t="shared" si="6"/>
        <v>0</v>
      </c>
      <c r="K90" s="61">
        <f t="shared" si="7"/>
        <v>0</v>
      </c>
      <c r="L90" s="359"/>
    </row>
    <row r="91" spans="1:12" ht="12.75">
      <c r="A91" s="64" t="s">
        <v>335</v>
      </c>
      <c r="B91" s="125" t="s">
        <v>374</v>
      </c>
      <c r="C91" s="157"/>
      <c r="D91" s="157"/>
      <c r="E91" s="123">
        <v>1</v>
      </c>
      <c r="F91" s="77"/>
      <c r="G91" s="112"/>
      <c r="H91" s="61">
        <f t="shared" si="4"/>
        <v>0</v>
      </c>
      <c r="I91" s="61">
        <f t="shared" si="5"/>
        <v>0</v>
      </c>
      <c r="J91" s="61">
        <f t="shared" si="6"/>
        <v>0</v>
      </c>
      <c r="K91" s="61">
        <f t="shared" si="7"/>
        <v>0</v>
      </c>
      <c r="L91" s="359"/>
    </row>
    <row r="92" spans="1:12" ht="12.75">
      <c r="A92" s="64" t="s">
        <v>337</v>
      </c>
      <c r="B92" s="179" t="s">
        <v>376</v>
      </c>
      <c r="C92" s="157"/>
      <c r="D92" s="167"/>
      <c r="E92" s="123">
        <v>6</v>
      </c>
      <c r="F92" s="77"/>
      <c r="G92" s="112"/>
      <c r="H92" s="61">
        <f t="shared" si="4"/>
        <v>0</v>
      </c>
      <c r="I92" s="61">
        <f t="shared" si="5"/>
        <v>0</v>
      </c>
      <c r="J92" s="61">
        <f t="shared" si="6"/>
        <v>0</v>
      </c>
      <c r="K92" s="61">
        <f t="shared" si="7"/>
        <v>0</v>
      </c>
      <c r="L92" s="359"/>
    </row>
    <row r="93" spans="1:12" ht="12.75">
      <c r="A93" s="64" t="s">
        <v>339</v>
      </c>
      <c r="B93" s="125" t="s">
        <v>542</v>
      </c>
      <c r="C93" s="157"/>
      <c r="D93" s="167"/>
      <c r="E93" s="123">
        <v>120</v>
      </c>
      <c r="F93" s="77"/>
      <c r="G93" s="112"/>
      <c r="H93" s="61">
        <f t="shared" si="4"/>
        <v>0</v>
      </c>
      <c r="I93" s="61">
        <f t="shared" si="5"/>
        <v>0</v>
      </c>
      <c r="J93" s="61">
        <f t="shared" si="6"/>
        <v>0</v>
      </c>
      <c r="K93" s="61">
        <f t="shared" si="7"/>
        <v>0</v>
      </c>
      <c r="L93" s="359"/>
    </row>
    <row r="94" spans="1:12" ht="12.75">
      <c r="A94" s="64" t="s">
        <v>341</v>
      </c>
      <c r="B94" s="125" t="s">
        <v>379</v>
      </c>
      <c r="C94" s="157"/>
      <c r="D94" s="157"/>
      <c r="E94" s="123">
        <v>160</v>
      </c>
      <c r="F94" s="77"/>
      <c r="G94" s="112"/>
      <c r="H94" s="61">
        <f t="shared" si="4"/>
        <v>0</v>
      </c>
      <c r="I94" s="61">
        <f t="shared" si="5"/>
        <v>0</v>
      </c>
      <c r="J94" s="61">
        <f t="shared" si="6"/>
        <v>0</v>
      </c>
      <c r="K94" s="61">
        <f t="shared" si="7"/>
        <v>0</v>
      </c>
      <c r="L94" s="359"/>
    </row>
    <row r="95" spans="1:12" ht="12.75">
      <c r="A95" s="64" t="s">
        <v>343</v>
      </c>
      <c r="B95" s="241" t="s">
        <v>383</v>
      </c>
      <c r="C95" s="157"/>
      <c r="D95" s="157"/>
      <c r="E95" s="123">
        <v>4</v>
      </c>
      <c r="F95" s="77"/>
      <c r="G95" s="112"/>
      <c r="H95" s="61">
        <f t="shared" si="4"/>
        <v>0</v>
      </c>
      <c r="I95" s="61">
        <f t="shared" si="5"/>
        <v>0</v>
      </c>
      <c r="J95" s="61">
        <f t="shared" si="6"/>
        <v>0</v>
      </c>
      <c r="K95" s="61">
        <f t="shared" si="7"/>
        <v>0</v>
      </c>
      <c r="L95" s="359"/>
    </row>
    <row r="96" spans="1:12" ht="12.75">
      <c r="A96" s="64" t="s">
        <v>345</v>
      </c>
      <c r="B96" s="241" t="s">
        <v>385</v>
      </c>
      <c r="C96" s="157"/>
      <c r="D96" s="157"/>
      <c r="E96" s="123">
        <v>2</v>
      </c>
      <c r="F96" s="77"/>
      <c r="G96" s="112"/>
      <c r="H96" s="61">
        <f t="shared" si="4"/>
        <v>0</v>
      </c>
      <c r="I96" s="61">
        <f t="shared" si="5"/>
        <v>0</v>
      </c>
      <c r="J96" s="61">
        <f t="shared" si="6"/>
        <v>0</v>
      </c>
      <c r="K96" s="61">
        <f t="shared" si="7"/>
        <v>0</v>
      </c>
      <c r="L96" s="359"/>
    </row>
    <row r="97" spans="1:12" ht="12.75">
      <c r="A97" s="64" t="s">
        <v>347</v>
      </c>
      <c r="B97" s="125" t="s">
        <v>387</v>
      </c>
      <c r="C97" s="157"/>
      <c r="D97" s="157"/>
      <c r="E97" s="123">
        <v>1</v>
      </c>
      <c r="F97" s="77"/>
      <c r="G97" s="112"/>
      <c r="H97" s="61">
        <f t="shared" si="4"/>
        <v>0</v>
      </c>
      <c r="I97" s="61">
        <f t="shared" si="5"/>
        <v>0</v>
      </c>
      <c r="J97" s="61">
        <f t="shared" si="6"/>
        <v>0</v>
      </c>
      <c r="K97" s="61">
        <f t="shared" si="7"/>
        <v>0</v>
      </c>
      <c r="L97" s="359"/>
    </row>
    <row r="98" spans="1:12" ht="12.75">
      <c r="A98" s="64" t="s">
        <v>600</v>
      </c>
      <c r="B98" s="241" t="s">
        <v>389</v>
      </c>
      <c r="C98" s="157"/>
      <c r="D98" s="157"/>
      <c r="E98" s="123">
        <v>2</v>
      </c>
      <c r="F98" s="77"/>
      <c r="G98" s="112"/>
      <c r="H98" s="61">
        <f t="shared" si="4"/>
        <v>0</v>
      </c>
      <c r="I98" s="61">
        <f t="shared" si="5"/>
        <v>0</v>
      </c>
      <c r="J98" s="61">
        <f t="shared" si="6"/>
        <v>0</v>
      </c>
      <c r="K98" s="61">
        <f t="shared" si="7"/>
        <v>0</v>
      </c>
      <c r="L98" s="359"/>
    </row>
    <row r="99" spans="1:12" ht="12.75">
      <c r="A99" s="64" t="s">
        <v>350</v>
      </c>
      <c r="B99" s="241" t="s">
        <v>391</v>
      </c>
      <c r="C99" s="157"/>
      <c r="D99" s="157"/>
      <c r="E99" s="123">
        <v>2</v>
      </c>
      <c r="F99" s="77"/>
      <c r="G99" s="112"/>
      <c r="H99" s="61">
        <f t="shared" si="4"/>
        <v>0</v>
      </c>
      <c r="I99" s="61">
        <f t="shared" si="5"/>
        <v>0</v>
      </c>
      <c r="J99" s="61">
        <f t="shared" si="6"/>
        <v>0</v>
      </c>
      <c r="K99" s="61">
        <f t="shared" si="7"/>
        <v>0</v>
      </c>
      <c r="L99" s="359"/>
    </row>
    <row r="100" spans="1:12" ht="12.75">
      <c r="A100" s="64" t="s">
        <v>351</v>
      </c>
      <c r="B100" s="241" t="s">
        <v>393</v>
      </c>
      <c r="C100" s="157"/>
      <c r="D100" s="157"/>
      <c r="E100" s="123">
        <v>12</v>
      </c>
      <c r="F100" s="77"/>
      <c r="G100" s="112"/>
      <c r="H100" s="61">
        <f t="shared" si="4"/>
        <v>0</v>
      </c>
      <c r="I100" s="61">
        <f t="shared" si="5"/>
        <v>0</v>
      </c>
      <c r="J100" s="61">
        <f t="shared" si="6"/>
        <v>0</v>
      </c>
      <c r="K100" s="61">
        <f t="shared" si="7"/>
        <v>0</v>
      </c>
      <c r="L100" s="359"/>
    </row>
    <row r="101" spans="1:12" ht="12.75">
      <c r="A101" s="64" t="s">
        <v>352</v>
      </c>
      <c r="B101" s="125" t="s">
        <v>395</v>
      </c>
      <c r="C101" s="157"/>
      <c r="D101" s="167"/>
      <c r="E101" s="123">
        <v>2</v>
      </c>
      <c r="F101" s="77"/>
      <c r="G101" s="112"/>
      <c r="H101" s="61">
        <f t="shared" si="4"/>
        <v>0</v>
      </c>
      <c r="I101" s="61">
        <f t="shared" si="5"/>
        <v>0</v>
      </c>
      <c r="J101" s="61">
        <f t="shared" si="6"/>
        <v>0</v>
      </c>
      <c r="K101" s="61">
        <f t="shared" si="7"/>
        <v>0</v>
      </c>
      <c r="L101" s="359"/>
    </row>
    <row r="102" spans="1:12" ht="12.75">
      <c r="A102" s="64" t="s">
        <v>354</v>
      </c>
      <c r="B102" s="125" t="s">
        <v>397</v>
      </c>
      <c r="C102" s="157"/>
      <c r="D102" s="167"/>
      <c r="E102" s="123">
        <v>4</v>
      </c>
      <c r="F102" s="77"/>
      <c r="G102" s="112"/>
      <c r="H102" s="61">
        <f t="shared" si="4"/>
        <v>0</v>
      </c>
      <c r="I102" s="61">
        <f t="shared" si="5"/>
        <v>0</v>
      </c>
      <c r="J102" s="61">
        <f t="shared" si="6"/>
        <v>0</v>
      </c>
      <c r="K102" s="61">
        <f t="shared" si="7"/>
        <v>0</v>
      </c>
      <c r="L102" s="359"/>
    </row>
    <row r="103" spans="1:12" ht="12.75">
      <c r="A103" s="64" t="s">
        <v>356</v>
      </c>
      <c r="B103" s="125" t="s">
        <v>399</v>
      </c>
      <c r="C103" s="157"/>
      <c r="D103" s="157"/>
      <c r="E103" s="123">
        <v>6</v>
      </c>
      <c r="F103" s="77"/>
      <c r="G103" s="112"/>
      <c r="H103" s="61">
        <f t="shared" si="4"/>
        <v>0</v>
      </c>
      <c r="I103" s="61">
        <f t="shared" si="5"/>
        <v>0</v>
      </c>
      <c r="J103" s="61">
        <f t="shared" si="6"/>
        <v>0</v>
      </c>
      <c r="K103" s="61">
        <f t="shared" si="7"/>
        <v>0</v>
      </c>
      <c r="L103" s="359"/>
    </row>
    <row r="104" spans="1:12" ht="12.75">
      <c r="A104" s="64" t="s">
        <v>358</v>
      </c>
      <c r="B104" s="280" t="s">
        <v>492</v>
      </c>
      <c r="C104" s="281"/>
      <c r="D104" s="281"/>
      <c r="E104" s="375">
        <v>3</v>
      </c>
      <c r="F104" s="254"/>
      <c r="G104" s="255"/>
      <c r="H104" s="61">
        <f t="shared" si="4"/>
        <v>0</v>
      </c>
      <c r="I104" s="61">
        <f t="shared" si="5"/>
        <v>0</v>
      </c>
      <c r="J104" s="61">
        <f t="shared" si="6"/>
        <v>0</v>
      </c>
      <c r="K104" s="61">
        <f t="shared" si="7"/>
        <v>0</v>
      </c>
      <c r="L104" s="359"/>
    </row>
    <row r="105" spans="1:12" ht="12.75">
      <c r="A105" s="64" t="s">
        <v>360</v>
      </c>
      <c r="B105" s="280" t="s">
        <v>493</v>
      </c>
      <c r="C105" s="281"/>
      <c r="D105" s="281"/>
      <c r="E105" s="253">
        <v>3</v>
      </c>
      <c r="F105" s="254"/>
      <c r="G105" s="255"/>
      <c r="H105" s="61">
        <f t="shared" si="4"/>
        <v>0</v>
      </c>
      <c r="I105" s="61">
        <f t="shared" si="5"/>
        <v>0</v>
      </c>
      <c r="J105" s="61">
        <f t="shared" si="6"/>
        <v>0</v>
      </c>
      <c r="K105" s="61">
        <f t="shared" si="7"/>
        <v>0</v>
      </c>
      <c r="L105" s="359"/>
    </row>
    <row r="106" spans="1:12" ht="12.75">
      <c r="A106" s="64" t="s">
        <v>362</v>
      </c>
      <c r="B106" s="152" t="s">
        <v>405</v>
      </c>
      <c r="C106" s="157"/>
      <c r="D106" s="157"/>
      <c r="E106" s="123">
        <v>6</v>
      </c>
      <c r="F106" s="77"/>
      <c r="G106" s="112"/>
      <c r="H106" s="61">
        <f t="shared" si="4"/>
        <v>0</v>
      </c>
      <c r="I106" s="61">
        <f t="shared" si="5"/>
        <v>0</v>
      </c>
      <c r="J106" s="61">
        <f t="shared" si="6"/>
        <v>0</v>
      </c>
      <c r="K106" s="61">
        <f t="shared" si="7"/>
        <v>0</v>
      </c>
      <c r="L106" s="359"/>
    </row>
    <row r="107" spans="1:12" ht="12.75">
      <c r="A107" s="64" t="s">
        <v>364</v>
      </c>
      <c r="B107" s="236" t="s">
        <v>407</v>
      </c>
      <c r="C107" s="157"/>
      <c r="D107" s="157"/>
      <c r="E107" s="123">
        <v>20</v>
      </c>
      <c r="F107" s="77"/>
      <c r="G107" s="112"/>
      <c r="H107" s="61">
        <f t="shared" si="4"/>
        <v>0</v>
      </c>
      <c r="I107" s="61">
        <f t="shared" si="5"/>
        <v>0</v>
      </c>
      <c r="J107" s="61">
        <f t="shared" si="6"/>
        <v>0</v>
      </c>
      <c r="K107" s="61">
        <f t="shared" si="7"/>
        <v>0</v>
      </c>
      <c r="L107" s="359"/>
    </row>
    <row r="108" spans="1:12" ht="12.75">
      <c r="A108" s="64" t="s">
        <v>366</v>
      </c>
      <c r="B108" s="236" t="s">
        <v>409</v>
      </c>
      <c r="C108" s="157"/>
      <c r="D108" s="157"/>
      <c r="E108" s="123">
        <v>4</v>
      </c>
      <c r="F108" s="77"/>
      <c r="G108" s="112"/>
      <c r="H108" s="61">
        <f t="shared" si="4"/>
        <v>0</v>
      </c>
      <c r="I108" s="61">
        <f t="shared" si="5"/>
        <v>0</v>
      </c>
      <c r="J108" s="61">
        <f t="shared" si="6"/>
        <v>0</v>
      </c>
      <c r="K108" s="61">
        <f t="shared" si="7"/>
        <v>0</v>
      </c>
      <c r="L108" s="359"/>
    </row>
    <row r="109" spans="1:12" ht="12.75">
      <c r="A109" s="64" t="s">
        <v>368</v>
      </c>
      <c r="B109" s="241" t="s">
        <v>411</v>
      </c>
      <c r="C109" s="157"/>
      <c r="D109" s="167"/>
      <c r="E109" s="123">
        <v>5</v>
      </c>
      <c r="F109" s="142"/>
      <c r="G109" s="112"/>
      <c r="H109" s="61">
        <f t="shared" si="4"/>
        <v>0</v>
      </c>
      <c r="I109" s="61">
        <f t="shared" si="5"/>
        <v>0</v>
      </c>
      <c r="J109" s="61">
        <f t="shared" si="6"/>
        <v>0</v>
      </c>
      <c r="K109" s="61">
        <f t="shared" si="7"/>
        <v>0</v>
      </c>
      <c r="L109" s="359"/>
    </row>
    <row r="110" spans="1:12" ht="12.75">
      <c r="A110" s="64" t="s">
        <v>370</v>
      </c>
      <c r="B110" s="241" t="s">
        <v>413</v>
      </c>
      <c r="C110" s="157"/>
      <c r="D110" s="167"/>
      <c r="E110" s="123">
        <v>5</v>
      </c>
      <c r="F110" s="142"/>
      <c r="G110" s="112"/>
      <c r="H110" s="61">
        <f t="shared" si="4"/>
        <v>0</v>
      </c>
      <c r="I110" s="61">
        <f t="shared" si="5"/>
        <v>0</v>
      </c>
      <c r="J110" s="61">
        <f t="shared" si="6"/>
        <v>0</v>
      </c>
      <c r="K110" s="61">
        <f t="shared" si="7"/>
        <v>0</v>
      </c>
      <c r="L110" s="359"/>
    </row>
    <row r="111" spans="1:12" ht="12.75">
      <c r="A111" s="64" t="s">
        <v>372</v>
      </c>
      <c r="B111" s="125" t="s">
        <v>546</v>
      </c>
      <c r="C111" s="157"/>
      <c r="D111" s="167"/>
      <c r="E111" s="123">
        <v>6</v>
      </c>
      <c r="F111" s="142"/>
      <c r="G111" s="112"/>
      <c r="H111" s="61">
        <f t="shared" si="4"/>
        <v>0</v>
      </c>
      <c r="I111" s="61">
        <f t="shared" si="5"/>
        <v>0</v>
      </c>
      <c r="J111" s="61">
        <f t="shared" si="6"/>
        <v>0</v>
      </c>
      <c r="K111" s="61">
        <f t="shared" si="7"/>
        <v>0</v>
      </c>
      <c r="L111" s="359"/>
    </row>
    <row r="112" spans="1:12" ht="12.75">
      <c r="A112" s="64" t="s">
        <v>373</v>
      </c>
      <c r="B112" s="125" t="s">
        <v>545</v>
      </c>
      <c r="C112" s="157"/>
      <c r="D112" s="167"/>
      <c r="E112" s="123">
        <v>5</v>
      </c>
      <c r="F112" s="142"/>
      <c r="G112" s="112"/>
      <c r="H112" s="61">
        <f t="shared" si="4"/>
        <v>0</v>
      </c>
      <c r="I112" s="61">
        <f t="shared" si="5"/>
        <v>0</v>
      </c>
      <c r="J112" s="61">
        <f t="shared" si="6"/>
        <v>0</v>
      </c>
      <c r="K112" s="61">
        <f t="shared" si="7"/>
        <v>0</v>
      </c>
      <c r="L112" s="359"/>
    </row>
    <row r="113" spans="1:12" ht="12.75">
      <c r="A113" s="64" t="s">
        <v>375</v>
      </c>
      <c r="B113" s="241" t="s">
        <v>415</v>
      </c>
      <c r="C113" s="157"/>
      <c r="D113" s="157"/>
      <c r="E113" s="123">
        <v>4</v>
      </c>
      <c r="F113" s="77"/>
      <c r="G113" s="112"/>
      <c r="H113" s="61">
        <f aca="true" t="shared" si="8" ref="H113:H132">F113*G113+F113</f>
        <v>0</v>
      </c>
      <c r="I113" s="61">
        <f t="shared" si="5"/>
        <v>0</v>
      </c>
      <c r="J113" s="61">
        <f t="shared" si="6"/>
        <v>0</v>
      </c>
      <c r="K113" s="61">
        <f t="shared" si="7"/>
        <v>0</v>
      </c>
      <c r="L113" s="359"/>
    </row>
    <row r="114" spans="1:12" ht="12.75">
      <c r="A114" s="64" t="s">
        <v>377</v>
      </c>
      <c r="B114" s="179" t="s">
        <v>582</v>
      </c>
      <c r="C114" s="157"/>
      <c r="D114" s="157"/>
      <c r="E114" s="123">
        <v>3</v>
      </c>
      <c r="F114" s="77"/>
      <c r="G114" s="112"/>
      <c r="H114" s="61">
        <f t="shared" si="8"/>
        <v>0</v>
      </c>
      <c r="I114" s="61">
        <f t="shared" si="5"/>
        <v>0</v>
      </c>
      <c r="J114" s="61">
        <f t="shared" si="6"/>
        <v>0</v>
      </c>
      <c r="K114" s="61">
        <f t="shared" si="7"/>
        <v>0</v>
      </c>
      <c r="L114" s="359"/>
    </row>
    <row r="115" spans="1:12" ht="12.75">
      <c r="A115" s="64" t="s">
        <v>378</v>
      </c>
      <c r="B115" s="241" t="s">
        <v>417</v>
      </c>
      <c r="C115" s="157"/>
      <c r="D115" s="157"/>
      <c r="E115" s="123">
        <v>8</v>
      </c>
      <c r="F115" s="77"/>
      <c r="G115" s="112"/>
      <c r="H115" s="61">
        <f t="shared" si="8"/>
        <v>0</v>
      </c>
      <c r="I115" s="61">
        <f t="shared" si="5"/>
        <v>0</v>
      </c>
      <c r="J115" s="61">
        <f t="shared" si="6"/>
        <v>0</v>
      </c>
      <c r="K115" s="61">
        <f t="shared" si="7"/>
        <v>0</v>
      </c>
      <c r="L115" s="359"/>
    </row>
    <row r="116" spans="1:12" ht="12.75">
      <c r="A116" s="64" t="s">
        <v>380</v>
      </c>
      <c r="B116" s="241" t="s">
        <v>418</v>
      </c>
      <c r="C116" s="157"/>
      <c r="D116" s="157"/>
      <c r="E116" s="123">
        <v>12</v>
      </c>
      <c r="F116" s="77"/>
      <c r="G116" s="112"/>
      <c r="H116" s="61">
        <f t="shared" si="8"/>
        <v>0</v>
      </c>
      <c r="I116" s="61">
        <f t="shared" si="5"/>
        <v>0</v>
      </c>
      <c r="J116" s="61">
        <f t="shared" si="6"/>
        <v>0</v>
      </c>
      <c r="K116" s="61">
        <f t="shared" si="7"/>
        <v>0</v>
      </c>
      <c r="L116" s="359"/>
    </row>
    <row r="117" spans="1:12" ht="12.75">
      <c r="A117" s="64" t="s">
        <v>381</v>
      </c>
      <c r="B117" s="241" t="s">
        <v>420</v>
      </c>
      <c r="C117" s="157"/>
      <c r="D117" s="157"/>
      <c r="E117" s="123">
        <v>15</v>
      </c>
      <c r="F117" s="77"/>
      <c r="G117" s="112"/>
      <c r="H117" s="61">
        <f t="shared" si="8"/>
        <v>0</v>
      </c>
      <c r="I117" s="61">
        <f t="shared" si="5"/>
        <v>0</v>
      </c>
      <c r="J117" s="61">
        <f t="shared" si="6"/>
        <v>0</v>
      </c>
      <c r="K117" s="61">
        <f t="shared" si="7"/>
        <v>0</v>
      </c>
      <c r="L117" s="359"/>
    </row>
    <row r="118" spans="1:12" ht="12.75">
      <c r="A118" s="64" t="s">
        <v>382</v>
      </c>
      <c r="B118" s="241" t="s">
        <v>422</v>
      </c>
      <c r="C118" s="157"/>
      <c r="D118" s="157"/>
      <c r="E118" s="123">
        <v>40</v>
      </c>
      <c r="F118" s="77"/>
      <c r="G118" s="112"/>
      <c r="H118" s="61">
        <f t="shared" si="8"/>
        <v>0</v>
      </c>
      <c r="I118" s="61">
        <f t="shared" si="5"/>
        <v>0</v>
      </c>
      <c r="J118" s="61">
        <f t="shared" si="6"/>
        <v>0</v>
      </c>
      <c r="K118" s="61">
        <f t="shared" si="7"/>
        <v>0</v>
      </c>
      <c r="L118" s="359"/>
    </row>
    <row r="119" spans="1:12" ht="12.75">
      <c r="A119" s="64" t="s">
        <v>384</v>
      </c>
      <c r="B119" s="241" t="s">
        <v>424</v>
      </c>
      <c r="C119" s="157"/>
      <c r="D119" s="157"/>
      <c r="E119" s="123">
        <v>6</v>
      </c>
      <c r="F119" s="77"/>
      <c r="G119" s="112"/>
      <c r="H119" s="61">
        <f t="shared" si="8"/>
        <v>0</v>
      </c>
      <c r="I119" s="61">
        <f t="shared" si="5"/>
        <v>0</v>
      </c>
      <c r="J119" s="61">
        <f t="shared" si="6"/>
        <v>0</v>
      </c>
      <c r="K119" s="61">
        <f t="shared" si="7"/>
        <v>0</v>
      </c>
      <c r="L119" s="359"/>
    </row>
    <row r="120" spans="1:12" ht="25.5">
      <c r="A120" s="64" t="s">
        <v>386</v>
      </c>
      <c r="B120" s="212" t="s">
        <v>426</v>
      </c>
      <c r="C120" s="163"/>
      <c r="D120" s="163"/>
      <c r="E120" s="164">
        <v>4</v>
      </c>
      <c r="F120" s="165"/>
      <c r="G120" s="277"/>
      <c r="H120" s="61">
        <f t="shared" si="8"/>
        <v>0</v>
      </c>
      <c r="I120" s="61">
        <f t="shared" si="5"/>
        <v>0</v>
      </c>
      <c r="J120" s="61">
        <f t="shared" si="6"/>
        <v>0</v>
      </c>
      <c r="K120" s="61">
        <f t="shared" si="7"/>
        <v>0</v>
      </c>
      <c r="L120" s="359"/>
    </row>
    <row r="121" spans="1:12" ht="12.75">
      <c r="A121" s="64" t="s">
        <v>388</v>
      </c>
      <c r="B121" s="236" t="s">
        <v>429</v>
      </c>
      <c r="C121" s="157"/>
      <c r="D121" s="157"/>
      <c r="E121" s="123">
        <v>5</v>
      </c>
      <c r="F121" s="77"/>
      <c r="G121" s="112"/>
      <c r="H121" s="61">
        <f t="shared" si="8"/>
        <v>0</v>
      </c>
      <c r="I121" s="61">
        <f t="shared" si="5"/>
        <v>0</v>
      </c>
      <c r="J121" s="61">
        <f t="shared" si="6"/>
        <v>0</v>
      </c>
      <c r="K121" s="61">
        <f t="shared" si="7"/>
        <v>0</v>
      </c>
      <c r="L121" s="359"/>
    </row>
    <row r="122" spans="1:12" ht="12.75">
      <c r="A122" s="64" t="s">
        <v>390</v>
      </c>
      <c r="B122" s="179" t="s">
        <v>431</v>
      </c>
      <c r="C122" s="157"/>
      <c r="D122" s="157"/>
      <c r="E122" s="123">
        <v>2</v>
      </c>
      <c r="F122" s="77"/>
      <c r="G122" s="112"/>
      <c r="H122" s="61">
        <f t="shared" si="8"/>
        <v>0</v>
      </c>
      <c r="I122" s="61">
        <f t="shared" si="5"/>
        <v>0</v>
      </c>
      <c r="J122" s="61">
        <f t="shared" si="6"/>
        <v>0</v>
      </c>
      <c r="K122" s="61">
        <f t="shared" si="7"/>
        <v>0</v>
      </c>
      <c r="L122" s="359"/>
    </row>
    <row r="123" spans="1:12" ht="12.75">
      <c r="A123" s="64" t="s">
        <v>392</v>
      </c>
      <c r="B123" s="241" t="s">
        <v>434</v>
      </c>
      <c r="C123" s="157"/>
      <c r="D123" s="157"/>
      <c r="E123" s="123">
        <v>2</v>
      </c>
      <c r="F123" s="77"/>
      <c r="G123" s="112"/>
      <c r="H123" s="61">
        <f t="shared" si="8"/>
        <v>0</v>
      </c>
      <c r="I123" s="61">
        <f t="shared" si="5"/>
        <v>0</v>
      </c>
      <c r="J123" s="61">
        <f t="shared" si="6"/>
        <v>0</v>
      </c>
      <c r="K123" s="61">
        <f t="shared" si="7"/>
        <v>0</v>
      </c>
      <c r="L123" s="359"/>
    </row>
    <row r="124" spans="1:12" ht="25.5">
      <c r="A124" s="64" t="s">
        <v>394</v>
      </c>
      <c r="B124" s="180" t="s">
        <v>436</v>
      </c>
      <c r="C124" s="163"/>
      <c r="D124" s="163"/>
      <c r="E124" s="164">
        <v>6</v>
      </c>
      <c r="F124" s="165"/>
      <c r="G124" s="277"/>
      <c r="H124" s="61">
        <f t="shared" si="8"/>
        <v>0</v>
      </c>
      <c r="I124" s="61">
        <f t="shared" si="5"/>
        <v>0</v>
      </c>
      <c r="J124" s="61">
        <f t="shared" si="6"/>
        <v>0</v>
      </c>
      <c r="K124" s="61">
        <f t="shared" si="7"/>
        <v>0</v>
      </c>
      <c r="L124" s="359"/>
    </row>
    <row r="125" spans="1:12" ht="12.75">
      <c r="A125" s="64" t="s">
        <v>396</v>
      </c>
      <c r="B125" s="177" t="s">
        <v>441</v>
      </c>
      <c r="C125" s="163"/>
      <c r="D125" s="163"/>
      <c r="E125" s="164">
        <v>10</v>
      </c>
      <c r="F125" s="165"/>
      <c r="G125" s="277"/>
      <c r="H125" s="61">
        <f t="shared" si="8"/>
        <v>0</v>
      </c>
      <c r="I125" s="61">
        <f t="shared" si="5"/>
        <v>0</v>
      </c>
      <c r="J125" s="61">
        <f t="shared" si="6"/>
        <v>0</v>
      </c>
      <c r="K125" s="61">
        <f t="shared" si="7"/>
        <v>0</v>
      </c>
      <c r="L125" s="359"/>
    </row>
    <row r="126" spans="1:12" ht="12.75">
      <c r="A126" s="64" t="s">
        <v>398</v>
      </c>
      <c r="B126" s="175" t="s">
        <v>438</v>
      </c>
      <c r="C126" s="157"/>
      <c r="D126" s="157"/>
      <c r="E126" s="141">
        <v>15</v>
      </c>
      <c r="F126" s="77"/>
      <c r="G126" s="112"/>
      <c r="H126" s="61">
        <f t="shared" si="8"/>
        <v>0</v>
      </c>
      <c r="I126" s="61">
        <f t="shared" si="5"/>
        <v>0</v>
      </c>
      <c r="J126" s="61">
        <f t="shared" si="6"/>
        <v>0</v>
      </c>
      <c r="K126" s="61">
        <f t="shared" si="7"/>
        <v>0</v>
      </c>
      <c r="L126" s="359"/>
    </row>
    <row r="127" spans="1:12" ht="12.75">
      <c r="A127" s="64" t="s">
        <v>400</v>
      </c>
      <c r="B127" s="177" t="s">
        <v>539</v>
      </c>
      <c r="C127" s="167"/>
      <c r="D127" s="157"/>
      <c r="E127" s="141">
        <v>1</v>
      </c>
      <c r="F127" s="142"/>
      <c r="G127" s="143"/>
      <c r="H127" s="210">
        <f t="shared" si="8"/>
        <v>0</v>
      </c>
      <c r="I127" s="210">
        <f t="shared" si="5"/>
        <v>0</v>
      </c>
      <c r="J127" s="210">
        <f t="shared" si="6"/>
        <v>0</v>
      </c>
      <c r="K127" s="61">
        <f t="shared" si="7"/>
        <v>0</v>
      </c>
      <c r="L127" s="359"/>
    </row>
    <row r="128" spans="1:12" ht="12.75">
      <c r="A128" s="64" t="s">
        <v>401</v>
      </c>
      <c r="B128" s="177" t="s">
        <v>540</v>
      </c>
      <c r="C128" s="167"/>
      <c r="D128" s="157"/>
      <c r="E128" s="141">
        <v>1</v>
      </c>
      <c r="F128" s="142"/>
      <c r="G128" s="143"/>
      <c r="H128" s="210">
        <f t="shared" si="8"/>
        <v>0</v>
      </c>
      <c r="I128" s="210">
        <f t="shared" si="5"/>
        <v>0</v>
      </c>
      <c r="J128" s="210">
        <f t="shared" si="6"/>
        <v>0</v>
      </c>
      <c r="K128" s="61">
        <f t="shared" si="7"/>
        <v>0</v>
      </c>
      <c r="L128" s="359"/>
    </row>
    <row r="129" spans="1:12" ht="12.75">
      <c r="A129" s="64" t="s">
        <v>402</v>
      </c>
      <c r="B129" s="175" t="s">
        <v>443</v>
      </c>
      <c r="C129" s="157"/>
      <c r="D129" s="157"/>
      <c r="E129" s="141">
        <v>16</v>
      </c>
      <c r="F129" s="77"/>
      <c r="G129" s="112"/>
      <c r="H129" s="61">
        <f t="shared" si="8"/>
        <v>0</v>
      </c>
      <c r="I129" s="61">
        <f t="shared" si="5"/>
        <v>0</v>
      </c>
      <c r="J129" s="61">
        <f t="shared" si="6"/>
        <v>0</v>
      </c>
      <c r="K129" s="61">
        <f t="shared" si="7"/>
        <v>0</v>
      </c>
      <c r="L129" s="359"/>
    </row>
    <row r="130" spans="1:12" ht="12.75">
      <c r="A130" s="64" t="s">
        <v>403</v>
      </c>
      <c r="B130" s="175" t="s">
        <v>445</v>
      </c>
      <c r="C130" s="157"/>
      <c r="D130" s="157"/>
      <c r="E130" s="141">
        <v>6</v>
      </c>
      <c r="F130" s="77"/>
      <c r="G130" s="112"/>
      <c r="H130" s="61">
        <f t="shared" si="8"/>
        <v>0</v>
      </c>
      <c r="I130" s="61">
        <f t="shared" si="5"/>
        <v>0</v>
      </c>
      <c r="J130" s="61">
        <f t="shared" si="6"/>
        <v>0</v>
      </c>
      <c r="K130" s="61">
        <f t="shared" si="7"/>
        <v>0</v>
      </c>
      <c r="L130" s="359"/>
    </row>
    <row r="131" spans="1:12" ht="12.75">
      <c r="A131" s="64" t="s">
        <v>404</v>
      </c>
      <c r="B131" s="175" t="s">
        <v>447</v>
      </c>
      <c r="C131" s="167"/>
      <c r="D131" s="157"/>
      <c r="E131" s="141">
        <v>100</v>
      </c>
      <c r="F131" s="77"/>
      <c r="G131" s="112"/>
      <c r="H131" s="61">
        <f t="shared" si="8"/>
        <v>0</v>
      </c>
      <c r="I131" s="61">
        <f t="shared" si="5"/>
        <v>0</v>
      </c>
      <c r="J131" s="61">
        <f t="shared" si="6"/>
        <v>0</v>
      </c>
      <c r="K131" s="61">
        <f t="shared" si="7"/>
        <v>0</v>
      </c>
      <c r="L131" s="359"/>
    </row>
    <row r="132" spans="1:12" ht="12.75">
      <c r="A132" s="64" t="s">
        <v>406</v>
      </c>
      <c r="B132" s="177" t="s">
        <v>510</v>
      </c>
      <c r="C132" s="167"/>
      <c r="D132" s="157"/>
      <c r="E132" s="141">
        <v>2</v>
      </c>
      <c r="F132" s="77"/>
      <c r="G132" s="112"/>
      <c r="H132" s="61">
        <f t="shared" si="8"/>
        <v>0</v>
      </c>
      <c r="I132" s="61">
        <f t="shared" si="5"/>
        <v>0</v>
      </c>
      <c r="J132" s="61">
        <f t="shared" si="6"/>
        <v>0</v>
      </c>
      <c r="K132" s="61">
        <f t="shared" si="7"/>
        <v>0</v>
      </c>
      <c r="L132" s="359"/>
    </row>
    <row r="133" spans="1:12" ht="12.75">
      <c r="A133" s="64" t="s">
        <v>408</v>
      </c>
      <c r="B133" s="241" t="s">
        <v>450</v>
      </c>
      <c r="C133" s="157"/>
      <c r="D133" s="157"/>
      <c r="E133" s="123">
        <v>20</v>
      </c>
      <c r="F133" s="77"/>
      <c r="G133" s="112"/>
      <c r="H133" s="61">
        <f>F133*G133+F133</f>
        <v>0</v>
      </c>
      <c r="I133" s="61">
        <f t="shared" si="5"/>
        <v>0</v>
      </c>
      <c r="J133" s="61">
        <f t="shared" si="6"/>
        <v>0</v>
      </c>
      <c r="K133" s="61">
        <f t="shared" si="7"/>
        <v>0</v>
      </c>
      <c r="L133" s="359"/>
    </row>
    <row r="134" spans="1:12" ht="12.75">
      <c r="A134" s="64" t="s">
        <v>410</v>
      </c>
      <c r="B134" s="241" t="s">
        <v>451</v>
      </c>
      <c r="C134" s="157"/>
      <c r="D134" s="157"/>
      <c r="E134" s="123">
        <v>15</v>
      </c>
      <c r="F134" s="77"/>
      <c r="G134" s="112"/>
      <c r="H134" s="61">
        <f>F134*G134+F134</f>
        <v>0</v>
      </c>
      <c r="I134" s="61">
        <f t="shared" si="5"/>
        <v>0</v>
      </c>
      <c r="J134" s="61">
        <f t="shared" si="6"/>
        <v>0</v>
      </c>
      <c r="K134" s="61">
        <f t="shared" si="7"/>
        <v>0</v>
      </c>
      <c r="L134" s="359"/>
    </row>
    <row r="135" spans="1:12" ht="12.75">
      <c r="A135" s="64" t="s">
        <v>412</v>
      </c>
      <c r="B135" s="241" t="s">
        <v>452</v>
      </c>
      <c r="C135" s="157"/>
      <c r="D135" s="157"/>
      <c r="E135" s="123">
        <v>35</v>
      </c>
      <c r="F135" s="77"/>
      <c r="G135" s="112"/>
      <c r="H135" s="61">
        <f aca="true" t="shared" si="9" ref="H135:H157">F135*G135+F135</f>
        <v>0</v>
      </c>
      <c r="I135" s="61">
        <f aca="true" t="shared" si="10" ref="I135:I157">E135*F135</f>
        <v>0</v>
      </c>
      <c r="J135" s="61">
        <f aca="true" t="shared" si="11" ref="J135:J157">I135*G135</f>
        <v>0</v>
      </c>
      <c r="K135" s="61">
        <f aca="true" t="shared" si="12" ref="K135:K157">I135*G135+I135</f>
        <v>0</v>
      </c>
      <c r="L135" s="359"/>
    </row>
    <row r="136" spans="1:12" ht="12.75">
      <c r="A136" s="64" t="s">
        <v>414</v>
      </c>
      <c r="B136" s="241" t="s">
        <v>453</v>
      </c>
      <c r="C136" s="157"/>
      <c r="D136" s="157"/>
      <c r="E136" s="123">
        <v>200</v>
      </c>
      <c r="F136" s="77"/>
      <c r="G136" s="112"/>
      <c r="H136" s="61">
        <f t="shared" si="9"/>
        <v>0</v>
      </c>
      <c r="I136" s="61">
        <f t="shared" si="10"/>
        <v>0</v>
      </c>
      <c r="J136" s="61">
        <f t="shared" si="11"/>
        <v>0</v>
      </c>
      <c r="K136" s="61">
        <f t="shared" si="12"/>
        <v>0</v>
      </c>
      <c r="L136" s="359"/>
    </row>
    <row r="137" spans="1:12" ht="12.75">
      <c r="A137" s="64" t="s">
        <v>416</v>
      </c>
      <c r="B137" s="236" t="s">
        <v>454</v>
      </c>
      <c r="C137" s="157"/>
      <c r="D137" s="157"/>
      <c r="E137" s="123">
        <v>4</v>
      </c>
      <c r="F137" s="77"/>
      <c r="G137" s="112"/>
      <c r="H137" s="61">
        <f t="shared" si="9"/>
        <v>0</v>
      </c>
      <c r="I137" s="61">
        <f t="shared" si="10"/>
        <v>0</v>
      </c>
      <c r="J137" s="61">
        <f t="shared" si="11"/>
        <v>0</v>
      </c>
      <c r="K137" s="61">
        <f t="shared" si="12"/>
        <v>0</v>
      </c>
      <c r="L137" s="359"/>
    </row>
    <row r="138" spans="1:12" ht="12.75">
      <c r="A138" s="64" t="s">
        <v>601</v>
      </c>
      <c r="B138" s="280" t="s">
        <v>455</v>
      </c>
      <c r="C138" s="281"/>
      <c r="D138" s="281"/>
      <c r="E138" s="253">
        <v>20</v>
      </c>
      <c r="F138" s="254"/>
      <c r="G138" s="255"/>
      <c r="H138" s="61">
        <f t="shared" si="9"/>
        <v>0</v>
      </c>
      <c r="I138" s="61">
        <f t="shared" si="10"/>
        <v>0</v>
      </c>
      <c r="J138" s="61">
        <f t="shared" si="11"/>
        <v>0</v>
      </c>
      <c r="K138" s="61">
        <f t="shared" si="12"/>
        <v>0</v>
      </c>
      <c r="L138" s="359"/>
    </row>
    <row r="139" spans="1:12" ht="38.25">
      <c r="A139" s="64" t="s">
        <v>602</v>
      </c>
      <c r="B139" s="276" t="s">
        <v>456</v>
      </c>
      <c r="C139" s="163"/>
      <c r="D139" s="163"/>
      <c r="E139" s="164">
        <v>12</v>
      </c>
      <c r="F139" s="165"/>
      <c r="G139" s="277"/>
      <c r="H139" s="61">
        <f t="shared" si="9"/>
        <v>0</v>
      </c>
      <c r="I139" s="61">
        <f t="shared" si="10"/>
        <v>0</v>
      </c>
      <c r="J139" s="61">
        <f t="shared" si="11"/>
        <v>0</v>
      </c>
      <c r="K139" s="61">
        <f t="shared" si="12"/>
        <v>0</v>
      </c>
      <c r="L139" s="359"/>
    </row>
    <row r="140" spans="1:12" ht="12.75">
      <c r="A140" s="64" t="s">
        <v>419</v>
      </c>
      <c r="B140" s="241" t="s">
        <v>457</v>
      </c>
      <c r="C140" s="157"/>
      <c r="D140" s="157"/>
      <c r="E140" s="123">
        <v>40</v>
      </c>
      <c r="F140" s="77"/>
      <c r="G140" s="112"/>
      <c r="H140" s="61">
        <f t="shared" si="9"/>
        <v>0</v>
      </c>
      <c r="I140" s="61">
        <f t="shared" si="10"/>
        <v>0</v>
      </c>
      <c r="J140" s="61">
        <f t="shared" si="11"/>
        <v>0</v>
      </c>
      <c r="K140" s="61">
        <f t="shared" si="12"/>
        <v>0</v>
      </c>
      <c r="L140" s="359"/>
    </row>
    <row r="141" spans="1:12" ht="12.75">
      <c r="A141" s="64" t="s">
        <v>421</v>
      </c>
      <c r="B141" s="236" t="s">
        <v>458</v>
      </c>
      <c r="C141" s="157"/>
      <c r="D141" s="157"/>
      <c r="E141" s="123">
        <v>8</v>
      </c>
      <c r="F141" s="77"/>
      <c r="G141" s="112"/>
      <c r="H141" s="61">
        <f t="shared" si="9"/>
        <v>0</v>
      </c>
      <c r="I141" s="61">
        <f t="shared" si="10"/>
        <v>0</v>
      </c>
      <c r="J141" s="61">
        <f t="shared" si="11"/>
        <v>0</v>
      </c>
      <c r="K141" s="61">
        <f t="shared" si="12"/>
        <v>0</v>
      </c>
      <c r="L141" s="359"/>
    </row>
    <row r="142" spans="1:12" ht="12.75">
      <c r="A142" s="64" t="s">
        <v>423</v>
      </c>
      <c r="B142" s="236" t="s">
        <v>459</v>
      </c>
      <c r="C142" s="157"/>
      <c r="D142" s="157"/>
      <c r="E142" s="123">
        <v>4</v>
      </c>
      <c r="F142" s="77"/>
      <c r="G142" s="112"/>
      <c r="H142" s="61">
        <f t="shared" si="9"/>
        <v>0</v>
      </c>
      <c r="I142" s="61">
        <f t="shared" si="10"/>
        <v>0</v>
      </c>
      <c r="J142" s="61">
        <f t="shared" si="11"/>
        <v>0</v>
      </c>
      <c r="K142" s="61">
        <f t="shared" si="12"/>
        <v>0</v>
      </c>
      <c r="L142" s="359"/>
    </row>
    <row r="143" spans="1:12" ht="12.75">
      <c r="A143" s="64" t="s">
        <v>425</v>
      </c>
      <c r="B143" s="241" t="s">
        <v>460</v>
      </c>
      <c r="C143" s="157"/>
      <c r="D143" s="157"/>
      <c r="E143" s="123">
        <v>4</v>
      </c>
      <c r="F143" s="77"/>
      <c r="G143" s="112"/>
      <c r="H143" s="61">
        <f t="shared" si="9"/>
        <v>0</v>
      </c>
      <c r="I143" s="61">
        <f t="shared" si="10"/>
        <v>0</v>
      </c>
      <c r="J143" s="61">
        <f t="shared" si="11"/>
        <v>0</v>
      </c>
      <c r="K143" s="61">
        <f t="shared" si="12"/>
        <v>0</v>
      </c>
      <c r="L143" s="359"/>
    </row>
    <row r="144" spans="1:12" ht="12.75">
      <c r="A144" s="64" t="s">
        <v>427</v>
      </c>
      <c r="B144" s="236" t="s">
        <v>461</v>
      </c>
      <c r="C144" s="157"/>
      <c r="D144" s="157"/>
      <c r="E144" s="123">
        <v>5</v>
      </c>
      <c r="F144" s="77"/>
      <c r="G144" s="112"/>
      <c r="H144" s="61">
        <f t="shared" si="9"/>
        <v>0</v>
      </c>
      <c r="I144" s="61">
        <f t="shared" si="10"/>
        <v>0</v>
      </c>
      <c r="J144" s="61">
        <f t="shared" si="11"/>
        <v>0</v>
      </c>
      <c r="K144" s="61">
        <f t="shared" si="12"/>
        <v>0</v>
      </c>
      <c r="L144" s="359"/>
    </row>
    <row r="145" spans="1:12" ht="12.75">
      <c r="A145" s="64" t="s">
        <v>428</v>
      </c>
      <c r="B145" s="152" t="s">
        <v>509</v>
      </c>
      <c r="C145" s="157"/>
      <c r="D145" s="157"/>
      <c r="E145" s="123">
        <v>15</v>
      </c>
      <c r="F145" s="77"/>
      <c r="G145" s="112"/>
      <c r="H145" s="61">
        <f t="shared" si="9"/>
        <v>0</v>
      </c>
      <c r="I145" s="61">
        <f t="shared" si="10"/>
        <v>0</v>
      </c>
      <c r="J145" s="61">
        <f t="shared" si="11"/>
        <v>0</v>
      </c>
      <c r="K145" s="61">
        <f t="shared" si="12"/>
        <v>0</v>
      </c>
      <c r="L145" s="359"/>
    </row>
    <row r="146" spans="1:12" ht="12.75">
      <c r="A146" s="64" t="s">
        <v>430</v>
      </c>
      <c r="B146" s="152" t="s">
        <v>511</v>
      </c>
      <c r="C146" s="157"/>
      <c r="D146" s="157"/>
      <c r="E146" s="123">
        <v>15</v>
      </c>
      <c r="F146" s="77"/>
      <c r="G146" s="112"/>
      <c r="H146" s="61">
        <f t="shared" si="9"/>
        <v>0</v>
      </c>
      <c r="I146" s="61">
        <f t="shared" si="10"/>
        <v>0</v>
      </c>
      <c r="J146" s="61">
        <f t="shared" si="11"/>
        <v>0</v>
      </c>
      <c r="K146" s="61">
        <f t="shared" si="12"/>
        <v>0</v>
      </c>
      <c r="L146" s="359"/>
    </row>
    <row r="147" spans="1:12" ht="12.75">
      <c r="A147" s="64" t="s">
        <v>432</v>
      </c>
      <c r="B147" s="152" t="s">
        <v>544</v>
      </c>
      <c r="C147" s="157"/>
      <c r="D147" s="157"/>
      <c r="E147" s="123">
        <v>2</v>
      </c>
      <c r="F147" s="77"/>
      <c r="G147" s="112"/>
      <c r="H147" s="61">
        <f t="shared" si="9"/>
        <v>0</v>
      </c>
      <c r="I147" s="61">
        <f t="shared" si="10"/>
        <v>0</v>
      </c>
      <c r="J147" s="61">
        <f t="shared" si="11"/>
        <v>0</v>
      </c>
      <c r="K147" s="61">
        <f t="shared" si="12"/>
        <v>0</v>
      </c>
      <c r="L147" s="359"/>
    </row>
    <row r="148" spans="1:12" ht="12.75">
      <c r="A148" s="64" t="s">
        <v>433</v>
      </c>
      <c r="B148" s="236" t="s">
        <v>462</v>
      </c>
      <c r="C148" s="157"/>
      <c r="D148" s="157"/>
      <c r="E148" s="123">
        <v>3</v>
      </c>
      <c r="F148" s="77"/>
      <c r="G148" s="112"/>
      <c r="H148" s="61">
        <f t="shared" si="9"/>
        <v>0</v>
      </c>
      <c r="I148" s="61">
        <f t="shared" si="10"/>
        <v>0</v>
      </c>
      <c r="J148" s="61">
        <f t="shared" si="11"/>
        <v>0</v>
      </c>
      <c r="K148" s="61">
        <f t="shared" si="12"/>
        <v>0</v>
      </c>
      <c r="L148" s="359"/>
    </row>
    <row r="149" spans="1:12" ht="12.75">
      <c r="A149" s="64" t="s">
        <v>435</v>
      </c>
      <c r="B149" s="241" t="s">
        <v>463</v>
      </c>
      <c r="C149" s="157"/>
      <c r="D149" s="157"/>
      <c r="E149" s="123">
        <v>6</v>
      </c>
      <c r="F149" s="77"/>
      <c r="G149" s="112"/>
      <c r="H149" s="61">
        <f t="shared" si="9"/>
        <v>0</v>
      </c>
      <c r="I149" s="61">
        <f t="shared" si="10"/>
        <v>0</v>
      </c>
      <c r="J149" s="61">
        <f t="shared" si="11"/>
        <v>0</v>
      </c>
      <c r="K149" s="61">
        <f t="shared" si="12"/>
        <v>0</v>
      </c>
      <c r="L149" s="359"/>
    </row>
    <row r="150" spans="1:12" ht="12.75">
      <c r="A150" s="64" t="s">
        <v>437</v>
      </c>
      <c r="B150" s="241" t="s">
        <v>464</v>
      </c>
      <c r="C150" s="157"/>
      <c r="D150" s="157"/>
      <c r="E150" s="123">
        <v>8</v>
      </c>
      <c r="F150" s="77"/>
      <c r="G150" s="112"/>
      <c r="H150" s="61">
        <f t="shared" si="9"/>
        <v>0</v>
      </c>
      <c r="I150" s="61">
        <f t="shared" si="10"/>
        <v>0</v>
      </c>
      <c r="J150" s="61">
        <f t="shared" si="11"/>
        <v>0</v>
      </c>
      <c r="K150" s="61">
        <f t="shared" si="12"/>
        <v>0</v>
      </c>
      <c r="L150" s="359"/>
    </row>
    <row r="151" spans="1:12" ht="12.75">
      <c r="A151" s="64" t="s">
        <v>439</v>
      </c>
      <c r="B151" s="241" t="s">
        <v>465</v>
      </c>
      <c r="C151" s="157"/>
      <c r="D151" s="157"/>
      <c r="E151" s="123">
        <v>8</v>
      </c>
      <c r="F151" s="77"/>
      <c r="G151" s="112"/>
      <c r="H151" s="61">
        <f t="shared" si="9"/>
        <v>0</v>
      </c>
      <c r="I151" s="61">
        <f t="shared" si="10"/>
        <v>0</v>
      </c>
      <c r="J151" s="61">
        <f t="shared" si="11"/>
        <v>0</v>
      </c>
      <c r="K151" s="61">
        <f t="shared" si="12"/>
        <v>0</v>
      </c>
      <c r="L151" s="359"/>
    </row>
    <row r="152" spans="1:12" ht="12.75">
      <c r="A152" s="64" t="s">
        <v>440</v>
      </c>
      <c r="B152" s="241" t="s">
        <v>466</v>
      </c>
      <c r="C152" s="157"/>
      <c r="D152" s="157"/>
      <c r="E152" s="123">
        <v>4</v>
      </c>
      <c r="F152" s="77"/>
      <c r="G152" s="112"/>
      <c r="H152" s="61">
        <f t="shared" si="9"/>
        <v>0</v>
      </c>
      <c r="I152" s="61">
        <f t="shared" si="10"/>
        <v>0</v>
      </c>
      <c r="J152" s="61">
        <f t="shared" si="11"/>
        <v>0</v>
      </c>
      <c r="K152" s="61">
        <f t="shared" si="12"/>
        <v>0</v>
      </c>
      <c r="L152" s="359"/>
    </row>
    <row r="153" spans="1:12" ht="12.75">
      <c r="A153" s="64" t="s">
        <v>442</v>
      </c>
      <c r="B153" s="241" t="s">
        <v>467</v>
      </c>
      <c r="C153" s="157"/>
      <c r="D153" s="157"/>
      <c r="E153" s="123">
        <v>6</v>
      </c>
      <c r="F153" s="77"/>
      <c r="G153" s="112"/>
      <c r="H153" s="61">
        <f t="shared" si="9"/>
        <v>0</v>
      </c>
      <c r="I153" s="61">
        <f t="shared" si="10"/>
        <v>0</v>
      </c>
      <c r="J153" s="61">
        <f t="shared" si="11"/>
        <v>0</v>
      </c>
      <c r="K153" s="61">
        <f t="shared" si="12"/>
        <v>0</v>
      </c>
      <c r="L153" s="359"/>
    </row>
    <row r="154" spans="1:12" ht="12.75">
      <c r="A154" s="64" t="s">
        <v>444</v>
      </c>
      <c r="B154" s="241" t="s">
        <v>468</v>
      </c>
      <c r="C154" s="157"/>
      <c r="D154" s="157"/>
      <c r="E154" s="123">
        <v>3</v>
      </c>
      <c r="F154" s="77"/>
      <c r="G154" s="112"/>
      <c r="H154" s="61">
        <f t="shared" si="9"/>
        <v>0</v>
      </c>
      <c r="I154" s="61">
        <f t="shared" si="10"/>
        <v>0</v>
      </c>
      <c r="J154" s="61">
        <f t="shared" si="11"/>
        <v>0</v>
      </c>
      <c r="K154" s="61">
        <f t="shared" si="12"/>
        <v>0</v>
      </c>
      <c r="L154" s="359"/>
    </row>
    <row r="155" spans="1:12" ht="12.75">
      <c r="A155" s="64" t="s">
        <v>446</v>
      </c>
      <c r="B155" s="241" t="s">
        <v>469</v>
      </c>
      <c r="C155" s="157"/>
      <c r="D155" s="157"/>
      <c r="E155" s="123">
        <v>2</v>
      </c>
      <c r="F155" s="77"/>
      <c r="G155" s="112"/>
      <c r="H155" s="61">
        <f t="shared" si="9"/>
        <v>0</v>
      </c>
      <c r="I155" s="61">
        <f t="shared" si="10"/>
        <v>0</v>
      </c>
      <c r="J155" s="61">
        <f t="shared" si="11"/>
        <v>0</v>
      </c>
      <c r="K155" s="61">
        <f t="shared" si="12"/>
        <v>0</v>
      </c>
      <c r="L155" s="359"/>
    </row>
    <row r="156" spans="1:12" ht="12.75">
      <c r="A156" s="64" t="s">
        <v>448</v>
      </c>
      <c r="B156" s="241" t="s">
        <v>470</v>
      </c>
      <c r="C156" s="157"/>
      <c r="D156" s="157"/>
      <c r="E156" s="123">
        <v>20</v>
      </c>
      <c r="F156" s="77"/>
      <c r="G156" s="112"/>
      <c r="H156" s="61">
        <f t="shared" si="9"/>
        <v>0</v>
      </c>
      <c r="I156" s="61">
        <f t="shared" si="10"/>
        <v>0</v>
      </c>
      <c r="J156" s="61">
        <f t="shared" si="11"/>
        <v>0</v>
      </c>
      <c r="K156" s="61">
        <f t="shared" si="12"/>
        <v>0</v>
      </c>
      <c r="L156" s="359"/>
    </row>
    <row r="157" spans="1:12" ht="13.5" thickBot="1">
      <c r="A157" s="65" t="s">
        <v>449</v>
      </c>
      <c r="B157" s="408" t="s">
        <v>471</v>
      </c>
      <c r="C157" s="219"/>
      <c r="D157" s="219"/>
      <c r="E157" s="137">
        <v>300</v>
      </c>
      <c r="F157" s="75"/>
      <c r="G157" s="113"/>
      <c r="H157" s="66">
        <f t="shared" si="9"/>
        <v>0</v>
      </c>
      <c r="I157" s="66">
        <f t="shared" si="10"/>
        <v>0</v>
      </c>
      <c r="J157" s="66">
        <f t="shared" si="11"/>
        <v>0</v>
      </c>
      <c r="K157" s="66">
        <f t="shared" si="12"/>
        <v>0</v>
      </c>
      <c r="L157" s="358"/>
    </row>
    <row r="158" spans="1:11" ht="13.5" thickBot="1">
      <c r="A158" s="2"/>
      <c r="B158" s="217"/>
      <c r="F158" s="3"/>
      <c r="G158" s="3"/>
      <c r="H158" s="3"/>
      <c r="I158" s="67">
        <f>SUM(I6:I157)</f>
        <v>0</v>
      </c>
      <c r="J158" s="67">
        <f>SUM(J6:J157)</f>
        <v>0</v>
      </c>
      <c r="K158" s="60">
        <f>SUM(K6:K157)</f>
        <v>0</v>
      </c>
    </row>
    <row r="159" spans="1:11" ht="12.75">
      <c r="A159" s="192"/>
      <c r="B159" s="218"/>
      <c r="C159" s="194"/>
      <c r="D159" s="195"/>
      <c r="E159" s="196"/>
      <c r="F159" s="196"/>
      <c r="G159" s="196"/>
      <c r="H159" s="196"/>
      <c r="I159" s="196"/>
      <c r="J159" s="196"/>
      <c r="K159" s="3"/>
    </row>
    <row r="160" spans="1:11" ht="13.5" thickBot="1">
      <c r="A160" s="425" t="s">
        <v>15</v>
      </c>
      <c r="B160" s="424"/>
      <c r="C160" s="424"/>
      <c r="D160" s="424"/>
      <c r="E160" s="424"/>
      <c r="F160" s="424"/>
      <c r="G160" s="43"/>
      <c r="H160" s="43"/>
      <c r="I160" s="43"/>
      <c r="J160" s="43"/>
      <c r="K160" s="3"/>
    </row>
    <row r="161" spans="1:11" ht="13.5" thickBot="1">
      <c r="A161" s="46" t="s">
        <v>89</v>
      </c>
      <c r="B161" s="47"/>
      <c r="C161" s="57">
        <f>I158</f>
        <v>0</v>
      </c>
      <c r="D161" s="439"/>
      <c r="E161" s="440"/>
      <c r="F161" s="440"/>
      <c r="G161" s="440"/>
      <c r="H161" s="440"/>
      <c r="I161" s="440"/>
      <c r="J161" s="440"/>
      <c r="K161" s="440"/>
    </row>
    <row r="162" spans="1:11" ht="13.5" thickBot="1">
      <c r="A162" s="48" t="s">
        <v>90</v>
      </c>
      <c r="B162" s="49"/>
      <c r="C162" s="58">
        <f>K158</f>
        <v>0</v>
      </c>
      <c r="D162" s="439"/>
      <c r="E162" s="440"/>
      <c r="F162" s="440"/>
      <c r="G162" s="440"/>
      <c r="H162" s="440"/>
      <c r="I162" s="440"/>
      <c r="J162" s="440"/>
      <c r="K162" s="440"/>
    </row>
    <row r="163" spans="1:9" ht="12.75">
      <c r="A163" s="192" t="s">
        <v>59</v>
      </c>
      <c r="B163" s="193"/>
      <c r="C163" s="194"/>
      <c r="D163" s="195"/>
      <c r="E163" s="196"/>
      <c r="F163" s="196"/>
      <c r="G163" s="196"/>
      <c r="H163" s="197"/>
      <c r="I163" s="198"/>
    </row>
    <row r="164" ht="12.75">
      <c r="A164" s="29"/>
    </row>
    <row r="166" spans="1:2" ht="15">
      <c r="A166" s="199"/>
      <c r="B166" s="199"/>
    </row>
    <row r="167" spans="1:11" ht="12.75">
      <c r="A167" s="2"/>
      <c r="B167" s="371"/>
      <c r="C167" s="201"/>
      <c r="D167" s="201"/>
      <c r="E167" s="201"/>
      <c r="F167" s="202"/>
      <c r="G167" s="202"/>
      <c r="H167" s="202"/>
      <c r="I167" s="202"/>
      <c r="J167" s="202"/>
      <c r="K167" s="201"/>
    </row>
    <row r="168" spans="1:11" ht="12.75">
      <c r="A168" s="2"/>
      <c r="B168" s="2"/>
      <c r="C168" s="325"/>
      <c r="D168" s="203"/>
      <c r="E168" s="203"/>
      <c r="F168" s="204"/>
      <c r="G168" s="204"/>
      <c r="H168" s="204"/>
      <c r="I168" s="204"/>
      <c r="J168" s="204"/>
      <c r="K168" s="203"/>
    </row>
    <row r="169" spans="1:11" ht="12.75">
      <c r="A169" s="2"/>
      <c r="B169" s="370"/>
      <c r="C169" s="203"/>
      <c r="D169" s="203"/>
      <c r="E169" s="203"/>
      <c r="F169" s="204"/>
      <c r="G169" s="204"/>
      <c r="H169" s="204"/>
      <c r="I169" s="204"/>
      <c r="J169" s="204"/>
      <c r="K169" s="203"/>
    </row>
    <row r="170" spans="1:11" ht="12.75">
      <c r="A170" s="2"/>
      <c r="B170" s="43"/>
      <c r="F170" s="3"/>
      <c r="G170" s="3"/>
      <c r="H170" s="3"/>
      <c r="I170" s="3"/>
      <c r="J170" s="3"/>
      <c r="K170" s="3"/>
    </row>
    <row r="171" spans="1:11" ht="12.75">
      <c r="A171" s="2"/>
      <c r="B171" s="43"/>
      <c r="F171" s="3"/>
      <c r="G171" s="3"/>
      <c r="H171" s="3"/>
      <c r="I171" s="3"/>
      <c r="J171" s="3"/>
      <c r="K171" s="3"/>
    </row>
    <row r="172" spans="1:11" ht="12.75">
      <c r="A172" s="2"/>
      <c r="B172" s="43"/>
      <c r="F172" s="3"/>
      <c r="G172" s="3"/>
      <c r="H172" s="3"/>
      <c r="I172" s="3"/>
      <c r="J172" s="3"/>
      <c r="K172" s="3"/>
    </row>
    <row r="173" spans="1:11" ht="12.75">
      <c r="A173" s="2"/>
      <c r="B173" s="205"/>
      <c r="F173" s="3"/>
      <c r="G173" s="3"/>
      <c r="H173" s="3"/>
      <c r="I173" s="3"/>
      <c r="J173" s="3"/>
      <c r="K173" s="3"/>
    </row>
    <row r="174" spans="1:11" ht="12.75">
      <c r="A174" s="2"/>
      <c r="B174" s="43"/>
      <c r="F174" s="3"/>
      <c r="G174" s="3"/>
      <c r="H174" s="3"/>
      <c r="I174" s="3"/>
      <c r="J174" s="3"/>
      <c r="K174" s="3"/>
    </row>
    <row r="175" spans="1:11" ht="12.75">
      <c r="A175" s="2"/>
      <c r="B175" s="43"/>
      <c r="F175" s="3"/>
      <c r="G175" s="3"/>
      <c r="H175" s="3"/>
      <c r="I175" s="3"/>
      <c r="J175" s="3"/>
      <c r="K175" s="3"/>
    </row>
    <row r="176" ht="12.75">
      <c r="K176" s="3"/>
    </row>
    <row r="179" ht="12.75">
      <c r="A179" s="206"/>
    </row>
  </sheetData>
  <sheetProtection/>
  <mergeCells count="2">
    <mergeCell ref="A2:B2"/>
    <mergeCell ref="A160:F160"/>
  </mergeCells>
  <printOptions/>
  <pageMargins left="0.7" right="0.7" top="0.75" bottom="0.75" header="0.3" footer="0.3"/>
  <pageSetup horizontalDpi="600" verticalDpi="600" orientation="landscape" paperSize="9" scale="63" r:id="rId1"/>
  <rowBreaks count="2" manualBreakCount="2">
    <brk id="55" max="11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Joanna</cp:lastModifiedBy>
  <cp:lastPrinted>2023-10-25T06:06:28Z</cp:lastPrinted>
  <dcterms:created xsi:type="dcterms:W3CDTF">2007-07-20T09:32:29Z</dcterms:created>
  <dcterms:modified xsi:type="dcterms:W3CDTF">2023-10-25T06:09:49Z</dcterms:modified>
  <cp:category/>
  <cp:version/>
  <cp:contentType/>
  <cp:contentStatus/>
</cp:coreProperties>
</file>