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swietlenie-my.sharepoint.com/personal/jwitczak_ouid_pl/Documents/TECHNICZNY/OBSZAR 3/Programy/POLSKI ŁAD 2023/Czermin/OPZ Czermin/"/>
    </mc:Choice>
  </mc:AlternateContent>
  <xr:revisionPtr revIDLastSave="500" documentId="13_ncr:1_{262A3810-E7E1-4061-B774-CB631DD14EE2}" xr6:coauthVersionLast="47" xr6:coauthVersionMax="47" xr10:uidLastSave="{4D459A27-6A7E-43AF-ACB3-1A79DA1AD885}"/>
  <bookViews>
    <workbookView xWindow="-120" yWindow="-120" windowWidth="29040" windowHeight="15840" xr2:uid="{78DF2F96-6801-4F44-ABD2-5080ED18A9B3}"/>
  </bookViews>
  <sheets>
    <sheet name="Arkusz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42" i="1" l="1"/>
  <c r="AG42" i="1" s="1"/>
  <c r="AB42" i="1"/>
  <c r="AB43" i="1"/>
  <c r="AF43" i="1"/>
  <c r="AG43" i="1" s="1"/>
  <c r="AB19" i="1"/>
  <c r="AB21" i="1"/>
  <c r="AA51" i="1"/>
  <c r="AF17" i="1"/>
  <c r="AG17" i="1" s="1"/>
  <c r="AB17" i="1"/>
  <c r="AF21" i="1"/>
  <c r="AG21" i="1" s="1"/>
  <c r="AF19" i="1"/>
  <c r="AG19" i="1" s="1"/>
  <c r="N51" i="1" l="1"/>
  <c r="AB9" i="1"/>
  <c r="AB10" i="1"/>
  <c r="AB11" i="1"/>
  <c r="AB12" i="1"/>
  <c r="AB13" i="1"/>
  <c r="AB14" i="1"/>
  <c r="AB15" i="1"/>
  <c r="AB16" i="1"/>
  <c r="AB18" i="1"/>
  <c r="AB20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4" i="1"/>
  <c r="AB45" i="1"/>
  <c r="AB46" i="1"/>
  <c r="AB47" i="1"/>
  <c r="AB48" i="1"/>
  <c r="AB49" i="1"/>
  <c r="AB50" i="1"/>
  <c r="AB7" i="1"/>
  <c r="AB8" i="1"/>
  <c r="P51" i="1" l="1"/>
  <c r="Z51" i="1"/>
  <c r="Y51" i="1"/>
  <c r="X51" i="1"/>
  <c r="W51" i="1"/>
  <c r="V51" i="1"/>
  <c r="U51" i="1"/>
  <c r="T51" i="1"/>
  <c r="S51" i="1"/>
  <c r="Q51" i="1"/>
  <c r="O51" i="1"/>
  <c r="L51" i="1"/>
  <c r="K51" i="1"/>
  <c r="J51" i="1"/>
  <c r="AF50" i="1"/>
  <c r="AG50" i="1" s="1"/>
  <c r="AF49" i="1"/>
  <c r="AG49" i="1" s="1"/>
  <c r="AF48" i="1"/>
  <c r="AG48" i="1" s="1"/>
  <c r="AF47" i="1"/>
  <c r="AG47" i="1" s="1"/>
  <c r="AF46" i="1"/>
  <c r="AG46" i="1" s="1"/>
  <c r="AF45" i="1"/>
  <c r="AG45" i="1" s="1"/>
  <c r="AF44" i="1"/>
  <c r="AG44" i="1" s="1"/>
  <c r="AF41" i="1"/>
  <c r="AG41" i="1" s="1"/>
  <c r="AF40" i="1"/>
  <c r="AG40" i="1" s="1"/>
  <c r="AF39" i="1"/>
  <c r="AG39" i="1" s="1"/>
  <c r="AF38" i="1"/>
  <c r="AG38" i="1" s="1"/>
  <c r="AF37" i="1"/>
  <c r="AG37" i="1" s="1"/>
  <c r="AF36" i="1"/>
  <c r="AG36" i="1" s="1"/>
  <c r="AF35" i="1"/>
  <c r="AG35" i="1" s="1"/>
  <c r="AF34" i="1"/>
  <c r="AG34" i="1" s="1"/>
  <c r="AF33" i="1"/>
  <c r="AG33" i="1" s="1"/>
  <c r="AF32" i="1"/>
  <c r="AG32" i="1" s="1"/>
  <c r="AF31" i="1"/>
  <c r="AG31" i="1" s="1"/>
  <c r="AF30" i="1"/>
  <c r="AG30" i="1" s="1"/>
  <c r="AF29" i="1"/>
  <c r="AG29" i="1" s="1"/>
  <c r="AF28" i="1"/>
  <c r="AG28" i="1" s="1"/>
  <c r="AF27" i="1"/>
  <c r="AG27" i="1" s="1"/>
  <c r="AF26" i="1"/>
  <c r="AG26" i="1" s="1"/>
  <c r="AF25" i="1"/>
  <c r="AG25" i="1" s="1"/>
  <c r="AF24" i="1"/>
  <c r="AG24" i="1" s="1"/>
  <c r="AF23" i="1"/>
  <c r="AG23" i="1" s="1"/>
  <c r="AF22" i="1"/>
  <c r="AG22" i="1" s="1"/>
  <c r="AF20" i="1"/>
  <c r="AG20" i="1" s="1"/>
  <c r="AF18" i="1"/>
  <c r="AG18" i="1" s="1"/>
  <c r="AF16" i="1"/>
  <c r="AG16" i="1" s="1"/>
  <c r="AF15" i="1"/>
  <c r="AG15" i="1" s="1"/>
  <c r="AF14" i="1"/>
  <c r="AG14" i="1" s="1"/>
  <c r="AG13" i="1"/>
  <c r="AF12" i="1"/>
  <c r="AG12" i="1" s="1"/>
  <c r="AF11" i="1"/>
  <c r="AG11" i="1" s="1"/>
  <c r="AF10" i="1"/>
  <c r="AG10" i="1" s="1"/>
  <c r="AF9" i="1"/>
  <c r="AG9" i="1" s="1"/>
  <c r="AF8" i="1"/>
  <c r="AG8" i="1" s="1"/>
  <c r="AF7" i="1"/>
  <c r="AB51" i="1" l="1"/>
  <c r="J52" i="1"/>
  <c r="AF51" i="1"/>
  <c r="AG7" i="1"/>
  <c r="AG51" i="1" s="1"/>
</calcChain>
</file>

<file path=xl/sharedStrings.xml><?xml version="1.0" encoding="utf-8"?>
<sst xmlns="http://schemas.openxmlformats.org/spreadsheetml/2006/main" count="264" uniqueCount="61">
  <si>
    <t xml:space="preserve">DANE MONTAŻOWE </t>
  </si>
  <si>
    <t>DEMONTAŻ OPRAW</t>
  </si>
  <si>
    <t>Montaż opraw</t>
  </si>
  <si>
    <t>Dotyczy linii napowietrznych</t>
  </si>
  <si>
    <t>Ilość opraw [szt]:</t>
  </si>
  <si>
    <t>Lp.</t>
  </si>
  <si>
    <t>Gmina</t>
  </si>
  <si>
    <t>Miejscowość</t>
  </si>
  <si>
    <t>Ulica</t>
  </si>
  <si>
    <t>Stacja</t>
  </si>
  <si>
    <t>PZ</t>
  </si>
  <si>
    <t>Nr rysunku</t>
  </si>
  <si>
    <t>Nr sytuacji oświetleniowej</t>
  </si>
  <si>
    <t>Rodzaj linii (kablowa, napowietrzna)</t>
  </si>
  <si>
    <t>Planowana ilość opraw do wymiany</t>
  </si>
  <si>
    <t>Planowana ilość opraw do montażu</t>
  </si>
  <si>
    <t>Wysięgnik 0,5m</t>
  </si>
  <si>
    <t>Wysięgnik 1m</t>
  </si>
  <si>
    <t>Wysięgnik 1,5m</t>
  </si>
  <si>
    <t>Wysięgnik 2m</t>
  </si>
  <si>
    <t>Wysięgnik 2,5m</t>
  </si>
  <si>
    <t>Wysięgnik 3,0m</t>
  </si>
  <si>
    <t>Klasa oświetleniowa</t>
  </si>
  <si>
    <t>Rtęciowa 140W</t>
  </si>
  <si>
    <t>Rtęciowa 265W</t>
  </si>
  <si>
    <t>Rtęciowa 415W</t>
  </si>
  <si>
    <t>Sodowa 85W</t>
  </si>
  <si>
    <t>Sodowa 115W</t>
  </si>
  <si>
    <t>Sodowa 165W</t>
  </si>
  <si>
    <t>Sodowa 265W</t>
  </si>
  <si>
    <t>Sodowa 415W</t>
  </si>
  <si>
    <t>LED 120W</t>
  </si>
  <si>
    <t>Łączna moc opraw do demontażu
[W]</t>
  </si>
  <si>
    <t>Typ oprawy</t>
  </si>
  <si>
    <t>Rodzaj oprawy</t>
  </si>
  <si>
    <t>Maksymalna moc jednostkowa opraw wynikająca z   obl. ośw.
[W]</t>
  </si>
  <si>
    <t>Ilość opraw  [szt]</t>
  </si>
  <si>
    <t>Łączna moc opraw
[W]</t>
  </si>
  <si>
    <t>CZERMIN</t>
  </si>
  <si>
    <t>BRONISZEWICE</t>
  </si>
  <si>
    <t>GRAB</t>
  </si>
  <si>
    <t xml:space="preserve"> </t>
  </si>
  <si>
    <t>ŁĘG</t>
  </si>
  <si>
    <t>MAMOTY</t>
  </si>
  <si>
    <t>PIERUCHY</t>
  </si>
  <si>
    <t>napowietrzna</t>
  </si>
  <si>
    <t>PIERUSZYCE</t>
  </si>
  <si>
    <t>PSIENIE-OSTRÓW</t>
  </si>
  <si>
    <t>ROBAKÓW</t>
  </si>
  <si>
    <t>SKRZYPNIA</t>
  </si>
  <si>
    <t>WIECZYN</t>
  </si>
  <si>
    <t>WOLA DUCHOWNA</t>
  </si>
  <si>
    <t>ŻALE</t>
  </si>
  <si>
    <t>ŻBIKI</t>
  </si>
  <si>
    <t>Ilość opraw:</t>
  </si>
  <si>
    <t>ŁĄCZNIE WYMIANA I MONTAŻ OPRAW</t>
  </si>
  <si>
    <t>STRZYDZEW</t>
  </si>
  <si>
    <t>oprawa uliczna</t>
  </si>
  <si>
    <t>M5</t>
  </si>
  <si>
    <t>M4</t>
  </si>
  <si>
    <t>ZESTAWIENIE MONTAŻOWE DLA GMINY CZERMIN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</si>
</sst>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3"/>
      <color theme="1"/>
      <name val="Arial"/>
      <family val="2"/>
      <charset val="238"/>
    </font>
    <font>
      <b/>
      <sz val="13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top"/>
    </xf>
    <xf numFmtId="0" fontId="0" fillId="0" borderId="2" xfId="0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textRotation="90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4" borderId="2" xfId="0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vertical="center"/>
    </xf>
    <xf numFmtId="10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0" fontId="3" fillId="0" borderId="0" xfId="0" applyFont="1" applyAlignment="1">
      <alignment horizontal="centerContinuous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38"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#,##0.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58ED195-ACE8-4E49-809B-104B851F0C3F}" name="Tabela13" displayName="Tabela13" ref="A6:AG50" totalsRowShown="0" headerRowDxfId="37" dataDxfId="35" headerRowBorderDxfId="36" tableBorderDxfId="34" totalsRowBorderDxfId="33">
  <autoFilter ref="A6:AG50" xr:uid="{058ED195-ACE8-4E49-809B-104B851F0C3F}"/>
  <sortState xmlns:xlrd2="http://schemas.microsoft.com/office/spreadsheetml/2017/richdata2" ref="A7:AG50">
    <sortCondition ref="A6:A50"/>
  </sortState>
  <tableColumns count="33">
    <tableColumn id="1" xr3:uid="{0BA54A97-0ECD-4372-BE52-A4C58EE18696}" name="Lp." dataDxfId="32"/>
    <tableColumn id="31" xr3:uid="{617757E8-127E-4391-89AB-4DF4DE623C42}" name="Gmina" dataDxfId="31"/>
    <tableColumn id="2" xr3:uid="{CD6E1A44-A138-47ED-A5C6-7F870FDF2484}" name="Miejscowość" dataDxfId="30"/>
    <tableColumn id="3" xr3:uid="{A7C90835-606E-4F4C-B0C3-DAEE06A1A847}" name="Ulica" dataDxfId="29"/>
    <tableColumn id="4" xr3:uid="{C4C2CC0C-D6E5-48BA-84A4-2C2B2FF59318}" name="Stacja" dataDxfId="28"/>
    <tableColumn id="5" xr3:uid="{43DCB83C-46B3-4056-ABBA-F755EC05AAC4}" name="PZ" dataDxfId="27"/>
    <tableColumn id="6" xr3:uid="{27110983-F2A6-4FA4-B6EE-3763B9B1098A}" name="Nr rysunku" dataDxfId="26"/>
    <tableColumn id="7" xr3:uid="{51A8548E-DE69-4DEA-8B53-B2B561AAEE9D}" name="Nr sytuacji oświetleniowej" dataDxfId="25"/>
    <tableColumn id="8" xr3:uid="{73382343-B2AC-4E34-9936-1ACF5E73DBBE}" name="Rodzaj linii (kablowa, napowietrzna)" dataDxfId="24"/>
    <tableColumn id="9" xr3:uid="{717D550E-F7ED-44E2-B893-76000D6C7B4F}" name="Planowana ilość opraw do wymiany" dataDxfId="23"/>
    <tableColumn id="10" xr3:uid="{96B7026E-55D5-418A-9C4C-217B3CACC16D}" name="Planowana ilość opraw do montażu" dataDxfId="22"/>
    <tableColumn id="29" xr3:uid="{6B300529-42B5-45DE-99FC-104C610ABFEB}" name="Wysięgnik 0,5m" dataDxfId="21"/>
    <tableColumn id="36" xr3:uid="{752706AE-52FC-442B-8810-C9976B5180F4}" name="Wysięgnik 1m" dataDxfId="20"/>
    <tableColumn id="35" xr3:uid="{11017FEB-DE34-4BF3-942C-34F65E76D3D8}" name="Wysięgnik 1,5m" dataDxfId="19"/>
    <tableColumn id="28" xr3:uid="{F1FA152F-4A39-45D1-9EAD-EE0F59B46DA3}" name="Wysięgnik 2m" dataDxfId="18"/>
    <tableColumn id="32" xr3:uid="{2BD5107C-3818-4C46-AADA-9FD5BC29A68F}" name="Wysięgnik 2,5m" dataDxfId="17"/>
    <tableColumn id="27" xr3:uid="{4AEA2A91-7625-4283-B273-AF628802CCFA}" name="Wysięgnik 3,0m" dataDxfId="16"/>
    <tableColumn id="13" xr3:uid="{EE463BD1-00ED-489B-A3E1-47B7A38CC0DF}" name="Klasa oświetleniowa" dataDxfId="15"/>
    <tableColumn id="14" xr3:uid="{E9CBC97B-DE64-423A-8957-93D12494CD29}" name="Rtęciowa 140W" dataDxfId="14"/>
    <tableColumn id="15" xr3:uid="{15556F43-2E1F-49BA-801E-7A26BC4D0F6F}" name="Rtęciowa 265W" dataDxfId="13"/>
    <tableColumn id="16" xr3:uid="{F73A31EF-C92E-487F-B6DB-3E8504B17DF7}" name="Rtęciowa 415W" dataDxfId="12"/>
    <tableColumn id="17" xr3:uid="{33CDF75D-1706-4122-BB24-AD65CBC2EE44}" name="Sodowa 85W" dataDxfId="11"/>
    <tableColumn id="18" xr3:uid="{20BB4B87-0FE6-4C49-90A4-D08D50003E40}" name="Sodowa 115W" dataDxfId="10"/>
    <tableColumn id="19" xr3:uid="{F9F66808-E1B0-45B8-9675-41AE2B1677C9}" name="Sodowa 165W" dataDxfId="9"/>
    <tableColumn id="20" xr3:uid="{0F2B964F-A11E-4172-BC9F-8AEFAA237C1C}" name="Sodowa 265W" dataDxfId="8"/>
    <tableColumn id="21" xr3:uid="{C01585AD-4352-4052-8404-F80FCBC38185}" name="Sodowa 415W" dataDxfId="7"/>
    <tableColumn id="22" xr3:uid="{691F2505-7FD3-4717-9562-D65D1A3E3B65}" name="LED 120W" dataDxfId="6"/>
    <tableColumn id="23" xr3:uid="{3CE9AD1B-B934-4A4C-B2C1-0EBEE0490012}" name="Łączna moc opraw do demontażu_x000a_[W]" dataDxfId="5">
      <calculatedColumnFormula>S7*140+T7*265+U7*415+V7*85+W7*115+X7*165+Y7*265+Z7*415+AA7*120</calculatedColumnFormula>
    </tableColumn>
    <tableColumn id="37" xr3:uid="{A0AD5FD3-6F99-4764-BF18-819DD5336CB8}" name="Typ oprawy" dataDxfId="4"/>
    <tableColumn id="30" xr3:uid="{BC851FCB-F489-4518-9188-C389B33EA795}" name="Rodzaj oprawy" dataDxfId="3"/>
    <tableColumn id="24" xr3:uid="{7A56C378-2EE3-4CEE-A30E-EFD907C32764}" name="Maksymalna moc jednostkowa opraw wynikająca z   obl. ośw._x000a_[W]" dataDxfId="2"/>
    <tableColumn id="25" xr3:uid="{7DB666D7-B2B7-4704-8ADE-F2FC0B571937}" name="Ilość opraw  [szt]" dataDxfId="1">
      <calculatedColumnFormula>J7+K7</calculatedColumnFormula>
    </tableColumn>
    <tableColumn id="26" xr3:uid="{541DB658-C592-4299-A4B9-37EF2E068B54}" name="Łączna moc opraw_x000a_[W]" dataDxfId="0">
      <calculatedColumnFormula>AE7*AF7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B1827-F8EA-42CF-9A96-0728015E1D63}">
  <dimension ref="A3:AL191"/>
  <sheetViews>
    <sheetView tabSelected="1" zoomScaleNormal="100" workbookViewId="0">
      <selection activeCell="D3" sqref="D3"/>
    </sheetView>
  </sheetViews>
  <sheetFormatPr defaultColWidth="9.140625" defaultRowHeight="15" x14ac:dyDescent="0.25"/>
  <cols>
    <col min="1" max="1" width="6.28515625" style="14" customWidth="1"/>
    <col min="2" max="2" width="28.5703125" style="14" customWidth="1"/>
    <col min="3" max="3" width="20" style="14" customWidth="1"/>
    <col min="4" max="4" width="45.42578125" style="13" customWidth="1"/>
    <col min="5" max="5" width="14.42578125" style="13" customWidth="1"/>
    <col min="6" max="6" width="11.28515625" style="13" customWidth="1"/>
    <col min="7" max="7" width="13.85546875" style="14" customWidth="1"/>
    <col min="8" max="8" width="18.28515625" style="14" customWidth="1"/>
    <col min="9" max="9" width="25.42578125" style="13" customWidth="1"/>
    <col min="10" max="10" width="32" style="14" customWidth="1"/>
    <col min="11" max="11" width="27" style="14" customWidth="1"/>
    <col min="12" max="15" width="15.42578125" style="15" customWidth="1"/>
    <col min="16" max="17" width="15.140625" style="15" customWidth="1"/>
    <col min="18" max="18" width="17.42578125" style="13" customWidth="1"/>
    <col min="19" max="19" width="7.28515625" style="14" customWidth="1"/>
    <col min="20" max="20" width="8.42578125" style="14" customWidth="1"/>
    <col min="21" max="21" width="5.7109375" style="14" customWidth="1"/>
    <col min="22" max="22" width="7.7109375" style="14" customWidth="1"/>
    <col min="23" max="23" width="6.42578125" style="14" customWidth="1"/>
    <col min="24" max="24" width="8" style="14" customWidth="1"/>
    <col min="25" max="27" width="5.7109375" style="14" customWidth="1"/>
    <col min="28" max="28" width="13" style="14" customWidth="1"/>
    <col min="29" max="29" width="20.5703125" style="14" hidden="1" customWidth="1"/>
    <col min="30" max="30" width="32.140625" style="14" customWidth="1"/>
    <col min="31" max="31" width="16.42578125" style="13" customWidth="1"/>
    <col min="32" max="32" width="8.7109375" style="13" customWidth="1"/>
    <col min="33" max="33" width="14.42578125" style="13" customWidth="1"/>
    <col min="34" max="16384" width="9.140625" style="14"/>
  </cols>
  <sheetData>
    <row r="3" spans="1:33" ht="16.5" x14ac:dyDescent="0.25">
      <c r="A3" s="12" t="s">
        <v>0</v>
      </c>
      <c r="B3" s="12"/>
      <c r="C3" s="12"/>
      <c r="G3" s="13"/>
    </row>
    <row r="4" spans="1:33" ht="21" customHeight="1" x14ac:dyDescent="0.25">
      <c r="A4" s="12" t="s">
        <v>60</v>
      </c>
      <c r="B4" s="12"/>
      <c r="C4" s="13"/>
      <c r="D4" s="16"/>
      <c r="G4" s="13"/>
      <c r="J4" s="13"/>
      <c r="K4" s="13"/>
      <c r="L4" s="17"/>
      <c r="M4" s="17"/>
      <c r="N4" s="17"/>
      <c r="O4" s="17"/>
      <c r="P4" s="17"/>
      <c r="Q4" s="17"/>
      <c r="S4" s="18" t="s">
        <v>1</v>
      </c>
      <c r="T4" s="19"/>
      <c r="U4" s="20"/>
      <c r="V4" s="20"/>
      <c r="W4" s="20"/>
      <c r="X4" s="20"/>
      <c r="Y4" s="20"/>
      <c r="Z4" s="20"/>
      <c r="AA4" s="21"/>
      <c r="AB4" s="21"/>
      <c r="AC4" s="22"/>
      <c r="AD4" s="22"/>
      <c r="AE4" s="41" t="s">
        <v>2</v>
      </c>
      <c r="AF4" s="41"/>
      <c r="AG4" s="42"/>
    </row>
    <row r="5" spans="1:33" ht="21" customHeight="1" x14ac:dyDescent="0.25">
      <c r="A5" s="12"/>
      <c r="B5" s="12"/>
      <c r="C5" s="13"/>
      <c r="G5" s="23"/>
      <c r="J5" s="13"/>
      <c r="K5" s="13"/>
      <c r="L5" s="40" t="s">
        <v>3</v>
      </c>
      <c r="M5" s="40"/>
      <c r="N5" s="40"/>
      <c r="O5" s="40"/>
      <c r="P5" s="40"/>
      <c r="Q5" s="40"/>
      <c r="S5" s="20" t="s">
        <v>4</v>
      </c>
      <c r="T5" s="20"/>
      <c r="U5" s="20"/>
      <c r="V5" s="20"/>
      <c r="W5" s="20"/>
      <c r="X5" s="20"/>
      <c r="Y5" s="20"/>
      <c r="Z5" s="20"/>
      <c r="AA5" s="20"/>
      <c r="AB5" s="24"/>
      <c r="AC5" s="25"/>
      <c r="AD5" s="25"/>
      <c r="AE5" s="43"/>
      <c r="AF5" s="43"/>
      <c r="AG5" s="44"/>
    </row>
    <row r="6" spans="1:33" ht="115.15" customHeight="1" x14ac:dyDescent="0.25">
      <c r="A6" s="26" t="s">
        <v>5</v>
      </c>
      <c r="B6" s="26" t="s">
        <v>6</v>
      </c>
      <c r="C6" s="27" t="s">
        <v>7</v>
      </c>
      <c r="D6" s="27" t="s">
        <v>8</v>
      </c>
      <c r="E6" s="27" t="s">
        <v>9</v>
      </c>
      <c r="F6" s="27" t="s">
        <v>10</v>
      </c>
      <c r="G6" s="27" t="s">
        <v>11</v>
      </c>
      <c r="H6" s="27" t="s">
        <v>12</v>
      </c>
      <c r="I6" s="27" t="s">
        <v>13</v>
      </c>
      <c r="J6" s="27" t="s">
        <v>14</v>
      </c>
      <c r="K6" s="27" t="s">
        <v>15</v>
      </c>
      <c r="L6" s="28" t="s">
        <v>16</v>
      </c>
      <c r="M6" s="28" t="s">
        <v>17</v>
      </c>
      <c r="N6" s="28" t="s">
        <v>18</v>
      </c>
      <c r="O6" s="28" t="s">
        <v>19</v>
      </c>
      <c r="P6" s="28" t="s">
        <v>20</v>
      </c>
      <c r="Q6" s="28" t="s">
        <v>21</v>
      </c>
      <c r="R6" s="28" t="s">
        <v>22</v>
      </c>
      <c r="S6" s="29" t="s">
        <v>23</v>
      </c>
      <c r="T6" s="29" t="s">
        <v>24</v>
      </c>
      <c r="U6" s="29" t="s">
        <v>25</v>
      </c>
      <c r="V6" s="29" t="s">
        <v>26</v>
      </c>
      <c r="W6" s="29" t="s">
        <v>27</v>
      </c>
      <c r="X6" s="29" t="s">
        <v>28</v>
      </c>
      <c r="Y6" s="29" t="s">
        <v>29</v>
      </c>
      <c r="Z6" s="29" t="s">
        <v>30</v>
      </c>
      <c r="AA6" s="29" t="s">
        <v>31</v>
      </c>
      <c r="AB6" s="30" t="s">
        <v>32</v>
      </c>
      <c r="AC6" s="30" t="s">
        <v>33</v>
      </c>
      <c r="AD6" s="30" t="s">
        <v>34</v>
      </c>
      <c r="AE6" s="30" t="s">
        <v>35</v>
      </c>
      <c r="AF6" s="30" t="s">
        <v>36</v>
      </c>
      <c r="AG6" s="31" t="s">
        <v>37</v>
      </c>
    </row>
    <row r="7" spans="1:33" x14ac:dyDescent="0.25">
      <c r="A7" s="1">
        <v>1</v>
      </c>
      <c r="B7" s="1" t="s">
        <v>38</v>
      </c>
      <c r="C7" s="2" t="s">
        <v>39</v>
      </c>
      <c r="D7" s="3"/>
      <c r="E7" s="4">
        <v>46070</v>
      </c>
      <c r="F7" s="4">
        <v>1116</v>
      </c>
      <c r="G7" s="4"/>
      <c r="H7" s="5">
        <v>1</v>
      </c>
      <c r="I7" s="5" t="s">
        <v>45</v>
      </c>
      <c r="J7" s="5">
        <v>10</v>
      </c>
      <c r="K7" s="5">
        <v>5</v>
      </c>
      <c r="L7" s="6"/>
      <c r="M7" s="6"/>
      <c r="N7" s="6">
        <v>14</v>
      </c>
      <c r="O7" s="6"/>
      <c r="P7" s="6">
        <v>1</v>
      </c>
      <c r="Q7" s="6"/>
      <c r="R7" s="7" t="s">
        <v>58</v>
      </c>
      <c r="S7" s="5"/>
      <c r="T7" s="5"/>
      <c r="U7" s="5"/>
      <c r="V7" s="5"/>
      <c r="W7" s="5"/>
      <c r="X7" s="5">
        <v>10</v>
      </c>
      <c r="Y7" s="5"/>
      <c r="Z7" s="5"/>
      <c r="AA7" s="5"/>
      <c r="AB7" s="5">
        <f t="shared" ref="AB7:AB50" si="0">S7*140+T7*265+U7*415+V7*85+W7*115+X7*165+Y7*265+Z7*415+AA7*120</f>
        <v>1650</v>
      </c>
      <c r="AC7" s="5"/>
      <c r="AD7" s="5" t="s">
        <v>57</v>
      </c>
      <c r="AE7" s="5">
        <v>42</v>
      </c>
      <c r="AF7" s="5">
        <f t="shared" ref="AF7:AF12" si="1">J7+K7</f>
        <v>15</v>
      </c>
      <c r="AG7" s="32">
        <f t="shared" ref="AG7:AG50" si="2">AE7*AF7</f>
        <v>630</v>
      </c>
    </row>
    <row r="8" spans="1:33" ht="14.25" customHeight="1" x14ac:dyDescent="0.25">
      <c r="A8" s="1">
        <v>2</v>
      </c>
      <c r="B8" s="1" t="s">
        <v>38</v>
      </c>
      <c r="C8" s="2" t="s">
        <v>39</v>
      </c>
      <c r="D8" s="3"/>
      <c r="E8" s="4">
        <v>46071</v>
      </c>
      <c r="F8" s="4">
        <v>1117</v>
      </c>
      <c r="G8" s="4"/>
      <c r="H8" s="5">
        <v>1</v>
      </c>
      <c r="I8" s="5" t="s">
        <v>45</v>
      </c>
      <c r="J8" s="5">
        <v>10</v>
      </c>
      <c r="K8" s="5">
        <v>5</v>
      </c>
      <c r="L8" s="6"/>
      <c r="M8" s="6"/>
      <c r="N8" s="6">
        <v>8</v>
      </c>
      <c r="O8" s="6"/>
      <c r="P8" s="6">
        <v>7</v>
      </c>
      <c r="Q8" s="6"/>
      <c r="R8" s="7" t="s">
        <v>58</v>
      </c>
      <c r="S8" s="5"/>
      <c r="T8" s="5"/>
      <c r="U8" s="5"/>
      <c r="V8" s="5"/>
      <c r="W8" s="5"/>
      <c r="X8" s="5">
        <v>10</v>
      </c>
      <c r="Y8" s="5"/>
      <c r="Z8" s="5"/>
      <c r="AA8" s="5"/>
      <c r="AB8" s="5">
        <f t="shared" si="0"/>
        <v>1650</v>
      </c>
      <c r="AC8" s="5"/>
      <c r="AD8" s="5" t="s">
        <v>57</v>
      </c>
      <c r="AE8" s="5">
        <v>42</v>
      </c>
      <c r="AF8" s="5">
        <f t="shared" si="1"/>
        <v>15</v>
      </c>
      <c r="AG8" s="32">
        <f t="shared" si="2"/>
        <v>630</v>
      </c>
    </row>
    <row r="9" spans="1:33" x14ac:dyDescent="0.25">
      <c r="A9" s="1">
        <v>3</v>
      </c>
      <c r="B9" s="1" t="s">
        <v>38</v>
      </c>
      <c r="C9" s="2" t="s">
        <v>39</v>
      </c>
      <c r="D9" s="3"/>
      <c r="E9" s="4">
        <v>46082</v>
      </c>
      <c r="F9" s="4">
        <v>1122</v>
      </c>
      <c r="G9" s="4"/>
      <c r="H9" s="5">
        <v>1</v>
      </c>
      <c r="I9" s="5" t="s">
        <v>45</v>
      </c>
      <c r="J9" s="5">
        <v>10</v>
      </c>
      <c r="K9" s="5">
        <v>6</v>
      </c>
      <c r="L9" s="6"/>
      <c r="M9" s="6"/>
      <c r="N9" s="6">
        <v>16</v>
      </c>
      <c r="O9" s="6"/>
      <c r="P9" s="6"/>
      <c r="Q9" s="6"/>
      <c r="R9" s="7" t="s">
        <v>58</v>
      </c>
      <c r="S9" s="5"/>
      <c r="T9" s="5"/>
      <c r="U9" s="5"/>
      <c r="V9" s="5"/>
      <c r="W9" s="5"/>
      <c r="X9" s="5">
        <v>10</v>
      </c>
      <c r="Y9" s="5"/>
      <c r="Z9" s="5"/>
      <c r="AA9" s="5"/>
      <c r="AB9" s="5">
        <f t="shared" si="0"/>
        <v>1650</v>
      </c>
      <c r="AC9" s="5"/>
      <c r="AD9" s="5" t="s">
        <v>57</v>
      </c>
      <c r="AE9" s="5">
        <v>42</v>
      </c>
      <c r="AF9" s="5">
        <f t="shared" si="1"/>
        <v>16</v>
      </c>
      <c r="AG9" s="32">
        <f t="shared" si="2"/>
        <v>672</v>
      </c>
    </row>
    <row r="10" spans="1:33" x14ac:dyDescent="0.25">
      <c r="A10" s="1">
        <v>4</v>
      </c>
      <c r="B10" s="1" t="s">
        <v>38</v>
      </c>
      <c r="C10" s="2" t="s">
        <v>39</v>
      </c>
      <c r="D10" s="3"/>
      <c r="E10" s="4">
        <v>46083</v>
      </c>
      <c r="F10" s="4">
        <v>1123</v>
      </c>
      <c r="G10" s="4"/>
      <c r="H10" s="5">
        <v>1</v>
      </c>
      <c r="I10" s="5" t="s">
        <v>45</v>
      </c>
      <c r="J10" s="5">
        <v>10</v>
      </c>
      <c r="K10" s="5">
        <v>4</v>
      </c>
      <c r="L10" s="6"/>
      <c r="M10" s="6"/>
      <c r="N10" s="6">
        <v>14</v>
      </c>
      <c r="O10" s="6"/>
      <c r="P10" s="6"/>
      <c r="Q10" s="6"/>
      <c r="R10" s="7" t="s">
        <v>58</v>
      </c>
      <c r="S10" s="5"/>
      <c r="T10" s="5"/>
      <c r="U10" s="5"/>
      <c r="V10" s="5"/>
      <c r="W10" s="5"/>
      <c r="X10" s="5">
        <v>10</v>
      </c>
      <c r="Y10" s="5"/>
      <c r="Z10" s="5"/>
      <c r="AA10" s="5"/>
      <c r="AB10" s="5">
        <f t="shared" si="0"/>
        <v>1650</v>
      </c>
      <c r="AC10" s="5"/>
      <c r="AD10" s="5" t="s">
        <v>57</v>
      </c>
      <c r="AE10" s="5">
        <v>42</v>
      </c>
      <c r="AF10" s="5">
        <f t="shared" si="1"/>
        <v>14</v>
      </c>
      <c r="AG10" s="32">
        <f t="shared" si="2"/>
        <v>588</v>
      </c>
    </row>
    <row r="11" spans="1:33" ht="15" customHeight="1" x14ac:dyDescent="0.25">
      <c r="A11" s="1">
        <v>5</v>
      </c>
      <c r="B11" s="1" t="s">
        <v>38</v>
      </c>
      <c r="C11" s="2" t="s">
        <v>39</v>
      </c>
      <c r="D11" s="3"/>
      <c r="E11" s="4">
        <v>46084</v>
      </c>
      <c r="F11" s="4">
        <v>1124</v>
      </c>
      <c r="G11" s="4"/>
      <c r="H11" s="5">
        <v>1</v>
      </c>
      <c r="I11" s="5" t="s">
        <v>45</v>
      </c>
      <c r="J11" s="5">
        <v>10</v>
      </c>
      <c r="K11" s="5">
        <v>9</v>
      </c>
      <c r="L11" s="6"/>
      <c r="M11" s="6"/>
      <c r="N11" s="6">
        <v>18</v>
      </c>
      <c r="O11" s="6"/>
      <c r="P11" s="6"/>
      <c r="Q11" s="6"/>
      <c r="R11" s="7" t="s">
        <v>58</v>
      </c>
      <c r="S11" s="5"/>
      <c r="T11" s="5"/>
      <c r="U11" s="5"/>
      <c r="V11" s="5"/>
      <c r="W11" s="5"/>
      <c r="X11" s="5">
        <v>10</v>
      </c>
      <c r="Y11" s="5"/>
      <c r="Z11" s="5"/>
      <c r="AA11" s="5"/>
      <c r="AB11" s="5">
        <f t="shared" si="0"/>
        <v>1650</v>
      </c>
      <c r="AC11" s="5"/>
      <c r="AD11" s="5" t="s">
        <v>57</v>
      </c>
      <c r="AE11" s="5">
        <v>42</v>
      </c>
      <c r="AF11" s="5">
        <f t="shared" si="1"/>
        <v>19</v>
      </c>
      <c r="AG11" s="32">
        <f t="shared" si="2"/>
        <v>798</v>
      </c>
    </row>
    <row r="12" spans="1:33" x14ac:dyDescent="0.25">
      <c r="A12" s="1">
        <v>6</v>
      </c>
      <c r="B12" s="1" t="s">
        <v>38</v>
      </c>
      <c r="C12" s="2" t="s">
        <v>39</v>
      </c>
      <c r="D12" s="3"/>
      <c r="E12" s="4">
        <v>46085</v>
      </c>
      <c r="F12" s="4">
        <v>1125</v>
      </c>
      <c r="G12" s="4"/>
      <c r="H12" s="5">
        <v>1</v>
      </c>
      <c r="I12" s="5" t="s">
        <v>45</v>
      </c>
      <c r="J12" s="5">
        <v>12</v>
      </c>
      <c r="K12" s="5">
        <v>6</v>
      </c>
      <c r="L12" s="6"/>
      <c r="M12" s="6"/>
      <c r="N12" s="6">
        <v>18</v>
      </c>
      <c r="O12" s="6"/>
      <c r="P12" s="6"/>
      <c r="Q12" s="6"/>
      <c r="R12" s="7" t="s">
        <v>58</v>
      </c>
      <c r="S12" s="5"/>
      <c r="T12" s="5"/>
      <c r="U12" s="5"/>
      <c r="V12" s="5"/>
      <c r="W12" s="5"/>
      <c r="X12" s="5">
        <v>12</v>
      </c>
      <c r="Y12" s="5"/>
      <c r="Z12" s="5"/>
      <c r="AA12" s="5"/>
      <c r="AB12" s="5">
        <f t="shared" si="0"/>
        <v>1980</v>
      </c>
      <c r="AC12" s="5"/>
      <c r="AD12" s="5" t="s">
        <v>57</v>
      </c>
      <c r="AE12" s="5">
        <v>42</v>
      </c>
      <c r="AF12" s="5">
        <f t="shared" si="1"/>
        <v>18</v>
      </c>
      <c r="AG12" s="32">
        <f t="shared" si="2"/>
        <v>756</v>
      </c>
    </row>
    <row r="13" spans="1:33" ht="15" customHeight="1" x14ac:dyDescent="0.25">
      <c r="A13" s="1">
        <v>7</v>
      </c>
      <c r="B13" s="1" t="s">
        <v>38</v>
      </c>
      <c r="C13" s="2" t="s">
        <v>39</v>
      </c>
      <c r="D13" s="3"/>
      <c r="E13" s="4">
        <v>46086</v>
      </c>
      <c r="F13" s="4">
        <v>1126</v>
      </c>
      <c r="G13" s="4"/>
      <c r="H13" s="5">
        <v>1</v>
      </c>
      <c r="I13" s="5" t="s">
        <v>45</v>
      </c>
      <c r="J13" s="5">
        <v>26</v>
      </c>
      <c r="K13" s="5" t="s">
        <v>41</v>
      </c>
      <c r="L13" s="6"/>
      <c r="M13" s="6"/>
      <c r="N13" s="6">
        <v>14</v>
      </c>
      <c r="O13" s="6"/>
      <c r="P13" s="6">
        <v>15</v>
      </c>
      <c r="Q13" s="6"/>
      <c r="R13" s="7" t="s">
        <v>58</v>
      </c>
      <c r="S13" s="5"/>
      <c r="T13" s="5"/>
      <c r="U13" s="5"/>
      <c r="V13" s="5"/>
      <c r="W13" s="5"/>
      <c r="X13" s="5">
        <v>26</v>
      </c>
      <c r="Y13" s="5"/>
      <c r="Z13" s="5"/>
      <c r="AA13" s="5"/>
      <c r="AB13" s="5">
        <f t="shared" si="0"/>
        <v>4290</v>
      </c>
      <c r="AC13" s="5"/>
      <c r="AD13" s="5" t="s">
        <v>57</v>
      </c>
      <c r="AE13" s="5">
        <v>42</v>
      </c>
      <c r="AF13" s="5">
        <v>26</v>
      </c>
      <c r="AG13" s="32">
        <f t="shared" si="2"/>
        <v>1092</v>
      </c>
    </row>
    <row r="14" spans="1:33" x14ac:dyDescent="0.25">
      <c r="A14" s="1">
        <v>8</v>
      </c>
      <c r="B14" s="1" t="s">
        <v>38</v>
      </c>
      <c r="C14" s="2" t="s">
        <v>39</v>
      </c>
      <c r="D14" s="3"/>
      <c r="E14" s="4">
        <v>46087</v>
      </c>
      <c r="F14" s="4">
        <v>1127</v>
      </c>
      <c r="G14" s="8"/>
      <c r="H14" s="5">
        <v>1</v>
      </c>
      <c r="I14" s="5" t="s">
        <v>45</v>
      </c>
      <c r="J14" s="5">
        <v>11</v>
      </c>
      <c r="K14" s="5"/>
      <c r="L14" s="6"/>
      <c r="M14" s="6"/>
      <c r="N14" s="6">
        <v>11</v>
      </c>
      <c r="O14" s="6"/>
      <c r="P14" s="6"/>
      <c r="Q14" s="6"/>
      <c r="R14" s="7" t="s">
        <v>58</v>
      </c>
      <c r="S14" s="5"/>
      <c r="T14" s="5"/>
      <c r="U14" s="5"/>
      <c r="V14" s="5"/>
      <c r="W14" s="5"/>
      <c r="X14" s="5">
        <v>11</v>
      </c>
      <c r="Y14" s="5"/>
      <c r="Z14" s="5"/>
      <c r="AA14" s="5"/>
      <c r="AB14" s="5">
        <f t="shared" si="0"/>
        <v>1815</v>
      </c>
      <c r="AC14" s="5"/>
      <c r="AD14" s="5" t="s">
        <v>57</v>
      </c>
      <c r="AE14" s="5">
        <v>42</v>
      </c>
      <c r="AF14" s="5">
        <f t="shared" ref="AF14:AF50" si="3">J14+K14</f>
        <v>11</v>
      </c>
      <c r="AG14" s="32">
        <f t="shared" si="2"/>
        <v>462</v>
      </c>
    </row>
    <row r="15" spans="1:33" x14ac:dyDescent="0.25">
      <c r="A15" s="1">
        <v>9</v>
      </c>
      <c r="B15" s="1" t="s">
        <v>38</v>
      </c>
      <c r="C15" s="1" t="s">
        <v>39</v>
      </c>
      <c r="D15" s="9"/>
      <c r="E15" s="6">
        <v>46098</v>
      </c>
      <c r="F15" s="6">
        <v>1130</v>
      </c>
      <c r="G15" s="6"/>
      <c r="H15" s="5">
        <v>1</v>
      </c>
      <c r="I15" s="5" t="s">
        <v>45</v>
      </c>
      <c r="J15" s="5">
        <v>22</v>
      </c>
      <c r="K15" s="5"/>
      <c r="L15" s="6"/>
      <c r="M15" s="6"/>
      <c r="N15" s="6">
        <v>20</v>
      </c>
      <c r="O15" s="6"/>
      <c r="P15" s="6">
        <v>2</v>
      </c>
      <c r="Q15" s="6"/>
      <c r="R15" s="7" t="s">
        <v>58</v>
      </c>
      <c r="S15" s="5"/>
      <c r="T15" s="5"/>
      <c r="U15" s="5"/>
      <c r="V15" s="5"/>
      <c r="W15" s="5"/>
      <c r="X15" s="5">
        <v>22</v>
      </c>
      <c r="Y15" s="5"/>
      <c r="Z15" s="5"/>
      <c r="AA15" s="5"/>
      <c r="AB15" s="5">
        <f t="shared" si="0"/>
        <v>3630</v>
      </c>
      <c r="AC15" s="5"/>
      <c r="AD15" s="5" t="s">
        <v>57</v>
      </c>
      <c r="AE15" s="5">
        <v>42</v>
      </c>
      <c r="AF15" s="5">
        <f t="shared" si="3"/>
        <v>22</v>
      </c>
      <c r="AG15" s="32">
        <f t="shared" si="2"/>
        <v>924</v>
      </c>
    </row>
    <row r="16" spans="1:33" x14ac:dyDescent="0.25">
      <c r="A16" s="1">
        <v>10</v>
      </c>
      <c r="B16" s="1" t="s">
        <v>38</v>
      </c>
      <c r="C16" s="2" t="s">
        <v>38</v>
      </c>
      <c r="D16" s="3"/>
      <c r="E16" s="4">
        <v>46277</v>
      </c>
      <c r="F16" s="4">
        <v>4126</v>
      </c>
      <c r="G16" s="8"/>
      <c r="H16" s="5">
        <v>1</v>
      </c>
      <c r="I16" s="5" t="s">
        <v>45</v>
      </c>
      <c r="J16" s="5">
        <v>7</v>
      </c>
      <c r="K16" s="5"/>
      <c r="L16" s="6"/>
      <c r="M16" s="6"/>
      <c r="N16" s="6">
        <v>7</v>
      </c>
      <c r="O16" s="6"/>
      <c r="P16" s="6"/>
      <c r="Q16" s="6"/>
      <c r="R16" s="7" t="s">
        <v>58</v>
      </c>
      <c r="S16" s="5"/>
      <c r="T16" s="5"/>
      <c r="U16" s="5"/>
      <c r="V16" s="5"/>
      <c r="W16" s="5"/>
      <c r="X16" s="5">
        <v>7</v>
      </c>
      <c r="Y16" s="5"/>
      <c r="Z16" s="5"/>
      <c r="AA16" s="5"/>
      <c r="AB16" s="5">
        <f t="shared" si="0"/>
        <v>1155</v>
      </c>
      <c r="AC16" s="5"/>
      <c r="AD16" s="5" t="s">
        <v>57</v>
      </c>
      <c r="AE16" s="5">
        <v>42</v>
      </c>
      <c r="AF16" s="5">
        <f t="shared" si="3"/>
        <v>7</v>
      </c>
      <c r="AG16" s="32">
        <f t="shared" si="2"/>
        <v>294</v>
      </c>
    </row>
    <row r="17" spans="1:38" ht="15" customHeight="1" x14ac:dyDescent="0.25">
      <c r="A17" s="1">
        <v>11</v>
      </c>
      <c r="B17" s="1" t="s">
        <v>38</v>
      </c>
      <c r="C17" s="2" t="s">
        <v>40</v>
      </c>
      <c r="D17" s="3"/>
      <c r="E17" s="4">
        <v>43678</v>
      </c>
      <c r="F17" s="4">
        <v>1108</v>
      </c>
      <c r="G17" s="8"/>
      <c r="H17" s="5">
        <v>1</v>
      </c>
      <c r="I17" s="5" t="s">
        <v>45</v>
      </c>
      <c r="J17" s="5">
        <v>2</v>
      </c>
      <c r="K17" s="5"/>
      <c r="L17" s="6"/>
      <c r="M17" s="6"/>
      <c r="N17" s="6">
        <v>2</v>
      </c>
      <c r="O17" s="6"/>
      <c r="P17" s="6"/>
      <c r="Q17" s="6"/>
      <c r="R17" s="7" t="s">
        <v>58</v>
      </c>
      <c r="S17" s="5"/>
      <c r="T17" s="5"/>
      <c r="U17" s="5"/>
      <c r="V17" s="5"/>
      <c r="W17" s="5"/>
      <c r="X17" s="5">
        <v>2</v>
      </c>
      <c r="Y17" s="5"/>
      <c r="Z17" s="5"/>
      <c r="AA17" s="5"/>
      <c r="AB17" s="5">
        <f t="shared" si="0"/>
        <v>330</v>
      </c>
      <c r="AC17" s="5"/>
      <c r="AD17" s="5" t="s">
        <v>57</v>
      </c>
      <c r="AE17" s="5">
        <v>42</v>
      </c>
      <c r="AF17" s="5">
        <f t="shared" si="3"/>
        <v>2</v>
      </c>
      <c r="AG17" s="32">
        <f t="shared" si="2"/>
        <v>84</v>
      </c>
    </row>
    <row r="18" spans="1:38" ht="15" customHeight="1" x14ac:dyDescent="0.25">
      <c r="A18" s="1">
        <v>12</v>
      </c>
      <c r="B18" s="1" t="s">
        <v>38</v>
      </c>
      <c r="C18" s="2" t="s">
        <v>40</v>
      </c>
      <c r="D18" s="3"/>
      <c r="E18" s="4">
        <v>43678</v>
      </c>
      <c r="F18" s="4">
        <v>1108</v>
      </c>
      <c r="G18" s="8"/>
      <c r="H18" s="5">
        <v>4</v>
      </c>
      <c r="I18" s="5" t="s">
        <v>45</v>
      </c>
      <c r="J18" s="5">
        <v>5</v>
      </c>
      <c r="K18" s="5"/>
      <c r="L18" s="6"/>
      <c r="M18" s="6"/>
      <c r="N18" s="6"/>
      <c r="O18" s="6"/>
      <c r="P18" s="6">
        <v>5</v>
      </c>
      <c r="Q18" s="6"/>
      <c r="R18" s="7" t="s">
        <v>59</v>
      </c>
      <c r="S18" s="5"/>
      <c r="T18" s="5"/>
      <c r="U18" s="5"/>
      <c r="V18" s="5"/>
      <c r="W18" s="5"/>
      <c r="X18" s="5">
        <v>5</v>
      </c>
      <c r="Y18" s="5"/>
      <c r="Z18" s="5"/>
      <c r="AA18" s="5"/>
      <c r="AB18" s="5">
        <f t="shared" si="0"/>
        <v>825</v>
      </c>
      <c r="AC18" s="5"/>
      <c r="AD18" s="5" t="s">
        <v>57</v>
      </c>
      <c r="AE18" s="5">
        <v>55</v>
      </c>
      <c r="AF18" s="5">
        <f t="shared" si="3"/>
        <v>5</v>
      </c>
      <c r="AG18" s="32">
        <f t="shared" si="2"/>
        <v>275</v>
      </c>
    </row>
    <row r="19" spans="1:38" ht="15" customHeight="1" x14ac:dyDescent="0.25">
      <c r="A19" s="1">
        <v>13</v>
      </c>
      <c r="B19" s="1" t="s">
        <v>38</v>
      </c>
      <c r="C19" s="2" t="s">
        <v>40</v>
      </c>
      <c r="D19" s="3"/>
      <c r="E19" s="4">
        <v>43692</v>
      </c>
      <c r="F19" s="4">
        <v>1110</v>
      </c>
      <c r="G19" s="8"/>
      <c r="H19" s="5">
        <v>1</v>
      </c>
      <c r="I19" s="5" t="s">
        <v>45</v>
      </c>
      <c r="J19" s="5">
        <v>12</v>
      </c>
      <c r="K19" s="5"/>
      <c r="L19" s="6"/>
      <c r="M19" s="6"/>
      <c r="N19" s="6">
        <v>5</v>
      </c>
      <c r="O19" s="6"/>
      <c r="P19" s="6">
        <v>7</v>
      </c>
      <c r="Q19" s="6"/>
      <c r="R19" s="7" t="s">
        <v>58</v>
      </c>
      <c r="S19" s="5"/>
      <c r="T19" s="5"/>
      <c r="U19" s="5"/>
      <c r="V19" s="5"/>
      <c r="W19" s="5"/>
      <c r="X19" s="5">
        <v>12</v>
      </c>
      <c r="Y19" s="5"/>
      <c r="Z19" s="5"/>
      <c r="AA19" s="5"/>
      <c r="AB19" s="5">
        <f t="shared" si="0"/>
        <v>1980</v>
      </c>
      <c r="AC19" s="5"/>
      <c r="AD19" s="5" t="s">
        <v>57</v>
      </c>
      <c r="AE19" s="5">
        <v>42</v>
      </c>
      <c r="AF19" s="5">
        <f t="shared" si="3"/>
        <v>12</v>
      </c>
      <c r="AG19" s="32">
        <f t="shared" si="2"/>
        <v>504</v>
      </c>
    </row>
    <row r="20" spans="1:38" ht="15" customHeight="1" x14ac:dyDescent="0.25">
      <c r="A20" s="1">
        <v>14</v>
      </c>
      <c r="B20" s="1" t="s">
        <v>38</v>
      </c>
      <c r="C20" s="2" t="s">
        <v>40</v>
      </c>
      <c r="D20" s="3"/>
      <c r="E20" s="4">
        <v>43692</v>
      </c>
      <c r="F20" s="4">
        <v>1110</v>
      </c>
      <c r="G20" s="8"/>
      <c r="H20" s="5">
        <v>4</v>
      </c>
      <c r="I20" s="5" t="s">
        <v>45</v>
      </c>
      <c r="J20" s="5">
        <v>7</v>
      </c>
      <c r="K20" s="5">
        <v>1</v>
      </c>
      <c r="L20" s="6"/>
      <c r="M20" s="6"/>
      <c r="N20" s="6"/>
      <c r="O20" s="6"/>
      <c r="P20" s="6">
        <v>8</v>
      </c>
      <c r="Q20" s="6"/>
      <c r="R20" s="7" t="s">
        <v>59</v>
      </c>
      <c r="S20" s="5"/>
      <c r="T20" s="5">
        <v>1</v>
      </c>
      <c r="U20" s="5"/>
      <c r="V20" s="5"/>
      <c r="W20" s="5"/>
      <c r="X20" s="5">
        <v>6</v>
      </c>
      <c r="Y20" s="5"/>
      <c r="Z20" s="5"/>
      <c r="AA20" s="5"/>
      <c r="AB20" s="5">
        <f t="shared" si="0"/>
        <v>1255</v>
      </c>
      <c r="AC20" s="5"/>
      <c r="AD20" s="5" t="s">
        <v>57</v>
      </c>
      <c r="AE20" s="5">
        <v>55</v>
      </c>
      <c r="AF20" s="5">
        <f t="shared" si="3"/>
        <v>8</v>
      </c>
      <c r="AG20" s="32">
        <f t="shared" si="2"/>
        <v>440</v>
      </c>
    </row>
    <row r="21" spans="1:38" ht="15" customHeight="1" x14ac:dyDescent="0.25">
      <c r="A21" s="1">
        <v>15</v>
      </c>
      <c r="B21" s="1" t="s">
        <v>38</v>
      </c>
      <c r="C21" s="2" t="s">
        <v>40</v>
      </c>
      <c r="D21" s="3"/>
      <c r="E21" s="4">
        <v>43693</v>
      </c>
      <c r="F21" s="4">
        <v>1111</v>
      </c>
      <c r="G21" s="8"/>
      <c r="H21" s="5">
        <v>1</v>
      </c>
      <c r="I21" s="5" t="s">
        <v>45</v>
      </c>
      <c r="J21" s="5">
        <v>5</v>
      </c>
      <c r="K21" s="5"/>
      <c r="L21" s="6"/>
      <c r="M21" s="6"/>
      <c r="N21" s="6">
        <v>5</v>
      </c>
      <c r="O21" s="6"/>
      <c r="P21" s="6"/>
      <c r="Q21" s="6"/>
      <c r="R21" s="7" t="s">
        <v>58</v>
      </c>
      <c r="S21" s="5"/>
      <c r="T21" s="5"/>
      <c r="U21" s="5"/>
      <c r="V21" s="5"/>
      <c r="W21" s="5"/>
      <c r="X21" s="5">
        <v>5</v>
      </c>
      <c r="Y21" s="5"/>
      <c r="Z21" s="5"/>
      <c r="AA21" s="5"/>
      <c r="AB21" s="5">
        <f t="shared" si="0"/>
        <v>825</v>
      </c>
      <c r="AC21" s="5"/>
      <c r="AD21" s="5" t="s">
        <v>57</v>
      </c>
      <c r="AE21" s="5">
        <v>42</v>
      </c>
      <c r="AF21" s="5">
        <f t="shared" si="3"/>
        <v>5</v>
      </c>
      <c r="AG21" s="32">
        <f t="shared" si="2"/>
        <v>210</v>
      </c>
      <c r="AL21" s="14" t="s">
        <v>41</v>
      </c>
    </row>
    <row r="22" spans="1:38" ht="15" customHeight="1" x14ac:dyDescent="0.25">
      <c r="A22" s="1">
        <v>16</v>
      </c>
      <c r="B22" s="1" t="s">
        <v>38</v>
      </c>
      <c r="C22" s="2" t="s">
        <v>40</v>
      </c>
      <c r="D22" s="3"/>
      <c r="E22" s="4">
        <v>43693</v>
      </c>
      <c r="F22" s="4">
        <v>1111</v>
      </c>
      <c r="G22" s="8"/>
      <c r="H22" s="5">
        <v>4</v>
      </c>
      <c r="I22" s="5" t="s">
        <v>45</v>
      </c>
      <c r="J22" s="5">
        <v>5</v>
      </c>
      <c r="K22" s="5">
        <v>2</v>
      </c>
      <c r="L22" s="6"/>
      <c r="M22" s="6"/>
      <c r="N22" s="6"/>
      <c r="O22" s="6"/>
      <c r="P22" s="6">
        <v>7</v>
      </c>
      <c r="Q22" s="6"/>
      <c r="R22" s="7" t="s">
        <v>59</v>
      </c>
      <c r="S22" s="5"/>
      <c r="T22" s="5">
        <v>2</v>
      </c>
      <c r="U22" s="5"/>
      <c r="V22" s="5"/>
      <c r="W22" s="5"/>
      <c r="X22" s="5">
        <v>3</v>
      </c>
      <c r="Y22" s="5"/>
      <c r="Z22" s="5"/>
      <c r="AA22" s="5"/>
      <c r="AB22" s="5">
        <f t="shared" si="0"/>
        <v>1025</v>
      </c>
      <c r="AC22" s="5"/>
      <c r="AD22" s="5" t="s">
        <v>57</v>
      </c>
      <c r="AE22" s="5">
        <v>55</v>
      </c>
      <c r="AF22" s="5">
        <f t="shared" si="3"/>
        <v>7</v>
      </c>
      <c r="AG22" s="32">
        <f t="shared" si="2"/>
        <v>385</v>
      </c>
      <c r="AL22" s="14" t="s">
        <v>41</v>
      </c>
    </row>
    <row r="23" spans="1:38" ht="15" customHeight="1" x14ac:dyDescent="0.25">
      <c r="A23" s="1">
        <v>17</v>
      </c>
      <c r="B23" s="1" t="s">
        <v>38</v>
      </c>
      <c r="C23" s="2" t="s">
        <v>40</v>
      </c>
      <c r="D23" s="3"/>
      <c r="E23" s="4">
        <v>43694</v>
      </c>
      <c r="F23" s="4">
        <v>1112</v>
      </c>
      <c r="G23" s="8"/>
      <c r="H23" s="5">
        <v>1</v>
      </c>
      <c r="I23" s="5" t="s">
        <v>45</v>
      </c>
      <c r="J23" s="5">
        <v>8</v>
      </c>
      <c r="K23" s="5"/>
      <c r="L23" s="6"/>
      <c r="M23" s="6"/>
      <c r="N23" s="6">
        <v>1</v>
      </c>
      <c r="O23" s="6"/>
      <c r="P23" s="6">
        <v>7</v>
      </c>
      <c r="Q23" s="6"/>
      <c r="R23" s="7" t="s">
        <v>58</v>
      </c>
      <c r="S23" s="5"/>
      <c r="T23" s="5">
        <v>6</v>
      </c>
      <c r="U23" s="5"/>
      <c r="V23" s="5"/>
      <c r="W23" s="5"/>
      <c r="X23" s="5">
        <v>2</v>
      </c>
      <c r="Y23" s="5"/>
      <c r="Z23" s="5"/>
      <c r="AA23" s="5"/>
      <c r="AB23" s="5">
        <f t="shared" si="0"/>
        <v>1920</v>
      </c>
      <c r="AC23" s="5"/>
      <c r="AD23" s="5" t="s">
        <v>57</v>
      </c>
      <c r="AE23" s="5">
        <v>42</v>
      </c>
      <c r="AF23" s="5">
        <f t="shared" si="3"/>
        <v>8</v>
      </c>
      <c r="AG23" s="32">
        <f t="shared" si="2"/>
        <v>336</v>
      </c>
    </row>
    <row r="24" spans="1:38" ht="15" customHeight="1" x14ac:dyDescent="0.25">
      <c r="A24" s="1">
        <v>18</v>
      </c>
      <c r="B24" s="1" t="s">
        <v>38</v>
      </c>
      <c r="C24" s="2" t="s">
        <v>42</v>
      </c>
      <c r="D24" s="9"/>
      <c r="E24" s="6">
        <v>46151</v>
      </c>
      <c r="F24" s="6">
        <v>1140</v>
      </c>
      <c r="G24" s="6"/>
      <c r="H24" s="5">
        <v>1</v>
      </c>
      <c r="I24" s="5" t="s">
        <v>45</v>
      </c>
      <c r="J24" s="5">
        <v>7</v>
      </c>
      <c r="K24" s="5">
        <v>4</v>
      </c>
      <c r="L24" s="6"/>
      <c r="M24" s="6"/>
      <c r="N24" s="6">
        <v>11</v>
      </c>
      <c r="O24" s="6"/>
      <c r="P24" s="6"/>
      <c r="Q24" s="6"/>
      <c r="R24" s="7" t="s">
        <v>58</v>
      </c>
      <c r="S24" s="5"/>
      <c r="T24" s="5"/>
      <c r="U24" s="5"/>
      <c r="V24" s="5"/>
      <c r="W24" s="5"/>
      <c r="X24" s="5">
        <v>7</v>
      </c>
      <c r="Y24" s="5"/>
      <c r="Z24" s="5"/>
      <c r="AA24" s="5"/>
      <c r="AB24" s="5">
        <f t="shared" si="0"/>
        <v>1155</v>
      </c>
      <c r="AC24" s="5"/>
      <c r="AD24" s="5" t="s">
        <v>57</v>
      </c>
      <c r="AE24" s="5">
        <v>42</v>
      </c>
      <c r="AF24" s="5">
        <f t="shared" si="3"/>
        <v>11</v>
      </c>
      <c r="AG24" s="32">
        <f t="shared" si="2"/>
        <v>462</v>
      </c>
    </row>
    <row r="25" spans="1:38" ht="15" customHeight="1" x14ac:dyDescent="0.25">
      <c r="A25" s="1">
        <v>19</v>
      </c>
      <c r="B25" s="1" t="s">
        <v>38</v>
      </c>
      <c r="C25" s="2" t="s">
        <v>42</v>
      </c>
      <c r="D25" s="9"/>
      <c r="E25" s="6">
        <v>46377</v>
      </c>
      <c r="F25" s="6">
        <v>1153</v>
      </c>
      <c r="G25" s="6"/>
      <c r="H25" s="5">
        <v>1</v>
      </c>
      <c r="I25" s="5" t="s">
        <v>45</v>
      </c>
      <c r="J25" s="5">
        <v>5</v>
      </c>
      <c r="K25" s="5">
        <v>3</v>
      </c>
      <c r="L25" s="6"/>
      <c r="M25" s="6"/>
      <c r="N25" s="6">
        <v>8</v>
      </c>
      <c r="O25" s="6"/>
      <c r="P25" s="6"/>
      <c r="Q25" s="6"/>
      <c r="R25" s="7" t="s">
        <v>58</v>
      </c>
      <c r="S25" s="5"/>
      <c r="T25" s="5"/>
      <c r="U25" s="5"/>
      <c r="V25" s="5"/>
      <c r="W25" s="5"/>
      <c r="X25" s="5">
        <v>5</v>
      </c>
      <c r="Y25" s="5"/>
      <c r="Z25" s="5"/>
      <c r="AA25" s="5"/>
      <c r="AB25" s="5">
        <f t="shared" si="0"/>
        <v>825</v>
      </c>
      <c r="AC25" s="5"/>
      <c r="AD25" s="5" t="s">
        <v>57</v>
      </c>
      <c r="AE25" s="5">
        <v>42</v>
      </c>
      <c r="AF25" s="5">
        <f t="shared" si="3"/>
        <v>8</v>
      </c>
      <c r="AG25" s="32">
        <f t="shared" si="2"/>
        <v>336</v>
      </c>
    </row>
    <row r="26" spans="1:38" ht="15" customHeight="1" x14ac:dyDescent="0.25">
      <c r="A26" s="1">
        <v>20</v>
      </c>
      <c r="B26" s="1" t="s">
        <v>38</v>
      </c>
      <c r="C26" s="2" t="s">
        <v>42</v>
      </c>
      <c r="D26" s="6"/>
      <c r="E26" s="6">
        <v>46379</v>
      </c>
      <c r="F26" s="6">
        <v>1154</v>
      </c>
      <c r="G26" s="6"/>
      <c r="H26" s="5">
        <v>1</v>
      </c>
      <c r="I26" s="5" t="s">
        <v>45</v>
      </c>
      <c r="J26" s="5">
        <v>10</v>
      </c>
      <c r="K26" s="5"/>
      <c r="L26" s="6"/>
      <c r="M26" s="6"/>
      <c r="N26" s="6">
        <v>10</v>
      </c>
      <c r="O26" s="6"/>
      <c r="P26" s="6"/>
      <c r="Q26" s="6"/>
      <c r="R26" s="7" t="s">
        <v>58</v>
      </c>
      <c r="S26" s="5"/>
      <c r="T26" s="5"/>
      <c r="U26" s="5"/>
      <c r="V26" s="5"/>
      <c r="W26" s="5"/>
      <c r="X26" s="5">
        <v>10</v>
      </c>
      <c r="Y26" s="5"/>
      <c r="Z26" s="5"/>
      <c r="AA26" s="5"/>
      <c r="AB26" s="5">
        <f t="shared" si="0"/>
        <v>1650</v>
      </c>
      <c r="AC26" s="5"/>
      <c r="AD26" s="5" t="s">
        <v>57</v>
      </c>
      <c r="AE26" s="5">
        <v>42</v>
      </c>
      <c r="AF26" s="5">
        <f t="shared" si="3"/>
        <v>10</v>
      </c>
      <c r="AG26" s="32">
        <f t="shared" si="2"/>
        <v>420</v>
      </c>
    </row>
    <row r="27" spans="1:38" ht="15" customHeight="1" x14ac:dyDescent="0.25">
      <c r="A27" s="1">
        <v>21</v>
      </c>
      <c r="B27" s="1" t="s">
        <v>38</v>
      </c>
      <c r="C27" s="2" t="s">
        <v>43</v>
      </c>
      <c r="D27" s="9"/>
      <c r="E27" s="6">
        <v>46097</v>
      </c>
      <c r="F27" s="6">
        <v>1129</v>
      </c>
      <c r="G27" s="6"/>
      <c r="H27" s="5">
        <v>1</v>
      </c>
      <c r="I27" s="5" t="s">
        <v>45</v>
      </c>
      <c r="J27" s="5">
        <v>6</v>
      </c>
      <c r="K27" s="5">
        <v>2</v>
      </c>
      <c r="L27" s="6"/>
      <c r="M27" s="6"/>
      <c r="N27" s="6">
        <v>8</v>
      </c>
      <c r="O27" s="6"/>
      <c r="P27" s="6"/>
      <c r="Q27" s="6"/>
      <c r="R27" s="7" t="s">
        <v>58</v>
      </c>
      <c r="S27" s="5"/>
      <c r="T27" s="5"/>
      <c r="U27" s="5"/>
      <c r="V27" s="5"/>
      <c r="W27" s="5"/>
      <c r="X27" s="5">
        <v>6</v>
      </c>
      <c r="Y27" s="5"/>
      <c r="Z27" s="5"/>
      <c r="AA27" s="5"/>
      <c r="AB27" s="5">
        <f t="shared" si="0"/>
        <v>990</v>
      </c>
      <c r="AC27" s="5"/>
      <c r="AD27" s="5" t="s">
        <v>57</v>
      </c>
      <c r="AE27" s="5">
        <v>42</v>
      </c>
      <c r="AF27" s="5">
        <f t="shared" si="3"/>
        <v>8</v>
      </c>
      <c r="AG27" s="32">
        <f t="shared" si="2"/>
        <v>336</v>
      </c>
    </row>
    <row r="28" spans="1:38" x14ac:dyDescent="0.25">
      <c r="A28" s="1">
        <v>22</v>
      </c>
      <c r="B28" s="1" t="s">
        <v>38</v>
      </c>
      <c r="C28" s="2" t="s">
        <v>44</v>
      </c>
      <c r="D28" s="3"/>
      <c r="E28" s="4">
        <v>46142</v>
      </c>
      <c r="F28" s="4">
        <v>1137</v>
      </c>
      <c r="G28" s="8"/>
      <c r="H28" s="5">
        <v>1</v>
      </c>
      <c r="I28" s="5" t="s">
        <v>45</v>
      </c>
      <c r="J28" s="5">
        <v>7</v>
      </c>
      <c r="K28" s="5"/>
      <c r="L28" s="6"/>
      <c r="M28" s="6"/>
      <c r="N28" s="6"/>
      <c r="O28" s="6"/>
      <c r="P28" s="6">
        <v>7</v>
      </c>
      <c r="Q28" s="6"/>
      <c r="R28" s="7" t="s">
        <v>58</v>
      </c>
      <c r="S28" s="5"/>
      <c r="T28" s="5"/>
      <c r="U28" s="5"/>
      <c r="V28" s="5"/>
      <c r="W28" s="5"/>
      <c r="X28" s="5">
        <v>7</v>
      </c>
      <c r="Y28" s="5"/>
      <c r="Z28" s="5"/>
      <c r="AA28" s="5"/>
      <c r="AB28" s="5">
        <f t="shared" si="0"/>
        <v>1155</v>
      </c>
      <c r="AC28" s="5"/>
      <c r="AD28" s="5" t="s">
        <v>57</v>
      </c>
      <c r="AE28" s="5">
        <v>42</v>
      </c>
      <c r="AF28" s="5">
        <f t="shared" si="3"/>
        <v>7</v>
      </c>
      <c r="AG28" s="32">
        <f t="shared" si="2"/>
        <v>294</v>
      </c>
    </row>
    <row r="29" spans="1:38" x14ac:dyDescent="0.25">
      <c r="A29" s="1">
        <v>23</v>
      </c>
      <c r="B29" s="1" t="s">
        <v>38</v>
      </c>
      <c r="C29" s="2" t="s">
        <v>46</v>
      </c>
      <c r="D29" s="3"/>
      <c r="E29" s="4">
        <v>46081</v>
      </c>
      <c r="F29" s="4">
        <v>1121</v>
      </c>
      <c r="G29" s="8"/>
      <c r="H29" s="5">
        <v>4</v>
      </c>
      <c r="I29" s="5" t="s">
        <v>45</v>
      </c>
      <c r="J29" s="5">
        <v>29</v>
      </c>
      <c r="K29" s="5"/>
      <c r="L29" s="6"/>
      <c r="M29" s="6"/>
      <c r="N29" s="6">
        <v>26</v>
      </c>
      <c r="O29" s="6"/>
      <c r="P29" s="6">
        <v>3</v>
      </c>
      <c r="Q29" s="6"/>
      <c r="R29" s="7" t="s">
        <v>59</v>
      </c>
      <c r="S29" s="5"/>
      <c r="T29" s="5"/>
      <c r="U29" s="5"/>
      <c r="V29" s="5"/>
      <c r="W29" s="5"/>
      <c r="X29" s="5">
        <v>29</v>
      </c>
      <c r="Y29" s="5"/>
      <c r="Z29" s="5"/>
      <c r="AA29" s="5"/>
      <c r="AB29" s="5">
        <f t="shared" si="0"/>
        <v>4785</v>
      </c>
      <c r="AC29" s="5"/>
      <c r="AD29" s="5" t="s">
        <v>57</v>
      </c>
      <c r="AE29" s="5">
        <v>55</v>
      </c>
      <c r="AF29" s="5">
        <f t="shared" si="3"/>
        <v>29</v>
      </c>
      <c r="AG29" s="32">
        <f t="shared" si="2"/>
        <v>1595</v>
      </c>
    </row>
    <row r="30" spans="1:38" x14ac:dyDescent="0.25">
      <c r="A30" s="1">
        <v>24</v>
      </c>
      <c r="B30" s="1" t="s">
        <v>38</v>
      </c>
      <c r="C30" s="2" t="s">
        <v>46</v>
      </c>
      <c r="D30" s="9"/>
      <c r="E30" s="6">
        <v>46106</v>
      </c>
      <c r="F30" s="6">
        <v>1131</v>
      </c>
      <c r="G30" s="10"/>
      <c r="H30" s="5">
        <v>1</v>
      </c>
      <c r="I30" s="5" t="s">
        <v>45</v>
      </c>
      <c r="J30" s="5">
        <v>12</v>
      </c>
      <c r="K30" s="5"/>
      <c r="L30" s="6"/>
      <c r="M30" s="6"/>
      <c r="N30" s="6">
        <v>12</v>
      </c>
      <c r="O30" s="6"/>
      <c r="P30" s="6"/>
      <c r="Q30" s="6"/>
      <c r="R30" s="7" t="s">
        <v>58</v>
      </c>
      <c r="S30" s="5"/>
      <c r="T30" s="5"/>
      <c r="U30" s="5"/>
      <c r="V30" s="5"/>
      <c r="W30" s="5"/>
      <c r="X30" s="5">
        <v>12</v>
      </c>
      <c r="Y30" s="5"/>
      <c r="Z30" s="5"/>
      <c r="AA30" s="5"/>
      <c r="AB30" s="5">
        <f t="shared" si="0"/>
        <v>1980</v>
      </c>
      <c r="AC30" s="5"/>
      <c r="AD30" s="5" t="s">
        <v>57</v>
      </c>
      <c r="AE30" s="5">
        <v>42</v>
      </c>
      <c r="AF30" s="5">
        <f t="shared" si="3"/>
        <v>12</v>
      </c>
      <c r="AG30" s="32">
        <f t="shared" si="2"/>
        <v>504</v>
      </c>
    </row>
    <row r="31" spans="1:38" x14ac:dyDescent="0.25">
      <c r="A31" s="1">
        <v>25</v>
      </c>
      <c r="B31" s="1" t="s">
        <v>38</v>
      </c>
      <c r="C31" s="2" t="s">
        <v>46</v>
      </c>
      <c r="D31" s="9"/>
      <c r="E31" s="6">
        <v>46126</v>
      </c>
      <c r="F31" s="6">
        <v>1133</v>
      </c>
      <c r="G31" s="10"/>
      <c r="H31" s="5">
        <v>1</v>
      </c>
      <c r="I31" s="5" t="s">
        <v>45</v>
      </c>
      <c r="J31" s="5">
        <v>10</v>
      </c>
      <c r="K31" s="5"/>
      <c r="L31" s="6"/>
      <c r="M31" s="6"/>
      <c r="N31" s="6">
        <v>10</v>
      </c>
      <c r="O31" s="6"/>
      <c r="P31" s="6"/>
      <c r="Q31" s="6"/>
      <c r="R31" s="7" t="s">
        <v>58</v>
      </c>
      <c r="S31" s="5"/>
      <c r="T31" s="5"/>
      <c r="U31" s="5"/>
      <c r="V31" s="5"/>
      <c r="W31" s="5"/>
      <c r="X31" s="5">
        <v>10</v>
      </c>
      <c r="Y31" s="5"/>
      <c r="Z31" s="5"/>
      <c r="AA31" s="5"/>
      <c r="AB31" s="5">
        <f t="shared" si="0"/>
        <v>1650</v>
      </c>
      <c r="AC31" s="5"/>
      <c r="AD31" s="5" t="s">
        <v>57</v>
      </c>
      <c r="AE31" s="5">
        <v>42</v>
      </c>
      <c r="AF31" s="5">
        <f t="shared" si="3"/>
        <v>10</v>
      </c>
      <c r="AG31" s="32">
        <f t="shared" si="2"/>
        <v>420</v>
      </c>
    </row>
    <row r="32" spans="1:38" x14ac:dyDescent="0.25">
      <c r="A32" s="1">
        <v>26</v>
      </c>
      <c r="B32" s="1" t="s">
        <v>38</v>
      </c>
      <c r="C32" s="2" t="s">
        <v>46</v>
      </c>
      <c r="D32" s="9"/>
      <c r="E32" s="6">
        <v>46195</v>
      </c>
      <c r="F32" s="6">
        <v>1146</v>
      </c>
      <c r="G32" s="10"/>
      <c r="H32" s="5">
        <v>1</v>
      </c>
      <c r="I32" s="5" t="s">
        <v>45</v>
      </c>
      <c r="J32" s="5">
        <v>4</v>
      </c>
      <c r="K32" s="5"/>
      <c r="L32" s="6"/>
      <c r="M32" s="6"/>
      <c r="N32" s="6">
        <v>4</v>
      </c>
      <c r="O32" s="6"/>
      <c r="P32" s="6"/>
      <c r="Q32" s="6"/>
      <c r="R32" s="7" t="s">
        <v>58</v>
      </c>
      <c r="S32" s="5"/>
      <c r="T32" s="5"/>
      <c r="U32" s="5"/>
      <c r="V32" s="5"/>
      <c r="W32" s="5"/>
      <c r="X32" s="5">
        <v>4</v>
      </c>
      <c r="Y32" s="5"/>
      <c r="Z32" s="5"/>
      <c r="AA32" s="5"/>
      <c r="AB32" s="5">
        <f t="shared" si="0"/>
        <v>660</v>
      </c>
      <c r="AC32" s="5"/>
      <c r="AD32" s="5" t="s">
        <v>57</v>
      </c>
      <c r="AE32" s="5">
        <v>42</v>
      </c>
      <c r="AF32" s="5">
        <f t="shared" si="3"/>
        <v>4</v>
      </c>
      <c r="AG32" s="32">
        <f t="shared" si="2"/>
        <v>168</v>
      </c>
    </row>
    <row r="33" spans="1:33" x14ac:dyDescent="0.25">
      <c r="A33" s="1">
        <v>27</v>
      </c>
      <c r="B33" s="1" t="s">
        <v>38</v>
      </c>
      <c r="C33" s="2" t="s">
        <v>47</v>
      </c>
      <c r="D33" s="9"/>
      <c r="E33" s="6">
        <v>46117</v>
      </c>
      <c r="F33" s="6">
        <v>1132</v>
      </c>
      <c r="G33" s="10"/>
      <c r="H33" s="5">
        <v>1</v>
      </c>
      <c r="I33" s="5" t="s">
        <v>45</v>
      </c>
      <c r="J33" s="5">
        <v>12</v>
      </c>
      <c r="K33" s="5"/>
      <c r="L33" s="6"/>
      <c r="M33" s="6"/>
      <c r="N33" s="6">
        <v>9</v>
      </c>
      <c r="O33" s="6"/>
      <c r="P33" s="6">
        <v>3</v>
      </c>
      <c r="Q33" s="6"/>
      <c r="R33" s="7" t="s">
        <v>58</v>
      </c>
      <c r="S33" s="5"/>
      <c r="T33" s="5"/>
      <c r="U33" s="5"/>
      <c r="V33" s="5"/>
      <c r="W33" s="5"/>
      <c r="X33" s="5">
        <v>12</v>
      </c>
      <c r="Y33" s="5"/>
      <c r="Z33" s="5"/>
      <c r="AA33" s="5"/>
      <c r="AB33" s="5">
        <f t="shared" si="0"/>
        <v>1980</v>
      </c>
      <c r="AC33" s="5"/>
      <c r="AD33" s="5" t="s">
        <v>57</v>
      </c>
      <c r="AE33" s="5">
        <v>42</v>
      </c>
      <c r="AF33" s="5">
        <f t="shared" si="3"/>
        <v>12</v>
      </c>
      <c r="AG33" s="32">
        <f t="shared" si="2"/>
        <v>504</v>
      </c>
    </row>
    <row r="34" spans="1:33" x14ac:dyDescent="0.25">
      <c r="A34" s="1">
        <v>28</v>
      </c>
      <c r="B34" s="1" t="s">
        <v>38</v>
      </c>
      <c r="C34" s="2" t="s">
        <v>47</v>
      </c>
      <c r="D34" s="6"/>
      <c r="E34" s="6">
        <v>46143</v>
      </c>
      <c r="F34" s="6">
        <v>1138</v>
      </c>
      <c r="G34" s="10"/>
      <c r="H34" s="5">
        <v>1</v>
      </c>
      <c r="I34" s="5" t="s">
        <v>45</v>
      </c>
      <c r="J34" s="5">
        <v>5</v>
      </c>
      <c r="K34" s="5"/>
      <c r="L34" s="6"/>
      <c r="M34" s="6"/>
      <c r="N34" s="6"/>
      <c r="O34" s="6"/>
      <c r="P34" s="6">
        <v>5</v>
      </c>
      <c r="Q34" s="6"/>
      <c r="R34" s="7" t="s">
        <v>58</v>
      </c>
      <c r="S34" s="5"/>
      <c r="T34" s="5"/>
      <c r="U34" s="5"/>
      <c r="V34" s="5"/>
      <c r="W34" s="5"/>
      <c r="X34" s="5">
        <v>5</v>
      </c>
      <c r="Y34" s="5"/>
      <c r="Z34" s="5"/>
      <c r="AA34" s="5"/>
      <c r="AB34" s="5">
        <f t="shared" si="0"/>
        <v>825</v>
      </c>
      <c r="AC34" s="5"/>
      <c r="AD34" s="5" t="s">
        <v>57</v>
      </c>
      <c r="AE34" s="5">
        <v>42</v>
      </c>
      <c r="AF34" s="5">
        <f t="shared" si="3"/>
        <v>5</v>
      </c>
      <c r="AG34" s="32">
        <f t="shared" si="2"/>
        <v>210</v>
      </c>
    </row>
    <row r="35" spans="1:33" x14ac:dyDescent="0.25">
      <c r="A35" s="1">
        <v>29</v>
      </c>
      <c r="B35" s="1" t="s">
        <v>38</v>
      </c>
      <c r="C35" s="2" t="s">
        <v>48</v>
      </c>
      <c r="D35" s="9"/>
      <c r="E35" s="6">
        <v>43681</v>
      </c>
      <c r="F35" s="6">
        <v>1109</v>
      </c>
      <c r="G35" s="10"/>
      <c r="H35" s="5">
        <v>1</v>
      </c>
      <c r="I35" s="5" t="s">
        <v>45</v>
      </c>
      <c r="J35" s="5">
        <v>7</v>
      </c>
      <c r="K35" s="5">
        <v>2</v>
      </c>
      <c r="L35" s="6"/>
      <c r="M35" s="6"/>
      <c r="N35" s="6"/>
      <c r="O35" s="6"/>
      <c r="P35" s="6">
        <v>9</v>
      </c>
      <c r="Q35" s="6"/>
      <c r="R35" s="7" t="s">
        <v>58</v>
      </c>
      <c r="S35" s="5"/>
      <c r="T35" s="5">
        <v>1</v>
      </c>
      <c r="U35" s="5"/>
      <c r="V35" s="5"/>
      <c r="W35" s="5"/>
      <c r="X35" s="5"/>
      <c r="Y35" s="5">
        <v>6</v>
      </c>
      <c r="Z35" s="5"/>
      <c r="AA35" s="5"/>
      <c r="AB35" s="5">
        <f t="shared" si="0"/>
        <v>1855</v>
      </c>
      <c r="AC35" s="5"/>
      <c r="AD35" s="5" t="s">
        <v>57</v>
      </c>
      <c r="AE35" s="5">
        <v>42</v>
      </c>
      <c r="AF35" s="5">
        <f t="shared" si="3"/>
        <v>9</v>
      </c>
      <c r="AG35" s="32">
        <f t="shared" si="2"/>
        <v>378</v>
      </c>
    </row>
    <row r="36" spans="1:33" x14ac:dyDescent="0.25">
      <c r="A36" s="1">
        <v>30</v>
      </c>
      <c r="B36" s="1" t="s">
        <v>38</v>
      </c>
      <c r="C36" s="2" t="s">
        <v>56</v>
      </c>
      <c r="D36" s="9"/>
      <c r="E36" s="6">
        <v>46048</v>
      </c>
      <c r="F36" s="6">
        <v>1113</v>
      </c>
      <c r="G36" s="10"/>
      <c r="H36" s="5">
        <v>1</v>
      </c>
      <c r="I36" s="5" t="s">
        <v>45</v>
      </c>
      <c r="J36" s="5">
        <v>8</v>
      </c>
      <c r="K36" s="5"/>
      <c r="L36" s="6"/>
      <c r="M36" s="6"/>
      <c r="N36" s="6">
        <v>8</v>
      </c>
      <c r="O36" s="6"/>
      <c r="P36" s="6"/>
      <c r="Q36" s="6"/>
      <c r="R36" s="7" t="s">
        <v>58</v>
      </c>
      <c r="S36" s="5"/>
      <c r="T36" s="5"/>
      <c r="U36" s="5"/>
      <c r="V36" s="5"/>
      <c r="W36" s="5"/>
      <c r="X36" s="5">
        <v>8</v>
      </c>
      <c r="Y36" s="5"/>
      <c r="Z36" s="5"/>
      <c r="AA36" s="5"/>
      <c r="AB36" s="5">
        <f t="shared" si="0"/>
        <v>1320</v>
      </c>
      <c r="AC36" s="5"/>
      <c r="AD36" s="5" t="s">
        <v>57</v>
      </c>
      <c r="AE36" s="5">
        <v>42</v>
      </c>
      <c r="AF36" s="5">
        <f t="shared" si="3"/>
        <v>8</v>
      </c>
      <c r="AG36" s="32">
        <f t="shared" si="2"/>
        <v>336</v>
      </c>
    </row>
    <row r="37" spans="1:33" x14ac:dyDescent="0.25">
      <c r="A37" s="1">
        <v>31</v>
      </c>
      <c r="B37" s="1" t="s">
        <v>38</v>
      </c>
      <c r="C37" s="2" t="s">
        <v>49</v>
      </c>
      <c r="D37" s="9"/>
      <c r="E37" s="6">
        <v>46057</v>
      </c>
      <c r="F37" s="6">
        <v>1115</v>
      </c>
      <c r="G37" s="10"/>
      <c r="H37" s="5">
        <v>1</v>
      </c>
      <c r="I37" s="5" t="s">
        <v>45</v>
      </c>
      <c r="J37" s="5">
        <v>15</v>
      </c>
      <c r="K37" s="5"/>
      <c r="L37" s="6"/>
      <c r="M37" s="6"/>
      <c r="N37" s="6">
        <v>15</v>
      </c>
      <c r="O37" s="6"/>
      <c r="P37" s="6"/>
      <c r="Q37" s="6"/>
      <c r="R37" s="7" t="s">
        <v>58</v>
      </c>
      <c r="S37" s="5"/>
      <c r="T37" s="5"/>
      <c r="U37" s="5"/>
      <c r="V37" s="5"/>
      <c r="W37" s="5"/>
      <c r="X37" s="5">
        <v>15</v>
      </c>
      <c r="Y37" s="5"/>
      <c r="Z37" s="5"/>
      <c r="AA37" s="5"/>
      <c r="AB37" s="5">
        <f t="shared" si="0"/>
        <v>2475</v>
      </c>
      <c r="AC37" s="5"/>
      <c r="AD37" s="5" t="s">
        <v>57</v>
      </c>
      <c r="AE37" s="5">
        <v>42</v>
      </c>
      <c r="AF37" s="5">
        <f t="shared" si="3"/>
        <v>15</v>
      </c>
      <c r="AG37" s="32">
        <f t="shared" si="2"/>
        <v>630</v>
      </c>
    </row>
    <row r="38" spans="1:33" x14ac:dyDescent="0.25">
      <c r="A38" s="1">
        <v>32</v>
      </c>
      <c r="B38" s="1" t="s">
        <v>38</v>
      </c>
      <c r="C38" s="2" t="s">
        <v>56</v>
      </c>
      <c r="D38" s="9"/>
      <c r="E38" s="6">
        <v>46140</v>
      </c>
      <c r="F38" s="6">
        <v>1136</v>
      </c>
      <c r="G38" s="10"/>
      <c r="H38" s="5">
        <v>1</v>
      </c>
      <c r="I38" s="5" t="s">
        <v>45</v>
      </c>
      <c r="J38" s="5">
        <v>2</v>
      </c>
      <c r="K38" s="5"/>
      <c r="L38" s="6"/>
      <c r="M38" s="6"/>
      <c r="N38" s="6">
        <v>2</v>
      </c>
      <c r="O38" s="6"/>
      <c r="P38" s="6"/>
      <c r="Q38" s="6"/>
      <c r="R38" s="7" t="s">
        <v>58</v>
      </c>
      <c r="S38" s="5"/>
      <c r="T38" s="5"/>
      <c r="U38" s="5"/>
      <c r="V38" s="5"/>
      <c r="W38" s="5"/>
      <c r="X38" s="5">
        <v>2</v>
      </c>
      <c r="Y38" s="5"/>
      <c r="Z38" s="5"/>
      <c r="AA38" s="5"/>
      <c r="AB38" s="5">
        <f t="shared" si="0"/>
        <v>330</v>
      </c>
      <c r="AC38" s="5"/>
      <c r="AD38" s="5" t="s">
        <v>57</v>
      </c>
      <c r="AE38" s="5">
        <v>42</v>
      </c>
      <c r="AF38" s="5">
        <f t="shared" si="3"/>
        <v>2</v>
      </c>
      <c r="AG38" s="32">
        <f t="shared" si="2"/>
        <v>84</v>
      </c>
    </row>
    <row r="39" spans="1:33" x14ac:dyDescent="0.25">
      <c r="A39" s="1">
        <v>33</v>
      </c>
      <c r="B39" s="2" t="s">
        <v>38</v>
      </c>
      <c r="C39" s="2" t="s">
        <v>49</v>
      </c>
      <c r="D39" s="9"/>
      <c r="E39" s="6">
        <v>46280</v>
      </c>
      <c r="F39" s="6">
        <v>1149</v>
      </c>
      <c r="G39" s="6"/>
      <c r="H39" s="5">
        <v>1</v>
      </c>
      <c r="I39" s="5" t="s">
        <v>45</v>
      </c>
      <c r="J39" s="5">
        <v>8</v>
      </c>
      <c r="K39" s="5"/>
      <c r="L39" s="6"/>
      <c r="M39" s="6"/>
      <c r="N39" s="6">
        <v>8</v>
      </c>
      <c r="O39" s="6"/>
      <c r="P39" s="6"/>
      <c r="Q39" s="6"/>
      <c r="R39" s="7" t="s">
        <v>58</v>
      </c>
      <c r="S39" s="5"/>
      <c r="T39" s="5"/>
      <c r="U39" s="5"/>
      <c r="V39" s="5"/>
      <c r="W39" s="5"/>
      <c r="X39" s="5">
        <v>8</v>
      </c>
      <c r="Y39" s="5"/>
      <c r="Z39" s="5"/>
      <c r="AA39" s="5"/>
      <c r="AB39" s="5">
        <f t="shared" si="0"/>
        <v>1320</v>
      </c>
      <c r="AC39" s="5"/>
      <c r="AD39" s="5" t="s">
        <v>57</v>
      </c>
      <c r="AE39" s="5">
        <v>42</v>
      </c>
      <c r="AF39" s="5">
        <f t="shared" si="3"/>
        <v>8</v>
      </c>
      <c r="AG39" s="32">
        <f t="shared" si="2"/>
        <v>336</v>
      </c>
    </row>
    <row r="40" spans="1:33" x14ac:dyDescent="0.25">
      <c r="A40" s="1">
        <v>34</v>
      </c>
      <c r="B40" s="2" t="s">
        <v>38</v>
      </c>
      <c r="C40" s="2" t="s">
        <v>50</v>
      </c>
      <c r="D40" s="9"/>
      <c r="E40" s="6">
        <v>46078</v>
      </c>
      <c r="F40" s="6">
        <v>1119</v>
      </c>
      <c r="G40" s="6"/>
      <c r="H40" s="5">
        <v>1</v>
      </c>
      <c r="I40" s="5" t="s">
        <v>45</v>
      </c>
      <c r="J40" s="5">
        <v>20</v>
      </c>
      <c r="K40" s="5">
        <v>2</v>
      </c>
      <c r="L40" s="6"/>
      <c r="M40" s="6"/>
      <c r="N40" s="6">
        <v>18</v>
      </c>
      <c r="O40" s="6"/>
      <c r="P40" s="6">
        <v>4</v>
      </c>
      <c r="Q40" s="6"/>
      <c r="R40" s="7" t="s">
        <v>58</v>
      </c>
      <c r="S40" s="5"/>
      <c r="T40" s="5"/>
      <c r="U40" s="5"/>
      <c r="V40" s="5"/>
      <c r="W40" s="5"/>
      <c r="X40" s="5">
        <v>20</v>
      </c>
      <c r="Y40" s="5"/>
      <c r="Z40" s="5"/>
      <c r="AA40" s="5"/>
      <c r="AB40" s="5">
        <f t="shared" si="0"/>
        <v>3300</v>
      </c>
      <c r="AC40" s="5"/>
      <c r="AD40" s="5" t="s">
        <v>57</v>
      </c>
      <c r="AE40" s="5">
        <v>42</v>
      </c>
      <c r="AF40" s="5">
        <f t="shared" si="3"/>
        <v>22</v>
      </c>
      <c r="AG40" s="32">
        <f t="shared" si="2"/>
        <v>924</v>
      </c>
    </row>
    <row r="41" spans="1:33" x14ac:dyDescent="0.25">
      <c r="A41" s="1">
        <v>35</v>
      </c>
      <c r="B41" s="2" t="s">
        <v>38</v>
      </c>
      <c r="C41" s="2" t="s">
        <v>50</v>
      </c>
      <c r="D41" s="9"/>
      <c r="E41" s="6">
        <v>46079</v>
      </c>
      <c r="F41" s="6">
        <v>1120</v>
      </c>
      <c r="G41" s="6"/>
      <c r="H41" s="5">
        <v>4</v>
      </c>
      <c r="I41" s="5" t="s">
        <v>45</v>
      </c>
      <c r="J41" s="5">
        <v>9</v>
      </c>
      <c r="K41" s="5"/>
      <c r="L41" s="6"/>
      <c r="M41" s="6"/>
      <c r="N41" s="6"/>
      <c r="O41" s="6"/>
      <c r="P41" s="6">
        <v>9</v>
      </c>
      <c r="Q41" s="6"/>
      <c r="R41" s="7" t="s">
        <v>59</v>
      </c>
      <c r="S41" s="5"/>
      <c r="T41" s="5"/>
      <c r="U41" s="5"/>
      <c r="V41" s="5"/>
      <c r="W41" s="5"/>
      <c r="X41" s="5">
        <v>9</v>
      </c>
      <c r="Y41" s="5"/>
      <c r="Z41" s="5"/>
      <c r="AA41" s="5"/>
      <c r="AB41" s="5">
        <f t="shared" si="0"/>
        <v>1485</v>
      </c>
      <c r="AC41" s="5"/>
      <c r="AD41" s="5" t="s">
        <v>57</v>
      </c>
      <c r="AE41" s="5">
        <v>55</v>
      </c>
      <c r="AF41" s="5">
        <f t="shared" si="3"/>
        <v>9</v>
      </c>
      <c r="AG41" s="32">
        <f t="shared" si="2"/>
        <v>495</v>
      </c>
    </row>
    <row r="42" spans="1:33" x14ac:dyDescent="0.25">
      <c r="A42" s="1">
        <v>36</v>
      </c>
      <c r="B42" s="2" t="s">
        <v>38</v>
      </c>
      <c r="C42" s="2" t="s">
        <v>50</v>
      </c>
      <c r="D42" s="9"/>
      <c r="E42" s="6">
        <v>46314</v>
      </c>
      <c r="F42" s="6">
        <v>1150</v>
      </c>
      <c r="G42" s="6"/>
      <c r="H42" s="5">
        <v>4</v>
      </c>
      <c r="I42" s="5" t="s">
        <v>45</v>
      </c>
      <c r="J42" s="5">
        <v>3</v>
      </c>
      <c r="K42" s="5"/>
      <c r="L42" s="6">
        <v>7</v>
      </c>
      <c r="M42" s="6"/>
      <c r="N42" s="6">
        <v>1</v>
      </c>
      <c r="O42" s="6"/>
      <c r="P42" s="6">
        <v>2</v>
      </c>
      <c r="Q42" s="6"/>
      <c r="R42" s="7" t="s">
        <v>59</v>
      </c>
      <c r="S42" s="5"/>
      <c r="T42" s="5"/>
      <c r="U42" s="5"/>
      <c r="V42" s="5"/>
      <c r="W42" s="5"/>
      <c r="X42" s="5">
        <v>3</v>
      </c>
      <c r="Y42" s="5"/>
      <c r="Z42" s="5"/>
      <c r="AA42" s="5"/>
      <c r="AB42" s="5">
        <f t="shared" ref="AB42" si="4">S42*140+T42*265+U42*415+V42*85+W42*115+X42*165+Y42*265+Z42*415+AA42*120</f>
        <v>495</v>
      </c>
      <c r="AC42" s="5"/>
      <c r="AD42" s="5" t="s">
        <v>57</v>
      </c>
      <c r="AE42" s="5">
        <v>55</v>
      </c>
      <c r="AF42" s="5">
        <f t="shared" si="3"/>
        <v>3</v>
      </c>
      <c r="AG42" s="32">
        <f t="shared" ref="AG42" si="5">AE42*AF42</f>
        <v>165</v>
      </c>
    </row>
    <row r="43" spans="1:33" x14ac:dyDescent="0.25">
      <c r="A43" s="1">
        <v>37</v>
      </c>
      <c r="B43" s="2" t="s">
        <v>38</v>
      </c>
      <c r="C43" s="2" t="s">
        <v>50</v>
      </c>
      <c r="D43" s="9"/>
      <c r="E43" s="6">
        <v>46314</v>
      </c>
      <c r="F43" s="6">
        <v>1150</v>
      </c>
      <c r="G43" s="6"/>
      <c r="H43" s="5">
        <v>1</v>
      </c>
      <c r="I43" s="5" t="s">
        <v>45</v>
      </c>
      <c r="J43" s="5">
        <v>5</v>
      </c>
      <c r="K43" s="5">
        <v>1</v>
      </c>
      <c r="L43" s="6"/>
      <c r="M43" s="6"/>
      <c r="N43" s="6">
        <v>6</v>
      </c>
      <c r="O43" s="6"/>
      <c r="P43" s="6"/>
      <c r="Q43" s="6"/>
      <c r="R43" s="7" t="s">
        <v>58</v>
      </c>
      <c r="S43" s="5"/>
      <c r="T43" s="5"/>
      <c r="U43" s="5"/>
      <c r="V43" s="5"/>
      <c r="W43" s="5"/>
      <c r="X43" s="5">
        <v>5</v>
      </c>
      <c r="Y43" s="5"/>
      <c r="Z43" s="5"/>
      <c r="AA43" s="5"/>
      <c r="AB43" s="5">
        <f t="shared" si="0"/>
        <v>825</v>
      </c>
      <c r="AC43" s="5"/>
      <c r="AD43" s="5" t="s">
        <v>57</v>
      </c>
      <c r="AE43" s="5">
        <v>42</v>
      </c>
      <c r="AF43" s="5">
        <f t="shared" si="3"/>
        <v>6</v>
      </c>
      <c r="AG43" s="32">
        <f t="shared" si="2"/>
        <v>252</v>
      </c>
    </row>
    <row r="44" spans="1:33" x14ac:dyDescent="0.25">
      <c r="A44" s="1">
        <v>38</v>
      </c>
      <c r="B44" s="2" t="s">
        <v>38</v>
      </c>
      <c r="C44" s="2" t="s">
        <v>50</v>
      </c>
      <c r="D44" s="9"/>
      <c r="E44" s="6">
        <v>46380</v>
      </c>
      <c r="F44" s="6">
        <v>1155</v>
      </c>
      <c r="G44" s="6"/>
      <c r="H44" s="5">
        <v>1</v>
      </c>
      <c r="I44" s="5" t="s">
        <v>45</v>
      </c>
      <c r="J44" s="5">
        <v>7</v>
      </c>
      <c r="K44" s="5">
        <v>1</v>
      </c>
      <c r="L44" s="6"/>
      <c r="M44" s="6"/>
      <c r="N44" s="6">
        <v>8</v>
      </c>
      <c r="O44" s="6"/>
      <c r="P44" s="6"/>
      <c r="Q44" s="6"/>
      <c r="R44" s="7" t="s">
        <v>58</v>
      </c>
      <c r="S44" s="5"/>
      <c r="T44" s="5"/>
      <c r="U44" s="5"/>
      <c r="V44" s="5"/>
      <c r="W44" s="5"/>
      <c r="X44" s="5">
        <v>7</v>
      </c>
      <c r="Y44" s="5"/>
      <c r="Z44" s="5"/>
      <c r="AA44" s="5"/>
      <c r="AB44" s="5">
        <f t="shared" si="0"/>
        <v>1155</v>
      </c>
      <c r="AC44" s="5"/>
      <c r="AD44" s="5" t="s">
        <v>57</v>
      </c>
      <c r="AE44" s="5">
        <v>42</v>
      </c>
      <c r="AF44" s="5">
        <f t="shared" si="3"/>
        <v>8</v>
      </c>
      <c r="AG44" s="32">
        <f t="shared" si="2"/>
        <v>336</v>
      </c>
    </row>
    <row r="45" spans="1:33" x14ac:dyDescent="0.25">
      <c r="A45" s="1">
        <v>39</v>
      </c>
      <c r="B45" s="2" t="s">
        <v>38</v>
      </c>
      <c r="C45" s="2" t="s">
        <v>51</v>
      </c>
      <c r="D45" s="9"/>
      <c r="E45" s="6">
        <v>46187</v>
      </c>
      <c r="F45" s="6">
        <v>1143</v>
      </c>
      <c r="G45" s="6"/>
      <c r="H45" s="5">
        <v>1</v>
      </c>
      <c r="I45" s="5" t="s">
        <v>45</v>
      </c>
      <c r="J45" s="5">
        <v>9</v>
      </c>
      <c r="K45" s="5"/>
      <c r="L45" s="6"/>
      <c r="M45" s="6"/>
      <c r="N45" s="6">
        <v>9</v>
      </c>
      <c r="O45" s="6"/>
      <c r="P45" s="6"/>
      <c r="Q45" s="6"/>
      <c r="R45" s="7" t="s">
        <v>58</v>
      </c>
      <c r="S45" s="5"/>
      <c r="T45" s="5"/>
      <c r="U45" s="5"/>
      <c r="V45" s="5"/>
      <c r="W45" s="5"/>
      <c r="X45" s="5">
        <v>9</v>
      </c>
      <c r="Y45" s="5"/>
      <c r="Z45" s="5"/>
      <c r="AA45" s="5"/>
      <c r="AB45" s="5">
        <f t="shared" si="0"/>
        <v>1485</v>
      </c>
      <c r="AC45" s="5"/>
      <c r="AD45" s="5" t="s">
        <v>57</v>
      </c>
      <c r="AE45" s="5">
        <v>42</v>
      </c>
      <c r="AF45" s="5">
        <f t="shared" si="3"/>
        <v>9</v>
      </c>
      <c r="AG45" s="32">
        <f t="shared" si="2"/>
        <v>378</v>
      </c>
    </row>
    <row r="46" spans="1:33" x14ac:dyDescent="0.25">
      <c r="A46" s="1">
        <v>40</v>
      </c>
      <c r="B46" s="2" t="s">
        <v>38</v>
      </c>
      <c r="C46" s="2" t="s">
        <v>52</v>
      </c>
      <c r="D46" s="9"/>
      <c r="E46" s="6">
        <v>46192</v>
      </c>
      <c r="F46" s="6">
        <v>1144</v>
      </c>
      <c r="G46" s="6"/>
      <c r="H46" s="5">
        <v>1</v>
      </c>
      <c r="I46" s="5" t="s">
        <v>45</v>
      </c>
      <c r="J46" s="5">
        <v>5</v>
      </c>
      <c r="K46" s="5"/>
      <c r="L46" s="6"/>
      <c r="M46" s="6"/>
      <c r="N46" s="6">
        <v>5</v>
      </c>
      <c r="O46" s="6"/>
      <c r="P46" s="6"/>
      <c r="Q46" s="6"/>
      <c r="R46" s="7" t="s">
        <v>58</v>
      </c>
      <c r="S46" s="5"/>
      <c r="T46" s="5"/>
      <c r="U46" s="5"/>
      <c r="V46" s="5"/>
      <c r="W46" s="5"/>
      <c r="X46" s="5">
        <v>5</v>
      </c>
      <c r="Y46" s="5"/>
      <c r="Z46" s="5"/>
      <c r="AA46" s="5"/>
      <c r="AB46" s="5">
        <f t="shared" si="0"/>
        <v>825</v>
      </c>
      <c r="AC46" s="5"/>
      <c r="AD46" s="5" t="s">
        <v>57</v>
      </c>
      <c r="AE46" s="5">
        <v>42</v>
      </c>
      <c r="AF46" s="5">
        <f t="shared" si="3"/>
        <v>5</v>
      </c>
      <c r="AG46" s="32">
        <f t="shared" si="2"/>
        <v>210</v>
      </c>
    </row>
    <row r="47" spans="1:33" x14ac:dyDescent="0.25">
      <c r="A47" s="1">
        <v>41</v>
      </c>
      <c r="B47" s="2" t="s">
        <v>38</v>
      </c>
      <c r="C47" s="2" t="s">
        <v>53</v>
      </c>
      <c r="D47" s="9"/>
      <c r="E47" s="6">
        <v>46088</v>
      </c>
      <c r="F47" s="6">
        <v>1128</v>
      </c>
      <c r="G47" s="6"/>
      <c r="H47" s="5">
        <v>1</v>
      </c>
      <c r="I47" s="5" t="s">
        <v>45</v>
      </c>
      <c r="J47" s="5">
        <v>11</v>
      </c>
      <c r="K47" s="5"/>
      <c r="L47" s="6"/>
      <c r="M47" s="6"/>
      <c r="N47" s="6">
        <v>11</v>
      </c>
      <c r="O47" s="6"/>
      <c r="P47" s="6"/>
      <c r="Q47" s="6"/>
      <c r="R47" s="7" t="s">
        <v>58</v>
      </c>
      <c r="S47" s="5"/>
      <c r="T47" s="5"/>
      <c r="U47" s="5"/>
      <c r="V47" s="5"/>
      <c r="W47" s="5"/>
      <c r="X47" s="5">
        <v>11</v>
      </c>
      <c r="Y47" s="5"/>
      <c r="Z47" s="5"/>
      <c r="AA47" s="5"/>
      <c r="AB47" s="5">
        <f t="shared" si="0"/>
        <v>1815</v>
      </c>
      <c r="AC47" s="5"/>
      <c r="AD47" s="5" t="s">
        <v>57</v>
      </c>
      <c r="AE47" s="5">
        <v>42</v>
      </c>
      <c r="AF47" s="5">
        <f t="shared" si="3"/>
        <v>11</v>
      </c>
      <c r="AG47" s="32">
        <f t="shared" si="2"/>
        <v>462</v>
      </c>
    </row>
    <row r="48" spans="1:33" x14ac:dyDescent="0.25">
      <c r="A48" s="1">
        <v>42</v>
      </c>
      <c r="B48" s="2" t="s">
        <v>38</v>
      </c>
      <c r="C48" s="2" t="s">
        <v>53</v>
      </c>
      <c r="D48" s="9"/>
      <c r="E48" s="6">
        <v>46221</v>
      </c>
      <c r="F48" s="6">
        <v>1147</v>
      </c>
      <c r="G48" s="6"/>
      <c r="H48" s="5">
        <v>1</v>
      </c>
      <c r="I48" s="5" t="s">
        <v>45</v>
      </c>
      <c r="J48" s="5">
        <v>2</v>
      </c>
      <c r="K48" s="5">
        <v>3</v>
      </c>
      <c r="L48" s="6"/>
      <c r="M48" s="6"/>
      <c r="N48" s="6">
        <v>2</v>
      </c>
      <c r="O48" s="6"/>
      <c r="P48" s="6"/>
      <c r="Q48" s="6"/>
      <c r="R48" s="7" t="s">
        <v>58</v>
      </c>
      <c r="S48" s="5"/>
      <c r="T48" s="5"/>
      <c r="U48" s="5"/>
      <c r="V48" s="5"/>
      <c r="W48" s="5"/>
      <c r="X48" s="5">
        <v>2</v>
      </c>
      <c r="Y48" s="5"/>
      <c r="Z48" s="5"/>
      <c r="AA48" s="5"/>
      <c r="AB48" s="5">
        <f t="shared" si="0"/>
        <v>330</v>
      </c>
      <c r="AC48" s="5"/>
      <c r="AD48" s="5" t="s">
        <v>57</v>
      </c>
      <c r="AE48" s="5">
        <v>42</v>
      </c>
      <c r="AF48" s="5">
        <f t="shared" si="3"/>
        <v>5</v>
      </c>
      <c r="AG48" s="32">
        <f t="shared" si="2"/>
        <v>210</v>
      </c>
    </row>
    <row r="49" spans="1:33" x14ac:dyDescent="0.25">
      <c r="A49" s="1">
        <v>43</v>
      </c>
      <c r="B49" s="1" t="s">
        <v>38</v>
      </c>
      <c r="C49" s="2" t="s">
        <v>40</v>
      </c>
      <c r="D49" s="11"/>
      <c r="E49" s="6">
        <v>43679</v>
      </c>
      <c r="F49" s="6"/>
      <c r="G49" s="6"/>
      <c r="H49" s="5">
        <v>1</v>
      </c>
      <c r="I49" s="5" t="s">
        <v>45</v>
      </c>
      <c r="J49" s="5"/>
      <c r="K49" s="5">
        <v>8</v>
      </c>
      <c r="L49" s="6"/>
      <c r="M49" s="6"/>
      <c r="N49" s="6">
        <v>8</v>
      </c>
      <c r="O49" s="6"/>
      <c r="P49" s="6"/>
      <c r="Q49" s="6"/>
      <c r="R49" s="7" t="s">
        <v>58</v>
      </c>
      <c r="S49" s="5"/>
      <c r="T49" s="5"/>
      <c r="U49" s="5"/>
      <c r="V49" s="5"/>
      <c r="W49" s="5"/>
      <c r="X49" s="5"/>
      <c r="Y49" s="5"/>
      <c r="Z49" s="5"/>
      <c r="AA49" s="5"/>
      <c r="AB49" s="5">
        <f t="shared" si="0"/>
        <v>0</v>
      </c>
      <c r="AC49" s="5"/>
      <c r="AD49" s="5" t="s">
        <v>57</v>
      </c>
      <c r="AE49" s="5">
        <v>42</v>
      </c>
      <c r="AF49" s="5">
        <f t="shared" si="3"/>
        <v>8</v>
      </c>
      <c r="AG49" s="32">
        <f t="shared" si="2"/>
        <v>336</v>
      </c>
    </row>
    <row r="50" spans="1:33" x14ac:dyDescent="0.25">
      <c r="A50" s="1">
        <v>44</v>
      </c>
      <c r="B50" s="1" t="s">
        <v>38</v>
      </c>
      <c r="C50" s="2" t="s">
        <v>50</v>
      </c>
      <c r="D50" s="11"/>
      <c r="E50" s="6">
        <v>43822</v>
      </c>
      <c r="F50" s="6"/>
      <c r="G50" s="6"/>
      <c r="H50" s="5">
        <v>4</v>
      </c>
      <c r="I50" s="5" t="s">
        <v>45</v>
      </c>
      <c r="J50" s="5"/>
      <c r="K50" s="5">
        <v>13</v>
      </c>
      <c r="L50" s="6"/>
      <c r="M50" s="6"/>
      <c r="N50" s="6">
        <v>13</v>
      </c>
      <c r="O50" s="6"/>
      <c r="P50" s="6"/>
      <c r="Q50" s="6"/>
      <c r="R50" s="7" t="s">
        <v>59</v>
      </c>
      <c r="S50" s="5"/>
      <c r="T50" s="5"/>
      <c r="U50" s="5"/>
      <c r="V50" s="5"/>
      <c r="W50" s="5"/>
      <c r="X50" s="5"/>
      <c r="Y50" s="5"/>
      <c r="Z50" s="5"/>
      <c r="AA50" s="5"/>
      <c r="AB50" s="5">
        <f t="shared" si="0"/>
        <v>0</v>
      </c>
      <c r="AC50" s="5"/>
      <c r="AD50" s="5" t="s">
        <v>57</v>
      </c>
      <c r="AE50" s="5">
        <v>55</v>
      </c>
      <c r="AF50" s="5">
        <f t="shared" si="3"/>
        <v>13</v>
      </c>
      <c r="AG50" s="32">
        <f t="shared" si="2"/>
        <v>715</v>
      </c>
    </row>
    <row r="51" spans="1:33" ht="15.75" x14ac:dyDescent="0.25">
      <c r="A51" s="33"/>
      <c r="B51" s="33"/>
      <c r="C51" s="33"/>
      <c r="D51" s="45"/>
      <c r="E51" s="46"/>
      <c r="F51" s="46"/>
      <c r="G51" s="46"/>
      <c r="H51" s="46"/>
      <c r="I51" s="47"/>
      <c r="J51" s="34">
        <f>SUBTOTAL(9,J7:J50)</f>
        <v>390</v>
      </c>
      <c r="K51" s="35">
        <f>SUBTOTAL(9,K7:K50)</f>
        <v>77</v>
      </c>
      <c r="L51" s="35">
        <f>SUBTOTAL(9,L7:L50)</f>
        <v>7</v>
      </c>
      <c r="M51" s="35"/>
      <c r="N51" s="35">
        <f>SUBTOTAL(9,N7:N50)</f>
        <v>365</v>
      </c>
      <c r="O51" s="35">
        <f>SUBTOTAL(9,O7:O50)</f>
        <v>0</v>
      </c>
      <c r="P51" s="35">
        <f>SUBTOTAL(9,P7:P50)</f>
        <v>101</v>
      </c>
      <c r="Q51" s="35">
        <f>SUBTOTAL(9,Q7:Q50)</f>
        <v>0</v>
      </c>
      <c r="R51" s="35" t="s">
        <v>54</v>
      </c>
      <c r="S51" s="35">
        <f t="shared" ref="S51:AB51" si="6">SUBTOTAL(9,S7:S50)</f>
        <v>0</v>
      </c>
      <c r="T51" s="35">
        <f t="shared" si="6"/>
        <v>10</v>
      </c>
      <c r="U51" s="35">
        <f t="shared" si="6"/>
        <v>0</v>
      </c>
      <c r="V51" s="35">
        <f t="shared" si="6"/>
        <v>0</v>
      </c>
      <c r="W51" s="35">
        <f t="shared" si="6"/>
        <v>0</v>
      </c>
      <c r="X51" s="35">
        <f t="shared" si="6"/>
        <v>374</v>
      </c>
      <c r="Y51" s="35">
        <f t="shared" si="6"/>
        <v>6</v>
      </c>
      <c r="Z51" s="35">
        <f t="shared" si="6"/>
        <v>0</v>
      </c>
      <c r="AA51" s="35">
        <f t="shared" si="6"/>
        <v>0</v>
      </c>
      <c r="AB51" s="35">
        <f t="shared" si="6"/>
        <v>65950</v>
      </c>
      <c r="AC51" s="35"/>
      <c r="AD51" s="35"/>
      <c r="AE51" s="36"/>
      <c r="AF51" s="35">
        <f>SUBTOTAL(9,AF7:AF50)</f>
        <v>467</v>
      </c>
      <c r="AG51" s="35">
        <f>SUBTOTAL(9,AG7:AG50)</f>
        <v>20576</v>
      </c>
    </row>
    <row r="52" spans="1:33" ht="15.75" x14ac:dyDescent="0.25">
      <c r="D52" s="48" t="s">
        <v>55</v>
      </c>
      <c r="E52" s="46"/>
      <c r="F52" s="46"/>
      <c r="G52" s="46"/>
      <c r="H52" s="46"/>
      <c r="I52" s="47"/>
      <c r="J52" s="35">
        <f>J51+K51</f>
        <v>467</v>
      </c>
      <c r="K52" s="37"/>
    </row>
    <row r="53" spans="1:33" x14ac:dyDescent="0.25">
      <c r="R53" s="14"/>
      <c r="AE53" s="38"/>
      <c r="AF53" s="14"/>
      <c r="AG53" s="14"/>
    </row>
    <row r="54" spans="1:33" x14ac:dyDescent="0.25">
      <c r="R54" s="14"/>
      <c r="AF54" s="14"/>
      <c r="AG54" s="14"/>
    </row>
    <row r="55" spans="1:33" x14ac:dyDescent="0.25">
      <c r="R55" s="14"/>
      <c r="AF55" s="14"/>
      <c r="AG55" s="39"/>
    </row>
    <row r="56" spans="1:33" x14ac:dyDescent="0.25">
      <c r="R56" s="14"/>
      <c r="AF56" s="14"/>
      <c r="AG56" s="14"/>
    </row>
    <row r="57" spans="1:33" x14ac:dyDescent="0.25">
      <c r="R57" s="14"/>
      <c r="AF57" s="14"/>
      <c r="AG57" s="14"/>
    </row>
    <row r="65" spans="18:33" x14ac:dyDescent="0.25">
      <c r="R65" s="14"/>
      <c r="AF65" s="14"/>
      <c r="AG65" s="14"/>
    </row>
    <row r="66" spans="18:33" x14ac:dyDescent="0.25">
      <c r="R66" s="14"/>
      <c r="AF66" s="14"/>
      <c r="AG66" s="14"/>
    </row>
    <row r="67" spans="18:33" x14ac:dyDescent="0.25">
      <c r="R67" s="14"/>
      <c r="AF67" s="14"/>
      <c r="AG67" s="14"/>
    </row>
    <row r="68" spans="18:33" x14ac:dyDescent="0.25">
      <c r="R68" s="14"/>
      <c r="AF68" s="14"/>
      <c r="AG68" s="14"/>
    </row>
    <row r="69" spans="18:33" x14ac:dyDescent="0.25">
      <c r="R69" s="14"/>
      <c r="AF69" s="14"/>
      <c r="AG69" s="14"/>
    </row>
    <row r="70" spans="18:33" x14ac:dyDescent="0.25">
      <c r="R70" s="14"/>
      <c r="AF70" s="14"/>
      <c r="AG70" s="14"/>
    </row>
    <row r="71" spans="18:33" x14ac:dyDescent="0.25">
      <c r="R71" s="14"/>
      <c r="AF71" s="14"/>
      <c r="AG71" s="14"/>
    </row>
    <row r="72" spans="18:33" x14ac:dyDescent="0.25">
      <c r="R72" s="14"/>
      <c r="AF72" s="14"/>
      <c r="AG72" s="14"/>
    </row>
    <row r="73" spans="18:33" x14ac:dyDescent="0.25">
      <c r="R73" s="14"/>
      <c r="AF73" s="14"/>
      <c r="AG73" s="14"/>
    </row>
    <row r="74" spans="18:33" x14ac:dyDescent="0.25">
      <c r="R74" s="14"/>
      <c r="AF74" s="14"/>
      <c r="AG74" s="14"/>
    </row>
    <row r="75" spans="18:33" x14ac:dyDescent="0.25">
      <c r="R75" s="14"/>
      <c r="AF75" s="14"/>
      <c r="AG75" s="14"/>
    </row>
    <row r="76" spans="18:33" x14ac:dyDescent="0.25">
      <c r="R76" s="14"/>
      <c r="AF76" s="14"/>
      <c r="AG76" s="14"/>
    </row>
    <row r="77" spans="18:33" x14ac:dyDescent="0.25">
      <c r="R77" s="14"/>
      <c r="AF77" s="14"/>
      <c r="AG77" s="14"/>
    </row>
    <row r="78" spans="18:33" x14ac:dyDescent="0.25">
      <c r="R78" s="14"/>
      <c r="AF78" s="14"/>
      <c r="AG78" s="14"/>
    </row>
    <row r="79" spans="18:33" x14ac:dyDescent="0.25">
      <c r="R79" s="14"/>
      <c r="AF79" s="14"/>
      <c r="AG79" s="14"/>
    </row>
    <row r="80" spans="18:33" x14ac:dyDescent="0.25">
      <c r="R80" s="14"/>
      <c r="AF80" s="14"/>
      <c r="AG80" s="14"/>
    </row>
    <row r="81" spans="18:33" x14ac:dyDescent="0.25">
      <c r="R81" s="14"/>
      <c r="AF81" s="14"/>
      <c r="AG81" s="14"/>
    </row>
    <row r="82" spans="18:33" x14ac:dyDescent="0.25">
      <c r="R82" s="14"/>
      <c r="AF82" s="14"/>
      <c r="AG82" s="14"/>
    </row>
    <row r="83" spans="18:33" x14ac:dyDescent="0.25">
      <c r="R83" s="14"/>
      <c r="AF83" s="14"/>
      <c r="AG83" s="14"/>
    </row>
    <row r="84" spans="18:33" x14ac:dyDescent="0.25">
      <c r="R84" s="14"/>
      <c r="AF84" s="14"/>
      <c r="AG84" s="14"/>
    </row>
    <row r="85" spans="18:33" x14ac:dyDescent="0.25">
      <c r="R85" s="14"/>
      <c r="AF85" s="14"/>
      <c r="AG85" s="14"/>
    </row>
    <row r="86" spans="18:33" x14ac:dyDescent="0.25">
      <c r="R86" s="14"/>
      <c r="AF86" s="14"/>
      <c r="AG86" s="14"/>
    </row>
    <row r="87" spans="18:33" x14ac:dyDescent="0.25">
      <c r="R87" s="14"/>
      <c r="AF87" s="14"/>
      <c r="AG87" s="14"/>
    </row>
    <row r="88" spans="18:33" x14ac:dyDescent="0.25">
      <c r="R88" s="14"/>
      <c r="AF88" s="14"/>
      <c r="AG88" s="14"/>
    </row>
    <row r="89" spans="18:33" x14ac:dyDescent="0.25">
      <c r="R89" s="14"/>
      <c r="AF89" s="14"/>
      <c r="AG89" s="14"/>
    </row>
    <row r="90" spans="18:33" x14ac:dyDescent="0.25">
      <c r="R90" s="14"/>
      <c r="AF90" s="14"/>
      <c r="AG90" s="14"/>
    </row>
    <row r="91" spans="18:33" x14ac:dyDescent="0.25">
      <c r="R91" s="14"/>
      <c r="AF91" s="14"/>
      <c r="AG91" s="14"/>
    </row>
    <row r="92" spans="18:33" x14ac:dyDescent="0.25">
      <c r="R92" s="14"/>
      <c r="AF92" s="14"/>
      <c r="AG92" s="14"/>
    </row>
    <row r="93" spans="18:33" x14ac:dyDescent="0.25">
      <c r="R93" s="14"/>
      <c r="AF93" s="14"/>
      <c r="AG93" s="14"/>
    </row>
    <row r="94" spans="18:33" x14ac:dyDescent="0.25">
      <c r="R94" s="14"/>
      <c r="AF94" s="14"/>
      <c r="AG94" s="14"/>
    </row>
    <row r="95" spans="18:33" x14ac:dyDescent="0.25">
      <c r="R95" s="14"/>
      <c r="AF95" s="14"/>
      <c r="AG95" s="14"/>
    </row>
    <row r="96" spans="18:33" x14ac:dyDescent="0.25">
      <c r="R96" s="14"/>
      <c r="AF96" s="14"/>
      <c r="AG96" s="14"/>
    </row>
    <row r="97" spans="18:33" x14ac:dyDescent="0.25">
      <c r="R97" s="14"/>
      <c r="AF97" s="14"/>
      <c r="AG97" s="14"/>
    </row>
    <row r="98" spans="18:33" x14ac:dyDescent="0.25">
      <c r="R98" s="14"/>
      <c r="AF98" s="14"/>
      <c r="AG98" s="14"/>
    </row>
    <row r="99" spans="18:33" x14ac:dyDescent="0.25">
      <c r="R99" s="14"/>
      <c r="AF99" s="14"/>
      <c r="AG99" s="14"/>
    </row>
    <row r="100" spans="18:33" x14ac:dyDescent="0.25">
      <c r="R100" s="14"/>
      <c r="AF100" s="14"/>
      <c r="AG100" s="14"/>
    </row>
    <row r="101" spans="18:33" x14ac:dyDescent="0.25">
      <c r="R101" s="14"/>
      <c r="AF101" s="14"/>
      <c r="AG101" s="14"/>
    </row>
    <row r="102" spans="18:33" x14ac:dyDescent="0.25">
      <c r="R102" s="14"/>
      <c r="AF102" s="14"/>
      <c r="AG102" s="14"/>
    </row>
    <row r="103" spans="18:33" x14ac:dyDescent="0.25">
      <c r="R103" s="14"/>
      <c r="AF103" s="14"/>
      <c r="AG103" s="14"/>
    </row>
    <row r="104" spans="18:33" x14ac:dyDescent="0.25">
      <c r="R104" s="14"/>
      <c r="AF104" s="14"/>
      <c r="AG104" s="14"/>
    </row>
    <row r="105" spans="18:33" x14ac:dyDescent="0.25">
      <c r="R105" s="14"/>
      <c r="AF105" s="14"/>
      <c r="AG105" s="14"/>
    </row>
    <row r="106" spans="18:33" x14ac:dyDescent="0.25">
      <c r="R106" s="14"/>
      <c r="AF106" s="14"/>
      <c r="AG106" s="14"/>
    </row>
    <row r="107" spans="18:33" x14ac:dyDescent="0.25">
      <c r="R107" s="14"/>
      <c r="AF107" s="14"/>
      <c r="AG107" s="14"/>
    </row>
    <row r="108" spans="18:33" x14ac:dyDescent="0.25">
      <c r="R108" s="14"/>
      <c r="AF108" s="14"/>
      <c r="AG108" s="14"/>
    </row>
    <row r="109" spans="18:33" x14ac:dyDescent="0.25">
      <c r="R109" s="14"/>
      <c r="AF109" s="14"/>
      <c r="AG109" s="14"/>
    </row>
    <row r="110" spans="18:33" x14ac:dyDescent="0.25">
      <c r="R110" s="14"/>
      <c r="AF110" s="14"/>
      <c r="AG110" s="14"/>
    </row>
    <row r="111" spans="18:33" x14ac:dyDescent="0.25">
      <c r="R111" s="14"/>
      <c r="AF111" s="14"/>
      <c r="AG111" s="14"/>
    </row>
    <row r="112" spans="18:33" x14ac:dyDescent="0.25">
      <c r="R112" s="14"/>
      <c r="AF112" s="14"/>
      <c r="AG112" s="14"/>
    </row>
    <row r="113" spans="18:33" x14ac:dyDescent="0.25">
      <c r="R113" s="14"/>
      <c r="AF113" s="14"/>
      <c r="AG113" s="14"/>
    </row>
    <row r="114" spans="18:33" x14ac:dyDescent="0.25">
      <c r="R114" s="14"/>
      <c r="AF114" s="14"/>
      <c r="AG114" s="14"/>
    </row>
    <row r="115" spans="18:33" x14ac:dyDescent="0.25">
      <c r="R115" s="14"/>
      <c r="AF115" s="14"/>
      <c r="AG115" s="14"/>
    </row>
    <row r="116" spans="18:33" x14ac:dyDescent="0.25">
      <c r="R116" s="14"/>
      <c r="AF116" s="14"/>
      <c r="AG116" s="14"/>
    </row>
    <row r="117" spans="18:33" x14ac:dyDescent="0.25">
      <c r="R117" s="14"/>
      <c r="AF117" s="14"/>
      <c r="AG117" s="14"/>
    </row>
    <row r="118" spans="18:33" x14ac:dyDescent="0.25">
      <c r="R118" s="14"/>
      <c r="AF118" s="14"/>
      <c r="AG118" s="14"/>
    </row>
    <row r="119" spans="18:33" x14ac:dyDescent="0.25">
      <c r="R119" s="14"/>
      <c r="AF119" s="14"/>
      <c r="AG119" s="14"/>
    </row>
    <row r="120" spans="18:33" x14ac:dyDescent="0.25">
      <c r="R120" s="14"/>
      <c r="AF120" s="14"/>
      <c r="AG120" s="14"/>
    </row>
    <row r="121" spans="18:33" x14ac:dyDescent="0.25">
      <c r="R121" s="14"/>
      <c r="AF121" s="14"/>
      <c r="AG121" s="14"/>
    </row>
    <row r="122" spans="18:33" x14ac:dyDescent="0.25">
      <c r="R122" s="14"/>
      <c r="AF122" s="14"/>
      <c r="AG122" s="14"/>
    </row>
    <row r="123" spans="18:33" x14ac:dyDescent="0.25">
      <c r="R123" s="14"/>
      <c r="AF123" s="14"/>
      <c r="AG123" s="14"/>
    </row>
    <row r="124" spans="18:33" x14ac:dyDescent="0.25">
      <c r="R124" s="14"/>
      <c r="AF124" s="14"/>
      <c r="AG124" s="14"/>
    </row>
    <row r="125" spans="18:33" x14ac:dyDescent="0.25">
      <c r="R125" s="14"/>
      <c r="AF125" s="14"/>
      <c r="AG125" s="14"/>
    </row>
    <row r="126" spans="18:33" x14ac:dyDescent="0.25">
      <c r="R126" s="14"/>
      <c r="AF126" s="14"/>
      <c r="AG126" s="14"/>
    </row>
    <row r="127" spans="18:33" x14ac:dyDescent="0.25">
      <c r="R127" s="14"/>
      <c r="AF127" s="14"/>
      <c r="AG127" s="14"/>
    </row>
    <row r="128" spans="18:33" x14ac:dyDescent="0.25">
      <c r="R128" s="14"/>
      <c r="AF128" s="14"/>
      <c r="AG128" s="14"/>
    </row>
    <row r="129" spans="18:33" x14ac:dyDescent="0.25">
      <c r="R129" s="14"/>
      <c r="AF129" s="14"/>
      <c r="AG129" s="14"/>
    </row>
    <row r="130" spans="18:33" x14ac:dyDescent="0.25">
      <c r="R130" s="14"/>
      <c r="AF130" s="14"/>
      <c r="AG130" s="14"/>
    </row>
    <row r="131" spans="18:33" x14ac:dyDescent="0.25">
      <c r="R131" s="14"/>
      <c r="AF131" s="14"/>
      <c r="AG131" s="14"/>
    </row>
    <row r="132" spans="18:33" x14ac:dyDescent="0.25">
      <c r="R132" s="14"/>
      <c r="AF132" s="14"/>
      <c r="AG132" s="14"/>
    </row>
    <row r="133" spans="18:33" x14ac:dyDescent="0.25">
      <c r="R133" s="14"/>
      <c r="AF133" s="14"/>
      <c r="AG133" s="14"/>
    </row>
    <row r="134" spans="18:33" x14ac:dyDescent="0.25">
      <c r="R134" s="14"/>
      <c r="AF134" s="14"/>
      <c r="AG134" s="14"/>
    </row>
    <row r="135" spans="18:33" x14ac:dyDescent="0.25">
      <c r="R135" s="14"/>
      <c r="AF135" s="14"/>
      <c r="AG135" s="14"/>
    </row>
    <row r="136" spans="18:33" x14ac:dyDescent="0.25">
      <c r="R136" s="14"/>
      <c r="AF136" s="14"/>
      <c r="AG136" s="14"/>
    </row>
    <row r="137" spans="18:33" x14ac:dyDescent="0.25">
      <c r="R137" s="14"/>
      <c r="AF137" s="14"/>
      <c r="AG137" s="14"/>
    </row>
    <row r="138" spans="18:33" x14ac:dyDescent="0.25">
      <c r="R138" s="14"/>
      <c r="AF138" s="14"/>
      <c r="AG138" s="14"/>
    </row>
    <row r="139" spans="18:33" x14ac:dyDescent="0.25">
      <c r="R139" s="14"/>
      <c r="AF139" s="14"/>
      <c r="AG139" s="14"/>
    </row>
    <row r="140" spans="18:33" x14ac:dyDescent="0.25">
      <c r="R140" s="14"/>
      <c r="AF140" s="14"/>
      <c r="AG140" s="14"/>
    </row>
    <row r="141" spans="18:33" x14ac:dyDescent="0.25">
      <c r="R141" s="14"/>
      <c r="AF141" s="14"/>
      <c r="AG141" s="14"/>
    </row>
    <row r="142" spans="18:33" x14ac:dyDescent="0.25">
      <c r="R142" s="14"/>
      <c r="AF142" s="14"/>
      <c r="AG142" s="14"/>
    </row>
    <row r="143" spans="18:33" x14ac:dyDescent="0.25">
      <c r="R143" s="14"/>
      <c r="AF143" s="14"/>
      <c r="AG143" s="14"/>
    </row>
    <row r="144" spans="18:33" x14ac:dyDescent="0.25">
      <c r="R144" s="14"/>
      <c r="AF144" s="14"/>
      <c r="AG144" s="14"/>
    </row>
    <row r="145" spans="18:33" x14ac:dyDescent="0.25">
      <c r="R145" s="14"/>
      <c r="AF145" s="14"/>
      <c r="AG145" s="14"/>
    </row>
    <row r="146" spans="18:33" x14ac:dyDescent="0.25">
      <c r="R146" s="14"/>
      <c r="AF146" s="14"/>
      <c r="AG146" s="14"/>
    </row>
    <row r="147" spans="18:33" x14ac:dyDescent="0.25">
      <c r="R147" s="14"/>
      <c r="AF147" s="14"/>
      <c r="AG147" s="14"/>
    </row>
    <row r="148" spans="18:33" x14ac:dyDescent="0.25">
      <c r="R148" s="14"/>
      <c r="AF148" s="14"/>
      <c r="AG148" s="14"/>
    </row>
    <row r="149" spans="18:33" x14ac:dyDescent="0.25">
      <c r="R149" s="14"/>
      <c r="AF149" s="14"/>
      <c r="AG149" s="14"/>
    </row>
    <row r="150" spans="18:33" x14ac:dyDescent="0.25">
      <c r="R150" s="14"/>
      <c r="AF150" s="14"/>
      <c r="AG150" s="14"/>
    </row>
    <row r="151" spans="18:33" x14ac:dyDescent="0.25">
      <c r="R151" s="14"/>
      <c r="AF151" s="14"/>
      <c r="AG151" s="14"/>
    </row>
    <row r="152" spans="18:33" x14ac:dyDescent="0.25">
      <c r="R152" s="14"/>
      <c r="AF152" s="14"/>
      <c r="AG152" s="14"/>
    </row>
    <row r="153" spans="18:33" x14ac:dyDescent="0.25">
      <c r="R153" s="14"/>
      <c r="AF153" s="14"/>
      <c r="AG153" s="14"/>
    </row>
    <row r="154" spans="18:33" x14ac:dyDescent="0.25">
      <c r="R154" s="14"/>
      <c r="AF154" s="14"/>
      <c r="AG154" s="14"/>
    </row>
    <row r="155" spans="18:33" x14ac:dyDescent="0.25">
      <c r="R155" s="14"/>
      <c r="AF155" s="14"/>
      <c r="AG155" s="14"/>
    </row>
    <row r="156" spans="18:33" x14ac:dyDescent="0.25">
      <c r="R156" s="14"/>
      <c r="AF156" s="14"/>
      <c r="AG156" s="14"/>
    </row>
    <row r="157" spans="18:33" x14ac:dyDescent="0.25">
      <c r="R157" s="14"/>
      <c r="AF157" s="14"/>
      <c r="AG157" s="14"/>
    </row>
    <row r="158" spans="18:33" x14ac:dyDescent="0.25">
      <c r="R158" s="14"/>
      <c r="AF158" s="14"/>
      <c r="AG158" s="14"/>
    </row>
    <row r="159" spans="18:33" x14ac:dyDescent="0.25">
      <c r="R159" s="14"/>
      <c r="AF159" s="14"/>
      <c r="AG159" s="14"/>
    </row>
    <row r="160" spans="18:33" x14ac:dyDescent="0.25">
      <c r="R160" s="14"/>
      <c r="AF160" s="14"/>
      <c r="AG160" s="14"/>
    </row>
    <row r="161" spans="18:33" x14ac:dyDescent="0.25">
      <c r="R161" s="14"/>
      <c r="AF161" s="14"/>
      <c r="AG161" s="14"/>
    </row>
    <row r="162" spans="18:33" x14ac:dyDescent="0.25">
      <c r="R162" s="14"/>
      <c r="AF162" s="14"/>
      <c r="AG162" s="14"/>
    </row>
    <row r="163" spans="18:33" x14ac:dyDescent="0.25">
      <c r="R163" s="14"/>
      <c r="AF163" s="14"/>
      <c r="AG163" s="14"/>
    </row>
    <row r="164" spans="18:33" x14ac:dyDescent="0.25">
      <c r="R164" s="14"/>
      <c r="AF164" s="14"/>
      <c r="AG164" s="14"/>
    </row>
    <row r="165" spans="18:33" x14ac:dyDescent="0.25">
      <c r="R165" s="14"/>
      <c r="AF165" s="14"/>
      <c r="AG165" s="14"/>
    </row>
    <row r="166" spans="18:33" x14ac:dyDescent="0.25">
      <c r="R166" s="14"/>
      <c r="AF166" s="14"/>
      <c r="AG166" s="14"/>
    </row>
    <row r="167" spans="18:33" x14ac:dyDescent="0.25">
      <c r="R167" s="14"/>
      <c r="AF167" s="14"/>
      <c r="AG167" s="14"/>
    </row>
    <row r="168" spans="18:33" x14ac:dyDescent="0.25">
      <c r="R168" s="14"/>
      <c r="AF168" s="14"/>
      <c r="AG168" s="14"/>
    </row>
    <row r="183" spans="18:33" x14ac:dyDescent="0.25">
      <c r="R183" s="14"/>
      <c r="AF183" s="14"/>
      <c r="AG183" s="14"/>
    </row>
    <row r="184" spans="18:33" x14ac:dyDescent="0.25">
      <c r="R184" s="14"/>
      <c r="AF184" s="14"/>
      <c r="AG184" s="14"/>
    </row>
    <row r="185" spans="18:33" x14ac:dyDescent="0.25">
      <c r="R185" s="14"/>
      <c r="AF185" s="14"/>
      <c r="AG185" s="14"/>
    </row>
    <row r="186" spans="18:33" x14ac:dyDescent="0.25">
      <c r="R186" s="14"/>
      <c r="AF186" s="14"/>
      <c r="AG186" s="14"/>
    </row>
    <row r="187" spans="18:33" x14ac:dyDescent="0.25">
      <c r="R187" s="14"/>
      <c r="AF187" s="14"/>
      <c r="AG187" s="14"/>
    </row>
    <row r="188" spans="18:33" x14ac:dyDescent="0.25">
      <c r="R188" s="14"/>
      <c r="AF188" s="14"/>
      <c r="AG188" s="14"/>
    </row>
    <row r="189" spans="18:33" x14ac:dyDescent="0.25">
      <c r="R189" s="14"/>
      <c r="AF189" s="14"/>
      <c r="AG189" s="14"/>
    </row>
    <row r="190" spans="18:33" x14ac:dyDescent="0.25">
      <c r="R190" s="14"/>
      <c r="AF190" s="14"/>
      <c r="AG190" s="14"/>
    </row>
    <row r="191" spans="18:33" x14ac:dyDescent="0.25">
      <c r="R191" s="14"/>
      <c r="AF191" s="14"/>
      <c r="AG191" s="14"/>
    </row>
  </sheetData>
  <sheetProtection algorithmName="SHA-512" hashValue="wRPvXe96tNRuhcufU5uLNhrUdt1+eH5Bduq4Wc2Q+YtmPHiCVwcPEUh+FVeBwuHYa4KmRx8yFliaP4RWb4RL5A==" saltValue="cZxkOl/8jz17PKcFT+2BSQ==" spinCount="100000" sheet="1" formatCells="0" formatColumns="0" formatRows="0" insertColumns="0" insertRows="0" insertHyperlinks="0" deleteColumns="0" deleteRows="0" autoFilter="0" pivotTables="0"/>
  <mergeCells count="3">
    <mergeCell ref="AE4:AG5"/>
    <mergeCell ref="D51:I51"/>
    <mergeCell ref="D52:I52"/>
  </mergeCells>
  <phoneticPr fontId="11" type="noConversion"/>
  <dataValidations count="2">
    <dataValidation type="list" allowBlank="1" showInputMessage="1" showErrorMessage="1" sqref="I7:I50" xr:uid="{1AF9667C-833B-4DA1-A3C6-0557D6D4ABC9}">
      <formula1>"napowietrzna, kablowa"</formula1>
    </dataValidation>
    <dataValidation type="list" allowBlank="1" showInputMessage="1" showErrorMessage="1" sqref="AD7:AD50" xr:uid="{96C481A2-FFF7-4F09-9CE6-078A671B0340}">
      <formula1>"oprawa uliczna, oprawa parkowa, oprawa parkowa stytlizowana, oprawa stylizowana"</formula1>
    </dataValidation>
  </dataValidations>
  <pageMargins left="0.7" right="0.7" top="0.75" bottom="0.75" header="0.3" footer="0.3"/>
  <pageSetup paperSize="9" orientation="portrait" r:id="rId1"/>
  <ignoredErrors>
    <ignoredError sqref="AF13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Grzegorz Wierny</dc:creator>
  <cp:keywords/>
  <dc:description/>
  <cp:lastModifiedBy>Rafał Bednarek</cp:lastModifiedBy>
  <cp:revision/>
  <dcterms:created xsi:type="dcterms:W3CDTF">2023-07-10T08:12:22Z</dcterms:created>
  <dcterms:modified xsi:type="dcterms:W3CDTF">2023-12-12T08:08:17Z</dcterms:modified>
  <cp:category/>
  <cp:contentStatus/>
</cp:coreProperties>
</file>