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13140" windowHeight="9948" tabRatio="914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</sheets>
  <definedNames/>
  <calcPr fullCalcOnLoad="1"/>
</workbook>
</file>

<file path=xl/sharedStrings.xml><?xml version="1.0" encoding="utf-8"?>
<sst xmlns="http://schemas.openxmlformats.org/spreadsheetml/2006/main" count="337" uniqueCount="116">
  <si>
    <t>POSTAĆ</t>
  </si>
  <si>
    <t>DAWKA</t>
  </si>
  <si>
    <t>PORCJA</t>
  </si>
  <si>
    <t>VAT %</t>
  </si>
  <si>
    <t>OKREŚLENIE  PRZEDMIOTU ZAMÓWIENIA</t>
  </si>
  <si>
    <t>1.</t>
  </si>
  <si>
    <t>2.</t>
  </si>
  <si>
    <t>3.</t>
  </si>
  <si>
    <t>4.</t>
  </si>
  <si>
    <t>UWAGA:</t>
  </si>
  <si>
    <t>Lp.</t>
  </si>
  <si>
    <t xml:space="preserve">WARTOŚĆ  NETTO               </t>
  </si>
  <si>
    <t xml:space="preserve">WARTOŚĆ  VAT                  </t>
  </si>
  <si>
    <t xml:space="preserve">WARTOŚĆ  BRUTTO                     </t>
  </si>
  <si>
    <t>PRODUCENT</t>
  </si>
  <si>
    <t xml:space="preserve">NAZWA  HANDLOWA  LEKU, dawka </t>
  </si>
  <si>
    <t>ILOŚĆ OPAK.</t>
  </si>
  <si>
    <t>ILOŚĆ SZT. W OPAK.</t>
  </si>
  <si>
    <t>ILOŚĆ SZT.</t>
  </si>
  <si>
    <t>FORMULARZ CENOWY</t>
  </si>
  <si>
    <t>r-r do wstrzyk. i inf.</t>
  </si>
  <si>
    <t>0,5 mmol/ml</t>
  </si>
  <si>
    <t>CENA NETTO        1 OPAK.</t>
  </si>
  <si>
    <t>ILOŚĆ ML</t>
  </si>
  <si>
    <t>CENA NETTO ZA 1 ML</t>
  </si>
  <si>
    <t>Iomeprolum o stężeniu 350mg jodu/ml w opakowaniach od 50 do 500 ml</t>
  </si>
  <si>
    <t>Iomeron 350</t>
  </si>
  <si>
    <t>350 mg/ml</t>
  </si>
  <si>
    <t xml:space="preserve">1 ml. </t>
  </si>
  <si>
    <t>Gadoteridolum w opakowaniach od 10 do 20 ml</t>
  </si>
  <si>
    <t>Prohance</t>
  </si>
  <si>
    <t>Gadobenian dimegluminy, dedykowany do badań wątroby w opakowaniach od 10 do 20 ml</t>
  </si>
  <si>
    <t>Multihance</t>
  </si>
  <si>
    <t>529 mg/ml</t>
  </si>
  <si>
    <t>Opakowanie 10/15/20 ml</t>
  </si>
  <si>
    <t>Opakowania 50/100/200/500 ml</t>
  </si>
  <si>
    <t>279,32 mg kwasu gadoterowego (w postaci soli
megluminowej),</t>
  </si>
  <si>
    <t>DOTAREM, 0,5 mmol/ml</t>
  </si>
  <si>
    <t xml:space="preserve"> 0,5 mmol/ml</t>
  </si>
  <si>
    <t xml:space="preserve">10 ml. </t>
  </si>
  <si>
    <t xml:space="preserve">20 ml. </t>
  </si>
  <si>
    <t xml:space="preserve">15 ml. </t>
  </si>
  <si>
    <t xml:space="preserve">60 ml </t>
  </si>
  <si>
    <t xml:space="preserve">r-r do wstrzyk. i inf.ampułko strzykawki </t>
  </si>
  <si>
    <t xml:space="preserve">20ml. </t>
  </si>
  <si>
    <t>Kolumna nr 8: 10000 ml  kontrast w opakowaniach po 10,15,20,60 ml</t>
  </si>
  <si>
    <t>Iohexolum</t>
  </si>
  <si>
    <t xml:space="preserve">Omnipague </t>
  </si>
  <si>
    <t>GE HEALTHCARE</t>
  </si>
  <si>
    <t>350 mgI/ml</t>
  </si>
  <si>
    <t>1 ml</t>
  </si>
  <si>
    <t>Iodixanolum</t>
  </si>
  <si>
    <t>Visipaque</t>
  </si>
  <si>
    <t>1ml</t>
  </si>
  <si>
    <t>Opakowania po 50,100,200.500ml</t>
  </si>
  <si>
    <t>Gadovist</t>
  </si>
  <si>
    <t xml:space="preserve"> 1mmol/ml</t>
  </si>
  <si>
    <t>Ultravist</t>
  </si>
  <si>
    <t>Ultravist 370 mg jodu/ml</t>
  </si>
  <si>
    <t>370 mgI/ml</t>
  </si>
  <si>
    <t>Acidum gadotericum</t>
  </si>
  <si>
    <t>0,5 mmol</t>
  </si>
  <si>
    <t>Opakowania po 15ml</t>
  </si>
  <si>
    <t>oferowane elementy muszą być kompatybilne z urządzeniem CT Expres i dopuszczone przez producenta urządzenia</t>
  </si>
  <si>
    <t>Patient line</t>
  </si>
  <si>
    <t xml:space="preserve">Jednorazowya linia pacjenta o dł. 120 cm z zaworami zwrotnymi na każdym końcu: z jednej strony żeński łącznik Luera, z drugiej strony męski łącznik Luera </t>
  </si>
  <si>
    <t>Day Set</t>
  </si>
  <si>
    <t>Zestaw dzienny łączący trzy źródła składający się z dwóch rurek prowadzących do dwóch butelek z środkiem cieniującym, trzeciej rurki do doprowadzania fizjologicznego roztworu soli oraz trójnika na dalszym końcu</t>
  </si>
  <si>
    <t>Bottle Spike</t>
  </si>
  <si>
    <t>Jednorazowy przekłuwacz do butelek z kontrastem łączący butelkę ze środkiem cieniującym z zestawem dziennym</t>
  </si>
  <si>
    <t>Multipatient Set</t>
  </si>
  <si>
    <t>Zestaw do stosowania u wielu pacjentów składający się̨ z kasety perystaltycznej oraz przewodu zakończonego złączem luer-lock</t>
  </si>
  <si>
    <t>Numer ref: 240005B- Zwinięty przewód Y 230 cm,
z 2 zaworami zwrotnymi</t>
  </si>
  <si>
    <t>OPTISTAR™ LE STRZYK.2 X 60 ML + RURKA POŁĄCZENIOWA DŁ. 230 CM  1 ZEST.801800B</t>
  </si>
  <si>
    <t>Zadanie nr 3</t>
  </si>
  <si>
    <t>opakowania po 50,100,200.500ml</t>
  </si>
  <si>
    <t>Butelka=50 ml</t>
  </si>
  <si>
    <t>636 mg/ml</t>
  </si>
  <si>
    <t>OPTIRAY 300</t>
  </si>
  <si>
    <t>Jowersol</t>
  </si>
  <si>
    <t>Butelka=500 ml</t>
  </si>
  <si>
    <t>741 mg/ml</t>
  </si>
  <si>
    <t xml:space="preserve">OPTIRAY 350  </t>
  </si>
  <si>
    <t>Butelka=200 ml</t>
  </si>
  <si>
    <t>Butelka=100 ml</t>
  </si>
  <si>
    <t>Zadanie nr 2</t>
  </si>
  <si>
    <t>Gadovist 1,0 mmol/ml</t>
  </si>
  <si>
    <t>Clariscan 0,5 mmol/ml 15ml,roztw.d/wstrz,10 fiol</t>
  </si>
  <si>
    <t xml:space="preserve">1 amp. 7,5 ml </t>
  </si>
  <si>
    <t xml:space="preserve">1 amp. 15 ml </t>
  </si>
  <si>
    <t>320 mg/ml</t>
  </si>
  <si>
    <t>Iomeprolum o stężeniu 400mg jodu/ml w opakowaniach od 50 do 500 ml</t>
  </si>
  <si>
    <t>400 mg/ml</t>
  </si>
  <si>
    <t xml:space="preserve">500 ml. </t>
  </si>
  <si>
    <t>CENA NETTO        1 ML.</t>
  </si>
  <si>
    <t>ILOŚĆ ML.</t>
  </si>
  <si>
    <t>Opakowania po 7,5/15ml</t>
  </si>
  <si>
    <t>CENA NETTO        SZT.</t>
  </si>
  <si>
    <t>Butelka= 500 ml</t>
  </si>
  <si>
    <t>CENA NETTO        1 SZT.</t>
  </si>
  <si>
    <t>Zadanie nr 1</t>
  </si>
  <si>
    <t>Zadanie nr 4</t>
  </si>
  <si>
    <t>Zadanie nr 5</t>
  </si>
  <si>
    <t>Zadanie nr 6</t>
  </si>
  <si>
    <t xml:space="preserve">CENA NETTO        </t>
  </si>
  <si>
    <t>Zadanie nr 7</t>
  </si>
  <si>
    <t>Zadanie nr 9</t>
  </si>
  <si>
    <t>Zadanie nr 10</t>
  </si>
  <si>
    <t>Zadanie nr 11</t>
  </si>
  <si>
    <t>Zadanie nr 12</t>
  </si>
  <si>
    <r>
      <t xml:space="preserve">Zwinięty przewód Y 230 cm, z 2 zaworami zwrotnymi </t>
    </r>
    <r>
      <rPr>
        <b/>
        <sz val="9"/>
        <color indexed="10"/>
        <rFont val="Arial"/>
        <family val="2"/>
      </rPr>
      <t>Zamawiający dopuszcza zwinięty przewód Y o długości 250 cm z dwoma zaworami zwrotnymi</t>
    </r>
  </si>
  <si>
    <r>
      <t xml:space="preserve">Podwójna strzykawka MR 60 ml z pojedynczym zaworem zwrotnym </t>
    </r>
    <r>
      <rPr>
        <b/>
        <sz val="9"/>
        <color indexed="10"/>
        <rFont val="Arial"/>
        <family val="2"/>
      </rPr>
      <t>Zamawiający dopuszcza zestawu wkładów do wstrzykiwacza kontrastu zawierającego łącznik o długości 250cm</t>
    </r>
  </si>
  <si>
    <t>FORMULARZ CENOWY- zmiana 1</t>
  </si>
  <si>
    <t>Zadanie nr 8</t>
  </si>
  <si>
    <t>Iomeron 400</t>
  </si>
  <si>
    <r>
      <t xml:space="preserve">FORMULARZ CENOWY- </t>
    </r>
    <r>
      <rPr>
        <b/>
        <sz val="10"/>
        <color indexed="10"/>
        <rFont val="Arial"/>
        <family val="2"/>
      </rPr>
      <t>ZMIANA 1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</si>
</sst>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_-* #,##0\ [$zł-415]_-;\-* #,##0\ [$zł-415]_-;_-* &quot;-&quot;??\ [$zł-415]_-;_-@_-"/>
    <numFmt numFmtId="166" formatCode="[$-415]General"/>
    <numFmt numFmtId="167" formatCode="&quot; &quot;#,##0.00&quot;      &quot;;&quot;-&quot;#,##0.00&quot;      &quot;;&quot; -&quot;#&quot;      &quot;;@&quot; &quot;"/>
    <numFmt numFmtId="168" formatCode="&quot; &quot;#,##0&quot;      &quot;;&quot;-&quot;#,##0&quot;      &quot;;&quot; -&quot;#&quot;      &quot;;@&quot; &quot;"/>
    <numFmt numFmtId="169" formatCode="[$-415]0.00"/>
    <numFmt numFmtId="170" formatCode="[$-415]#,##0"/>
    <numFmt numFmtId="171" formatCode="[$-415]dddd\,\ d\ mmmm\ yyyy"/>
    <numFmt numFmtId="172" formatCode="#,##0.000"/>
    <numFmt numFmtId="173" formatCode="#,##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badi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4" fillId="0" borderId="0">
      <alignment/>
      <protection/>
    </xf>
    <xf numFmtId="166" fontId="34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9" fontId="2" fillId="0" borderId="10" xfId="54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166" fontId="47" fillId="0" borderId="13" xfId="45" applyFont="1" applyBorder="1" applyAlignment="1">
      <alignment horizontal="left" wrapText="1"/>
      <protection/>
    </xf>
    <xf numFmtId="166" fontId="47" fillId="0" borderId="13" xfId="45" applyFont="1" applyBorder="1" applyAlignment="1">
      <alignment horizontal="center" wrapText="1"/>
      <protection/>
    </xf>
    <xf numFmtId="166" fontId="48" fillId="0" borderId="13" xfId="45" applyFont="1" applyBorder="1" applyAlignment="1">
      <alignment horizontal="center" wrapText="1"/>
      <protection/>
    </xf>
    <xf numFmtId="170" fontId="47" fillId="0" borderId="13" xfId="45" applyNumberFormat="1" applyFont="1" applyBorder="1" applyAlignment="1">
      <alignment horizontal="center" wrapText="1"/>
      <protection/>
    </xf>
    <xf numFmtId="166" fontId="47" fillId="0" borderId="13" xfId="45" applyFont="1" applyBorder="1" applyAlignment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166" fontId="47" fillId="0" borderId="13" xfId="45" applyFont="1" applyBorder="1" applyAlignment="1">
      <alignment horizontal="center" vertical="center" wrapText="1"/>
      <protection/>
    </xf>
    <xf numFmtId="166" fontId="48" fillId="0" borderId="13" xfId="45" applyFont="1" applyBorder="1" applyAlignment="1">
      <alignment horizontal="center" vertical="center" wrapText="1"/>
      <protection/>
    </xf>
    <xf numFmtId="168" fontId="47" fillId="0" borderId="13" xfId="44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54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0" xfId="0" applyFont="1" applyFill="1" applyAlignment="1">
      <alignment/>
    </xf>
    <xf numFmtId="164" fontId="5" fillId="34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center"/>
    </xf>
    <xf numFmtId="165" fontId="5" fillId="34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6" fontId="48" fillId="34" borderId="13" xfId="45" applyFont="1" applyFill="1" applyBorder="1" applyAlignment="1">
      <alignment horizontal="center" vertical="center" wrapText="1"/>
      <protection/>
    </xf>
    <xf numFmtId="168" fontId="48" fillId="34" borderId="13" xfId="44" applyNumberFormat="1" applyFont="1" applyFill="1" applyBorder="1" applyAlignment="1">
      <alignment horizontal="center" vertical="center" wrapText="1"/>
      <protection/>
    </xf>
    <xf numFmtId="4" fontId="2" fillId="34" borderId="10" xfId="0" applyNumberFormat="1" applyFont="1" applyFill="1" applyBorder="1" applyAlignment="1">
      <alignment horizontal="center" vertical="center" wrapText="1"/>
    </xf>
    <xf numFmtId="9" fontId="2" fillId="34" borderId="10" xfId="54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4" fontId="3" fillId="34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166" fontId="47" fillId="0" borderId="14" xfId="45" applyFont="1" applyBorder="1" applyAlignment="1">
      <alignment horizontal="left" wrapText="1"/>
      <protection/>
    </xf>
    <xf numFmtId="0" fontId="2" fillId="0" borderId="15" xfId="0" applyFont="1" applyBorder="1" applyAlignment="1">
      <alignment wrapText="1"/>
    </xf>
    <xf numFmtId="166" fontId="48" fillId="0" borderId="14" xfId="45" applyFont="1" applyBorder="1" applyAlignment="1">
      <alignment horizontal="center" wrapText="1"/>
      <protection/>
    </xf>
    <xf numFmtId="166" fontId="47" fillId="0" borderId="14" xfId="45" applyFont="1" applyBorder="1" applyAlignment="1">
      <alignment horizontal="center" wrapText="1"/>
      <protection/>
    </xf>
    <xf numFmtId="166" fontId="47" fillId="0" borderId="0" xfId="45" applyFont="1" applyAlignment="1">
      <alignment horizontal="center" wrapText="1"/>
      <protection/>
    </xf>
    <xf numFmtId="166" fontId="47" fillId="0" borderId="10" xfId="45" applyFont="1" applyBorder="1" applyAlignment="1">
      <alignment horizontal="left" wrapText="1"/>
      <protection/>
    </xf>
    <xf numFmtId="166" fontId="48" fillId="0" borderId="10" xfId="45" applyFont="1" applyBorder="1" applyAlignment="1">
      <alignment horizontal="center" wrapText="1"/>
      <protection/>
    </xf>
    <xf numFmtId="166" fontId="47" fillId="0" borderId="10" xfId="45" applyFont="1" applyBorder="1" applyAlignment="1">
      <alignment horizontal="center" wrapText="1"/>
      <protection/>
    </xf>
    <xf numFmtId="2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166" fontId="47" fillId="0" borderId="13" xfId="45" applyFont="1" applyBorder="1" applyAlignment="1">
      <alignment horizontal="centerContinuous" vertical="center" wrapText="1"/>
      <protection/>
    </xf>
    <xf numFmtId="166" fontId="48" fillId="0" borderId="13" xfId="45" applyFont="1" applyBorder="1" applyAlignment="1">
      <alignment horizontal="centerContinuous" vertical="center" wrapText="1"/>
      <protection/>
    </xf>
    <xf numFmtId="4" fontId="2" fillId="0" borderId="10" xfId="0" applyNumberFormat="1" applyFont="1" applyBorder="1" applyAlignment="1">
      <alignment horizontal="centerContinuous" vertical="center" wrapText="1"/>
    </xf>
    <xf numFmtId="9" fontId="2" fillId="0" borderId="10" xfId="54" applyFont="1" applyFill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9" fontId="47" fillId="0" borderId="13" xfId="45" applyNumberFormat="1" applyFont="1" applyBorder="1" applyAlignment="1">
      <alignment horizontal="center" vertical="center" wrapText="1"/>
      <protection/>
    </xf>
    <xf numFmtId="170" fontId="47" fillId="0" borderId="13" xfId="45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166" fontId="47" fillId="0" borderId="10" xfId="45" applyFont="1" applyBorder="1" applyAlignment="1">
      <alignment horizontal="left" vertical="center" wrapText="1"/>
      <protection/>
    </xf>
    <xf numFmtId="170" fontId="47" fillId="0" borderId="10" xfId="45" applyNumberFormat="1" applyFont="1" applyBorder="1" applyAlignment="1">
      <alignment horizontal="center" vertical="center" wrapText="1"/>
      <protection/>
    </xf>
    <xf numFmtId="166" fontId="47" fillId="0" borderId="13" xfId="45" applyFont="1" applyBorder="1" applyAlignment="1">
      <alignment vertical="center" wrapText="1"/>
      <protection/>
    </xf>
    <xf numFmtId="166" fontId="47" fillId="0" borderId="17" xfId="45" applyFont="1" applyBorder="1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166" fontId="48" fillId="0" borderId="18" xfId="45" applyFont="1" applyBorder="1" applyAlignment="1">
      <alignment horizontal="center" wrapText="1"/>
      <protection/>
    </xf>
    <xf numFmtId="1" fontId="47" fillId="0" borderId="13" xfId="44" applyNumberFormat="1" applyFont="1" applyBorder="1" applyAlignment="1">
      <alignment horizontal="center" wrapText="1"/>
      <protection/>
    </xf>
    <xf numFmtId="1" fontId="47" fillId="0" borderId="19" xfId="44" applyNumberFormat="1" applyFont="1" applyBorder="1" applyAlignment="1">
      <alignment horizont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166" fontId="47" fillId="0" borderId="17" xfId="45" applyFont="1" applyBorder="1" applyAlignment="1">
      <alignment horizontal="centerContinuous" vertical="center" wrapText="1"/>
      <protection/>
    </xf>
    <xf numFmtId="168" fontId="47" fillId="0" borderId="10" xfId="44" applyNumberFormat="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4" fontId="2" fillId="0" borderId="15" xfId="0" applyNumberFormat="1" applyFont="1" applyBorder="1" applyAlignment="1">
      <alignment horizontal="centerContinuous" vertical="center" wrapText="1"/>
    </xf>
    <xf numFmtId="4" fontId="0" fillId="0" borderId="11" xfId="0" applyNumberFormat="1" applyBorder="1" applyAlignment="1">
      <alignment/>
    </xf>
    <xf numFmtId="169" fontId="47" fillId="0" borderId="17" xfId="45" applyNumberFormat="1" applyFont="1" applyBorder="1" applyAlignment="1">
      <alignment horizontal="center" wrapText="1"/>
      <protection/>
    </xf>
    <xf numFmtId="169" fontId="47" fillId="0" borderId="18" xfId="45" applyNumberFormat="1" applyFont="1" applyBorder="1" applyAlignment="1">
      <alignment horizontal="center" wrapText="1"/>
      <protection/>
    </xf>
    <xf numFmtId="169" fontId="47" fillId="0" borderId="16" xfId="45" applyNumberFormat="1" applyFont="1" applyBorder="1" applyAlignment="1">
      <alignment horizontal="center" wrapText="1"/>
      <protection/>
    </xf>
    <xf numFmtId="170" fontId="47" fillId="0" borderId="19" xfId="45" applyNumberFormat="1" applyFont="1" applyBorder="1" applyAlignment="1">
      <alignment horizontal="center" wrapText="1"/>
      <protection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 wrapText="1"/>
    </xf>
    <xf numFmtId="0" fontId="5" fillId="34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6" borderId="10" xfId="0" applyFont="1" applyFill="1" applyBorder="1" applyAlignment="1">
      <alignment horizontal="center" vertical="center" wrapText="1"/>
    </xf>
    <xf numFmtId="166" fontId="48" fillId="36" borderId="13" xfId="45" applyFont="1" applyFill="1" applyBorder="1" applyAlignment="1">
      <alignment horizontal="center" vertical="center" wrapText="1"/>
      <protection/>
    </xf>
    <xf numFmtId="0" fontId="49" fillId="36" borderId="10" xfId="0" applyFont="1" applyFill="1" applyBorder="1" applyAlignment="1">
      <alignment horizontal="center" vertical="center" wrapText="1"/>
    </xf>
    <xf numFmtId="168" fontId="48" fillId="36" borderId="13" xfId="44" applyNumberFormat="1" applyFont="1" applyFill="1" applyBorder="1" applyAlignment="1">
      <alignment horizontal="center" vertical="center" wrapText="1"/>
      <protection/>
    </xf>
    <xf numFmtId="168" fontId="49" fillId="36" borderId="13" xfId="44" applyNumberFormat="1" applyFont="1" applyFill="1" applyBorder="1" applyAlignment="1">
      <alignment horizontal="center" vertical="center" wrapText="1"/>
      <protection/>
    </xf>
    <xf numFmtId="4" fontId="2" fillId="36" borderId="10" xfId="0" applyNumberFormat="1" applyFont="1" applyFill="1" applyBorder="1" applyAlignment="1">
      <alignment horizontal="center" vertical="center" wrapText="1"/>
    </xf>
    <xf numFmtId="9" fontId="2" fillId="36" borderId="10" xfId="54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omma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5.875" style="0" customWidth="1"/>
    <col min="2" max="2" width="18.125" style="0" customWidth="1"/>
    <col min="4" max="4" width="13.50390625" style="0" customWidth="1"/>
    <col min="8" max="8" width="8.625" style="0" customWidth="1"/>
    <col min="9" max="9" width="11.125" style="0" customWidth="1"/>
    <col min="11" max="11" width="13.125" style="0" customWidth="1"/>
    <col min="12" max="12" width="6.50390625" style="0" customWidth="1"/>
    <col min="13" max="13" width="9.625" style="0" customWidth="1"/>
    <col min="14" max="14" width="13.00390625" style="0" customWidth="1"/>
  </cols>
  <sheetData>
    <row r="1" spans="1:14" ht="12.75">
      <c r="A1" s="120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2.75">
      <c r="A2" s="106" t="s">
        <v>100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40"/>
      <c r="B3" s="40"/>
      <c r="C3" s="41"/>
      <c r="D3" s="41"/>
      <c r="E3" s="38"/>
      <c r="F3" s="39"/>
      <c r="G3" s="42"/>
      <c r="H3" s="38"/>
      <c r="I3" s="38"/>
      <c r="J3" s="38"/>
      <c r="K3" s="38"/>
      <c r="L3" s="41"/>
      <c r="M3" s="43"/>
      <c r="N3" s="44"/>
    </row>
    <row r="4" spans="1:14" ht="60">
      <c r="A4" s="45" t="s">
        <v>10</v>
      </c>
      <c r="B4" s="45" t="s">
        <v>4</v>
      </c>
      <c r="C4" s="45" t="s">
        <v>15</v>
      </c>
      <c r="D4" s="45" t="s">
        <v>14</v>
      </c>
      <c r="E4" s="45" t="s">
        <v>0</v>
      </c>
      <c r="F4" s="45" t="s">
        <v>1</v>
      </c>
      <c r="G4" s="45" t="s">
        <v>2</v>
      </c>
      <c r="H4" s="46" t="s">
        <v>18</v>
      </c>
      <c r="I4" s="46" t="s">
        <v>23</v>
      </c>
      <c r="J4" s="47" t="s">
        <v>24</v>
      </c>
      <c r="K4" s="47" t="s">
        <v>11</v>
      </c>
      <c r="L4" s="48" t="s">
        <v>3</v>
      </c>
      <c r="M4" s="47" t="s">
        <v>12</v>
      </c>
      <c r="N4" s="47" t="s">
        <v>13</v>
      </c>
    </row>
    <row r="5" spans="1:14" ht="45">
      <c r="A5" s="49" t="s">
        <v>5</v>
      </c>
      <c r="B5" s="50" t="s">
        <v>25</v>
      </c>
      <c r="C5" s="49" t="s">
        <v>26</v>
      </c>
      <c r="D5" s="49"/>
      <c r="E5" s="50" t="s">
        <v>20</v>
      </c>
      <c r="F5" s="50" t="s">
        <v>27</v>
      </c>
      <c r="G5" s="50" t="s">
        <v>93</v>
      </c>
      <c r="H5" s="51">
        <v>300</v>
      </c>
      <c r="I5" s="51">
        <v>150000</v>
      </c>
      <c r="J5" s="52"/>
      <c r="K5" s="52">
        <f>J5*I5</f>
        <v>0</v>
      </c>
      <c r="L5" s="53">
        <v>0.08</v>
      </c>
      <c r="M5" s="52">
        <f>L5*K5</f>
        <v>0</v>
      </c>
      <c r="N5" s="52">
        <f>K5+M5</f>
        <v>0</v>
      </c>
    </row>
    <row r="6" spans="1:14" ht="45.75" thickBot="1">
      <c r="A6" s="113" t="s">
        <v>6</v>
      </c>
      <c r="B6" s="114" t="s">
        <v>91</v>
      </c>
      <c r="C6" s="115" t="s">
        <v>114</v>
      </c>
      <c r="D6" s="113"/>
      <c r="E6" s="114" t="s">
        <v>20</v>
      </c>
      <c r="F6" s="114" t="s">
        <v>92</v>
      </c>
      <c r="G6" s="114" t="s">
        <v>93</v>
      </c>
      <c r="H6" s="116">
        <v>100</v>
      </c>
      <c r="I6" s="117">
        <v>50000</v>
      </c>
      <c r="J6" s="118"/>
      <c r="K6" s="118">
        <f>J6*I6</f>
        <v>0</v>
      </c>
      <c r="L6" s="119">
        <v>0.08</v>
      </c>
      <c r="M6" s="118">
        <f>L6*K6</f>
        <v>0</v>
      </c>
      <c r="N6" s="118">
        <f>K6+M6</f>
        <v>0</v>
      </c>
    </row>
    <row r="7" spans="1:14" ht="13.5" thickBot="1">
      <c r="A7" s="54"/>
      <c r="B7" s="54"/>
      <c r="C7" s="54"/>
      <c r="D7" s="54"/>
      <c r="E7" s="54"/>
      <c r="F7" s="55"/>
      <c r="G7" s="54"/>
      <c r="H7" s="54"/>
      <c r="I7" s="54"/>
      <c r="J7" s="54"/>
      <c r="K7" s="56">
        <f>SUM(K5:K6)</f>
        <v>0</v>
      </c>
      <c r="L7" s="54"/>
      <c r="M7" s="56">
        <f>SUM(M5:M6)</f>
        <v>0</v>
      </c>
      <c r="N7" s="56">
        <f>SUM(N5:N6)</f>
        <v>0</v>
      </c>
    </row>
    <row r="8" spans="1:14" ht="12.75">
      <c r="A8" s="54"/>
      <c r="B8" s="57"/>
      <c r="C8" s="57"/>
      <c r="D8" s="57"/>
      <c r="E8" s="57"/>
      <c r="F8" s="58"/>
      <c r="G8" s="57"/>
      <c r="H8" s="57"/>
      <c r="I8" s="57"/>
      <c r="J8" s="57"/>
      <c r="K8" s="57"/>
      <c r="L8" s="57"/>
      <c r="M8" s="57"/>
      <c r="N8" s="57"/>
    </row>
    <row r="9" spans="1:14" ht="12.75">
      <c r="A9" s="104" t="s">
        <v>9</v>
      </c>
      <c r="B9" s="104"/>
      <c r="C9" s="104"/>
      <c r="D9" s="104"/>
      <c r="E9" s="104"/>
      <c r="F9" s="55"/>
      <c r="G9" s="54"/>
      <c r="H9" s="54"/>
      <c r="I9" s="54"/>
      <c r="J9" s="54"/>
      <c r="K9" s="54"/>
      <c r="L9" s="54"/>
      <c r="M9" s="54"/>
      <c r="N9" s="54"/>
    </row>
    <row r="10" spans="1:14" ht="12.75">
      <c r="A10" s="105" t="s">
        <v>35</v>
      </c>
      <c r="B10" s="105"/>
      <c r="C10" s="105"/>
      <c r="D10" s="105"/>
      <c r="E10" s="105"/>
      <c r="F10" s="58"/>
      <c r="G10" s="57"/>
      <c r="H10" s="57"/>
      <c r="I10" s="38"/>
      <c r="J10" s="38"/>
      <c r="K10" s="43"/>
      <c r="L10" s="43"/>
      <c r="M10" s="38"/>
      <c r="N10" s="38"/>
    </row>
  </sheetData>
  <sheetProtection/>
  <mergeCells count="4">
    <mergeCell ref="A1:N1"/>
    <mergeCell ref="A9:E9"/>
    <mergeCell ref="A10:E10"/>
    <mergeCell ref="A2:N2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SheetLayoutView="100" zoomScalePageLayoutView="0" workbookViewId="0" topLeftCell="A1">
      <selection activeCell="B5" sqref="B5:B6"/>
    </sheetView>
  </sheetViews>
  <sheetFormatPr defaultColWidth="9.00390625" defaultRowHeight="12.75"/>
  <cols>
    <col min="1" max="1" width="5.375" style="0" customWidth="1"/>
    <col min="2" max="2" width="12.00390625" style="0" customWidth="1"/>
    <col min="3" max="3" width="10.00390625" style="0" customWidth="1"/>
    <col min="4" max="4" width="11.375" style="0" customWidth="1"/>
    <col min="7" max="7" width="14.625" style="0" customWidth="1"/>
    <col min="8" max="8" width="8.00390625" style="0" customWidth="1"/>
    <col min="10" max="10" width="12.00390625" style="0" customWidth="1"/>
    <col min="11" max="11" width="7.625" style="0" customWidth="1"/>
    <col min="12" max="12" width="10.875" style="0" customWidth="1"/>
    <col min="13" max="13" width="12.00390625" style="0" customWidth="1"/>
  </cols>
  <sheetData>
    <row r="1" spans="1:13" ht="12.75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2.75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2.75">
      <c r="A3" s="18"/>
      <c r="B3" s="18"/>
      <c r="C3" s="17"/>
      <c r="D3" s="17"/>
      <c r="E3" s="12"/>
      <c r="F3" s="13"/>
      <c r="G3" s="16"/>
      <c r="H3" s="12"/>
      <c r="I3" s="12"/>
      <c r="J3" s="12"/>
      <c r="K3" s="17"/>
      <c r="L3" s="14"/>
      <c r="M3" s="25"/>
    </row>
    <row r="4" spans="1:13" s="95" customFormat="1" ht="48">
      <c r="A4" s="21" t="s">
        <v>10</v>
      </c>
      <c r="B4" s="21" t="s">
        <v>4</v>
      </c>
      <c r="C4" s="21" t="s">
        <v>15</v>
      </c>
      <c r="D4" s="21" t="s">
        <v>14</v>
      </c>
      <c r="E4" s="21" t="s">
        <v>0</v>
      </c>
      <c r="F4" s="21" t="s">
        <v>1</v>
      </c>
      <c r="G4" s="21" t="s">
        <v>2</v>
      </c>
      <c r="H4" s="22" t="s">
        <v>18</v>
      </c>
      <c r="I4" s="23" t="s">
        <v>99</v>
      </c>
      <c r="J4" s="23" t="s">
        <v>11</v>
      </c>
      <c r="K4" s="24" t="s">
        <v>3</v>
      </c>
      <c r="L4" s="23" t="s">
        <v>12</v>
      </c>
      <c r="M4" s="23" t="s">
        <v>13</v>
      </c>
    </row>
    <row r="5" spans="1:13" ht="34.5">
      <c r="A5" s="6" t="s">
        <v>5</v>
      </c>
      <c r="B5" s="79" t="s">
        <v>79</v>
      </c>
      <c r="C5" s="7" t="s">
        <v>82</v>
      </c>
      <c r="D5" s="7"/>
      <c r="E5" s="28" t="s">
        <v>20</v>
      </c>
      <c r="F5" s="98" t="s">
        <v>81</v>
      </c>
      <c r="G5" s="83" t="s">
        <v>76</v>
      </c>
      <c r="H5" s="101">
        <v>100</v>
      </c>
      <c r="I5" s="26">
        <v>0</v>
      </c>
      <c r="J5" s="8">
        <f>H5*I5</f>
        <v>0</v>
      </c>
      <c r="K5" s="9">
        <v>0.08</v>
      </c>
      <c r="L5" s="8">
        <f>J5*K5</f>
        <v>0</v>
      </c>
      <c r="M5" s="11">
        <f>J5+L5</f>
        <v>0</v>
      </c>
    </row>
    <row r="6" spans="1:13" ht="34.5">
      <c r="A6" s="6" t="s">
        <v>6</v>
      </c>
      <c r="B6" s="79" t="s">
        <v>79</v>
      </c>
      <c r="C6" s="7" t="s">
        <v>82</v>
      </c>
      <c r="D6" s="7"/>
      <c r="E6" s="28" t="s">
        <v>20</v>
      </c>
      <c r="F6" s="98" t="s">
        <v>81</v>
      </c>
      <c r="G6" s="83" t="s">
        <v>84</v>
      </c>
      <c r="H6" s="101">
        <v>100</v>
      </c>
      <c r="I6" s="26">
        <v>0</v>
      </c>
      <c r="J6" s="8">
        <f>H6*I6</f>
        <v>0</v>
      </c>
      <c r="K6" s="9">
        <v>0.08</v>
      </c>
      <c r="L6" s="8">
        <f>J6*K6</f>
        <v>0</v>
      </c>
      <c r="M6" s="11">
        <f>J6+L6</f>
        <v>0</v>
      </c>
    </row>
    <row r="7" spans="1:13" ht="34.5">
      <c r="A7" s="6">
        <v>3</v>
      </c>
      <c r="B7" t="s">
        <v>79</v>
      </c>
      <c r="C7" s="61" t="s">
        <v>82</v>
      </c>
      <c r="D7" s="7"/>
      <c r="E7" s="28" t="s">
        <v>20</v>
      </c>
      <c r="F7" s="99" t="s">
        <v>81</v>
      </c>
      <c r="G7" s="83" t="s">
        <v>83</v>
      </c>
      <c r="H7" s="101">
        <v>1500</v>
      </c>
      <c r="I7" s="26">
        <v>0</v>
      </c>
      <c r="J7" s="8">
        <f>H7*I7</f>
        <v>0</v>
      </c>
      <c r="K7" s="9">
        <v>0.08</v>
      </c>
      <c r="L7" s="8">
        <f>J7*K7</f>
        <v>0</v>
      </c>
      <c r="M7" s="11">
        <f>J7+L7</f>
        <v>0</v>
      </c>
    </row>
    <row r="8" spans="1:13" ht="34.5">
      <c r="A8" s="6">
        <v>4</v>
      </c>
      <c r="B8" s="79" t="s">
        <v>79</v>
      </c>
      <c r="C8" s="7" t="s">
        <v>82</v>
      </c>
      <c r="D8" s="7"/>
      <c r="E8" s="28" t="s">
        <v>20</v>
      </c>
      <c r="F8" s="100" t="s">
        <v>81</v>
      </c>
      <c r="G8" s="83" t="s">
        <v>80</v>
      </c>
      <c r="H8" s="101">
        <v>1500</v>
      </c>
      <c r="I8" s="26">
        <v>0</v>
      </c>
      <c r="J8" s="8">
        <f>H8*I8</f>
        <v>0</v>
      </c>
      <c r="K8" s="9">
        <v>0.08</v>
      </c>
      <c r="L8" s="8">
        <f>J8*K8</f>
        <v>0</v>
      </c>
      <c r="M8" s="11">
        <f>J8+L8</f>
        <v>0</v>
      </c>
    </row>
    <row r="9" spans="1:13" ht="35.25" thickBot="1">
      <c r="A9" s="6">
        <v>5</v>
      </c>
      <c r="B9" s="79" t="s">
        <v>79</v>
      </c>
      <c r="C9" s="7" t="s">
        <v>78</v>
      </c>
      <c r="D9" s="7"/>
      <c r="E9" s="28" t="s">
        <v>20</v>
      </c>
      <c r="F9" s="100" t="s">
        <v>77</v>
      </c>
      <c r="G9" s="83" t="s">
        <v>76</v>
      </c>
      <c r="H9" s="101">
        <v>500</v>
      </c>
      <c r="I9" s="26">
        <v>0</v>
      </c>
      <c r="J9" s="8">
        <f>H9*I9</f>
        <v>0</v>
      </c>
      <c r="K9" s="9">
        <v>0.08</v>
      </c>
      <c r="L9" s="8">
        <f>J9*K9</f>
        <v>0</v>
      </c>
      <c r="M9" s="11">
        <f>J9+L9</f>
        <v>0</v>
      </c>
    </row>
    <row r="10" spans="1:13" ht="30" customHeight="1" thickBot="1">
      <c r="A10" s="5"/>
      <c r="B10" s="5"/>
      <c r="C10" s="5"/>
      <c r="D10" s="5"/>
      <c r="E10" s="5"/>
      <c r="F10" s="4"/>
      <c r="G10" s="5"/>
      <c r="H10" s="5"/>
      <c r="I10" s="5"/>
      <c r="J10" s="56">
        <f>SUM(J5:J9)</f>
        <v>0</v>
      </c>
      <c r="K10" s="5"/>
      <c r="L10" s="10">
        <f>SUM(L5:L9)</f>
        <v>0</v>
      </c>
      <c r="M10" s="10">
        <f>SUM(M5:M9)</f>
        <v>0</v>
      </c>
    </row>
    <row r="11" spans="1:13" ht="12.75">
      <c r="A11" s="2"/>
      <c r="B11" s="2"/>
      <c r="C11" s="2"/>
      <c r="D11" s="2"/>
      <c r="E11" s="2"/>
      <c r="F11" s="3"/>
      <c r="G11" s="2"/>
      <c r="H11" s="2"/>
      <c r="I11" s="12"/>
      <c r="J11" s="14"/>
      <c r="K11" s="14"/>
      <c r="L11" s="12"/>
      <c r="M11" s="12"/>
    </row>
    <row r="12" spans="1:13" ht="12.75">
      <c r="A12" s="2"/>
      <c r="B12" s="108" t="s">
        <v>9</v>
      </c>
      <c r="C12" s="108"/>
      <c r="D12" s="108"/>
      <c r="E12" s="108"/>
      <c r="F12" s="108"/>
      <c r="G12" s="2"/>
      <c r="H12" s="2"/>
      <c r="I12" s="12"/>
      <c r="J12" s="13"/>
      <c r="K12" s="13"/>
      <c r="L12" s="12"/>
      <c r="M12" s="12"/>
    </row>
    <row r="13" spans="1:13" ht="12.75">
      <c r="A13" s="2"/>
      <c r="B13" s="109" t="s">
        <v>75</v>
      </c>
      <c r="C13" s="109"/>
      <c r="D13" s="109"/>
      <c r="E13" s="109"/>
      <c r="F13" s="109"/>
      <c r="G13" s="2"/>
      <c r="H13" s="2"/>
      <c r="I13" s="2"/>
      <c r="J13" s="2"/>
      <c r="K13" s="2"/>
      <c r="L13" s="2"/>
      <c r="M13" s="2"/>
    </row>
  </sheetData>
  <sheetProtection/>
  <mergeCells count="4">
    <mergeCell ref="A1:M1"/>
    <mergeCell ref="B12:F12"/>
    <mergeCell ref="B13:F13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12.375" style="0" customWidth="1"/>
    <col min="4" max="4" width="12.125" style="0" customWidth="1"/>
    <col min="7" max="7" width="12.00390625" style="0" customWidth="1"/>
    <col min="9" max="9" width="11.375" style="0" customWidth="1"/>
    <col min="10" max="10" width="10.875" style="0" customWidth="1"/>
  </cols>
  <sheetData>
    <row r="1" spans="1:10" ht="12.75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.75">
      <c r="A3" s="18"/>
      <c r="B3" s="18"/>
      <c r="C3" s="17"/>
      <c r="D3" s="17"/>
      <c r="E3" s="12"/>
      <c r="F3" s="12"/>
      <c r="G3" s="12"/>
      <c r="H3" s="17"/>
      <c r="I3" s="14"/>
      <c r="J3" s="25"/>
    </row>
    <row r="4" spans="1:10" s="95" customFormat="1" ht="36">
      <c r="A4" s="21" t="s">
        <v>10</v>
      </c>
      <c r="B4" s="21" t="s">
        <v>4</v>
      </c>
      <c r="C4" s="21" t="s">
        <v>15</v>
      </c>
      <c r="D4" s="21" t="s">
        <v>14</v>
      </c>
      <c r="E4" s="22" t="s">
        <v>18</v>
      </c>
      <c r="F4" s="23" t="s">
        <v>99</v>
      </c>
      <c r="G4" s="23" t="s">
        <v>11</v>
      </c>
      <c r="H4" s="24" t="s">
        <v>3</v>
      </c>
      <c r="I4" s="23" t="s">
        <v>12</v>
      </c>
      <c r="J4" s="23" t="s">
        <v>13</v>
      </c>
    </row>
    <row r="5" spans="1:10" ht="60.75" customHeight="1">
      <c r="A5" s="6" t="s">
        <v>5</v>
      </c>
      <c r="B5" s="31" t="s">
        <v>71</v>
      </c>
      <c r="C5" s="7" t="s">
        <v>70</v>
      </c>
      <c r="D5" s="7"/>
      <c r="E5" s="30">
        <v>1500</v>
      </c>
      <c r="F5" s="26"/>
      <c r="G5" s="8">
        <f>E5*F5</f>
        <v>0</v>
      </c>
      <c r="H5" s="9">
        <v>0.08</v>
      </c>
      <c r="I5" s="8">
        <f>G5*H5</f>
        <v>0</v>
      </c>
      <c r="J5" s="11">
        <f>G5+I5</f>
        <v>0</v>
      </c>
    </row>
    <row r="6" spans="1:10" ht="51.75" customHeight="1">
      <c r="A6" s="6" t="s">
        <v>6</v>
      </c>
      <c r="B6" s="31" t="s">
        <v>69</v>
      </c>
      <c r="C6" s="7" t="s">
        <v>68</v>
      </c>
      <c r="D6" s="7"/>
      <c r="E6" s="30">
        <v>3600</v>
      </c>
      <c r="F6" s="26"/>
      <c r="G6" s="8">
        <f>E6*F6</f>
        <v>0</v>
      </c>
      <c r="H6" s="9">
        <v>0.08</v>
      </c>
      <c r="I6" s="8">
        <f>G6*H6</f>
        <v>0</v>
      </c>
      <c r="J6" s="11">
        <f>G6+I6</f>
        <v>0</v>
      </c>
    </row>
    <row r="7" spans="1:10" ht="94.5" customHeight="1">
      <c r="A7" s="6" t="s">
        <v>7</v>
      </c>
      <c r="B7" s="31" t="s">
        <v>67</v>
      </c>
      <c r="C7" s="7" t="s">
        <v>66</v>
      </c>
      <c r="D7" s="7"/>
      <c r="E7" s="30">
        <v>1500</v>
      </c>
      <c r="F7" s="26"/>
      <c r="G7" s="8">
        <f>E7*F7</f>
        <v>0</v>
      </c>
      <c r="H7" s="9">
        <v>0.08</v>
      </c>
      <c r="I7" s="8">
        <f>G7*H7</f>
        <v>0</v>
      </c>
      <c r="J7" s="11">
        <f>G7+I7</f>
        <v>0</v>
      </c>
    </row>
    <row r="8" spans="1:10" ht="69" customHeight="1" thickBot="1">
      <c r="A8" s="6" t="s">
        <v>8</v>
      </c>
      <c r="B8" s="31" t="s">
        <v>65</v>
      </c>
      <c r="C8" s="7" t="s">
        <v>64</v>
      </c>
      <c r="D8" s="7"/>
      <c r="E8" s="30">
        <v>10000</v>
      </c>
      <c r="F8" s="26"/>
      <c r="G8" s="8">
        <f>E8*F8</f>
        <v>0</v>
      </c>
      <c r="H8" s="9">
        <v>0.08</v>
      </c>
      <c r="I8" s="8">
        <f>G8*H8</f>
        <v>0</v>
      </c>
      <c r="J8" s="11">
        <f>G8+I8</f>
        <v>0</v>
      </c>
    </row>
    <row r="9" spans="1:10" ht="27" customHeight="1" thickBot="1">
      <c r="A9" s="5"/>
      <c r="B9" s="5"/>
      <c r="C9" s="5"/>
      <c r="D9" s="5"/>
      <c r="E9" s="5"/>
      <c r="F9" s="5"/>
      <c r="G9" s="10">
        <f>SUM(G5:G8)</f>
        <v>0</v>
      </c>
      <c r="H9" s="5"/>
      <c r="I9" s="10">
        <f>SUM(I5:I8)</f>
        <v>0</v>
      </c>
      <c r="J9" s="10">
        <f>SUM(J5:J8)</f>
        <v>0</v>
      </c>
    </row>
    <row r="10" spans="1:10" ht="12.75">
      <c r="A10" s="5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08" t="s">
        <v>9</v>
      </c>
      <c r="B11" s="108"/>
      <c r="C11" s="108"/>
      <c r="D11" s="108"/>
      <c r="E11" s="5"/>
      <c r="F11" s="5"/>
      <c r="G11" s="5"/>
      <c r="H11" s="5"/>
      <c r="I11" s="5"/>
      <c r="J11" s="5"/>
    </row>
    <row r="12" spans="1:10" ht="12.75">
      <c r="A12" s="109" t="s">
        <v>63</v>
      </c>
      <c r="B12" s="109"/>
      <c r="C12" s="109"/>
      <c r="D12" s="109"/>
      <c r="E12" s="2"/>
      <c r="F12" s="12"/>
      <c r="G12" s="14"/>
      <c r="H12" s="14"/>
      <c r="I12" s="12"/>
      <c r="J12" s="12"/>
    </row>
    <row r="13" spans="1:10" ht="12.75">
      <c r="A13" s="2"/>
      <c r="B13" s="2"/>
      <c r="C13" s="2"/>
      <c r="D13" s="2"/>
      <c r="E13" s="2"/>
      <c r="F13" s="12"/>
      <c r="G13" s="13"/>
      <c r="H13" s="13"/>
      <c r="I13" s="12"/>
      <c r="J13" s="1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sheetProtection/>
  <mergeCells count="4">
    <mergeCell ref="A1:J1"/>
    <mergeCell ref="A11:D11"/>
    <mergeCell ref="A12:D12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375" style="0" customWidth="1"/>
    <col min="2" max="2" width="26.625" style="0" customWidth="1"/>
    <col min="3" max="3" width="19.375" style="0" customWidth="1"/>
    <col min="4" max="4" width="11.50390625" style="0" customWidth="1"/>
    <col min="7" max="7" width="10.625" style="0" customWidth="1"/>
    <col min="9" max="9" width="12.125" style="0" customWidth="1"/>
    <col min="10" max="10" width="13.375" style="0" customWidth="1"/>
  </cols>
  <sheetData>
    <row r="1" spans="1:10" s="2" customFormat="1" ht="12.75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2" customFormat="1" ht="16.5" customHeight="1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2" customFormat="1" ht="12.75">
      <c r="A3" s="18"/>
      <c r="B3" s="18"/>
      <c r="C3" s="17"/>
      <c r="D3" s="17"/>
      <c r="E3" s="12"/>
      <c r="F3" s="12"/>
      <c r="G3" s="12"/>
      <c r="H3" s="17"/>
      <c r="I3" s="14"/>
      <c r="J3" s="25"/>
    </row>
    <row r="4" spans="1:10" s="102" customFormat="1" ht="57" customHeight="1">
      <c r="A4" s="21" t="s">
        <v>10</v>
      </c>
      <c r="B4" s="21" t="s">
        <v>4</v>
      </c>
      <c r="C4" s="21" t="s">
        <v>15</v>
      </c>
      <c r="D4" s="21" t="s">
        <v>14</v>
      </c>
      <c r="E4" s="22" t="s">
        <v>18</v>
      </c>
      <c r="F4" s="23" t="s">
        <v>22</v>
      </c>
      <c r="G4" s="23" t="s">
        <v>11</v>
      </c>
      <c r="H4" s="24" t="s">
        <v>3</v>
      </c>
      <c r="I4" s="23" t="s">
        <v>12</v>
      </c>
      <c r="J4" s="23" t="s">
        <v>13</v>
      </c>
    </row>
    <row r="5" spans="1:10" s="1" customFormat="1" ht="93" customHeight="1">
      <c r="A5" s="32" t="s">
        <v>5</v>
      </c>
      <c r="B5" s="84" t="s">
        <v>111</v>
      </c>
      <c r="C5" s="69" t="s">
        <v>73</v>
      </c>
      <c r="D5" s="69"/>
      <c r="E5" s="85">
        <v>500</v>
      </c>
      <c r="F5" s="36"/>
      <c r="G5" s="70">
        <f>E5*F5</f>
        <v>0</v>
      </c>
      <c r="H5" s="37">
        <v>0.08</v>
      </c>
      <c r="I5" s="70">
        <f>G5*H5</f>
        <v>0</v>
      </c>
      <c r="J5" s="71">
        <f>G5+I5</f>
        <v>0</v>
      </c>
    </row>
    <row r="6" spans="1:10" s="1" customFormat="1" ht="75" customHeight="1" thickBot="1">
      <c r="A6" s="32" t="s">
        <v>6</v>
      </c>
      <c r="B6" s="84" t="s">
        <v>110</v>
      </c>
      <c r="C6" s="69" t="s">
        <v>72</v>
      </c>
      <c r="D6" s="69"/>
      <c r="E6" s="85">
        <v>500</v>
      </c>
      <c r="F6" s="36"/>
      <c r="G6" s="70">
        <f>E6*F6</f>
        <v>0</v>
      </c>
      <c r="H6" s="37">
        <v>0.08</v>
      </c>
      <c r="I6" s="70">
        <f>G6*H6</f>
        <v>0</v>
      </c>
      <c r="J6" s="71">
        <f>G6+I6</f>
        <v>0</v>
      </c>
    </row>
    <row r="7" spans="1:10" s="1" customFormat="1" ht="26.25" customHeight="1" thickBot="1">
      <c r="A7" s="111"/>
      <c r="B7" s="111"/>
      <c r="C7" s="111"/>
      <c r="D7" s="111"/>
      <c r="E7" s="5"/>
      <c r="F7" s="5"/>
      <c r="G7" s="10">
        <f>SUM(G5:G6)</f>
        <v>0</v>
      </c>
      <c r="H7" s="5"/>
      <c r="I7" s="10">
        <f>SUM(I4:I6)</f>
        <v>0</v>
      </c>
      <c r="J7" s="10">
        <f>SUM(J4:J6)</f>
        <v>0</v>
      </c>
    </row>
    <row r="8" spans="1:10" s="2" customFormat="1" ht="12.75" customHeight="1">
      <c r="A8" s="112"/>
      <c r="B8" s="112"/>
      <c r="C8" s="112"/>
      <c r="D8" s="112"/>
      <c r="F8" s="12"/>
      <c r="G8" s="14"/>
      <c r="H8" s="14"/>
      <c r="I8" s="12"/>
      <c r="J8" s="12"/>
    </row>
    <row r="9" spans="1:10" s="5" customFormat="1" ht="12.75" customHeight="1">
      <c r="A9"/>
      <c r="B9"/>
      <c r="C9"/>
      <c r="D9"/>
      <c r="E9"/>
      <c r="F9"/>
      <c r="G9"/>
      <c r="H9"/>
      <c r="I9"/>
      <c r="J9"/>
    </row>
    <row r="10" spans="1:10" s="2" customFormat="1" ht="29.25" customHeight="1">
      <c r="A10"/>
      <c r="B10"/>
      <c r="C10"/>
      <c r="D10"/>
      <c r="E10"/>
      <c r="F10"/>
      <c r="G10"/>
      <c r="H10"/>
      <c r="I10"/>
      <c r="J10"/>
    </row>
  </sheetData>
  <sheetProtection/>
  <mergeCells count="4">
    <mergeCell ref="A1:J1"/>
    <mergeCell ref="A7:D7"/>
    <mergeCell ref="A8:D8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SheetLayoutView="100" zoomScalePageLayoutView="0" workbookViewId="0" topLeftCell="A1">
      <selection activeCell="A1" sqref="A1:IV2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0.50390625" style="0" customWidth="1"/>
    <col min="4" max="4" width="11.875" style="0" customWidth="1"/>
    <col min="8" max="8" width="9.625" style="0" bestFit="1" customWidth="1"/>
    <col min="9" max="9" width="9.875" style="0" customWidth="1"/>
    <col min="10" max="10" width="9.375" style="0" bestFit="1" customWidth="1"/>
    <col min="11" max="11" width="11.875" style="0" customWidth="1"/>
    <col min="12" max="12" width="5.875" style="0" customWidth="1"/>
    <col min="13" max="13" width="9.375" style="0" bestFit="1" customWidth="1"/>
    <col min="14" max="14" width="15.00390625" style="0" customWidth="1"/>
  </cols>
  <sheetData>
    <row r="1" spans="1:14" ht="12.7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6" t="s">
        <v>85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07"/>
      <c r="B3" s="107"/>
      <c r="C3" s="19"/>
      <c r="D3" s="19"/>
      <c r="E3" s="12"/>
      <c r="F3" s="13"/>
      <c r="G3" s="15"/>
      <c r="H3" s="12"/>
      <c r="I3" s="12"/>
      <c r="J3" s="12"/>
      <c r="K3" s="12"/>
      <c r="L3" s="12"/>
      <c r="M3" s="12"/>
      <c r="N3" s="12"/>
    </row>
    <row r="4" spans="1:14" ht="12.75">
      <c r="A4" s="18"/>
      <c r="B4" s="18"/>
      <c r="C4" s="17"/>
      <c r="D4" s="17"/>
      <c r="E4" s="12"/>
      <c r="F4" s="13"/>
      <c r="G4" s="16"/>
      <c r="H4" s="12"/>
      <c r="I4" s="12"/>
      <c r="J4" s="12"/>
      <c r="K4" s="12"/>
      <c r="L4" s="17"/>
      <c r="M4" s="14"/>
      <c r="N4" s="25"/>
    </row>
    <row r="5" spans="1:14" ht="48">
      <c r="A5" s="20" t="s">
        <v>10</v>
      </c>
      <c r="B5" s="21" t="s">
        <v>4</v>
      </c>
      <c r="C5" s="21" t="s">
        <v>15</v>
      </c>
      <c r="D5" s="21" t="s">
        <v>14</v>
      </c>
      <c r="E5" s="21" t="s">
        <v>0</v>
      </c>
      <c r="F5" s="21" t="s">
        <v>1</v>
      </c>
      <c r="G5" s="21" t="s">
        <v>2</v>
      </c>
      <c r="H5" s="22" t="s">
        <v>18</v>
      </c>
      <c r="I5" s="22" t="s">
        <v>23</v>
      </c>
      <c r="J5" s="23" t="s">
        <v>24</v>
      </c>
      <c r="K5" s="23" t="s">
        <v>11</v>
      </c>
      <c r="L5" s="24" t="s">
        <v>3</v>
      </c>
      <c r="M5" s="23" t="s">
        <v>12</v>
      </c>
      <c r="N5" s="23" t="s">
        <v>13</v>
      </c>
    </row>
    <row r="6" spans="1:14" ht="49.5" customHeight="1" thickBot="1">
      <c r="A6" s="32" t="s">
        <v>5</v>
      </c>
      <c r="B6" s="33" t="s">
        <v>29</v>
      </c>
      <c r="C6" s="32" t="s">
        <v>30</v>
      </c>
      <c r="D6" s="32"/>
      <c r="E6" s="33" t="s">
        <v>20</v>
      </c>
      <c r="F6" s="34" t="s">
        <v>21</v>
      </c>
      <c r="G6" s="33" t="s">
        <v>28</v>
      </c>
      <c r="H6" s="35">
        <v>80000</v>
      </c>
      <c r="I6" s="35">
        <v>80000</v>
      </c>
      <c r="J6" s="36"/>
      <c r="K6" s="36">
        <f>J6*I6</f>
        <v>0</v>
      </c>
      <c r="L6" s="37">
        <v>0.08</v>
      </c>
      <c r="M6" s="36">
        <f>L6*K6</f>
        <v>0</v>
      </c>
      <c r="N6" s="36">
        <f>K6+M6</f>
        <v>0</v>
      </c>
    </row>
    <row r="7" spans="1:14" ht="25.5" customHeight="1" thickBot="1">
      <c r="A7" s="5"/>
      <c r="B7" s="5"/>
      <c r="C7" s="5"/>
      <c r="D7" s="5"/>
      <c r="E7" s="5"/>
      <c r="F7" s="4"/>
      <c r="G7" s="5"/>
      <c r="H7" s="5"/>
      <c r="I7" s="5"/>
      <c r="J7" s="5"/>
      <c r="K7" s="10">
        <f>SUM(K6:K6)</f>
        <v>0</v>
      </c>
      <c r="L7" s="5"/>
      <c r="M7" s="10">
        <f>SUM(M6:M6)</f>
        <v>0</v>
      </c>
      <c r="N7" s="10">
        <f>SUM(N6:N6)</f>
        <v>0</v>
      </c>
    </row>
    <row r="8" spans="1:14" ht="12.75">
      <c r="A8" s="5"/>
      <c r="B8" s="2"/>
      <c r="C8" s="2"/>
      <c r="D8" s="2"/>
      <c r="E8" s="2"/>
      <c r="F8" s="3"/>
      <c r="G8" s="2"/>
      <c r="H8" s="2"/>
      <c r="I8" s="2"/>
      <c r="J8" s="2"/>
      <c r="K8" s="2"/>
      <c r="L8" s="2"/>
      <c r="M8" s="2"/>
      <c r="N8" s="2"/>
    </row>
    <row r="9" spans="1:14" ht="12.75">
      <c r="A9" s="108" t="s">
        <v>9</v>
      </c>
      <c r="B9" s="108"/>
      <c r="C9" s="108"/>
      <c r="D9" s="108"/>
      <c r="E9" s="108"/>
      <c r="F9" s="4"/>
      <c r="G9" s="5"/>
      <c r="H9" s="5"/>
      <c r="I9" s="5"/>
      <c r="J9" s="5"/>
      <c r="K9" s="5"/>
      <c r="L9" s="5"/>
      <c r="M9" s="5"/>
      <c r="N9" s="5"/>
    </row>
    <row r="10" spans="1:14" ht="12.75">
      <c r="A10" s="109" t="s">
        <v>34</v>
      </c>
      <c r="B10" s="109"/>
      <c r="C10" s="109"/>
      <c r="D10" s="109"/>
      <c r="E10" s="109"/>
      <c r="F10" s="3"/>
      <c r="G10" s="2"/>
      <c r="H10" s="2"/>
      <c r="I10" s="12"/>
      <c r="J10" s="12"/>
      <c r="K10" s="14"/>
      <c r="L10" s="14"/>
      <c r="M10" s="12"/>
      <c r="N10" s="12"/>
    </row>
  </sheetData>
  <sheetProtection/>
  <mergeCells count="5">
    <mergeCell ref="A3:B3"/>
    <mergeCell ref="A9:E9"/>
    <mergeCell ref="A10:E10"/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96" zoomScaleSheetLayoutView="96" zoomScalePageLayoutView="0" workbookViewId="0" topLeftCell="A1">
      <selection activeCell="I28" sqref="I28"/>
    </sheetView>
  </sheetViews>
  <sheetFormatPr defaultColWidth="9.00390625" defaultRowHeight="12.75"/>
  <cols>
    <col min="1" max="1" width="6.875" style="0" customWidth="1"/>
    <col min="2" max="2" width="17.875" style="0" customWidth="1"/>
    <col min="3" max="3" width="13.125" style="0" customWidth="1"/>
    <col min="4" max="4" width="11.875" style="0" customWidth="1"/>
    <col min="11" max="11" width="10.50390625" style="0" customWidth="1"/>
    <col min="12" max="12" width="7.375" style="0" customWidth="1"/>
    <col min="14" max="14" width="10.50390625" style="0" customWidth="1"/>
  </cols>
  <sheetData>
    <row r="1" spans="1:14" ht="12.7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18"/>
      <c r="B3" s="18"/>
      <c r="C3" s="17"/>
      <c r="D3" s="17"/>
      <c r="E3" s="12"/>
      <c r="F3" s="13"/>
      <c r="G3" s="16"/>
      <c r="H3" s="12"/>
      <c r="I3" s="12"/>
      <c r="J3" s="12"/>
      <c r="K3" s="12"/>
      <c r="L3" s="17"/>
      <c r="M3" s="14"/>
      <c r="N3" s="25"/>
    </row>
    <row r="4" spans="1:14" ht="36">
      <c r="A4" s="21" t="s">
        <v>10</v>
      </c>
      <c r="B4" s="21" t="s">
        <v>4</v>
      </c>
      <c r="C4" s="21" t="s">
        <v>15</v>
      </c>
      <c r="D4" s="21" t="s">
        <v>14</v>
      </c>
      <c r="E4" s="21" t="s">
        <v>0</v>
      </c>
      <c r="F4" s="21" t="s">
        <v>1</v>
      </c>
      <c r="G4" s="21" t="s">
        <v>2</v>
      </c>
      <c r="H4" s="22" t="s">
        <v>18</v>
      </c>
      <c r="I4" s="22" t="s">
        <v>23</v>
      </c>
      <c r="J4" s="23" t="s">
        <v>24</v>
      </c>
      <c r="K4" s="23" t="s">
        <v>11</v>
      </c>
      <c r="L4" s="24" t="s">
        <v>3</v>
      </c>
      <c r="M4" s="23" t="s">
        <v>12</v>
      </c>
      <c r="N4" s="23" t="s">
        <v>13</v>
      </c>
    </row>
    <row r="5" spans="1:14" ht="69" thickBot="1">
      <c r="A5" s="32">
        <v>1</v>
      </c>
      <c r="B5" s="33" t="s">
        <v>31</v>
      </c>
      <c r="C5" s="32" t="s">
        <v>32</v>
      </c>
      <c r="D5" s="32"/>
      <c r="E5" s="33" t="s">
        <v>20</v>
      </c>
      <c r="F5" s="34" t="s">
        <v>33</v>
      </c>
      <c r="G5" s="33" t="s">
        <v>28</v>
      </c>
      <c r="H5" s="35">
        <v>5000</v>
      </c>
      <c r="I5" s="35">
        <v>5000</v>
      </c>
      <c r="J5" s="36"/>
      <c r="K5" s="36">
        <f>J5*I5</f>
        <v>0</v>
      </c>
      <c r="L5" s="37">
        <v>0.08</v>
      </c>
      <c r="M5" s="36">
        <f>L5*K5</f>
        <v>0</v>
      </c>
      <c r="N5" s="36">
        <f>K5+M5</f>
        <v>0</v>
      </c>
    </row>
    <row r="6" spans="1:14" ht="24.75" customHeight="1" thickBot="1">
      <c r="A6" s="5"/>
      <c r="B6" s="5"/>
      <c r="C6" s="5"/>
      <c r="D6" s="5"/>
      <c r="E6" s="5"/>
      <c r="F6" s="4"/>
      <c r="G6" s="5"/>
      <c r="H6" s="5"/>
      <c r="I6" s="5"/>
      <c r="J6" s="5"/>
      <c r="K6" s="10">
        <f>SUM(K5:K5)</f>
        <v>0</v>
      </c>
      <c r="L6" s="5"/>
      <c r="M6" s="10">
        <f>SUM(M5:M5)</f>
        <v>0</v>
      </c>
      <c r="N6" s="10">
        <f>SUM(N5:N5)</f>
        <v>0</v>
      </c>
    </row>
    <row r="7" spans="1:14" ht="12.75">
      <c r="A7" s="5"/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</row>
    <row r="8" spans="1:14" ht="12.75">
      <c r="A8" s="108" t="s">
        <v>9</v>
      </c>
      <c r="B8" s="108"/>
      <c r="C8" s="108"/>
      <c r="D8" s="108"/>
      <c r="E8" s="108"/>
      <c r="F8" s="4"/>
      <c r="G8" s="5"/>
      <c r="H8" s="5"/>
      <c r="I8" s="5"/>
      <c r="J8" s="5"/>
      <c r="K8" s="5"/>
      <c r="L8" s="5"/>
      <c r="M8" s="5"/>
      <c r="N8" s="5"/>
    </row>
    <row r="9" spans="1:14" ht="12.75">
      <c r="A9" s="109" t="s">
        <v>34</v>
      </c>
      <c r="B9" s="109"/>
      <c r="C9" s="109"/>
      <c r="D9" s="109"/>
      <c r="E9" s="109"/>
      <c r="F9" s="3"/>
      <c r="G9" s="2"/>
      <c r="H9" s="2"/>
      <c r="I9" s="12"/>
      <c r="J9" s="12"/>
      <c r="K9" s="14"/>
      <c r="L9" s="14"/>
      <c r="M9" s="12"/>
      <c r="N9" s="12"/>
    </row>
  </sheetData>
  <sheetProtection/>
  <mergeCells count="4">
    <mergeCell ref="A8:E8"/>
    <mergeCell ref="A9:E9"/>
    <mergeCell ref="A2:N2"/>
    <mergeCell ref="A1:N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SheetLayoutView="100" zoomScalePageLayoutView="0" workbookViewId="0" topLeftCell="A1">
      <selection activeCell="A12" sqref="A12:IV14"/>
    </sheetView>
  </sheetViews>
  <sheetFormatPr defaultColWidth="9.00390625" defaultRowHeight="12.75"/>
  <cols>
    <col min="1" max="1" width="6.125" style="0" customWidth="1"/>
    <col min="2" max="2" width="17.50390625" style="0" customWidth="1"/>
    <col min="3" max="3" width="12.625" style="0" customWidth="1"/>
    <col min="4" max="4" width="11.125" style="0" customWidth="1"/>
    <col min="5" max="5" width="10.125" style="0" customWidth="1"/>
    <col min="8" max="8" width="8.375" style="0" customWidth="1"/>
    <col min="12" max="12" width="10.625" style="0" customWidth="1"/>
    <col min="13" max="13" width="6.875" style="0" customWidth="1"/>
    <col min="15" max="15" width="10.125" style="0" customWidth="1"/>
  </cols>
  <sheetData>
    <row r="1" spans="1:15" ht="12.75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2.75">
      <c r="A2" s="110" t="s">
        <v>101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2.75">
      <c r="A3" s="18"/>
      <c r="B3" s="18"/>
      <c r="C3" s="17"/>
      <c r="D3" s="17"/>
      <c r="E3" s="12"/>
      <c r="F3" s="13"/>
      <c r="G3" s="16"/>
      <c r="H3" s="15"/>
      <c r="I3" s="12"/>
      <c r="J3" s="12"/>
      <c r="K3" s="12"/>
      <c r="L3" s="12"/>
      <c r="M3" s="17"/>
      <c r="N3" s="14"/>
      <c r="O3" s="25"/>
    </row>
    <row r="4" spans="1:15" ht="36">
      <c r="A4" s="20" t="s">
        <v>10</v>
      </c>
      <c r="B4" s="21" t="s">
        <v>4</v>
      </c>
      <c r="C4" s="21" t="s">
        <v>15</v>
      </c>
      <c r="D4" s="21" t="s">
        <v>14</v>
      </c>
      <c r="E4" s="21" t="s">
        <v>0</v>
      </c>
      <c r="F4" s="21" t="s">
        <v>1</v>
      </c>
      <c r="G4" s="21" t="s">
        <v>2</v>
      </c>
      <c r="H4" s="59" t="s">
        <v>18</v>
      </c>
      <c r="I4" s="23" t="s">
        <v>17</v>
      </c>
      <c r="J4" s="23" t="s">
        <v>16</v>
      </c>
      <c r="K4" s="23" t="s">
        <v>22</v>
      </c>
      <c r="L4" s="23" t="s">
        <v>11</v>
      </c>
      <c r="M4" s="24" t="s">
        <v>3</v>
      </c>
      <c r="N4" s="23" t="s">
        <v>12</v>
      </c>
      <c r="O4" s="23" t="s">
        <v>13</v>
      </c>
    </row>
    <row r="5" spans="1:15" ht="55.5" customHeight="1">
      <c r="A5" s="6" t="s">
        <v>5</v>
      </c>
      <c r="B5" s="27" t="s">
        <v>36</v>
      </c>
      <c r="C5" s="7" t="s">
        <v>37</v>
      </c>
      <c r="D5" s="7"/>
      <c r="E5" s="28" t="s">
        <v>20</v>
      </c>
      <c r="F5" s="29" t="s">
        <v>38</v>
      </c>
      <c r="G5" s="28" t="s">
        <v>39</v>
      </c>
      <c r="H5" s="90">
        <v>10</v>
      </c>
      <c r="I5" s="92">
        <v>1</v>
      </c>
      <c r="J5" s="92">
        <f aca="true" t="shared" si="0" ref="J5:J10">H5/I5</f>
        <v>10</v>
      </c>
      <c r="K5" s="8"/>
      <c r="L5" s="8">
        <f aca="true" t="shared" si="1" ref="L5:L10">J5*K5</f>
        <v>0</v>
      </c>
      <c r="M5" s="9">
        <v>0.08</v>
      </c>
      <c r="N5" s="8">
        <f aca="true" t="shared" si="2" ref="N5:N10">L5*M5</f>
        <v>0</v>
      </c>
      <c r="O5" s="11">
        <f aca="true" t="shared" si="3" ref="O5:O10">L5+N5</f>
        <v>0</v>
      </c>
    </row>
    <row r="6" spans="1:15" ht="51.75" customHeight="1">
      <c r="A6" s="6">
        <v>2</v>
      </c>
      <c r="B6" s="27" t="s">
        <v>36</v>
      </c>
      <c r="C6" s="7" t="s">
        <v>37</v>
      </c>
      <c r="D6" s="7"/>
      <c r="E6" s="28" t="s">
        <v>20</v>
      </c>
      <c r="F6" s="29" t="s">
        <v>38</v>
      </c>
      <c r="G6" s="63" t="s">
        <v>40</v>
      </c>
      <c r="H6" s="90">
        <v>1000</v>
      </c>
      <c r="I6" s="92">
        <v>1</v>
      </c>
      <c r="J6" s="92">
        <f t="shared" si="0"/>
        <v>1000</v>
      </c>
      <c r="K6" s="8"/>
      <c r="L6" s="8">
        <f t="shared" si="1"/>
        <v>0</v>
      </c>
      <c r="M6" s="9">
        <v>0.08</v>
      </c>
      <c r="N6" s="8">
        <f t="shared" si="2"/>
        <v>0</v>
      </c>
      <c r="O6" s="11">
        <f t="shared" si="3"/>
        <v>0</v>
      </c>
    </row>
    <row r="7" spans="1:15" ht="51.75" customHeight="1">
      <c r="A7" s="6">
        <v>3</v>
      </c>
      <c r="B7" s="60" t="s">
        <v>36</v>
      </c>
      <c r="C7" s="61" t="s">
        <v>37</v>
      </c>
      <c r="D7" s="7"/>
      <c r="E7" s="28" t="s">
        <v>20</v>
      </c>
      <c r="F7" s="89" t="s">
        <v>38</v>
      </c>
      <c r="G7" s="67" t="s">
        <v>41</v>
      </c>
      <c r="H7" s="91">
        <v>600</v>
      </c>
      <c r="I7" s="92">
        <v>1</v>
      </c>
      <c r="J7" s="92">
        <f t="shared" si="0"/>
        <v>600</v>
      </c>
      <c r="K7" s="8"/>
      <c r="L7" s="8">
        <f t="shared" si="1"/>
        <v>0</v>
      </c>
      <c r="M7" s="9">
        <v>0.08</v>
      </c>
      <c r="N7" s="8">
        <f t="shared" si="2"/>
        <v>0</v>
      </c>
      <c r="O7" s="11">
        <f t="shared" si="3"/>
        <v>0</v>
      </c>
    </row>
    <row r="8" spans="1:15" ht="55.5" customHeight="1">
      <c r="A8" s="6">
        <v>4</v>
      </c>
      <c r="B8" s="60" t="s">
        <v>36</v>
      </c>
      <c r="C8" s="61" t="s">
        <v>37</v>
      </c>
      <c r="D8" s="7"/>
      <c r="E8" s="28" t="s">
        <v>20</v>
      </c>
      <c r="F8" s="62" t="s">
        <v>38</v>
      </c>
      <c r="G8" s="64" t="s">
        <v>42</v>
      </c>
      <c r="H8" s="90">
        <v>20</v>
      </c>
      <c r="I8" s="92">
        <v>1</v>
      </c>
      <c r="J8" s="92">
        <f t="shared" si="0"/>
        <v>20</v>
      </c>
      <c r="K8" s="8"/>
      <c r="L8" s="8">
        <f t="shared" si="1"/>
        <v>0</v>
      </c>
      <c r="M8" s="9">
        <v>0.08</v>
      </c>
      <c r="N8" s="8">
        <f t="shared" si="2"/>
        <v>0</v>
      </c>
      <c r="O8" s="11">
        <f t="shared" si="3"/>
        <v>0</v>
      </c>
    </row>
    <row r="9" spans="1:15" ht="54" customHeight="1">
      <c r="A9" s="6">
        <v>5</v>
      </c>
      <c r="B9" s="65" t="s">
        <v>36</v>
      </c>
      <c r="C9" s="7" t="s">
        <v>37</v>
      </c>
      <c r="D9" s="7"/>
      <c r="E9" s="28" t="s">
        <v>43</v>
      </c>
      <c r="F9" s="66" t="s">
        <v>38</v>
      </c>
      <c r="G9" s="67" t="s">
        <v>44</v>
      </c>
      <c r="H9" s="90">
        <v>300</v>
      </c>
      <c r="I9" s="92">
        <v>1</v>
      </c>
      <c r="J9" s="92">
        <f t="shared" si="0"/>
        <v>300</v>
      </c>
      <c r="K9" s="8"/>
      <c r="L9" s="8">
        <f t="shared" si="1"/>
        <v>0</v>
      </c>
      <c r="M9" s="9">
        <v>0.08</v>
      </c>
      <c r="N9" s="8">
        <f t="shared" si="2"/>
        <v>0</v>
      </c>
      <c r="O9" s="11">
        <f t="shared" si="3"/>
        <v>0</v>
      </c>
    </row>
    <row r="10" spans="1:15" ht="52.5" customHeight="1" thickBot="1">
      <c r="A10" s="6">
        <v>6</v>
      </c>
      <c r="B10" s="65" t="s">
        <v>36</v>
      </c>
      <c r="C10" s="7" t="s">
        <v>37</v>
      </c>
      <c r="D10" s="7"/>
      <c r="E10" s="28" t="s">
        <v>43</v>
      </c>
      <c r="F10" s="66" t="s">
        <v>38</v>
      </c>
      <c r="G10" s="67" t="s">
        <v>41</v>
      </c>
      <c r="H10" s="90">
        <v>200</v>
      </c>
      <c r="I10" s="92">
        <v>1</v>
      </c>
      <c r="J10" s="92">
        <f t="shared" si="0"/>
        <v>200</v>
      </c>
      <c r="K10" s="8"/>
      <c r="L10" s="8">
        <f t="shared" si="1"/>
        <v>0</v>
      </c>
      <c r="M10" s="9">
        <v>0.08</v>
      </c>
      <c r="N10" s="8">
        <f t="shared" si="2"/>
        <v>0</v>
      </c>
      <c r="O10" s="11">
        <f t="shared" si="3"/>
        <v>0</v>
      </c>
    </row>
    <row r="11" spans="6:15" ht="27" customHeight="1" thickBot="1">
      <c r="F11" s="4"/>
      <c r="G11" s="5"/>
      <c r="H11" s="68"/>
      <c r="I11" s="5"/>
      <c r="J11" s="5"/>
      <c r="K11" s="5"/>
      <c r="L11" s="56">
        <f>SUM(L5:L10)</f>
        <v>0</v>
      </c>
      <c r="M11" s="5"/>
      <c r="N11" s="10">
        <f>SUM(N5:N10)</f>
        <v>0</v>
      </c>
      <c r="O11" s="10">
        <f>SUM(O5:O10)</f>
        <v>0</v>
      </c>
    </row>
    <row r="12" spans="1:5" ht="12.75">
      <c r="A12" s="108" t="s">
        <v>9</v>
      </c>
      <c r="B12" s="108"/>
      <c r="C12" s="108"/>
      <c r="D12" s="108"/>
      <c r="E12" s="108"/>
    </row>
    <row r="13" spans="1:5" ht="12.75">
      <c r="A13" s="109" t="s">
        <v>45</v>
      </c>
      <c r="B13" s="109"/>
      <c r="C13" s="109"/>
      <c r="D13" s="109"/>
      <c r="E13" s="109"/>
    </row>
  </sheetData>
  <sheetProtection/>
  <mergeCells count="4">
    <mergeCell ref="A1:O1"/>
    <mergeCell ref="A12:E12"/>
    <mergeCell ref="A13:E13"/>
    <mergeCell ref="A2:O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M9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5.125" style="0" customWidth="1"/>
    <col min="2" max="2" width="16.50390625" style="0" customWidth="1"/>
    <col min="3" max="3" width="12.625" style="0" customWidth="1"/>
    <col min="4" max="4" width="12.50390625" style="0" customWidth="1"/>
    <col min="8" max="8" width="9.875" style="0" customWidth="1"/>
    <col min="10" max="10" width="10.875" style="0" customWidth="1"/>
    <col min="12" max="12" width="11.375" style="0" customWidth="1"/>
    <col min="13" max="13" width="11.875" style="0" customWidth="1"/>
  </cols>
  <sheetData>
    <row r="1" spans="1:13" ht="12.75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2.75">
      <c r="A2" s="110" t="s">
        <v>102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2.75">
      <c r="A3" s="18"/>
      <c r="B3" s="18"/>
      <c r="C3" s="17"/>
      <c r="D3" s="17"/>
      <c r="E3" s="12"/>
      <c r="F3" s="13"/>
      <c r="G3" s="16"/>
      <c r="H3" s="12"/>
      <c r="I3" s="12"/>
      <c r="J3" s="12"/>
      <c r="K3" s="17"/>
      <c r="L3" s="14"/>
      <c r="M3" s="25"/>
    </row>
    <row r="4" spans="1:13" s="95" customFormat="1" ht="36">
      <c r="A4" s="21" t="s">
        <v>10</v>
      </c>
      <c r="B4" s="21" t="s">
        <v>4</v>
      </c>
      <c r="C4" s="21" t="s">
        <v>15</v>
      </c>
      <c r="D4" s="21" t="s">
        <v>14</v>
      </c>
      <c r="E4" s="21" t="s">
        <v>0</v>
      </c>
      <c r="F4" s="21" t="s">
        <v>1</v>
      </c>
      <c r="G4" s="21" t="s">
        <v>2</v>
      </c>
      <c r="H4" s="23" t="s">
        <v>23</v>
      </c>
      <c r="I4" s="23" t="s">
        <v>94</v>
      </c>
      <c r="J4" s="23" t="s">
        <v>11</v>
      </c>
      <c r="K4" s="24" t="s">
        <v>3</v>
      </c>
      <c r="L4" s="23" t="s">
        <v>12</v>
      </c>
      <c r="M4" s="23" t="s">
        <v>13</v>
      </c>
    </row>
    <row r="5" spans="1:13" ht="34.5" thickBot="1">
      <c r="A5" s="6" t="s">
        <v>5</v>
      </c>
      <c r="B5" s="86" t="s">
        <v>46</v>
      </c>
      <c r="C5" s="69" t="s">
        <v>47</v>
      </c>
      <c r="D5" s="69"/>
      <c r="E5" s="33" t="s">
        <v>20</v>
      </c>
      <c r="F5" s="80" t="s">
        <v>49</v>
      </c>
      <c r="G5" s="33" t="s">
        <v>50</v>
      </c>
      <c r="H5" s="70">
        <v>30000</v>
      </c>
      <c r="I5" s="36">
        <v>1</v>
      </c>
      <c r="J5" s="70">
        <f>H5*I5</f>
        <v>30000</v>
      </c>
      <c r="K5" s="37">
        <v>0.08</v>
      </c>
      <c r="L5" s="70">
        <f>J5*K5</f>
        <v>2400</v>
      </c>
      <c r="M5" s="71">
        <f>J5+L5</f>
        <v>32400</v>
      </c>
    </row>
    <row r="6" spans="1:13" ht="27" customHeight="1" thickBot="1">
      <c r="A6" s="5"/>
      <c r="B6" s="5"/>
      <c r="C6" s="5"/>
      <c r="D6" s="5"/>
      <c r="E6" s="5"/>
      <c r="F6" s="4"/>
      <c r="G6" s="5"/>
      <c r="H6" s="5"/>
      <c r="I6" s="5"/>
      <c r="J6" s="56">
        <f>SUM(J5:J5)</f>
        <v>30000</v>
      </c>
      <c r="K6" s="5"/>
      <c r="L6" s="10">
        <f>SUM(L5:L5)</f>
        <v>2400</v>
      </c>
      <c r="M6" s="10">
        <f>SUM(M5:M5)</f>
        <v>32400</v>
      </c>
    </row>
    <row r="7" ht="12.75">
      <c r="A7" s="5"/>
    </row>
    <row r="8" spans="1:13" ht="12.75">
      <c r="A8" s="108" t="s">
        <v>9</v>
      </c>
      <c r="B8" s="108"/>
      <c r="C8" s="108"/>
      <c r="D8" s="108"/>
      <c r="E8" s="108"/>
      <c r="F8" s="4"/>
      <c r="G8" s="5"/>
      <c r="H8" s="5"/>
      <c r="I8" s="5"/>
      <c r="J8" s="5"/>
      <c r="K8" s="5"/>
      <c r="L8" s="5"/>
      <c r="M8" s="5"/>
    </row>
    <row r="9" spans="1:13" ht="12.75">
      <c r="A9" s="109" t="s">
        <v>54</v>
      </c>
      <c r="B9" s="109"/>
      <c r="C9" s="109"/>
      <c r="D9" s="109"/>
      <c r="E9" s="109"/>
      <c r="H9" s="12"/>
      <c r="I9" s="12"/>
      <c r="J9" s="14"/>
      <c r="K9" s="14"/>
      <c r="L9" s="12"/>
      <c r="M9" s="12"/>
    </row>
  </sheetData>
  <sheetProtection/>
  <mergeCells count="4">
    <mergeCell ref="A8:E8"/>
    <mergeCell ref="A9:E9"/>
    <mergeCell ref="A1:M1"/>
    <mergeCell ref="A2:M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9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6.125" style="0" customWidth="1"/>
    <col min="2" max="2" width="14.875" style="0" customWidth="1"/>
    <col min="3" max="3" width="15.50390625" style="0" customWidth="1"/>
    <col min="4" max="4" width="12.125" style="0" customWidth="1"/>
    <col min="12" max="12" width="7.50390625" style="0" customWidth="1"/>
    <col min="13" max="13" width="12.50390625" style="0" customWidth="1"/>
    <col min="14" max="14" width="13.375" style="0" customWidth="1"/>
  </cols>
  <sheetData>
    <row r="1" spans="1:14" ht="12.75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10" t="s">
        <v>103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2.75">
      <c r="A3" s="18"/>
      <c r="B3" s="18"/>
      <c r="C3" s="17"/>
      <c r="D3" s="17"/>
      <c r="E3" s="12"/>
      <c r="F3" s="13"/>
      <c r="G3" s="16"/>
      <c r="H3" s="12"/>
      <c r="I3" s="12"/>
      <c r="J3" s="12"/>
      <c r="K3" s="12"/>
      <c r="L3" s="17"/>
      <c r="M3" s="14"/>
      <c r="N3" s="25"/>
    </row>
    <row r="4" spans="1:14" s="95" customFormat="1" ht="36">
      <c r="A4" s="21" t="s">
        <v>10</v>
      </c>
      <c r="B4" s="21" t="s">
        <v>4</v>
      </c>
      <c r="C4" s="21" t="s">
        <v>15</v>
      </c>
      <c r="D4" s="21" t="s">
        <v>14</v>
      </c>
      <c r="E4" s="21" t="s">
        <v>0</v>
      </c>
      <c r="F4" s="21" t="s">
        <v>1</v>
      </c>
      <c r="G4" s="21" t="s">
        <v>2</v>
      </c>
      <c r="H4" s="22" t="s">
        <v>18</v>
      </c>
      <c r="I4" s="23" t="s">
        <v>95</v>
      </c>
      <c r="J4" s="23" t="s">
        <v>104</v>
      </c>
      <c r="K4" s="23" t="s">
        <v>11</v>
      </c>
      <c r="L4" s="24" t="s">
        <v>3</v>
      </c>
      <c r="M4" s="23" t="s">
        <v>12</v>
      </c>
      <c r="N4" s="23" t="s">
        <v>13</v>
      </c>
    </row>
    <row r="5" spans="1:14" ht="65.25" customHeight="1" thickBot="1">
      <c r="A5" s="32" t="s">
        <v>5</v>
      </c>
      <c r="B5" s="87" t="s">
        <v>51</v>
      </c>
      <c r="C5" s="88" t="s">
        <v>52</v>
      </c>
      <c r="D5" s="69" t="s">
        <v>48</v>
      </c>
      <c r="E5" s="33" t="s">
        <v>20</v>
      </c>
      <c r="F5" s="80" t="s">
        <v>90</v>
      </c>
      <c r="G5" s="33" t="s">
        <v>53</v>
      </c>
      <c r="H5" s="81">
        <v>30000</v>
      </c>
      <c r="I5" s="70">
        <v>30000</v>
      </c>
      <c r="J5" s="36">
        <v>1.2</v>
      </c>
      <c r="K5" s="70">
        <f>I5*J5</f>
        <v>36000</v>
      </c>
      <c r="L5" s="37">
        <v>0.08</v>
      </c>
      <c r="M5" s="70">
        <f>K5*L5</f>
        <v>2880</v>
      </c>
      <c r="N5" s="71">
        <f>K5+M5</f>
        <v>38880</v>
      </c>
    </row>
    <row r="6" spans="1:14" ht="29.25" customHeight="1" thickBot="1">
      <c r="A6" s="5"/>
      <c r="B6" s="5"/>
      <c r="C6" s="5"/>
      <c r="D6" s="5"/>
      <c r="E6" s="5"/>
      <c r="F6" s="4"/>
      <c r="G6" s="5"/>
      <c r="H6" s="5"/>
      <c r="I6" s="5"/>
      <c r="J6" s="5"/>
      <c r="K6" s="56">
        <f>SUM(K5:K5)</f>
        <v>36000</v>
      </c>
      <c r="L6" s="5"/>
      <c r="M6" s="10">
        <f>SUM(M5:M5)</f>
        <v>2880</v>
      </c>
      <c r="N6" s="10">
        <f>SUM(N5:N5)</f>
        <v>38880</v>
      </c>
    </row>
    <row r="7" ht="12.75">
      <c r="A7" s="5"/>
    </row>
    <row r="8" spans="1:14" ht="12.75">
      <c r="A8" s="108" t="s">
        <v>9</v>
      </c>
      <c r="B8" s="108"/>
      <c r="C8" s="108"/>
      <c r="D8" s="108"/>
      <c r="E8" s="108"/>
      <c r="F8" s="4"/>
      <c r="G8" s="5"/>
      <c r="H8" s="5"/>
      <c r="I8" s="5"/>
      <c r="J8" s="5"/>
      <c r="K8" s="5"/>
      <c r="L8" s="5"/>
      <c r="M8" s="5"/>
      <c r="N8" s="5"/>
    </row>
    <row r="9" spans="1:14" ht="12.75">
      <c r="A9" s="109" t="s">
        <v>54</v>
      </c>
      <c r="B9" s="109"/>
      <c r="C9" s="109"/>
      <c r="D9" s="109"/>
      <c r="E9" s="109"/>
      <c r="I9" s="12"/>
      <c r="J9" s="12"/>
      <c r="K9" s="14"/>
      <c r="L9" s="14"/>
      <c r="M9" s="12"/>
      <c r="N9" s="12"/>
    </row>
  </sheetData>
  <sheetProtection/>
  <mergeCells count="4">
    <mergeCell ref="A1:N1"/>
    <mergeCell ref="A8:E8"/>
    <mergeCell ref="A9:E9"/>
    <mergeCell ref="A2:N2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9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5.375" style="0" customWidth="1"/>
    <col min="2" max="2" width="17.875" style="0" customWidth="1"/>
    <col min="3" max="3" width="22.50390625" style="0" customWidth="1"/>
    <col min="4" max="4" width="11.625" style="0" customWidth="1"/>
    <col min="10" max="10" width="9.875" style="0" bestFit="1" customWidth="1"/>
    <col min="11" max="11" width="6.625" style="0" customWidth="1"/>
    <col min="12" max="12" width="12.625" style="0" customWidth="1"/>
    <col min="13" max="13" width="11.50390625" style="0" customWidth="1"/>
  </cols>
  <sheetData>
    <row r="1" spans="1:13" ht="12.75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2.75">
      <c r="A2" s="110" t="s">
        <v>105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2.75">
      <c r="A3" s="18"/>
      <c r="B3" s="18"/>
      <c r="C3" s="17"/>
      <c r="D3" s="17"/>
      <c r="E3" s="12"/>
      <c r="F3" s="13"/>
      <c r="G3" s="16"/>
      <c r="H3" s="12"/>
      <c r="I3" s="12"/>
      <c r="J3" s="12"/>
      <c r="K3" s="17"/>
      <c r="L3" s="14"/>
      <c r="M3" s="25"/>
    </row>
    <row r="4" spans="1:13" ht="36">
      <c r="A4" s="20" t="s">
        <v>10</v>
      </c>
      <c r="B4" s="21" t="s">
        <v>4</v>
      </c>
      <c r="C4" s="21" t="s">
        <v>15</v>
      </c>
      <c r="D4" s="21" t="s">
        <v>14</v>
      </c>
      <c r="E4" s="21" t="s">
        <v>0</v>
      </c>
      <c r="F4" s="21" t="s">
        <v>1</v>
      </c>
      <c r="G4" s="21" t="s">
        <v>2</v>
      </c>
      <c r="H4" s="23" t="s">
        <v>95</v>
      </c>
      <c r="I4" s="23" t="s">
        <v>94</v>
      </c>
      <c r="J4" s="23" t="s">
        <v>11</v>
      </c>
      <c r="K4" s="24" t="s">
        <v>3</v>
      </c>
      <c r="L4" s="23" t="s">
        <v>12</v>
      </c>
      <c r="M4" s="23" t="s">
        <v>13</v>
      </c>
    </row>
    <row r="5" spans="1:13" ht="34.5" thickBot="1">
      <c r="A5" s="32" t="s">
        <v>5</v>
      </c>
      <c r="B5" s="82" t="s">
        <v>60</v>
      </c>
      <c r="C5" s="69" t="s">
        <v>87</v>
      </c>
      <c r="D5" s="69"/>
      <c r="E5" s="33" t="s">
        <v>20</v>
      </c>
      <c r="F5" s="80" t="s">
        <v>61</v>
      </c>
      <c r="G5" s="33" t="s">
        <v>50</v>
      </c>
      <c r="H5" s="70">
        <v>30000</v>
      </c>
      <c r="I5" s="36"/>
      <c r="J5" s="70">
        <f>H5*I5</f>
        <v>0</v>
      </c>
      <c r="K5" s="37">
        <v>0.08</v>
      </c>
      <c r="L5" s="70">
        <f>J5*K5</f>
        <v>0</v>
      </c>
      <c r="M5" s="71">
        <f>J5+L5</f>
        <v>0</v>
      </c>
    </row>
    <row r="6" spans="1:13" ht="26.25" customHeight="1" thickBot="1">
      <c r="A6" s="5"/>
      <c r="B6" s="5"/>
      <c r="C6" s="5"/>
      <c r="D6" s="5"/>
      <c r="E6" s="5"/>
      <c r="F6" s="4"/>
      <c r="G6" s="5"/>
      <c r="H6" s="5"/>
      <c r="I6" s="5"/>
      <c r="J6" s="56">
        <f>SUM(J5:J5)</f>
        <v>0</v>
      </c>
      <c r="K6" s="5"/>
      <c r="L6" s="10">
        <f>SUM(L5:L5)</f>
        <v>0</v>
      </c>
      <c r="M6" s="10">
        <f>SUM(M5:M5)</f>
        <v>0</v>
      </c>
    </row>
    <row r="7" ht="12.75">
      <c r="A7" s="5"/>
    </row>
    <row r="8" spans="1:13" ht="12.75">
      <c r="A8" s="108" t="s">
        <v>9</v>
      </c>
      <c r="B8" s="108"/>
      <c r="C8" s="108"/>
      <c r="D8" s="108"/>
      <c r="E8" s="108"/>
      <c r="F8" s="4"/>
      <c r="G8" s="5"/>
      <c r="H8" s="5"/>
      <c r="I8" s="5"/>
      <c r="J8" s="5"/>
      <c r="K8" s="5"/>
      <c r="L8" s="5"/>
      <c r="M8" s="5"/>
    </row>
    <row r="9" spans="1:13" ht="12.75">
      <c r="A9" s="109" t="s">
        <v>62</v>
      </c>
      <c r="B9" s="109"/>
      <c r="C9" s="109"/>
      <c r="D9" s="109"/>
      <c r="E9" s="109"/>
      <c r="H9" s="12"/>
      <c r="I9" s="12"/>
      <c r="J9" s="14"/>
      <c r="K9" s="14"/>
      <c r="L9" s="12"/>
      <c r="M9" s="12"/>
    </row>
  </sheetData>
  <sheetProtection/>
  <mergeCells count="4">
    <mergeCell ref="A1:M1"/>
    <mergeCell ref="A8:E8"/>
    <mergeCell ref="A9:E9"/>
    <mergeCell ref="A2:M2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9"/>
  <sheetViews>
    <sheetView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6.00390625" style="0" customWidth="1"/>
    <col min="2" max="2" width="23.625" style="0" customWidth="1"/>
    <col min="3" max="3" width="10.875" style="0" customWidth="1"/>
    <col min="4" max="4" width="11.625" style="0" customWidth="1"/>
    <col min="10" max="10" width="11.50390625" style="0" customWidth="1"/>
    <col min="11" max="11" width="9.50390625" style="0" bestFit="1" customWidth="1"/>
    <col min="13" max="13" width="10.125" style="0" bestFit="1" customWidth="1"/>
  </cols>
  <sheetData>
    <row r="1" spans="1:13" ht="12.75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2.75">
      <c r="A2" s="110" t="s">
        <v>113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2.75">
      <c r="A3" s="18"/>
      <c r="B3" s="18"/>
      <c r="C3" s="17"/>
      <c r="D3" s="17"/>
      <c r="E3" s="12"/>
      <c r="F3" s="13"/>
      <c r="G3" s="16"/>
      <c r="H3" s="12"/>
      <c r="I3" s="12"/>
      <c r="J3" s="12"/>
      <c r="K3" s="17"/>
      <c r="L3" s="14"/>
      <c r="M3" s="25"/>
    </row>
    <row r="4" spans="1:13" s="95" customFormat="1" ht="48">
      <c r="A4" s="21" t="s">
        <v>10</v>
      </c>
      <c r="B4" s="21" t="s">
        <v>4</v>
      </c>
      <c r="C4" s="21" t="s">
        <v>15</v>
      </c>
      <c r="D4" s="21" t="s">
        <v>14</v>
      </c>
      <c r="E4" s="21" t="s">
        <v>0</v>
      </c>
      <c r="F4" s="21" t="s">
        <v>1</v>
      </c>
      <c r="G4" s="21" t="s">
        <v>2</v>
      </c>
      <c r="H4" s="22" t="s">
        <v>18</v>
      </c>
      <c r="I4" s="23" t="s">
        <v>97</v>
      </c>
      <c r="J4" s="23" t="s">
        <v>11</v>
      </c>
      <c r="K4" s="24" t="s">
        <v>3</v>
      </c>
      <c r="L4" s="23" t="s">
        <v>12</v>
      </c>
      <c r="M4" s="23" t="s">
        <v>13</v>
      </c>
    </row>
    <row r="5" spans="1:13" ht="33.75">
      <c r="A5" s="72" t="s">
        <v>5</v>
      </c>
      <c r="B5" s="78" t="s">
        <v>86</v>
      </c>
      <c r="C5" s="73" t="s">
        <v>55</v>
      </c>
      <c r="D5" s="32"/>
      <c r="E5" s="74" t="s">
        <v>20</v>
      </c>
      <c r="F5" s="75" t="s">
        <v>56</v>
      </c>
      <c r="G5" s="93" t="s">
        <v>88</v>
      </c>
      <c r="H5" s="94">
        <v>100</v>
      </c>
      <c r="I5" s="76"/>
      <c r="J5" s="76">
        <f>H5*I5</f>
        <v>0</v>
      </c>
      <c r="K5" s="77">
        <v>0.08</v>
      </c>
      <c r="L5" s="76">
        <f>J5*K5</f>
        <v>0</v>
      </c>
      <c r="M5" s="76">
        <f>J5+L5</f>
        <v>0</v>
      </c>
    </row>
    <row r="6" spans="1:13" ht="34.5" thickBot="1">
      <c r="A6" s="72">
        <v>2</v>
      </c>
      <c r="B6" s="78" t="s">
        <v>86</v>
      </c>
      <c r="C6" s="73" t="s">
        <v>55</v>
      </c>
      <c r="D6" s="32"/>
      <c r="E6" s="74" t="s">
        <v>20</v>
      </c>
      <c r="F6" s="75" t="s">
        <v>56</v>
      </c>
      <c r="G6" s="93" t="s">
        <v>89</v>
      </c>
      <c r="H6" s="94">
        <v>267</v>
      </c>
      <c r="I6" s="76"/>
      <c r="J6" s="96">
        <f>H6*I6</f>
        <v>0</v>
      </c>
      <c r="K6" s="77">
        <v>0.08</v>
      </c>
      <c r="L6" s="96">
        <f>J6*K6</f>
        <v>0</v>
      </c>
      <c r="M6" s="96">
        <f>J6+L6</f>
        <v>0</v>
      </c>
    </row>
    <row r="7" spans="10:13" ht="27" customHeight="1" thickBot="1">
      <c r="J7" s="97">
        <f>SUM(J5:J6)</f>
        <v>0</v>
      </c>
      <c r="L7" s="97">
        <f>SUM(L5:L6)</f>
        <v>0</v>
      </c>
      <c r="M7" s="97">
        <f>SUM(M5:M6)</f>
        <v>0</v>
      </c>
    </row>
    <row r="8" spans="1:5" ht="12.75">
      <c r="A8" s="108" t="s">
        <v>9</v>
      </c>
      <c r="B8" s="108"/>
      <c r="C8" s="108"/>
      <c r="D8" s="108"/>
      <c r="E8" s="108"/>
    </row>
    <row r="9" spans="1:5" ht="12.75">
      <c r="A9" s="109" t="s">
        <v>96</v>
      </c>
      <c r="B9" s="109"/>
      <c r="C9" s="109"/>
      <c r="D9" s="109"/>
      <c r="E9" s="109"/>
    </row>
  </sheetData>
  <sheetProtection/>
  <mergeCells count="4">
    <mergeCell ref="A1:M1"/>
    <mergeCell ref="A8:E8"/>
    <mergeCell ref="A9:E9"/>
    <mergeCell ref="A2:M2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9"/>
  <sheetViews>
    <sheetView view="pageBreakPreview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5.875" style="0" customWidth="1"/>
    <col min="2" max="2" width="18.50390625" style="0" customWidth="1"/>
    <col min="3" max="3" width="10.875" style="0" customWidth="1"/>
    <col min="4" max="4" width="11.00390625" style="0" customWidth="1"/>
    <col min="7" max="7" width="10.125" style="0" customWidth="1"/>
    <col min="10" max="10" width="10.50390625" style="0" customWidth="1"/>
    <col min="12" max="12" width="10.875" style="0" customWidth="1"/>
    <col min="13" max="13" width="12.125" style="0" customWidth="1"/>
  </cols>
  <sheetData>
    <row r="1" spans="1:13" ht="12.75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2.7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2.75">
      <c r="A3" s="18"/>
      <c r="B3" s="18"/>
      <c r="C3" s="17"/>
      <c r="D3" s="17"/>
      <c r="E3" s="12"/>
      <c r="F3" s="13"/>
      <c r="G3" s="16"/>
      <c r="H3" s="12"/>
      <c r="I3" s="12"/>
      <c r="J3" s="12"/>
      <c r="K3" s="17"/>
      <c r="L3" s="14"/>
      <c r="M3" s="25"/>
    </row>
    <row r="4" spans="1:13" s="95" customFormat="1" ht="48">
      <c r="A4" s="21" t="s">
        <v>10</v>
      </c>
      <c r="B4" s="21" t="s">
        <v>4</v>
      </c>
      <c r="C4" s="21" t="s">
        <v>15</v>
      </c>
      <c r="D4" s="21" t="s">
        <v>14</v>
      </c>
      <c r="E4" s="21" t="s">
        <v>0</v>
      </c>
      <c r="F4" s="21" t="s">
        <v>1</v>
      </c>
      <c r="G4" s="21" t="s">
        <v>2</v>
      </c>
      <c r="H4" s="22" t="s">
        <v>18</v>
      </c>
      <c r="I4" s="23" t="s">
        <v>99</v>
      </c>
      <c r="J4" s="23" t="s">
        <v>11</v>
      </c>
      <c r="K4" s="24" t="s">
        <v>3</v>
      </c>
      <c r="L4" s="23" t="s">
        <v>12</v>
      </c>
      <c r="M4" s="23" t="s">
        <v>13</v>
      </c>
    </row>
    <row r="5" spans="1:13" ht="34.5" thickBot="1">
      <c r="A5" s="32" t="s">
        <v>5</v>
      </c>
      <c r="B5" s="82" t="s">
        <v>58</v>
      </c>
      <c r="C5" s="69" t="s">
        <v>57</v>
      </c>
      <c r="D5" s="69"/>
      <c r="E5" s="33" t="s">
        <v>20</v>
      </c>
      <c r="F5" s="80" t="s">
        <v>59</v>
      </c>
      <c r="G5" s="33" t="s">
        <v>98</v>
      </c>
      <c r="H5" s="81">
        <v>304</v>
      </c>
      <c r="I5" s="36">
        <v>0</v>
      </c>
      <c r="J5" s="70">
        <f>H5*I5</f>
        <v>0</v>
      </c>
      <c r="K5" s="37">
        <v>0.08</v>
      </c>
      <c r="L5" s="70">
        <f>J5*K5</f>
        <v>0</v>
      </c>
      <c r="M5" s="71">
        <f>J5+L5</f>
        <v>0</v>
      </c>
    </row>
    <row r="6" spans="1:13" ht="27.75" customHeight="1" thickBot="1">
      <c r="A6" s="5"/>
      <c r="B6" s="5"/>
      <c r="C6" s="5"/>
      <c r="D6" s="5"/>
      <c r="E6" s="5"/>
      <c r="F6" s="4"/>
      <c r="G6" s="5"/>
      <c r="H6" s="5"/>
      <c r="I6" s="5"/>
      <c r="J6" s="56">
        <f>SUM(J5:J5)</f>
        <v>0</v>
      </c>
      <c r="K6" s="5"/>
      <c r="L6" s="10">
        <f>SUM(L5:L5)</f>
        <v>0</v>
      </c>
      <c r="M6" s="10">
        <f>SUM(M5:M5)</f>
        <v>0</v>
      </c>
    </row>
    <row r="7" ht="12.75">
      <c r="A7" s="5"/>
    </row>
    <row r="8" spans="1:13" ht="12.75">
      <c r="A8" s="108" t="s">
        <v>9</v>
      </c>
      <c r="B8" s="108"/>
      <c r="C8" s="108"/>
      <c r="D8" s="108"/>
      <c r="E8" s="108"/>
      <c r="F8" s="4"/>
      <c r="G8" s="5"/>
      <c r="H8" s="5"/>
      <c r="I8" s="5"/>
      <c r="J8" s="5"/>
      <c r="K8" s="5"/>
      <c r="L8" s="5"/>
      <c r="M8" s="5"/>
    </row>
    <row r="9" spans="1:13" ht="12.75">
      <c r="A9" s="109" t="s">
        <v>54</v>
      </c>
      <c r="B9" s="109"/>
      <c r="C9" s="109"/>
      <c r="D9" s="109"/>
      <c r="E9" s="109"/>
      <c r="I9" s="12"/>
      <c r="J9" s="14"/>
      <c r="K9" s="14"/>
      <c r="L9" s="12"/>
      <c r="M9" s="12"/>
    </row>
  </sheetData>
  <sheetProtection/>
  <mergeCells count="4">
    <mergeCell ref="A1:M1"/>
    <mergeCell ref="A8:E8"/>
    <mergeCell ref="A9:E9"/>
    <mergeCell ref="A2:M2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Jaz</dc:creator>
  <cp:keywords/>
  <dc:description/>
  <cp:lastModifiedBy>Beata</cp:lastModifiedBy>
  <cp:lastPrinted>2020-06-30T10:49:58Z</cp:lastPrinted>
  <dcterms:created xsi:type="dcterms:W3CDTF">1999-10-18T13:48:37Z</dcterms:created>
  <dcterms:modified xsi:type="dcterms:W3CDTF">2022-12-12T11:08:12Z</dcterms:modified>
  <cp:category/>
  <cp:version/>
  <cp:contentType/>
  <cp:contentStatus/>
</cp:coreProperties>
</file>