
<file path=[Content_Types].xml><?xml version="1.0" encoding="utf-8"?>
<Types xmlns="http://schemas.openxmlformats.org/package/2006/content-types">
  <Override PartName="/xl/worksheets/sheet15.xml" ContentType="application/vnd.openxmlformats-officedocument.spreadsheetml.worksheet+xml"/>
  <Override PartName="/xl/worksheets/sheet24.xml" ContentType="application/vnd.openxmlformats-officedocument.spreadsheetml.worksheet+xml"/>
  <Override PartName="/xl/worksheets/sheet35.xml" ContentType="application/vnd.openxmlformats-officedocument.spreadsheetml.worksheet+xml"/>
  <Override PartName="/xl/worksheets/sheet44.xml" ContentType="application/vnd.openxmlformats-officedocument.spreadsheetml.worksheet+xml"/>
  <Override PartName="/xl/worksheets/sheet53.xml" ContentType="application/vnd.openxmlformats-officedocument.spreadsheetml.worksheet+xml"/>
  <Override PartName="/xl/worksheets/sheet62.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worksheets/sheet33.xml" ContentType="application/vnd.openxmlformats-officedocument.spreadsheetml.worksheet+xml"/>
  <Override PartName="/xl/worksheets/sheet42.xml" ContentType="application/vnd.openxmlformats-officedocument.spreadsheetml.worksheet+xml"/>
  <Override PartName="/xl/worksheets/sheet51.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7.xml" ContentType="application/vnd.openxmlformats-officedocument.spreadsheetml.worksheet+xml"/>
  <Override PartName="/xl/worksheets/sheet11.xml" ContentType="application/vnd.openxmlformats-officedocument.spreadsheetml.worksheet+xml"/>
  <Override PartName="/xl/worksheets/sheet20.xml" ContentType="application/vnd.openxmlformats-officedocument.spreadsheetml.worksheet+xml"/>
  <Override PartName="/xl/worksheets/sheet31.xml" ContentType="application/vnd.openxmlformats-officedocument.spreadsheetml.worksheet+xml"/>
  <Override PartName="/xl/worksheets/sheet40.xml" ContentType="application/vnd.openxmlformats-officedocument.spreadsheetml.worksheet+xml"/>
  <Default Extension="rels" ContentType="application/vnd.openxmlformats-package.relationships+xml"/>
  <Default Extension="xml" ContentType="application/xml"/>
  <Override PartName="/xl/worksheets/sheet5.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49.xml" ContentType="application/vnd.openxmlformats-officedocument.spreadsheetml.worksheet+xml"/>
  <Override PartName="/xl/worksheets/sheet59.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Override PartName="/xl/worksheets/sheet25.xml" ContentType="application/vnd.openxmlformats-officedocument.spreadsheetml.worksheet+xml"/>
  <Override PartName="/xl/worksheets/sheet34.xml" ContentType="application/vnd.openxmlformats-officedocument.spreadsheetml.worksheet+xml"/>
  <Override PartName="/xl/worksheets/sheet43.xml" ContentType="application/vnd.openxmlformats-officedocument.spreadsheetml.worksheet+xml"/>
  <Override PartName="/xl/worksheets/sheet52.xml" ContentType="application/vnd.openxmlformats-officedocument.spreadsheetml.worksheet+xml"/>
  <Default Extension="bin" ContentType="application/vnd.openxmlformats-officedocument.spreadsheetml.printerSettings"/>
  <Override PartName="/xl/worksheets/sheet14.xml" ContentType="application/vnd.openxmlformats-officedocument.spreadsheetml.worksheet+xml"/>
  <Override PartName="/xl/worksheets/sheet23.xml" ContentType="application/vnd.openxmlformats-officedocument.spreadsheetml.worksheet+xml"/>
  <Override PartName="/xl/worksheets/sheet32.xml" ContentType="application/vnd.openxmlformats-officedocument.spreadsheetml.worksheet+xml"/>
  <Override PartName="/xl/worksheets/sheet41.xml" ContentType="application/vnd.openxmlformats-officedocument.spreadsheetml.worksheet+xml"/>
  <Override PartName="/xl/worksheets/sheet50.xml" ContentType="application/vnd.openxmlformats-officedocument.spreadsheetml.worksheet+xml"/>
  <Override PartName="/xl/worksheets/sheet61.xml" ContentType="application/vnd.openxmlformats-officedocument.spreadsheetml.worksheet+xml"/>
  <Override PartName="/xl/worksheets/sheet6.xml" ContentType="application/vnd.openxmlformats-officedocument.spreadsheetml.worksheet+xml"/>
  <Override PartName="/xl/worksheets/sheet8.xml" ContentType="application/vnd.openxmlformats-officedocument.spreadsheetml.worksheet+xml"/>
  <Override PartName="/xl/worksheets/sheet12.xml" ContentType="application/vnd.openxmlformats-officedocument.spreadsheetml.worksheet+xml"/>
  <Override PartName="/xl/worksheets/sheet21.xml" ContentType="application/vnd.openxmlformats-officedocument.spreadsheetml.worksheet+xml"/>
  <Override PartName="/xl/worksheets/sheet30.xml" ContentType="application/vnd.openxmlformats-officedocument.spreadsheetml.worksheet+xml"/>
  <Override PartName="/xl/workbook.xml" ContentType="application/vnd.openxmlformats-officedocument.spreadsheetml.sheet.main+xml"/>
  <Override PartName="/xl/worksheets/sheet4.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324" windowWidth="21768" windowHeight="9276"/>
  </bookViews>
  <sheets>
    <sheet name="Zadanie 1" sheetId="63" r:id="rId1"/>
    <sheet name="Zadanie 2 " sheetId="2" r:id="rId2"/>
    <sheet name="Zadanie 3 " sheetId="3" r:id="rId3"/>
    <sheet name="Zadanie 4" sheetId="4" r:id="rId4"/>
    <sheet name="Zadanie 5" sheetId="5" r:id="rId5"/>
    <sheet name="Zadanie 6" sheetId="6" r:id="rId6"/>
    <sheet name="Zadanie 7" sheetId="7" r:id="rId7"/>
    <sheet name="Zadanie 8" sheetId="8" r:id="rId8"/>
    <sheet name="Zadanie 9" sheetId="9" r:id="rId9"/>
    <sheet name="Zadanie 10" sheetId="10" r:id="rId10"/>
    <sheet name="Zadanie 11" sheetId="11" r:id="rId11"/>
    <sheet name="Zadanie 12" sheetId="12" r:id="rId12"/>
    <sheet name="Zadanie 13" sheetId="13" r:id="rId13"/>
    <sheet name="Zadanie 14" sheetId="14" r:id="rId14"/>
    <sheet name="Zadanie 15" sheetId="15" r:id="rId15"/>
    <sheet name="Zadanie 16" sheetId="16" r:id="rId16"/>
    <sheet name="Zadanie 17" sheetId="17" r:id="rId17"/>
    <sheet name="Zadanie 18" sheetId="18" r:id="rId18"/>
    <sheet name="Zadanie 19" sheetId="19" r:id="rId19"/>
    <sheet name="Zadanie 20" sheetId="20" r:id="rId20"/>
    <sheet name="Zadanie 21" sheetId="21" r:id="rId21"/>
    <sheet name="Zadanie 22" sheetId="22" r:id="rId22"/>
    <sheet name="Zadanie 23" sheetId="23" r:id="rId23"/>
    <sheet name="Zadanie 24" sheetId="24" r:id="rId24"/>
    <sheet name="Zadanie 25" sheetId="25" r:id="rId25"/>
    <sheet name="Zadanie 26" sheetId="26" r:id="rId26"/>
    <sheet name="Zadanie 27" sheetId="27" r:id="rId27"/>
    <sheet name="Zadanie 28" sheetId="28" r:id="rId28"/>
    <sheet name="Zadanie 29" sheetId="29" r:id="rId29"/>
    <sheet name="Zadanie 30" sheetId="30" r:id="rId30"/>
    <sheet name="Zadanie 31" sheetId="31" r:id="rId31"/>
    <sheet name="Zadanie 32" sheetId="32" r:id="rId32"/>
    <sheet name="Zadanie 33" sheetId="33" r:id="rId33"/>
    <sheet name="Zadanie 34" sheetId="34" r:id="rId34"/>
    <sheet name="Zadanie 35" sheetId="35" r:id="rId35"/>
    <sheet name="Zadanie 36" sheetId="36" r:id="rId36"/>
    <sheet name="Zadanie 37" sheetId="37" r:id="rId37"/>
    <sheet name="Zadanie 38" sheetId="38" r:id="rId38"/>
    <sheet name="Zadanie 39" sheetId="39" r:id="rId39"/>
    <sheet name="Zadanie 40" sheetId="40" r:id="rId40"/>
    <sheet name="Zadanie 41" sheetId="41" r:id="rId41"/>
    <sheet name="Zadanie 42" sheetId="42" r:id="rId42"/>
    <sheet name="Zadanie 43" sheetId="43" r:id="rId43"/>
    <sheet name="Zadanie 44" sheetId="44" r:id="rId44"/>
    <sheet name="Zadanie 45" sheetId="45" r:id="rId45"/>
    <sheet name="Zadanie 46" sheetId="46" r:id="rId46"/>
    <sheet name="Zadanie 47" sheetId="47" r:id="rId47"/>
    <sheet name="Zadanie 48" sheetId="48" r:id="rId48"/>
    <sheet name="Zadanie 49" sheetId="49" r:id="rId49"/>
    <sheet name="Zadanie 50" sheetId="50" r:id="rId50"/>
    <sheet name="Zadanie 51" sheetId="51" r:id="rId51"/>
    <sheet name="Zadanie 52" sheetId="52" r:id="rId52"/>
    <sheet name="Zadanie 53" sheetId="53" r:id="rId53"/>
    <sheet name="Zadanie 54" sheetId="54" r:id="rId54"/>
    <sheet name="Zadanie 55" sheetId="55" r:id="rId55"/>
    <sheet name="Zadanie 56" sheetId="56" r:id="rId56"/>
    <sheet name="Zadanie 57" sheetId="57" r:id="rId57"/>
    <sheet name="Zadanie 58" sheetId="58" r:id="rId58"/>
    <sheet name="Zadanie 59" sheetId="59" r:id="rId59"/>
    <sheet name="Zadanie 60" sheetId="60" r:id="rId60"/>
    <sheet name="Zadanie 61" sheetId="61" r:id="rId61"/>
    <sheet name="Zadanie 62" sheetId="62" r:id="rId62"/>
  </sheets>
  <calcPr calcId="125725"/>
</workbook>
</file>

<file path=xl/calcChain.xml><?xml version="1.0" encoding="utf-8"?>
<calcChain xmlns="http://schemas.openxmlformats.org/spreadsheetml/2006/main">
  <c r="H120" i="63"/>
  <c r="F120"/>
  <c r="I120" s="1"/>
  <c r="I119"/>
  <c r="H119"/>
  <c r="F119"/>
  <c r="H118"/>
  <c r="I118" s="1"/>
  <c r="F118"/>
  <c r="I117"/>
  <c r="H117"/>
  <c r="F117"/>
  <c r="F116"/>
  <c r="F115"/>
  <c r="H115" s="1"/>
  <c r="I114"/>
  <c r="H114"/>
  <c r="F114"/>
  <c r="F113"/>
  <c r="H113" s="1"/>
  <c r="H112"/>
  <c r="F112"/>
  <c r="I112" s="1"/>
  <c r="I111"/>
  <c r="H111"/>
  <c r="F111"/>
  <c r="H110"/>
  <c r="I110" s="1"/>
  <c r="F110"/>
  <c r="I109"/>
  <c r="H109"/>
  <c r="F109"/>
  <c r="F108"/>
  <c r="F107"/>
  <c r="H107" s="1"/>
  <c r="I106"/>
  <c r="H106"/>
  <c r="F106"/>
  <c r="F105"/>
  <c r="H105" s="1"/>
  <c r="H104"/>
  <c r="F104"/>
  <c r="I104" s="1"/>
  <c r="I103"/>
  <c r="H103"/>
  <c r="F103"/>
  <c r="H102"/>
  <c r="I102" s="1"/>
  <c r="F102"/>
  <c r="I101"/>
  <c r="H101"/>
  <c r="F101"/>
  <c r="F100"/>
  <c r="F99"/>
  <c r="H99" s="1"/>
  <c r="I98"/>
  <c r="H98"/>
  <c r="F98"/>
  <c r="F97"/>
  <c r="H97" s="1"/>
  <c r="H96"/>
  <c r="F96"/>
  <c r="I96" s="1"/>
  <c r="I95"/>
  <c r="H95"/>
  <c r="F95"/>
  <c r="H94"/>
  <c r="I94" s="1"/>
  <c r="F94"/>
  <c r="I93"/>
  <c r="H93"/>
  <c r="F93"/>
  <c r="F92"/>
  <c r="F91"/>
  <c r="H91" s="1"/>
  <c r="I90"/>
  <c r="H90"/>
  <c r="F90"/>
  <c r="F89"/>
  <c r="H89" s="1"/>
  <c r="H88"/>
  <c r="F88"/>
  <c r="I88" s="1"/>
  <c r="I87"/>
  <c r="H87"/>
  <c r="F87"/>
  <c r="H86"/>
  <c r="I86" s="1"/>
  <c r="F86"/>
  <c r="I85"/>
  <c r="H85"/>
  <c r="F85"/>
  <c r="F84"/>
  <c r="F83"/>
  <c r="H83" s="1"/>
  <c r="I82"/>
  <c r="H82"/>
  <c r="F82"/>
  <c r="F81"/>
  <c r="H81" s="1"/>
  <c r="H80"/>
  <c r="F80"/>
  <c r="I80" s="1"/>
  <c r="I79"/>
  <c r="H79"/>
  <c r="F79"/>
  <c r="H78"/>
  <c r="I78" s="1"/>
  <c r="F78"/>
  <c r="I77"/>
  <c r="H77"/>
  <c r="F77"/>
  <c r="F76"/>
  <c r="F75"/>
  <c r="H75" s="1"/>
  <c r="I74"/>
  <c r="H74"/>
  <c r="F74"/>
  <c r="F73"/>
  <c r="H73" s="1"/>
  <c r="H72"/>
  <c r="F72"/>
  <c r="I72" s="1"/>
  <c r="I71"/>
  <c r="H71"/>
  <c r="F71"/>
  <c r="H70"/>
  <c r="I70" s="1"/>
  <c r="F70"/>
  <c r="I69"/>
  <c r="H69"/>
  <c r="F69"/>
  <c r="F68"/>
  <c r="F67"/>
  <c r="H67" s="1"/>
  <c r="I66"/>
  <c r="H66"/>
  <c r="F66"/>
  <c r="F65"/>
  <c r="H65" s="1"/>
  <c r="H64"/>
  <c r="F64"/>
  <c r="I64" s="1"/>
  <c r="I63"/>
  <c r="H63"/>
  <c r="F63"/>
  <c r="H62"/>
  <c r="I62" s="1"/>
  <c r="F62"/>
  <c r="I61"/>
  <c r="H61"/>
  <c r="F61"/>
  <c r="F60"/>
  <c r="F59"/>
  <c r="H59" s="1"/>
  <c r="I58"/>
  <c r="H58"/>
  <c r="F58"/>
  <c r="F57"/>
  <c r="H57" s="1"/>
  <c r="H56"/>
  <c r="F56"/>
  <c r="I56" s="1"/>
  <c r="I55"/>
  <c r="H55"/>
  <c r="F55"/>
  <c r="H54"/>
  <c r="I54" s="1"/>
  <c r="F54"/>
  <c r="I53"/>
  <c r="H53"/>
  <c r="F53"/>
  <c r="F52"/>
  <c r="F51"/>
  <c r="H51" s="1"/>
  <c r="I50"/>
  <c r="H50"/>
  <c r="F50"/>
  <c r="F49"/>
  <c r="H49" s="1"/>
  <c r="H48"/>
  <c r="F48"/>
  <c r="I48" s="1"/>
  <c r="I47"/>
  <c r="H47"/>
  <c r="F47"/>
  <c r="H46"/>
  <c r="I46" s="1"/>
  <c r="F46"/>
  <c r="I45"/>
  <c r="H45"/>
  <c r="F45"/>
  <c r="F44"/>
  <c r="F43"/>
  <c r="H43" s="1"/>
  <c r="I42"/>
  <c r="H42"/>
  <c r="F42"/>
  <c r="F41"/>
  <c r="H41" s="1"/>
  <c r="H40"/>
  <c r="F40"/>
  <c r="I40" s="1"/>
  <c r="I39"/>
  <c r="H39"/>
  <c r="F39"/>
  <c r="H38"/>
  <c r="I38" s="1"/>
  <c r="F38"/>
  <c r="I37"/>
  <c r="H37"/>
  <c r="F37"/>
  <c r="F36"/>
  <c r="F35"/>
  <c r="H35" s="1"/>
  <c r="I34"/>
  <c r="H34"/>
  <c r="F34"/>
  <c r="F33"/>
  <c r="H33" s="1"/>
  <c r="H32"/>
  <c r="F32"/>
  <c r="I32" s="1"/>
  <c r="I31"/>
  <c r="H31"/>
  <c r="F31"/>
  <c r="H30"/>
  <c r="I30" s="1"/>
  <c r="F30"/>
  <c r="I29"/>
  <c r="H29"/>
  <c r="F29"/>
  <c r="F28"/>
  <c r="F27"/>
  <c r="H27" s="1"/>
  <c r="I26"/>
  <c r="H26"/>
  <c r="F26"/>
  <c r="F25"/>
  <c r="H25" s="1"/>
  <c r="H24"/>
  <c r="F24"/>
  <c r="I24" s="1"/>
  <c r="I23"/>
  <c r="H23"/>
  <c r="F23"/>
  <c r="H22"/>
  <c r="I22" s="1"/>
  <c r="F22"/>
  <c r="I21"/>
  <c r="H21"/>
  <c r="F21"/>
  <c r="F20"/>
  <c r="F19"/>
  <c r="H19" s="1"/>
  <c r="I18"/>
  <c r="H18"/>
  <c r="F18"/>
  <c r="F17"/>
  <c r="H17" s="1"/>
  <c r="H16"/>
  <c r="F16"/>
  <c r="I16" s="1"/>
  <c r="I15"/>
  <c r="H15"/>
  <c r="F15"/>
  <c r="H14"/>
  <c r="I14" s="1"/>
  <c r="F14"/>
  <c r="I13"/>
  <c r="H13"/>
  <c r="F13"/>
  <c r="F12"/>
  <c r="F11"/>
  <c r="H11" s="1"/>
  <c r="I10"/>
  <c r="H10"/>
  <c r="F10"/>
  <c r="F9"/>
  <c r="H9" s="1"/>
  <c r="H8"/>
  <c r="F8"/>
  <c r="I8" s="1"/>
  <c r="I7"/>
  <c r="H7"/>
  <c r="F7"/>
  <c r="H6"/>
  <c r="F6"/>
  <c r="F8" i="62"/>
  <c r="H8" s="1"/>
  <c r="H7"/>
  <c r="F7"/>
  <c r="H6"/>
  <c r="I6" s="1"/>
  <c r="F6"/>
  <c r="H9" i="61"/>
  <c r="F9"/>
  <c r="F8"/>
  <c r="H8" s="1"/>
  <c r="I8" s="1"/>
  <c r="H7"/>
  <c r="F7"/>
  <c r="F6"/>
  <c r="H8" i="60"/>
  <c r="F8"/>
  <c r="I7"/>
  <c r="H7"/>
  <c r="F7"/>
  <c r="H6"/>
  <c r="F6"/>
  <c r="H12" i="59"/>
  <c r="F12"/>
  <c r="F11"/>
  <c r="H11" s="1"/>
  <c r="I11" s="1"/>
  <c r="F10"/>
  <c r="H10" s="1"/>
  <c r="I10" s="1"/>
  <c r="F9"/>
  <c r="F8"/>
  <c r="H7"/>
  <c r="F7"/>
  <c r="F6"/>
  <c r="H6" s="1"/>
  <c r="I6" s="1"/>
  <c r="F22" i="58"/>
  <c r="H22" s="1"/>
  <c r="F21"/>
  <c r="H21" s="1"/>
  <c r="F20"/>
  <c r="H20" s="1"/>
  <c r="F19"/>
  <c r="H19" s="1"/>
  <c r="I19" s="1"/>
  <c r="H18"/>
  <c r="F18"/>
  <c r="H17"/>
  <c r="I17" s="1"/>
  <c r="F17"/>
  <c r="F16"/>
  <c r="H16" s="1"/>
  <c r="F15"/>
  <c r="H15" s="1"/>
  <c r="F14"/>
  <c r="H14" s="1"/>
  <c r="H13"/>
  <c r="F13"/>
  <c r="F12"/>
  <c r="H12" s="1"/>
  <c r="F11"/>
  <c r="F10"/>
  <c r="H10" s="1"/>
  <c r="F9"/>
  <c r="H9" s="1"/>
  <c r="F8"/>
  <c r="H8" s="1"/>
  <c r="F7"/>
  <c r="F6"/>
  <c r="H6" s="1"/>
  <c r="F7" i="57"/>
  <c r="H7" s="1"/>
  <c r="F6"/>
  <c r="F8" s="1"/>
  <c r="F6" i="56"/>
  <c r="F7" s="1"/>
  <c r="H16" i="55"/>
  <c r="I16" s="1"/>
  <c r="F16"/>
  <c r="H15"/>
  <c r="I15" s="1"/>
  <c r="F15"/>
  <c r="F14"/>
  <c r="H14" s="1"/>
  <c r="F13"/>
  <c r="H13" s="1"/>
  <c r="F12"/>
  <c r="H12" s="1"/>
  <c r="F11"/>
  <c r="H11" s="1"/>
  <c r="I10"/>
  <c r="H10"/>
  <c r="F10"/>
  <c r="F9"/>
  <c r="H9" s="1"/>
  <c r="I9" s="1"/>
  <c r="F8"/>
  <c r="H8" s="1"/>
  <c r="I7"/>
  <c r="H7"/>
  <c r="F7"/>
  <c r="F6"/>
  <c r="H12" i="54"/>
  <c r="F12"/>
  <c r="I12" s="1"/>
  <c r="H11"/>
  <c r="F11"/>
  <c r="H10"/>
  <c r="F10"/>
  <c r="I10" s="1"/>
  <c r="H9"/>
  <c r="F9"/>
  <c r="I9" s="1"/>
  <c r="F8"/>
  <c r="H8" s="1"/>
  <c r="F7"/>
  <c r="H7" s="1"/>
  <c r="F6"/>
  <c r="H6" s="1"/>
  <c r="F7" i="53"/>
  <c r="H7" s="1"/>
  <c r="I7" s="1"/>
  <c r="F6"/>
  <c r="H6" s="1"/>
  <c r="F19" i="52"/>
  <c r="H19" s="1"/>
  <c r="I19" s="1"/>
  <c r="F18"/>
  <c r="H18" s="1"/>
  <c r="F17"/>
  <c r="H17" s="1"/>
  <c r="F16"/>
  <c r="H16" s="1"/>
  <c r="F15"/>
  <c r="H15" s="1"/>
  <c r="F14"/>
  <c r="H14" s="1"/>
  <c r="I13"/>
  <c r="H13"/>
  <c r="F13"/>
  <c r="F12"/>
  <c r="H12" s="1"/>
  <c r="F11"/>
  <c r="H11" s="1"/>
  <c r="I11" s="1"/>
  <c r="F10"/>
  <c r="H10" s="1"/>
  <c r="F9"/>
  <c r="H9" s="1"/>
  <c r="F8"/>
  <c r="H8" s="1"/>
  <c r="H7"/>
  <c r="F7"/>
  <c r="F6"/>
  <c r="H6" s="1"/>
  <c r="F9" i="51"/>
  <c r="H9" s="1"/>
  <c r="I8"/>
  <c r="H8"/>
  <c r="F8"/>
  <c r="I7"/>
  <c r="H7"/>
  <c r="F7"/>
  <c r="F6"/>
  <c r="H6" s="1"/>
  <c r="I12" i="50"/>
  <c r="H12"/>
  <c r="F12"/>
  <c r="H11"/>
  <c r="F11"/>
  <c r="F10"/>
  <c r="I9"/>
  <c r="H9"/>
  <c r="F9"/>
  <c r="F8"/>
  <c r="F13" s="1"/>
  <c r="I7"/>
  <c r="H7"/>
  <c r="F7"/>
  <c r="F6"/>
  <c r="H6" s="1"/>
  <c r="F6" i="49"/>
  <c r="H6" s="1"/>
  <c r="I6" s="1"/>
  <c r="I7" s="1"/>
  <c r="F27" i="48"/>
  <c r="H27" s="1"/>
  <c r="H26"/>
  <c r="F26"/>
  <c r="F25"/>
  <c r="H25" s="1"/>
  <c r="F24"/>
  <c r="H24" s="1"/>
  <c r="F23"/>
  <c r="H23" s="1"/>
  <c r="H22"/>
  <c r="F22"/>
  <c r="F21"/>
  <c r="H21" s="1"/>
  <c r="I21" s="1"/>
  <c r="H20"/>
  <c r="F20"/>
  <c r="F19"/>
  <c r="H19" s="1"/>
  <c r="F18"/>
  <c r="H18" s="1"/>
  <c r="F17"/>
  <c r="H17" s="1"/>
  <c r="F16"/>
  <c r="H16" s="1"/>
  <c r="I16" s="1"/>
  <c r="F15"/>
  <c r="H15" s="1"/>
  <c r="F14"/>
  <c r="H14" s="1"/>
  <c r="I14" s="1"/>
  <c r="F13"/>
  <c r="H13" s="1"/>
  <c r="I13" s="1"/>
  <c r="F12"/>
  <c r="H12" s="1"/>
  <c r="H11"/>
  <c r="F11"/>
  <c r="F10"/>
  <c r="H10" s="1"/>
  <c r="H9"/>
  <c r="F9"/>
  <c r="F8"/>
  <c r="H8" s="1"/>
  <c r="F7"/>
  <c r="H7" s="1"/>
  <c r="F6"/>
  <c r="H6" s="1"/>
  <c r="H7" i="47"/>
  <c r="F7"/>
  <c r="I7" s="1"/>
  <c r="F6"/>
  <c r="H6" s="1"/>
  <c r="F9" i="46"/>
  <c r="I8"/>
  <c r="H8"/>
  <c r="F8"/>
  <c r="F6"/>
  <c r="H6" s="1"/>
  <c r="H9" s="1"/>
  <c r="F9" i="45"/>
  <c r="H9" s="1"/>
  <c r="I9" s="1"/>
  <c r="F8"/>
  <c r="H8" s="1"/>
  <c r="F7"/>
  <c r="H7" s="1"/>
  <c r="H6"/>
  <c r="F6"/>
  <c r="F26" i="44"/>
  <c r="H26" s="1"/>
  <c r="F25"/>
  <c r="H25" s="1"/>
  <c r="I25" s="1"/>
  <c r="F24"/>
  <c r="H24" s="1"/>
  <c r="I23"/>
  <c r="H23"/>
  <c r="F23"/>
  <c r="F22"/>
  <c r="I21"/>
  <c r="H21"/>
  <c r="F21"/>
  <c r="H20"/>
  <c r="F20"/>
  <c r="H19"/>
  <c r="F19"/>
  <c r="I18"/>
  <c r="H18"/>
  <c r="F18"/>
  <c r="F17"/>
  <c r="H17" s="1"/>
  <c r="I17" s="1"/>
  <c r="I16"/>
  <c r="H16"/>
  <c r="F16"/>
  <c r="F15"/>
  <c r="F14"/>
  <c r="H13"/>
  <c r="F13"/>
  <c r="F12"/>
  <c r="H12" s="1"/>
  <c r="H11"/>
  <c r="F11"/>
  <c r="F10"/>
  <c r="F9"/>
  <c r="H9" s="1"/>
  <c r="I9" s="1"/>
  <c r="H8"/>
  <c r="F8"/>
  <c r="F7"/>
  <c r="H7" s="1"/>
  <c r="F6"/>
  <c r="F10" i="43"/>
  <c r="F9"/>
  <c r="H9" s="1"/>
  <c r="F8"/>
  <c r="H8" s="1"/>
  <c r="I8" s="1"/>
  <c r="H7"/>
  <c r="F7"/>
  <c r="F6"/>
  <c r="H6" s="1"/>
  <c r="F12" i="42"/>
  <c r="H12" s="1"/>
  <c r="H11"/>
  <c r="F11"/>
  <c r="F10"/>
  <c r="H10" s="1"/>
  <c r="I9"/>
  <c r="H9"/>
  <c r="F9"/>
  <c r="H8"/>
  <c r="F8"/>
  <c r="F7"/>
  <c r="H7" s="1"/>
  <c r="I6"/>
  <c r="H6"/>
  <c r="F6"/>
  <c r="F7" i="41"/>
  <c r="H7" s="1"/>
  <c r="I7" s="1"/>
  <c r="F6"/>
  <c r="H6" s="1"/>
  <c r="F7" i="40"/>
  <c r="H6"/>
  <c r="I6" s="1"/>
  <c r="I7" s="1"/>
  <c r="F6"/>
  <c r="F7" i="39"/>
  <c r="H7" s="1"/>
  <c r="F6"/>
  <c r="F6" i="38"/>
  <c r="H6" s="1"/>
  <c r="H7" s="1"/>
  <c r="H10" i="37"/>
  <c r="F10"/>
  <c r="I10" s="1"/>
  <c r="F9"/>
  <c r="H9" s="1"/>
  <c r="H8"/>
  <c r="F8"/>
  <c r="F7"/>
  <c r="H7" s="1"/>
  <c r="F6"/>
  <c r="H6" s="1"/>
  <c r="I17" i="36"/>
  <c r="H17"/>
  <c r="F17"/>
  <c r="F16"/>
  <c r="H16" s="1"/>
  <c r="I15"/>
  <c r="H15"/>
  <c r="F15"/>
  <c r="F14"/>
  <c r="H14" s="1"/>
  <c r="F13"/>
  <c r="H13" s="1"/>
  <c r="F12"/>
  <c r="H12" s="1"/>
  <c r="F11"/>
  <c r="H11" s="1"/>
  <c r="H10"/>
  <c r="F10"/>
  <c r="H9"/>
  <c r="F9"/>
  <c r="I9" s="1"/>
  <c r="H8"/>
  <c r="I8" s="1"/>
  <c r="F8"/>
  <c r="H7"/>
  <c r="F7"/>
  <c r="I7" s="1"/>
  <c r="F6"/>
  <c r="H6" s="1"/>
  <c r="F15" i="35"/>
  <c r="H15" s="1"/>
  <c r="H14"/>
  <c r="I14" s="1"/>
  <c r="F14"/>
  <c r="H13"/>
  <c r="F13"/>
  <c r="I13" s="1"/>
  <c r="F12"/>
  <c r="H12" s="1"/>
  <c r="F11"/>
  <c r="H11" s="1"/>
  <c r="H10"/>
  <c r="I10" s="1"/>
  <c r="F10"/>
  <c r="F9"/>
  <c r="H9" s="1"/>
  <c r="F8"/>
  <c r="H8" s="1"/>
  <c r="H7"/>
  <c r="F7"/>
  <c r="F6"/>
  <c r="H6" s="1"/>
  <c r="I6" s="1"/>
  <c r="H18" i="34"/>
  <c r="F18"/>
  <c r="F17"/>
  <c r="H17" s="1"/>
  <c r="I17" s="1"/>
  <c r="F16"/>
  <c r="H16" s="1"/>
  <c r="I16" s="1"/>
  <c r="H15"/>
  <c r="F15"/>
  <c r="F14"/>
  <c r="I13"/>
  <c r="H13"/>
  <c r="F13"/>
  <c r="F12"/>
  <c r="H12" s="1"/>
  <c r="F11"/>
  <c r="H11" s="1"/>
  <c r="I10"/>
  <c r="H10"/>
  <c r="F10"/>
  <c r="F9"/>
  <c r="H9" s="1"/>
  <c r="I9" s="1"/>
  <c r="H8"/>
  <c r="I8" s="1"/>
  <c r="F8"/>
  <c r="F7"/>
  <c r="H7" s="1"/>
  <c r="F6"/>
  <c r="H6" i="33"/>
  <c r="H7" s="1"/>
  <c r="F6"/>
  <c r="H26" i="32"/>
  <c r="F26"/>
  <c r="F25"/>
  <c r="H25" s="1"/>
  <c r="F24"/>
  <c r="H24" s="1"/>
  <c r="F23"/>
  <c r="H23" s="1"/>
  <c r="F22"/>
  <c r="H22" s="1"/>
  <c r="F21"/>
  <c r="H21" s="1"/>
  <c r="H20"/>
  <c r="F20"/>
  <c r="F19"/>
  <c r="I18"/>
  <c r="H18"/>
  <c r="F18"/>
  <c r="H17"/>
  <c r="F17"/>
  <c r="I17" s="1"/>
  <c r="F16"/>
  <c r="F15"/>
  <c r="H15" s="1"/>
  <c r="F14"/>
  <c r="H14" s="1"/>
  <c r="F13"/>
  <c r="H13" s="1"/>
  <c r="F12"/>
  <c r="F11"/>
  <c r="H11" s="1"/>
  <c r="I10"/>
  <c r="H10"/>
  <c r="F10"/>
  <c r="F9"/>
  <c r="H9" s="1"/>
  <c r="I8"/>
  <c r="H8"/>
  <c r="F8"/>
  <c r="F7"/>
  <c r="H7" s="1"/>
  <c r="F6"/>
  <c r="F20" i="31"/>
  <c r="H20" s="1"/>
  <c r="I19"/>
  <c r="H19"/>
  <c r="F19"/>
  <c r="F18"/>
  <c r="H18" s="1"/>
  <c r="F17"/>
  <c r="H17" s="1"/>
  <c r="F16"/>
  <c r="H16" s="1"/>
  <c r="F15"/>
  <c r="H15" s="1"/>
  <c r="H14"/>
  <c r="I14" s="1"/>
  <c r="F14"/>
  <c r="F13"/>
  <c r="H13" s="1"/>
  <c r="H12"/>
  <c r="F12"/>
  <c r="F11"/>
  <c r="H11" s="1"/>
  <c r="I11" s="1"/>
  <c r="H10"/>
  <c r="F10"/>
  <c r="I10" s="1"/>
  <c r="F9"/>
  <c r="H9" s="1"/>
  <c r="F8"/>
  <c r="I8" s="1"/>
  <c r="F7"/>
  <c r="H7" s="1"/>
  <c r="F6"/>
  <c r="H6" s="1"/>
  <c r="I6" s="1"/>
  <c r="F17" i="30"/>
  <c r="H17" s="1"/>
  <c r="F16"/>
  <c r="H16" s="1"/>
  <c r="F15"/>
  <c r="H15" s="1"/>
  <c r="F14"/>
  <c r="H14" s="1"/>
  <c r="F13"/>
  <c r="H13" s="1"/>
  <c r="F12"/>
  <c r="H12" s="1"/>
  <c r="F11"/>
  <c r="H11" s="1"/>
  <c r="F10"/>
  <c r="F9"/>
  <c r="F8"/>
  <c r="H8" s="1"/>
  <c r="F7"/>
  <c r="H7" s="1"/>
  <c r="F6"/>
  <c r="H6" s="1"/>
  <c r="F16" i="29"/>
  <c r="H16" s="1"/>
  <c r="H15"/>
  <c r="F15"/>
  <c r="H14"/>
  <c r="F14"/>
  <c r="I14" s="1"/>
  <c r="H13"/>
  <c r="I13" s="1"/>
  <c r="F13"/>
  <c r="F12"/>
  <c r="H12" s="1"/>
  <c r="F11"/>
  <c r="H11" s="1"/>
  <c r="F10"/>
  <c r="H10" s="1"/>
  <c r="F9"/>
  <c r="H9" s="1"/>
  <c r="F8"/>
  <c r="H8" s="1"/>
  <c r="H7"/>
  <c r="F7"/>
  <c r="I7" s="1"/>
  <c r="F6"/>
  <c r="H6" s="1"/>
  <c r="F14" i="28"/>
  <c r="F13"/>
  <c r="H13" s="1"/>
  <c r="H12"/>
  <c r="F12"/>
  <c r="I11"/>
  <c r="H11"/>
  <c r="F11"/>
  <c r="F10"/>
  <c r="H10" s="1"/>
  <c r="I9"/>
  <c r="H9"/>
  <c r="F9"/>
  <c r="F8"/>
  <c r="H8" s="1"/>
  <c r="I8" s="1"/>
  <c r="F7"/>
  <c r="H7" s="1"/>
  <c r="H6"/>
  <c r="F6"/>
  <c r="F13" i="27"/>
  <c r="H13" s="1"/>
  <c r="F12"/>
  <c r="H12" s="1"/>
  <c r="I12" s="1"/>
  <c r="F11"/>
  <c r="H11" s="1"/>
  <c r="I10"/>
  <c r="H10"/>
  <c r="F10"/>
  <c r="F9"/>
  <c r="I8"/>
  <c r="H8"/>
  <c r="F8"/>
  <c r="H7"/>
  <c r="F7"/>
  <c r="H6"/>
  <c r="F6"/>
  <c r="F7" i="26"/>
  <c r="H7" s="1"/>
  <c r="I7" s="1"/>
  <c r="F6"/>
  <c r="H6" s="1"/>
  <c r="F10" i="25"/>
  <c r="H10" s="1"/>
  <c r="F9"/>
  <c r="H9" s="1"/>
  <c r="I9" s="1"/>
  <c r="I8"/>
  <c r="H8"/>
  <c r="F8"/>
  <c r="H7"/>
  <c r="F7"/>
  <c r="F6"/>
  <c r="F8" i="24"/>
  <c r="H8" s="1"/>
  <c r="F7"/>
  <c r="H7" s="1"/>
  <c r="F6"/>
  <c r="H6" s="1"/>
  <c r="F24" i="23"/>
  <c r="H24" s="1"/>
  <c r="I24" s="1"/>
  <c r="F23"/>
  <c r="H23" s="1"/>
  <c r="H22"/>
  <c r="F22"/>
  <c r="F21"/>
  <c r="H21" s="1"/>
  <c r="I21" s="1"/>
  <c r="F20"/>
  <c r="H19"/>
  <c r="F19"/>
  <c r="F18"/>
  <c r="H18" s="1"/>
  <c r="I18" s="1"/>
  <c r="F17"/>
  <c r="H17" s="1"/>
  <c r="F16"/>
  <c r="H16" s="1"/>
  <c r="F15"/>
  <c r="H15" s="1"/>
  <c r="H14"/>
  <c r="F14"/>
  <c r="F13"/>
  <c r="H13" s="1"/>
  <c r="I13" s="1"/>
  <c r="F12"/>
  <c r="I11"/>
  <c r="H11"/>
  <c r="F11"/>
  <c r="F10"/>
  <c r="H10" s="1"/>
  <c r="I10" s="1"/>
  <c r="F9"/>
  <c r="H9" s="1"/>
  <c r="H8"/>
  <c r="F8"/>
  <c r="I8" s="1"/>
  <c r="F7"/>
  <c r="H7" s="1"/>
  <c r="H6"/>
  <c r="F6"/>
  <c r="H14" i="22"/>
  <c r="F14"/>
  <c r="F13"/>
  <c r="H13" s="1"/>
  <c r="F12"/>
  <c r="H12" s="1"/>
  <c r="I12" s="1"/>
  <c r="F11"/>
  <c r="H11" s="1"/>
  <c r="F10"/>
  <c r="H10" s="1"/>
  <c r="F9"/>
  <c r="H9" s="1"/>
  <c r="H8"/>
  <c r="F8"/>
  <c r="F7"/>
  <c r="F6"/>
  <c r="H6" s="1"/>
  <c r="F30" i="21"/>
  <c r="H30" s="1"/>
  <c r="F28"/>
  <c r="H28" s="1"/>
  <c r="I28" s="1"/>
  <c r="F26"/>
  <c r="H26" s="1"/>
  <c r="F24"/>
  <c r="H24" s="1"/>
  <c r="F23"/>
  <c r="F21"/>
  <c r="H21" s="1"/>
  <c r="H19"/>
  <c r="F19"/>
  <c r="I19" s="1"/>
  <c r="F17"/>
  <c r="H17" s="1"/>
  <c r="H15"/>
  <c r="F15"/>
  <c r="F13"/>
  <c r="H13" s="1"/>
  <c r="I13" s="1"/>
  <c r="F12"/>
  <c r="H12" s="1"/>
  <c r="F10"/>
  <c r="H10" s="1"/>
  <c r="F8"/>
  <c r="I6"/>
  <c r="H6"/>
  <c r="F6"/>
  <c r="F15" i="20"/>
  <c r="H15" s="1"/>
  <c r="F14"/>
  <c r="H14" s="1"/>
  <c r="I14" s="1"/>
  <c r="F13"/>
  <c r="H13" s="1"/>
  <c r="F12"/>
  <c r="H12" s="1"/>
  <c r="F11"/>
  <c r="F10"/>
  <c r="H10" s="1"/>
  <c r="F9"/>
  <c r="H9" s="1"/>
  <c r="F8"/>
  <c r="H8" s="1"/>
  <c r="F7"/>
  <c r="H7" s="1"/>
  <c r="F6"/>
  <c r="H6" s="1"/>
  <c r="H6" i="19"/>
  <c r="H7" s="1"/>
  <c r="F6"/>
  <c r="F8" i="18"/>
  <c r="H7"/>
  <c r="I7" s="1"/>
  <c r="F7"/>
  <c r="F6"/>
  <c r="F7" i="17"/>
  <c r="H7" s="1"/>
  <c r="I7" s="1"/>
  <c r="H6"/>
  <c r="F6"/>
  <c r="H9" i="16"/>
  <c r="F9"/>
  <c r="I9" s="1"/>
  <c r="F8"/>
  <c r="H8" s="1"/>
  <c r="F7"/>
  <c r="H6"/>
  <c r="F6"/>
  <c r="F6" i="15"/>
  <c r="H6" s="1"/>
  <c r="F6" i="14"/>
  <c r="H6" s="1"/>
  <c r="F6" i="13"/>
  <c r="F7" s="1"/>
  <c r="H6" i="12"/>
  <c r="H7" s="1"/>
  <c r="F6"/>
  <c r="F7" i="11"/>
  <c r="H7" s="1"/>
  <c r="F6"/>
  <c r="H6" s="1"/>
  <c r="H8" s="1"/>
  <c r="F7" i="10"/>
  <c r="H7" s="1"/>
  <c r="F6"/>
  <c r="H6" s="1"/>
  <c r="H14" i="9"/>
  <c r="F14"/>
  <c r="F13"/>
  <c r="H13" s="1"/>
  <c r="I13" s="1"/>
  <c r="I12"/>
  <c r="H12"/>
  <c r="F12"/>
  <c r="F11"/>
  <c r="H11" s="1"/>
  <c r="F10"/>
  <c r="F9"/>
  <c r="H9" s="1"/>
  <c r="H8"/>
  <c r="F8"/>
  <c r="F7"/>
  <c r="H7" s="1"/>
  <c r="I6"/>
  <c r="H6"/>
  <c r="F6"/>
  <c r="F19" i="8"/>
  <c r="H19" s="1"/>
  <c r="I19" s="1"/>
  <c r="F18"/>
  <c r="H18" s="1"/>
  <c r="F17"/>
  <c r="H17" s="1"/>
  <c r="F16"/>
  <c r="H16" s="1"/>
  <c r="I16" s="1"/>
  <c r="F15"/>
  <c r="F14"/>
  <c r="H14" s="1"/>
  <c r="F13"/>
  <c r="H13" s="1"/>
  <c r="I13" s="1"/>
  <c r="F12"/>
  <c r="H12" s="1"/>
  <c r="F11"/>
  <c r="H11" s="1"/>
  <c r="I11" s="1"/>
  <c r="F10"/>
  <c r="H10" s="1"/>
  <c r="F9"/>
  <c r="H9" s="1"/>
  <c r="F8"/>
  <c r="H8" s="1"/>
  <c r="I8" s="1"/>
  <c r="F7"/>
  <c r="F6"/>
  <c r="F20" s="1"/>
  <c r="H11" i="7"/>
  <c r="F11"/>
  <c r="I11" s="1"/>
  <c r="F10"/>
  <c r="H10" s="1"/>
  <c r="F9"/>
  <c r="H9" s="1"/>
  <c r="I8"/>
  <c r="H8"/>
  <c r="F8"/>
  <c r="F7"/>
  <c r="F6"/>
  <c r="H6" s="1"/>
  <c r="F8" i="6"/>
  <c r="H8" s="1"/>
  <c r="F7"/>
  <c r="H7" s="1"/>
  <c r="H6"/>
  <c r="F6"/>
  <c r="F9" s="1"/>
  <c r="F11" i="5"/>
  <c r="H11" s="1"/>
  <c r="H10"/>
  <c r="F10"/>
  <c r="F9"/>
  <c r="H9" s="1"/>
  <c r="H8"/>
  <c r="F8"/>
  <c r="F7"/>
  <c r="H7" s="1"/>
  <c r="F6"/>
  <c r="H6" s="1"/>
  <c r="F16" i="4"/>
  <c r="H16" s="1"/>
  <c r="F15"/>
  <c r="H15" s="1"/>
  <c r="H14"/>
  <c r="F14"/>
  <c r="I14" s="1"/>
  <c r="F13"/>
  <c r="H13" s="1"/>
  <c r="I13" s="1"/>
  <c r="F12"/>
  <c r="H12" s="1"/>
  <c r="F11"/>
  <c r="H11" s="1"/>
  <c r="F10"/>
  <c r="H10" s="1"/>
  <c r="F9"/>
  <c r="H9" s="1"/>
  <c r="F8"/>
  <c r="H8" s="1"/>
  <c r="H7"/>
  <c r="F7"/>
  <c r="F6"/>
  <c r="H6" s="1"/>
  <c r="F19" i="3"/>
  <c r="H19" s="1"/>
  <c r="F18"/>
  <c r="H18" s="1"/>
  <c r="F17"/>
  <c r="H17" s="1"/>
  <c r="I17" s="1"/>
  <c r="H16"/>
  <c r="F16"/>
  <c r="F15"/>
  <c r="H15" s="1"/>
  <c r="I14"/>
  <c r="H14"/>
  <c r="F14"/>
  <c r="F13"/>
  <c r="H13" s="1"/>
  <c r="F12"/>
  <c r="H12" s="1"/>
  <c r="F11"/>
  <c r="H11" s="1"/>
  <c r="F10"/>
  <c r="H10" s="1"/>
  <c r="H9"/>
  <c r="F9"/>
  <c r="F8"/>
  <c r="H8" s="1"/>
  <c r="H7"/>
  <c r="F7"/>
  <c r="F6"/>
  <c r="H6" s="1"/>
  <c r="F6" i="2"/>
  <c r="F7"/>
  <c r="H7" s="1"/>
  <c r="F8"/>
  <c r="H8" s="1"/>
  <c r="F9"/>
  <c r="H9" s="1"/>
  <c r="I9" s="1"/>
  <c r="F10"/>
  <c r="F11"/>
  <c r="F12"/>
  <c r="F13"/>
  <c r="F14"/>
  <c r="H14" s="1"/>
  <c r="F15"/>
  <c r="F16"/>
  <c r="H16" s="1"/>
  <c r="F17"/>
  <c r="F18"/>
  <c r="F19"/>
  <c r="F20"/>
  <c r="F21"/>
  <c r="H21" s="1"/>
  <c r="F22"/>
  <c r="H22" s="1"/>
  <c r="F23"/>
  <c r="H23" s="1"/>
  <c r="F24"/>
  <c r="H24" s="1"/>
  <c r="F25"/>
  <c r="F26"/>
  <c r="F27"/>
  <c r="F28"/>
  <c r="H28" s="1"/>
  <c r="F29"/>
  <c r="F30"/>
  <c r="H30" s="1"/>
  <c r="F31"/>
  <c r="H31" s="1"/>
  <c r="F32"/>
  <c r="H32" s="1"/>
  <c r="F33"/>
  <c r="F34"/>
  <c r="F35"/>
  <c r="F36"/>
  <c r="H36" s="1"/>
  <c r="I36" s="1"/>
  <c r="F37"/>
  <c r="H37" s="1"/>
  <c r="F38"/>
  <c r="H38" s="1"/>
  <c r="I38" s="1"/>
  <c r="H35"/>
  <c r="I35" s="1"/>
  <c r="H34"/>
  <c r="H33"/>
  <c r="I27"/>
  <c r="H27"/>
  <c r="H26"/>
  <c r="I25"/>
  <c r="H25"/>
  <c r="H19"/>
  <c r="H18"/>
  <c r="H17"/>
  <c r="I17" s="1"/>
  <c r="H15"/>
  <c r="H13"/>
  <c r="H11"/>
  <c r="I11" s="1"/>
  <c r="H10"/>
  <c r="H6"/>
  <c r="I6" s="1"/>
  <c r="I12" i="63" l="1"/>
  <c r="I36"/>
  <c r="I44"/>
  <c r="I52"/>
  <c r="I76"/>
  <c r="I100"/>
  <c r="I108"/>
  <c r="I116"/>
  <c r="I9"/>
  <c r="H12"/>
  <c r="H121" s="1"/>
  <c r="I17"/>
  <c r="H20"/>
  <c r="I20" s="1"/>
  <c r="I25"/>
  <c r="H28"/>
  <c r="I28" s="1"/>
  <c r="I33"/>
  <c r="H36"/>
  <c r="I41"/>
  <c r="H44"/>
  <c r="I49"/>
  <c r="H52"/>
  <c r="I57"/>
  <c r="H60"/>
  <c r="I60" s="1"/>
  <c r="I65"/>
  <c r="H68"/>
  <c r="I68" s="1"/>
  <c r="I73"/>
  <c r="H76"/>
  <c r="I81"/>
  <c r="H84"/>
  <c r="I84" s="1"/>
  <c r="I89"/>
  <c r="H92"/>
  <c r="I92" s="1"/>
  <c r="I97"/>
  <c r="H100"/>
  <c r="I105"/>
  <c r="H108"/>
  <c r="I113"/>
  <c r="H116"/>
  <c r="I6"/>
  <c r="I11"/>
  <c r="I19"/>
  <c r="I27"/>
  <c r="I35"/>
  <c r="I43"/>
  <c r="I51"/>
  <c r="I59"/>
  <c r="I67"/>
  <c r="I75"/>
  <c r="I83"/>
  <c r="I91"/>
  <c r="I99"/>
  <c r="I107"/>
  <c r="I115"/>
  <c r="F121"/>
  <c r="I12" i="21"/>
  <c r="I30"/>
  <c r="I15"/>
  <c r="I21"/>
  <c r="I24"/>
  <c r="I9" i="3"/>
  <c r="I13"/>
  <c r="I8" i="4"/>
  <c r="I11"/>
  <c r="I16"/>
  <c r="I8" i="5"/>
  <c r="I9"/>
  <c r="I6" i="6"/>
  <c r="H9"/>
  <c r="I9" i="7"/>
  <c r="I9" i="9"/>
  <c r="I14"/>
  <c r="I8"/>
  <c r="I7" i="11"/>
  <c r="F8"/>
  <c r="I6" i="12"/>
  <c r="I7" s="1"/>
  <c r="I6" i="13"/>
  <c r="I7" s="1"/>
  <c r="H6"/>
  <c r="H7" s="1"/>
  <c r="F7" i="14"/>
  <c r="I7" i="16"/>
  <c r="F10"/>
  <c r="H7"/>
  <c r="H8" i="17"/>
  <c r="I6"/>
  <c r="I8" s="1"/>
  <c r="F8"/>
  <c r="I6" i="18"/>
  <c r="I8" s="1"/>
  <c r="H6"/>
  <c r="H8" s="1"/>
  <c r="I9" i="20"/>
  <c r="I13"/>
  <c r="I7"/>
  <c r="I10"/>
  <c r="I15"/>
  <c r="I14" i="22"/>
  <c r="I6"/>
  <c r="I19" i="23"/>
  <c r="I7" i="24"/>
  <c r="I6"/>
  <c r="I7" i="25"/>
  <c r="I11" i="27"/>
  <c r="I7"/>
  <c r="I13"/>
  <c r="I6" i="28"/>
  <c r="H14"/>
  <c r="H15" s="1"/>
  <c r="I10" i="29"/>
  <c r="I15"/>
  <c r="I9" i="30"/>
  <c r="H9"/>
  <c r="I17"/>
  <c r="I8"/>
  <c r="I12"/>
  <c r="I16"/>
  <c r="I15"/>
  <c r="I7"/>
  <c r="I9" i="31"/>
  <c r="I18"/>
  <c r="I7"/>
  <c r="I26" i="32"/>
  <c r="I13"/>
  <c r="I21"/>
  <c r="I25"/>
  <c r="I24"/>
  <c r="H16"/>
  <c r="I16" s="1"/>
  <c r="I6" i="33"/>
  <c r="I15" i="34"/>
  <c r="I18"/>
  <c r="I15" i="35"/>
  <c r="I7"/>
  <c r="I8" i="37"/>
  <c r="I6" i="38"/>
  <c r="I7" s="1"/>
  <c r="F7"/>
  <c r="H7" i="40"/>
  <c r="F8" i="41"/>
  <c r="I8" i="42"/>
  <c r="I13" s="1"/>
  <c r="I7"/>
  <c r="I11"/>
  <c r="I12"/>
  <c r="I7" i="43"/>
  <c r="I9"/>
  <c r="I24" i="44"/>
  <c r="I8"/>
  <c r="I13"/>
  <c r="I20"/>
  <c r="I26"/>
  <c r="H10"/>
  <c r="I10" s="1"/>
  <c r="H15"/>
  <c r="I15" s="1"/>
  <c r="F7" i="49"/>
  <c r="H7"/>
  <c r="I10" i="50"/>
  <c r="I11"/>
  <c r="H10"/>
  <c r="I9" i="51"/>
  <c r="F10"/>
  <c r="H10"/>
  <c r="I7" i="54"/>
  <c r="I11"/>
  <c r="F17" i="55"/>
  <c r="I13"/>
  <c r="I8"/>
  <c r="H6" i="56"/>
  <c r="I6" s="1"/>
  <c r="I7" s="1"/>
  <c r="I7" i="57"/>
  <c r="I9" i="58"/>
  <c r="F23"/>
  <c r="I18"/>
  <c r="I9" i="59"/>
  <c r="H9"/>
  <c r="F13"/>
  <c r="I12"/>
  <c r="I6" i="61"/>
  <c r="H6"/>
  <c r="F9" i="62"/>
  <c r="I8"/>
  <c r="I8" i="6"/>
  <c r="I7"/>
  <c r="I6" i="7"/>
  <c r="I14" i="8"/>
  <c r="H6"/>
  <c r="I6" s="1"/>
  <c r="F15" i="9"/>
  <c r="I11"/>
  <c r="F8" i="10"/>
  <c r="I7"/>
  <c r="H8"/>
  <c r="I6" i="11"/>
  <c r="F7" i="12"/>
  <c r="F7" i="15"/>
  <c r="I6" i="16"/>
  <c r="I6" i="19"/>
  <c r="I7" s="1"/>
  <c r="I8" i="20"/>
  <c r="I12"/>
  <c r="I26" i="21"/>
  <c r="I10"/>
  <c r="I17"/>
  <c r="I9" i="22"/>
  <c r="I13"/>
  <c r="I8"/>
  <c r="H7"/>
  <c r="I7" s="1"/>
  <c r="I12" i="23"/>
  <c r="I22"/>
  <c r="I14"/>
  <c r="I16"/>
  <c r="H12"/>
  <c r="I6"/>
  <c r="H20"/>
  <c r="I20" s="1"/>
  <c r="H9" i="24"/>
  <c r="I10" i="25"/>
  <c r="H8" i="26"/>
  <c r="I6"/>
  <c r="I8" s="1"/>
  <c r="F8"/>
  <c r="I6" i="27"/>
  <c r="I10" i="28"/>
  <c r="I12"/>
  <c r="H17" i="29"/>
  <c r="I8"/>
  <c r="I6"/>
  <c r="I9"/>
  <c r="I16"/>
  <c r="F18" i="30"/>
  <c r="H18"/>
  <c r="I11"/>
  <c r="H10"/>
  <c r="I10" s="1"/>
  <c r="H21" i="31"/>
  <c r="I17"/>
  <c r="I13"/>
  <c r="I20"/>
  <c r="I12"/>
  <c r="F21"/>
  <c r="I11" i="32"/>
  <c r="F27"/>
  <c r="I9"/>
  <c r="I20"/>
  <c r="H12"/>
  <c r="I12" s="1"/>
  <c r="H19"/>
  <c r="I19" s="1"/>
  <c r="F7" i="33"/>
  <c r="I7" i="34"/>
  <c r="I12"/>
  <c r="I9" i="35"/>
  <c r="I8"/>
  <c r="I16" s="1"/>
  <c r="I11" i="36"/>
  <c r="F18"/>
  <c r="I12"/>
  <c r="I16"/>
  <c r="I9" i="37"/>
  <c r="I6" i="39"/>
  <c r="I8" s="1"/>
  <c r="H6"/>
  <c r="H8" s="1"/>
  <c r="I7"/>
  <c r="F8"/>
  <c r="I10" i="42"/>
  <c r="F13"/>
  <c r="H13"/>
  <c r="I7" i="44"/>
  <c r="I11"/>
  <c r="I12"/>
  <c r="I19"/>
  <c r="I7" i="45"/>
  <c r="H10"/>
  <c r="I6"/>
  <c r="F10"/>
  <c r="I8"/>
  <c r="I6" i="46"/>
  <c r="I9" s="1"/>
  <c r="I19" i="48"/>
  <c r="I17"/>
  <c r="I22"/>
  <c r="I11"/>
  <c r="I9"/>
  <c r="I8"/>
  <c r="I25"/>
  <c r="I18"/>
  <c r="I12"/>
  <c r="I6"/>
  <c r="I10"/>
  <c r="I24"/>
  <c r="I27"/>
  <c r="I20"/>
  <c r="I26"/>
  <c r="I7" i="52"/>
  <c r="I15"/>
  <c r="I9"/>
  <c r="I8"/>
  <c r="I17"/>
  <c r="I16"/>
  <c r="F8" i="53"/>
  <c r="I11" i="55"/>
  <c r="H6" i="57"/>
  <c r="H8" s="1"/>
  <c r="I10" i="58"/>
  <c r="I13"/>
  <c r="I12"/>
  <c r="I21"/>
  <c r="H11"/>
  <c r="I11" s="1"/>
  <c r="I20"/>
  <c r="I6" i="60"/>
  <c r="I8" s="1"/>
  <c r="I9" i="61"/>
  <c r="I7"/>
  <c r="H10"/>
  <c r="F10"/>
  <c r="I7" i="62"/>
  <c r="I9" s="1"/>
  <c r="H9"/>
  <c r="H8" i="59"/>
  <c r="H13" s="1"/>
  <c r="I7"/>
  <c r="I7" i="58"/>
  <c r="I15"/>
  <c r="H7"/>
  <c r="I6"/>
  <c r="I14"/>
  <c r="I22"/>
  <c r="I8"/>
  <c r="I16"/>
  <c r="I12" i="55"/>
  <c r="I14"/>
  <c r="H6"/>
  <c r="H17" s="1"/>
  <c r="H13" i="54"/>
  <c r="F13"/>
  <c r="I8"/>
  <c r="I6"/>
  <c r="I6" i="53"/>
  <c r="I8" s="1"/>
  <c r="H8"/>
  <c r="I6" i="52"/>
  <c r="H20"/>
  <c r="I12"/>
  <c r="I14"/>
  <c r="F20"/>
  <c r="I10"/>
  <c r="I18"/>
  <c r="I6" i="51"/>
  <c r="I10" s="1"/>
  <c r="I8" i="50"/>
  <c r="H8"/>
  <c r="H13" s="1"/>
  <c r="I6"/>
  <c r="H28" i="48"/>
  <c r="F28"/>
  <c r="I7"/>
  <c r="I15"/>
  <c r="I23"/>
  <c r="H8" i="47"/>
  <c r="I6"/>
  <c r="I8" s="1"/>
  <c r="F8"/>
  <c r="I6" i="44"/>
  <c r="F27"/>
  <c r="H6"/>
  <c r="H14"/>
  <c r="I14" s="1"/>
  <c r="H22"/>
  <c r="I22" s="1"/>
  <c r="H10" i="43"/>
  <c r="I6"/>
  <c r="H8" i="41"/>
  <c r="I6"/>
  <c r="I8" s="1"/>
  <c r="H11" i="37"/>
  <c r="F11"/>
  <c r="I6"/>
  <c r="I7"/>
  <c r="H18" i="36"/>
  <c r="I13"/>
  <c r="I10"/>
  <c r="I6"/>
  <c r="I14"/>
  <c r="H16" i="35"/>
  <c r="F16"/>
  <c r="I11"/>
  <c r="I12"/>
  <c r="I14" i="34"/>
  <c r="F19"/>
  <c r="H6"/>
  <c r="I11"/>
  <c r="H14"/>
  <c r="I7" i="33"/>
  <c r="I14" i="32"/>
  <c r="I22"/>
  <c r="H6"/>
  <c r="H27" s="1"/>
  <c r="I7"/>
  <c r="I15"/>
  <c r="I23"/>
  <c r="I16" i="31"/>
  <c r="I15"/>
  <c r="I13" i="30"/>
  <c r="I6"/>
  <c r="I14"/>
  <c r="I12" i="29"/>
  <c r="I11"/>
  <c r="F17"/>
  <c r="F15" i="28"/>
  <c r="I7"/>
  <c r="I13"/>
  <c r="I9" i="27"/>
  <c r="F14"/>
  <c r="H9"/>
  <c r="H14" s="1"/>
  <c r="F11" i="25"/>
  <c r="H6"/>
  <c r="H11" s="1"/>
  <c r="F9" i="24"/>
  <c r="I9" s="1"/>
  <c r="I8"/>
  <c r="H25" i="23"/>
  <c r="F25"/>
  <c r="I9"/>
  <c r="I17"/>
  <c r="I7"/>
  <c r="I15"/>
  <c r="I23"/>
  <c r="F15" i="22"/>
  <c r="I10"/>
  <c r="I11"/>
  <c r="F32" i="21"/>
  <c r="H8"/>
  <c r="H23"/>
  <c r="I23" s="1"/>
  <c r="I6" i="20"/>
  <c r="F16"/>
  <c r="H11"/>
  <c r="H16" s="1"/>
  <c r="F7" i="19"/>
  <c r="I8" i="16"/>
  <c r="H10"/>
  <c r="H7" i="15"/>
  <c r="I6"/>
  <c r="I7" s="1"/>
  <c r="I6" i="14"/>
  <c r="H7"/>
  <c r="I7" s="1"/>
  <c r="I6" i="10"/>
  <c r="I8" s="1"/>
  <c r="H15" i="9"/>
  <c r="I7"/>
  <c r="H10"/>
  <c r="I10" s="1"/>
  <c r="I7" i="8"/>
  <c r="H7"/>
  <c r="I12"/>
  <c r="H15"/>
  <c r="I15" s="1"/>
  <c r="I9"/>
  <c r="I17"/>
  <c r="I10"/>
  <c r="I18"/>
  <c r="F12" i="7"/>
  <c r="H7"/>
  <c r="H12" s="1"/>
  <c r="I10"/>
  <c r="I11" i="5"/>
  <c r="H12"/>
  <c r="I6"/>
  <c r="I10"/>
  <c r="F12"/>
  <c r="I7"/>
  <c r="I15" i="4"/>
  <c r="I7"/>
  <c r="I6"/>
  <c r="I9"/>
  <c r="H17"/>
  <c r="F17"/>
  <c r="I12"/>
  <c r="I10"/>
  <c r="H20" i="3"/>
  <c r="I16"/>
  <c r="I12"/>
  <c r="I8"/>
  <c r="I15"/>
  <c r="I7"/>
  <c r="I6"/>
  <c r="F20"/>
  <c r="I11"/>
  <c r="I19"/>
  <c r="I10"/>
  <c r="I18"/>
  <c r="I20" i="2"/>
  <c r="H20"/>
  <c r="I30"/>
  <c r="H12"/>
  <c r="I12" s="1"/>
  <c r="I14"/>
  <c r="I7"/>
  <c r="I28"/>
  <c r="I21"/>
  <c r="I31"/>
  <c r="I13"/>
  <c r="I23"/>
  <c r="I19"/>
  <c r="I22"/>
  <c r="I33"/>
  <c r="I37"/>
  <c r="I15"/>
  <c r="H29"/>
  <c r="I29" s="1"/>
  <c r="F39"/>
  <c r="I10"/>
  <c r="I18"/>
  <c r="I26"/>
  <c r="I34"/>
  <c r="I8"/>
  <c r="I16"/>
  <c r="I24"/>
  <c r="I32"/>
  <c r="I121" i="63" l="1"/>
  <c r="H32" i="21"/>
  <c r="I32" s="1"/>
  <c r="I12" i="5"/>
  <c r="I9" i="6"/>
  <c r="I12" i="7"/>
  <c r="I8" i="11"/>
  <c r="I10" i="16"/>
  <c r="I15" i="22"/>
  <c r="H15"/>
  <c r="I14" i="27"/>
  <c r="I14" i="28"/>
  <c r="I15" s="1"/>
  <c r="I10" i="43"/>
  <c r="H27" i="44"/>
  <c r="I10" i="45"/>
  <c r="H7" i="56"/>
  <c r="H23" i="58"/>
  <c r="I10" i="61"/>
  <c r="H20" i="8"/>
  <c r="I20" s="1"/>
  <c r="I15" i="9"/>
  <c r="I11" i="20"/>
  <c r="I8" i="21"/>
  <c r="I25" i="23"/>
  <c r="I17" i="29"/>
  <c r="I18" i="30"/>
  <c r="I21" i="31"/>
  <c r="H19" i="34"/>
  <c r="I11" i="37"/>
  <c r="I28" i="48"/>
  <c r="I6" i="55"/>
  <c r="I17" s="1"/>
  <c r="I6" i="57"/>
  <c r="I8" s="1"/>
  <c r="I8" i="59"/>
  <c r="I13" s="1"/>
  <c r="I23" i="58"/>
  <c r="I13" i="54"/>
  <c r="I20" i="52"/>
  <c r="I13" i="50"/>
  <c r="I27" i="44"/>
  <c r="I18" i="36"/>
  <c r="I6" i="34"/>
  <c r="I19" s="1"/>
  <c r="I6" i="32"/>
  <c r="I27" s="1"/>
  <c r="I6" i="25"/>
  <c r="I11" s="1"/>
  <c r="I16" i="20"/>
  <c r="I7" i="7"/>
  <c r="I17" i="4"/>
  <c r="I20" i="3"/>
  <c r="H39" i="2"/>
  <c r="I39"/>
</calcChain>
</file>

<file path=xl/sharedStrings.xml><?xml version="1.0" encoding="utf-8"?>
<sst xmlns="http://schemas.openxmlformats.org/spreadsheetml/2006/main" count="3148" uniqueCount="826">
  <si>
    <t>FORMULARZ  CENOWY</t>
  </si>
  <si>
    <t>L.p.</t>
  </si>
  <si>
    <t>Określenie przedmiotu zamówienia</t>
  </si>
  <si>
    <t>J.m.</t>
  </si>
  <si>
    <t>Ilość</t>
  </si>
  <si>
    <t>Cena netto</t>
  </si>
  <si>
    <t>Wartość netto</t>
  </si>
  <si>
    <t>VAT %</t>
  </si>
  <si>
    <t>Wartość VAT</t>
  </si>
  <si>
    <t>Wartość brutto</t>
  </si>
  <si>
    <t>Producent/nazwa handlowa/nr katalogowy</t>
  </si>
  <si>
    <t>1.</t>
  </si>
  <si>
    <t>2.</t>
  </si>
  <si>
    <t>3.</t>
  </si>
  <si>
    <t>4.</t>
  </si>
  <si>
    <t>5.</t>
  </si>
  <si>
    <t>4 x 5 = 6.</t>
  </si>
  <si>
    <t>7.</t>
  </si>
  <si>
    <t>6 x 7 = 8.</t>
  </si>
  <si>
    <t>6 + 8 = 9.</t>
  </si>
  <si>
    <t>10.</t>
  </si>
  <si>
    <t>Basen plastikowy</t>
  </si>
  <si>
    <t>szt.</t>
  </si>
  <si>
    <t>Cewnik do karmienia dojelitowegoi, ze znacznikiem RTG i zatyczką końcową typu luer-lock - Ch8 x min. 40 cm</t>
  </si>
  <si>
    <t>Cewnik Nelaton przezroczysty dren, kolorystyczne oznaczenie rozmiaru, Ch 10x400mm</t>
  </si>
  <si>
    <t>Cewnik Nelaton przezroczysty dren, kolorystyczne oznaczenie rozmiaru, Ch 12x400mm</t>
  </si>
  <si>
    <t>Cewnik Nelaton przezroczysty dren, kolorystyczne oznaczenie rozmiaru, Ch 14x400mm</t>
  </si>
  <si>
    <t>Cewnik Nelaton przezroczysty dren, kolorystyczne oznaczenie rozmiaru, Ch 16x400mm</t>
  </si>
  <si>
    <t>Cewnik Nelaton przezroczysty dren, kolorystyczne oznaczenie rozmiaru, Ch 18x400mm</t>
  </si>
  <si>
    <t>Cewnik Nelaton przezroczysty dren, kolorystyczne oznaczenie rozmiaru, Ch 20x400mm</t>
  </si>
  <si>
    <t>Cewnik Nelaton przezroczysty dren, kolorystyczne oznaczenie rozmiaru, Ch 22x400mm</t>
  </si>
  <si>
    <t>Cewnik Nelaton przezroczysty dren, kolorystyczne oznaczenie rozmiaru, Ch 24x400mm</t>
  </si>
  <si>
    <t>Cewnik Nelaton przezroczysty dren, kolorystyczne oznaczenie rozmiaru, Ch 6x400mm</t>
  </si>
  <si>
    <t>Cewnik Nelaton przezroczysty dren, kolorystyczne oznaczenie rozmiaru, Ch 8x400mm</t>
  </si>
  <si>
    <t>Cewnik Foley - dwudrożny - lateks silikonowany, z plastikową zastawką, balon o zakresie pojemności 3ml, podwójnie pakowany - wew. Folia, zew. Papier/folia, rozm. Ch 6 z prowadnicą</t>
  </si>
  <si>
    <t>Cewnik Foley - dwudrożny - lateks silikonowany, z plastikową zastawką, balon o zakresie pojemności 3ml - 5ml, podwójnie pakowany - wew. Folia, zew. Papier/folia, rozm. Ch 8 z prowadnicą</t>
  </si>
  <si>
    <t>Cewnik Foley - dwudrożny - lateks silikonowany, z plastikową zastawką, balon o zakresie pojemności 3ml - 5ml, podwójnie pakowany - wew. Folia, zew. Papier/folia, rozm. Ch 10 z prowadnicą</t>
  </si>
  <si>
    <t>Cewnik Tiemann - Ch 16 x 400mm</t>
  </si>
  <si>
    <t>Cewnik Tiemann - Ch 18 x 400mm</t>
  </si>
  <si>
    <t>Cewnik Tiemann - Ch 20 x 400mm</t>
  </si>
  <si>
    <t>Cewnik Tiemann - Ch 22 x 400mm</t>
  </si>
  <si>
    <t>Cewnik do żyły pępowinowej ze znacznikiem (skala) - znacznik do oceny głębokości wejścia. Sterylny, bez lateksu, pakowany pojedynczo. Zakończenie cewnika z zamknięciem. Cewnik w osłonce (bez skręcenia). Kontrastujący w RTG. Rozmiar 5-8, dł. 40cm</t>
  </si>
  <si>
    <t>Cewnik do żyły pępowinowej ze znacznikiem (skala) - znacznik do oceny głębokości wejścia. Sterylny, bez lateksu, pakowany pojedynczo. Zakończenie cewnika z zamknięciem. Cewnik w osłonce (bez skręcenia). Kontrastujący w RTG. Rozmiar 4, dł. 40cm</t>
  </si>
  <si>
    <t>Dren Pezzera, podwójne opakowanie - wew. Folia, zew. Papier/folia- Ch26 x 40 cm</t>
  </si>
  <si>
    <t>Dren Pezzera, podwójne opakowanie - wew. Folia, zew. Papier/folia- Ch28 x 40 cm</t>
  </si>
  <si>
    <t>Dren Pezzera, podwójne opakowanie - wew. Folia, zew. Papier/folia- Ch34 x 40 cm</t>
  </si>
  <si>
    <t>Igła do penów 0,25x8mm 31G i 0,30 x 8mm 30 G</t>
  </si>
  <si>
    <t>Igła do nakłuć mostka - 15G, długość regulowana w zakresie min. 10-30mm</t>
  </si>
  <si>
    <t>Igła do nakłuć talerza biodrowego - 15G, długość regulowana w zakresie min. 35-60mm</t>
  </si>
  <si>
    <t>Kaczka plastikowa</t>
  </si>
  <si>
    <t>Kanka doodbytnicza Ch 16 x min. 200mm</t>
  </si>
  <si>
    <t>Kieliszki jednorazowe do podawania leków, dostępne w kolorach lub przeźroczyste pojemność 30 ml zpodziałką, op. 90szt.</t>
  </si>
  <si>
    <t>opak.</t>
  </si>
  <si>
    <t>Koc ratunkowy, srebrno-złoty, odporny na uszkodzenia, rozmiar 160 x 210 cm</t>
  </si>
  <si>
    <t>Kołnierz ortopedyczny uniwersalny, regulowany dla dzieci, wielokrotnego użycia, kołnierz przepuszczalny dla promieni RTG, odporny na wchłanianie krwi, wody, łatwo zmywalny</t>
  </si>
  <si>
    <t>Kołnierz ortopedyczny uniwersalny, regulowany dla dorosłych, wielokrotnego użycia, kołnierz przepuszczalny dla promieni RTG, odporny na wchłanianie krwi, wody, łatwo zmywalny</t>
  </si>
  <si>
    <t>Koreczki do kaniul dożylnych</t>
  </si>
  <si>
    <t>Kranik trójdrożny j.u.</t>
  </si>
  <si>
    <t xml:space="preserve">Kranik trójdrożny z drenem przedłużającym o długości 50cm
Transparentna obudowa, Obrotowa końcówka Luer Lock, Wyraźny optyczny identyfikator pozycji otwarty zamknięty (oznaczone kierunki przepływu), Wykonany z poliwęglanu, Dren wykonany z PVC,  Wszystkie wejścia zabezpieczone koreczkami, Odporny na lipidy, bez lateksu, Nie zawierający ftalanów, Jednorazowego użytku, Niepirogenny, nietoksyczny,  Sterylizowany tlenkiem etylenu. Pakowanie: 1 sztuka-papier/folia. opakowanie zawiera 50szt
Transparentna obudowa, Obrotowa końcówka Luer Lock, Wyraźny optyczny identyfikator pozycji otwarty zamknięty (oznaczone kierunki przepływu), Wykonany z poliwęglanu, Dren wykonany z PVC,  Wszystkie wejścia zabezpieczone koreczkami, Odporny na lipidy, bez lateksu, Nie zawierający ftalanów, Jednorazowego użytku, Niepirogenny, nietoksyczny,  Sterylizowany tlenkiem etylenu. Pakowanie: 1 sztuka-papier/folia. opakowanie zawiera 50szt
</t>
  </si>
  <si>
    <t xml:space="preserve">Kruszarka do leków: Kruszarka do leków: 
Wykonana z wytrzymałych materiałów - poliamidu  oraz stali nierdzewnej, umożliwia profesjonalne miażdżenie tabletek bezpośrednio w kieliszku gwarantując zachowanie warunków higienicznych 
 Ergonomiczny kształt pozwala na łatwy i szybki sposób operowania moździerzem, łatwa do utrzymania w czystości, wyrób wielorazowego użytku (bez możliwości poddawania procesowi sterylizacji). </t>
  </si>
  <si>
    <t>Miska jednorazowego użytku, pojemność max 3l, odporność na przesiąkanie 4h, średnica 300mm, wysokość 92mm (+- 5mm)</t>
  </si>
  <si>
    <t>Miska nerkowana jednorazowego użytku, wykonana z pulpy celulozowej, poj. Max 900 ml.</t>
  </si>
  <si>
    <t>Opaska identyfikacyjna dla dorosłych (długość min 24,3- 24 cm). Zamawiający dopuści opaski identyfikacyjne dla dorosłych o długości 245 mm ,rozmiar kartonika 13 mm x 104 mm (z perforacją do oderwania części kartonika po wpisaniu danych), pole opisu 13 mm x 80 mm, długość części regulacyjnej 13,5 cm, 13 zakresów regulacji, opaska zaopatrzona w kartonik do opisu danych pacjenta, pakowane po 100 szt, dostępne w kolorze białym, w części opisowej szerokość opaski 1,8 (+/- 1 mm), szerokość opaski w części służącej do zapięcia 1,2(+/-1 mm).</t>
  </si>
  <si>
    <t>Opaska identyfikacyjna dla noworodków</t>
  </si>
  <si>
    <t>Ostrza wymienne do skalpeli nr 10, opak. a'100 szt</t>
  </si>
  <si>
    <t>Ostrza wymienne do skalpeli nr 11, opak. a'100 szt</t>
  </si>
  <si>
    <t>Ostrza wymienne do skalpeli nr 15, opak. a'100 szt</t>
  </si>
  <si>
    <t>Ostrza wymienne do skalpeli nr 20, opak. a'100 szt</t>
  </si>
  <si>
    <t>Ostrza wymienne do skalpeli nr 21, opak. a'100 szt</t>
  </si>
  <si>
    <t>Ostrza wymienne do skalpeli nr 22, opak. a'100 szt</t>
  </si>
  <si>
    <t>Ostrza wymienne do skalpeli nr 24, opak. a'100 szt</t>
  </si>
  <si>
    <t>Ostrza chirurgiczne ze stali węglowej, sterylne, od rozmiaru 6 do 36</t>
  </si>
  <si>
    <t>Pojemnik do zbióki moczu typu tulipan 2000ml</t>
  </si>
  <si>
    <t>Pojemnik na odpady histopatologiczne zakręcany poj 70- 100 ml</t>
  </si>
  <si>
    <t>Pojemnik na odpady histopatologiczne zakręcany poj 500 ml</t>
  </si>
  <si>
    <t>Pojemnik na odpady histopatologiczne zakręcany poj 1000 ml</t>
  </si>
  <si>
    <t>Pojemnik na kał, pojemność 18ml, z łopatką i wieczkiem wciskanym, niesterylny, opak. 250 szt</t>
  </si>
  <si>
    <t>Pojemnik na odpady histopatologiczne zakręcany poj 2000 ml</t>
  </si>
  <si>
    <t>Pojemnik plastikowy z nieodwracalnym zamknięciem  na zużyty sprzęt medyczny - 1L</t>
  </si>
  <si>
    <t>Pojemnik plastikowy z nieodwracalnym zamknięciem  na zużyty sprzęt medyczny - 2L</t>
  </si>
  <si>
    <t>Pojemnik plastikowy z nieodwracalnym zamknięciem  na zużyty sprzęt medyczny - 10L</t>
  </si>
  <si>
    <t>Pojemnik plastikowy z nieodwracalnym zamknięciem  na zużyty sprzęt medyczny - 20L</t>
  </si>
  <si>
    <t>Pojemnik plastikowy z nieodwracalnym zamknięciem na zużyty sprzęt owalny, 0,7L typu Plaspol lub równoważny ( do walizek medycznych dla pogotowia )</t>
  </si>
  <si>
    <t>Przedłużacz do pomp infuzyjnych do leków światłoczułych, bursztynowy, dł. 150 cm</t>
  </si>
  <si>
    <t>Przedłużacz do pomp infuzyjnych, dł. 150 cm</t>
  </si>
  <si>
    <t xml:space="preserve">Przecinarka do tabletek w blistrze </t>
  </si>
  <si>
    <t>Rurka intubacyjna bez mankietu j.u. 2</t>
  </si>
  <si>
    <t>Rurka intubacyjna bez mankietu j.u. 2,5</t>
  </si>
  <si>
    <t>Rurka intubacyjna z mankietem niskociśnieniowym j.u. 3,0</t>
  </si>
  <si>
    <t>Rurka intubacyjna z mankietem niskociśnieniowym j.u. 3,5</t>
  </si>
  <si>
    <t>Rurka intubacyjna z mankietem niskociśnieniowym j.u. 4,0</t>
  </si>
  <si>
    <t>Rurka intubacyjna z mankietem niskociśnieniowym j.u. 4,5</t>
  </si>
  <si>
    <t>Rurka intubacyjna z mankietem niskociśnieniowym j.u. 5,0</t>
  </si>
  <si>
    <t>Rurka intubacyjna z mankietem niskociśnieniowym j.u. 5,5</t>
  </si>
  <si>
    <t>Rurka intubacyjna z mankietem niskociśnieniowym j.u. 6,0</t>
  </si>
  <si>
    <t>Rurka intubacyjna z mankietem niskociśnieniowym j.u. 6,5</t>
  </si>
  <si>
    <t>Rurka intubacyjna z mankietem niskociśnieniowym j.u. 7,0</t>
  </si>
  <si>
    <t>Rurka intubacyjna z mankietem niskociśnieniowym j.u. 7,5</t>
  </si>
  <si>
    <t>Rurka intubacyjna z mankietem niskociśnieniowym j.u. 8,0</t>
  </si>
  <si>
    <t>Rurka intubacyjna z mankietem niskociśnieniowym j.u. 8,5</t>
  </si>
  <si>
    <t>Rurka intubacyjna z mankietem niskociśnieniowym j.u. 9,0</t>
  </si>
  <si>
    <t>Rurka intubacyjna z mankietem niskociśnieniowym j.u. 9,5</t>
  </si>
  <si>
    <t>Rurka intubacyjna z mankietem niskociśnieniowym j.u. 10,0</t>
  </si>
  <si>
    <t>Rurka intubacyjna zbrojona z mankietem niskociśnieniowym j.u. 6,0</t>
  </si>
  <si>
    <t>Rurka intubacyjna zbrojona z mankietem niskociśnieniowym j.u. 6,5</t>
  </si>
  <si>
    <t>Rurka intubacyjna zbrojona z mankietem niskociśnieniowym j.u. 7,0</t>
  </si>
  <si>
    <t>Rurka intubacyjna zbrojona z mankietem niskociśnieniowym j.u. 7,5</t>
  </si>
  <si>
    <t>Rurka intubacyjna zbrojona z mankietem niskociśnieniowym j.u. 8,0</t>
  </si>
  <si>
    <t>Rurka intubacyjna zbrojona z mankietem niskociśnieniowym j.u. 8,5</t>
  </si>
  <si>
    <t>Rurka intubacyjna zbrojona z mankietem niskociśnieniowym j.u. 9,0</t>
  </si>
  <si>
    <t>Sonda Sengstakena - Ch 18</t>
  </si>
  <si>
    <t>Staza automatyczna</t>
  </si>
  <si>
    <t>Dwuczęściowy stabilizator złożony z części mocowanej do skóry i części mocującej dren do stabilizacji różnego rodzaju drenów i cewników. Część stabilizatora mocowana do skóry pacjenta wykoanan z włókniny. Częśc mocująca dren jest zintegrowana z częścią przyklejoną do skóry pacjenta i posiada dodatkowy przylepiec - niebieski rzep oraz przylepne pole dla lepszej stabilizacji rurki medycznej. pokryty hypoalergicznym klejem. Przylepiec niejałowy, rozmia 9 cm x 4 cm</t>
  </si>
  <si>
    <t>Szczoteczka cytologiczna typu Cervex-Brusch, wachlarz do pobierania tkanki z wnętrza szyjki macicy, dł. 20-20,5 cm końcówka aplikalna o zmiennej długości włókien</t>
  </si>
  <si>
    <t>Szpatułki drewniane, opak. 100szt</t>
  </si>
  <si>
    <t>Szpatułki drewniane, sterylne pakowane pojedyńczo, opak. 100 szt</t>
  </si>
  <si>
    <t>Szyna palcowa 460x20</t>
  </si>
  <si>
    <t>Test ureazowy do wykrywania bakterii Helicobacter Pyroli suchy</t>
  </si>
  <si>
    <t>Utrwalacz cytologiczny typu Cytofix lub równoważny, pojemność min 150 ml</t>
  </si>
  <si>
    <t>Woreczki do pobierania moczu dla dzieci (chłopców/ dziewczynek), jałowe</t>
  </si>
  <si>
    <t>Worek do dobowej zbiórki moczu - jałowy - poj. 2000 ml, skalowany, z drenem łączącym o długości min. 150 cm, z zastawką antyrefluksyjną i zaworem spustowym</t>
  </si>
  <si>
    <t>Sterylny zamknięty system do pobierania diurezy i zbiórki moczu w skladzie: worek do zbiórki moczu o pojemności 2000ml; komora zbiorcza 500 ml umożliwiająca bardzo dokładne pomiary diurezy (co 1ml do 40 ml, co 5ml od 40 do 100 ml, co 10 ml od 100 do 500 ml); wyposażony w 2 filtry hydrofobowe oraz 2 bezzwrotne zastawki - w worku oraz pomiędzy komorą pomiarową a drenem; dwuświatłowy dren o dugości 120 cm z klamrązaciskową , zakończony bezigłowym portem do pobierania próbek i bezpiecznym łącznikiem do cewnika; umocownie na łóżku pacjenta za pomocą składanych wieszaków lub pasków mocujących</t>
  </si>
  <si>
    <t>Worek do zbiórki moczu, sterylny, przeznaczony dla pacjentów zacewnikowanych z możliwością poruszania się, wykonany z wysokiej jakości, wzmocnionego PCV, bez zawartości lateksu, skuteczna zastawka bezzwrorna, szczelny zawór szybkiego oprózniania typu twist, ława do odczytu skala, biała tylna ścianka, dwa elastyczne paski mocujące, kształt prostokątny, pojemność worka 600 ml</t>
  </si>
  <si>
    <t xml:space="preserve">Wieszak na worki do zbiórki moczu, niestertylne, wykoanay z mocnego i trwałego tworzywa sztucznego, specjalne umocowanie zapobiegające załamywaniu się drenu, pasuje do okrągłych i kwadratowych ram łóżek, dwa uchwyty po każdej stronie umożliwiające powieszenie worków o różnych rozmiarach, pakowany po 50 szt </t>
  </si>
  <si>
    <t>Wzierniki ginekologiczne jednorazowego użytku sterylne rozmiar S, M, L</t>
  </si>
  <si>
    <t>Zaciskacz do pępowiny</t>
  </si>
  <si>
    <t>Zestaw do lewatywy skalowany w ml; pojemność worka 1500 ml z otworem do zawieszania skalowany co 250 ml; dren o długości 115- 145 cm wyposażony w zacisk przesuwny; zakończony atraumatycznym otworem i jednym otworem bocznym; natłuszczona końcówka drenu zabezpieczona zatyczką, w zestawie serweta 42 x 45 xm, rękawice j.u., mydłow i pianie; zestaw w pełni gotowy do użycia - opakowanie folia</t>
  </si>
  <si>
    <t>Zestaw do odsysania pola operacyjnegi typu Yankauer standard, dł min 200 cm rozmiar średni 5,6-8mm</t>
  </si>
  <si>
    <t>Końcówka do odsysania pola operacyjnego bez kontroli siły ssania typu Yankauer CH21, 4 otwory</t>
  </si>
  <si>
    <t>Zestaw do drenażu opłucnej, j.u - skład: strzykawka 50-60ml, kranik trójdrożny, worek 2000 ml z zastawką i zawroem, igły G14, G16, G18/19, dł. 50-80mm</t>
  </si>
  <si>
    <t>Zgłębnik żołądkowy - Ch16 x 100 cm</t>
  </si>
  <si>
    <t>Zgłębnik żołądkowy - Ch18 x 100 cm</t>
  </si>
  <si>
    <t>Zgłębnik żołądkowy - Ch20 x 100 cm</t>
  </si>
  <si>
    <t>Zgłębnik żołądkowy - Ch22 x 100 cm</t>
  </si>
  <si>
    <t>Zgłębnik żołądkowy - Ch24 x 100 cm</t>
  </si>
  <si>
    <t>Zgłębnik żołądkowy - Ch26 x 100 cm</t>
  </si>
  <si>
    <t>Zgłębnik żołądkowy - Ch32 x 100 cm</t>
  </si>
  <si>
    <t>Zgłębnik żołądkowy - Ch36 x 100 cm</t>
  </si>
  <si>
    <t>Razem</t>
  </si>
  <si>
    <t>Załącznik nr 2.1 do SWZ</t>
  </si>
  <si>
    <t>6.</t>
  </si>
  <si>
    <t>8.</t>
  </si>
  <si>
    <t>9.</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</si>
  <si>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</si>
  <si>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</si>
  <si>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</si>
  <si>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</si>
  <si>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</si>
  <si>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</si>
  <si>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</si>
  <si>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</si>
  <si>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</si>
  <si>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</si>
  <si>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</si>
  <si>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</si>
  <si>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</si>
  <si>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</si>
  <si>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</si>
  <si>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</si>
  <si>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</si>
  <si>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</si>
  <si>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</si>
  <si>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</si>
  <si>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</si>
  <si>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</si>
  <si>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</si>
  <si>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</si>
  <si>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</si>
  <si>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</si>
  <si>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</si>
  <si>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</si>
  <si>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</si>
  <si>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</si>
  <si>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</si>
  <si>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</si>
  <si>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</si>
  <si>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</si>
  <si>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</si>
  <si>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</si>
  <si>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</si>
  <si>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</si>
  <si>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</si>
  <si>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</si>
  <si>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</si>
  <si>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</si>
  <si>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</si>
  <si>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</si>
  <si>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</si>
  <si>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</si>
  <si>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</si>
  <si>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</si>
  <si>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</si>
  <si>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</si>
  <si>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</si>
  <si>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</si>
  <si>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</si>
  <si>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</si>
  <si>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</si>
  <si>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</si>
  <si>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</si>
  <si>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</si>
  <si>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</si>
  <si>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</si>
  <si>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</si>
  <si>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</si>
  <si>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</si>
  <si>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</si>
  <si>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</si>
  <si>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</si>
  <si>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</si>
  <si>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</si>
  <si>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</si>
  <si>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</si>
  <si>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</si>
  <si>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</si>
  <si>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</si>
  <si>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</si>
  <si>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</si>
  <si>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</si>
  <si>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</si>
  <si>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</si>
  <si>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</si>
  <si>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</si>
  <si>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</si>
  <si>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</si>
  <si>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</si>
  <si>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</si>
  <si>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</si>
  <si>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</si>
  <si>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</si>
  <si>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</si>
  <si>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</si>
  <si>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</si>
  <si>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</si>
  <si>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</si>
  <si>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</si>
  <si>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</si>
  <si>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</si>
  <si>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</si>
  <si>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</si>
  <si>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</si>
  <si>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</si>
  <si>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</si>
  <si>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</si>
  <si>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</si>
  <si>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</si>
  <si>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</si>
  <si>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</si>
  <si>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 xml:space="preserve">Razem </t>
  </si>
  <si>
    <t>Igła j.u. 0,4x19mm, opak. a'100szt.</t>
  </si>
  <si>
    <t>op</t>
  </si>
  <si>
    <t>Igła j.u. 0,5x25mm, opak. a'100szt.</t>
  </si>
  <si>
    <t>Igła j.u. 0,6x30mm, opak. a'100szt.</t>
  </si>
  <si>
    <t>Igła j.u. 0,7x30mm, opak. a'100szt.</t>
  </si>
  <si>
    <t>Igła j.u. 0,8x40mm, opak. a'100szt.</t>
  </si>
  <si>
    <t>Igła j.u. 0,9x40mm, opak. a'100szt.</t>
  </si>
  <si>
    <t>Igła j.u. 1,1x40mm, opak. a'100szt.</t>
  </si>
  <si>
    <t>Igła j.u. 1,2x40mm, opak. a'100szt.</t>
  </si>
  <si>
    <t>Igła j.u. do nakłuć lędźwiowych 0,9x90mm</t>
  </si>
  <si>
    <t>szt</t>
  </si>
  <si>
    <t>Igła j.u. do nakłuć lędźwiowych 1,20-1,25x90mm</t>
  </si>
  <si>
    <t>Igła do pobierania i rozpuszczania leków Igła o specjalnej konstrukcji i szlifie ołówkowym z
otworem bocznym, Igła wykonana z najwyższej jakości stali nierdzewnej, Nasadka igły idealnie dopasowana do końcówki Luer oraz Luer-Lock (zapewnienie pełnej szczelności połączenia ze strzykawkami). Igła oznaczona znakiem CE w pełni odpowiada wymaganiom normy PN-EN-ISO 7864. Dostępna w uniwersalnym rozmiarze 18G (1,2 x 30 mm)Jednorazowego użytku, opakowanie zawiera 100 szt</t>
  </si>
  <si>
    <t>opak</t>
  </si>
  <si>
    <t xml:space="preserve">Igła tępa z filtrem – igła tępa, polerowana elektronicznie ścięcie pod kątem 40°, wyraźne barwne oznaczenie nasadki igły i osłonki ochronnej. Wyposażona w filtr 5 μm. Długość igły 40 mm, średnica zewnętrzna 1,2 mm. Sterylne opakowanie jednostkowe, sterylizowane tlenkiem etylenu, produkt jednorazowego użytku, nie zawiera lateksu,nie zawiera PCV, opakowanie zawiera 100 szt
</t>
  </si>
  <si>
    <t>Przyrząd do pomiaru OCŻ</t>
  </si>
  <si>
    <t>Przyrząd do przetaczania krwi typu TS, bezlateksowy, dwukanałowy, ostry kolec komory kroplowej ze zmatowioną powierzchnią, kroplomierz komory 20 kropli=1ml +/-0,1ml, dren dł. Min. 150cm, opakowanie papier- folia</t>
  </si>
  <si>
    <t>Przyrząd do przetaczania płynów infuzyjnych typu IS czarny lub bursztynowy, opakowanie papier- folia</t>
  </si>
  <si>
    <t>Przyrząd do przetaczania płynów infuzyjnych typu IS, z regulatorem przepływu, bezlateksowy, podwójna skala dla roztworów o lepkości 10% i 40%, odpowietrznik z filtrem przeciwbakteryjnym, miekki dren o dł. 150cm, łącznik do dodatkowych iniekcji typu Y</t>
  </si>
  <si>
    <t xml:space="preserve">Przyrząd do pobierania płynów z butelek typu Mini Spike lub równoważny, szczelna zatyczka samozatrzaskowa zamykająca łącznik, filtr powietrza 0,45 um lub 1,2um; bez lateksu, PCV oraz flatanów; </t>
  </si>
  <si>
    <t>Przyrząd do wlewu dożylnego "motylek"  23G 0,6</t>
  </si>
  <si>
    <t>Przyrząd do wlewu dożylnego "motylek" 21G 0,8</t>
  </si>
  <si>
    <t>Przyrząd do wlewu dożylnego "motylek" 22G 0,7</t>
  </si>
  <si>
    <t xml:space="preserve">Strzykawka j.u trzyczęściowa. tuberkulinowa z igłą 0,45x13mm lub 0,45 x 12 mm -pojemność 1ml, mleczny lub pomarończowy kontrastujący tłok, wyraźna skala koloru czarnego co 0,05ml, </t>
  </si>
  <si>
    <t>Strzykawka luer j.u., 2 -częściowa - 20ml,  przeźroczysty cylinder oraz biały kontrastujący tłok, kryza ograniczająca, skala co 1ml przedłużona o 10% lub 20% rozszerzenia pojemności nominalnej, opak. a'50szt.</t>
  </si>
  <si>
    <t>Strzykawka luer j.u., 2-częściowa - 5ml, przeźroczysty cylinder oraz biały kontrastujący tłok, kryza ograniczająca, skala co 0,2ml przedłużona o 10% lub 20% rozszerzenia pojemności nominalnej,  opak. a'100szt.</t>
  </si>
  <si>
    <t>Strzykawka luer j.u., 2-częściowa - 10ml, przeźroczysty cylinder oraz biały kontrastujący tłok, kryza ograniczająca, skala co 0,5ml przedłużona o 10% lub 20% rozszerzenia pojemności nominalnej, opak. a'100szt.</t>
  </si>
  <si>
    <t>Strzykawka luer, j.u., 2 -częściowa - 2ml, przeźroczysty cylinder oraz biały kontrastujący tłok, kryza ograniczająca, skala co 0,1ml przedłużona o 10% lub 20% rozszerzenia pojemności nominalnej, opak. a'100szt.</t>
  </si>
  <si>
    <t xml:space="preserve">Strzykawka luer-lock j.u., 3-częściowa - 20ml,  przeźroczysty cylinder oraz zielony lub biały kontrastujący tłok, kryza ograniczająca, płynny przesuw tłoka dzieki gumowemu uszczelnieniu, skala co 0,5ml </t>
  </si>
  <si>
    <t xml:space="preserve">Strzykawka luer-lock j.u., 3-częściowa - 50/ 60ml, przeźroczysty cylinder oraz zielony lub biały kontrastujący tłok, kryza ograniczająca, płynny przesuw tłoka dzieki gumowemu uszczelnieniu, skala co 1ml </t>
  </si>
  <si>
    <t>Strzykawka luer-lock j.u., 3-częściowa, do leków światłoczułych (bursztynowa) - 50ml, transparentny cylinder o zabarwieniu bursztynowym, biały kontrastujący tłok, kryza ograniczająca, wyraźna czarna skala, dawkowanie co 1ml, rozszerzenie skalowania do 60ml</t>
  </si>
  <si>
    <t>Strzykawka żaneta j.u., 3-częściowa - 100ml ze stożkiem usytuowanym centralnie z dołączonymi dwoma łącznikami luer, przezroczysty cylinder, biały błok, kryza ograniczająca, gumowe uszczelnienie gwarantujący płynny przesuw tłoka, skalowanie co 2ml, skala w kolorze czarnym</t>
  </si>
  <si>
    <t>Port bezigłowy, przeznaczony do wielokrotnych, bezigłowych iniekcji, nie wymaga zastosowania koreczków zabezpieczających, obudowa z transparentnego materiału – poliwęglanu, silikonowa membrana, płaska powierzchnia wstrzyknięcia, czas użytkowania 7 dni lub 350 aktywacji, objętość wypełnienia 0,09ml, wysoki przepływ 350ml/min, wytrzymałość na ciśnienie płynu iniekcyjnego 3 bary, wytrzymałość na ciśnienie zwrotne 2 bary, opakowanie papier-folia, sterylny, bez ftalanów; Zamawiający dopuszcza port bezigłowy o objętości wypełnienia 0,10ml oraz przepływie 400-440ml/min</t>
  </si>
  <si>
    <t>Igła do stymulatora  21 G 08x50mm</t>
  </si>
  <si>
    <t>Igła do stymulatora 22G 07x50mm</t>
  </si>
  <si>
    <t xml:space="preserve">Sterylny licznik igieł i ostrzy, magnetyczny, pokrywa z zawiasami, wbudowany element do ściągania ostrzy skalpela, na 30 sztuk zużytych igieł i ostrzy. </t>
  </si>
  <si>
    <t>Kaniula dożylna z cewnikiem wykonanym z poliuretanu z portem bocznym górnym posiadającym mechanizm ograniczający przypadkowe otwarcie koreczka po obrocie o 180°, port umiejscowiony bezposrednio w polu skrzydełek (na skrzyżowaniu osi skrzydełek i osi światła cewnika), z kolorystyczną identyfikacją rozmiaru kaniuli (kolorowe skrzydełka oraz korek), kaniula zabiepieczona filtrem hydrofobowym zapobiegając wypływowi krwi z zamontowanym fabrycznie koreczkiem Luer-Lock z trzpieniem  poniżej jego krawędzi. Mandryn (igła) z automatycznym metalowym (zatrzaskiem) zabezpieczeniem przed ekspozycją zawodową. kaniula musi posiadać w pełni wtopione 4 paski radio cieniujące.18G dł.45mm- przepływ 96ml/min</t>
  </si>
  <si>
    <t>Kaniula dożylna z cewnikiem wykonanym z poliuretanu z portem bocznym górnym posiadającym mechanizm ograniczający przypadkowe otwarcie koreczka po obrocie 180°, port umiejscowiony bezpośrednio w polu skrzydełek (na krzyżowaniu osi skrzydełek i osi światła cewnika), z kolorystyczną identyfikacją rozmiaru kaniuli (kolorowe skrzydełka oraz korek), kaniula zabezpieczona filtrem hydrofobowym zapobiegając wypływowi krwi z zamontowanym fabrycznie koreczkiem Luer-Lock z trzpieniem poniżej jego krawędzi. Mandryn (igła) z automatycznym metalowym (zatrzaskiem) zabezpieczeniem przed ekspozycją zawodową. Kaniula musi posiadać w pełni wtopione 4 paski radio cieniujące 24G dł. 19mm-przepływ 22ml/min</t>
  </si>
  <si>
    <t>Kaniula dożylna z cewnikiem wykonanym z poliuretanu z portem bocznym gornym posiadającym mechanizm ograniczający przypadkowe otwarcie koreczka po obrocie 180°, port umiejscowiony bezpośrednio w polu skrzydełek (na krzyżowaniu osi skrzydełek i osi światła cewnika), z kolorystyczną identyfikacją rozmiaru kaniuli (kolorowe skrzydełka oraz korek), kaniula zabepzieczona filtrem hydrofobowym zapobiegając wpływowi krwi z zamontowanym fabrycznie koreczkiem Luer-Lock z trzpieniem poniżej jego krawędzi. Mandryn (igła) z automatycznym metalowym (zatrzaskiem) zabezpieczeniem przed ekspozycją zawodową. Kaniula musi posiadać w pełni wtopione 4 paski radio cieniujące. 20G dł. 33mm- przepływ 61ml/min</t>
  </si>
  <si>
    <t xml:space="preserve">Kaniula dożylna z cewnikiem wykonanym z poliuretanu z portem bocznym górnym posiadającym mechnizm ograniczający przypadkowe otwarcie koreczka po obrocie 180 °, port umiejscowiony  bezpośrednio w polu skrzydełek ( na skrzyżowaniu osi skrzydełek i osi światła cewnika), z kolorystyczną indetyfiacją rozmiaru kaniuli (kolorowe skrzydełka oraz korek), kaniula zabepieczona filtrem hydrofobowym zapobiegając wypływomi krwi z zamontowanym fabrycznie koreczki Luer-Lock z trzpieniem poniżej jego krawędzi. Mandryn (igła) z automatycznym metalowym ( zatrzaskiem) zabezpieczeniem przed ekspozycją zawodową. Kaniula  musi posiadać w pełni wtopione 4 paki radio ceniujące. 22G dł.25mm- przepływ 36ml/min </t>
  </si>
  <si>
    <t xml:space="preserve">Kaniula dożylna wykonana z FEP, 2 paski kontrastujące w RTG, standardowy port boczny, ostrze silikonowane, ultraostre, wykonane ze stali nierdzewnej. Rozmiary oznaczone kolorystycznie, bez zawartości ftalanów oraz lateksu (oznakowanie na opakowaniu) 17G/1,5mm x 45mm, przepływ min 125 ml/min </t>
  </si>
  <si>
    <t>Kaniula dożylna wykonana z FEP, 2 paski kontrastujące w RTG, standardowy port boczny, ostrze silikonowane, ultraostre, wykonane ze stali nierdzewnej. Rozmiar oznaczone kolorystycznie, bez zawartośći ftalanów oraz lateksu ( oznakowanie na opakowaniu) 18G/1,3mm x 45mm, przepłym min 95ml/min</t>
  </si>
  <si>
    <t>Kaniula dożylna wykonana z FEP, 2 paski kontrasujące w RTG, standardowy port boczny, ostrze silikonowane, ultraostrze, wykonane ze stali nierdzewnej. Rozmiary oznaczone kolorystyczne, bez zawartości ftalanów oraz lateksu (oznakowanie na opakowaniu) 22G/0,9mm x 25mm, przepływ min 36ml/min. Zamawiający dopuszcza kaniule dożylne 22G o przepływie minimum 36 ml/min</t>
  </si>
  <si>
    <t>Kniula dozylna wykonana z FEP, 2 paski kontrastujące w RTG, stnadardowy port boczny, ostrze silikonowane, ultraostre, wykonane ze stali nierdzewnej. Rozmiary oznaczone kolorystycznie, bez zawartości ftalanów oraz lateksu (oznakowanie na opkaowaniu), 16G/1,7 mm x 45mm, przepływ 180ml/min. Zamawiający dopuszcza kaniule dożylne 16G/1,8mm x 45mm o przepływie 180 ml/min.</t>
  </si>
  <si>
    <t>Kaniula dożylna wykonana z FEP, 2 paski kontrastujące w RTG, standardowy port boczny, ostrze silikonowane, ultraostre, wykonane ze stali nierdzewnej. Rozmiary oznczone kolorystycznie, bez zawartości ftalanów oraz lateksu (oznakowanie na opakowaniu), 20G/1,1 mm x 32mm, przepływ min 65ml/min</t>
  </si>
  <si>
    <t>Kaniula dożylna wykonana z PTFE, pediatryczna, z uchwytem ułatwiającym wprowadzanie, igła ze stali nierdzewnej z ostrzem typu back-cut zdejmowana końcówka ze skrzydelkami, znakowana kolorystycznie zgodnie z rozmiare. Bez zawartości lateksu i PCV; rozm. 24G/0,7mm x 19mm, przepływ min. 13ml/min</t>
  </si>
  <si>
    <t>Kaniula dożylna wykonana z PTFE, pediatryczna, z uchwytem u łatwijącym wprowadzanie, igła ze stali nierdzewnej z ostrzem typu back-cut, zdejmowana końcowka ze skrzydelkami, znakowana kolorystycznie zgodnie z rozmiarem. Bez zawartości lateksu i PCV; roz.26G/0,6mm x 19mm, przepływ min. 13ml/min.</t>
  </si>
  <si>
    <t xml:space="preserve">Bezpieczna kaniula dożylna wykonana z biokompatybilnego poliuretanu, przeznaczona do małych, delikatnych żył u noworodków i wcześniaków, posiadająca otwór przy ostrzu igły umożliwiający szybkie potwierdzenie wejścia do naczynia podczas kaniulacji, sterylna, jednaroazowego użytku, pakowana pojedynczo, wyraźne oznaczenie rozmiaru kaniuli i daty ważności na opakowaniu. Rozmiar-24G (żółty) długość 19 mm, przepływ 21 ml/min </t>
  </si>
  <si>
    <t xml:space="preserve">Kaniula dotęcznicza 20G 1,1 x 45mm, przepływ 49 ml/min., cewnik z PTFE, z zaworem odcinającym-suwakowo-kulkowym typu Floswitch w kolorze czerwonym, ze skrzydełkami z otworami do przyszycia do skóry pacjenta, sterylne, jednorazowego użytku. </t>
  </si>
  <si>
    <t xml:space="preserve">szt. </t>
  </si>
  <si>
    <t xml:space="preserve">Kaniula dotęcznicza, bezpieczna posiadająca pasywny mechanizm zabezpieczający, automatycznie osłania igłę po użyciu i chroni użytkownika przed urazami w wyniku zakłucia oraz minimalizuje ryzyko konatku z krwią.Igła z ostrzem typu back-cut zapewniająca optymalne parametry wkłucia. Sterylne opakowanie jednostkowe, produkt jednorazowego użycia, nie zawiera lateks, nie zawiera PCV i DEHP. Kodowanie kolorystyczne w mechanizmie osłaniającym końcowkę igły w zależności od rozmiaru cewnika ułatwijące identyfikację rozmiar kaniuli. Rozmiar i materiał cewnika do wyboru przez zamawiającego: 20G-różowy, średni zewnętrzna: 1,0 x 45mm .(FEP lub PUR) 18G-zielony, srednica zewnętrzna 1,3 x 45mm. (FEP lub PUR) </t>
  </si>
  <si>
    <t>Załącznik nr 2.3 do SWZ</t>
  </si>
  <si>
    <t>Czujnik do pomiaru ciśnienia metodą bezpośrednią – pojedyncze: długości linii płuczącej 150 cm, biureta jest wyposażona w system zabezpieczający przed zapowietrzaniem, jeden przetworniki do krwawego pomiaru ciśnienia o częstotliwości własnej samego przetwornika ≥ 200Hz, błąd pomiaru przetwornika (nieliniowość i histereza) do 1,5%, linii tętniczej min. 200 cm,system przepłukiwania uruchamiany wielokierunkowo przez pociągnięcie za niebieski wypustek, połączenie przetwornika z kablem łączącym z monitorem, bezpinowe chroniące przed zalaniem, Konstrukcja przetwornika zawiera osobny port do testowania poprawności działania systemu typu plug-in (możliwość podłączenia symulatora do przetwornika w celu wygenerowania konkretnego ciśnienia i wskazania go na monitorze funkcji życiowych)</t>
  </si>
  <si>
    <t>Czujnik do pomiaru rzutu serca : długość linii min150 cm, dwa niezależne gniazda sygnału ciśnienia, połączenia gniazd sygnału ciśnienia - bezpinowe, brak konieczności kalibracji czujnika, częstotliwość własna czujnika &gt; 200 Hz, szybkość przepływu w urządzeniu płuczącym przy ciśnieniu w worku i.v. do 300 mmHg – 3 ml/godz. ,metoda pomiaru rzutu minutowego małoinwazyjna (max 1 dostęp naczyniowy)</t>
  </si>
  <si>
    <t>Zestaw  do ciągłego pomiaru rzutu serca metodą termodylucji przezpłucnej, który zawiera: czujnik do ciągłego pomiaru rzutu serca oraz ciągłego pomiaru ciśnienia tętniczego krwi, czujnik do pomiaru ciśnienia żylnego z rozwidloną linią płuczącą,  system łączący wkłucie centralne z termistorem do pomiaru temperatury podawanego bolusa, poliuretanowe wkłucie do tętnicy udowej 5F/20 cm, zestaw musi posiadać wyjście na monitor przyłóżkowy z sygnałem inwazyjnego ciśnienia.</t>
  </si>
  <si>
    <r>
      <rPr>
        <sz val="10"/>
        <color indexed="8"/>
        <rFont val="Arial"/>
        <family val="2"/>
        <charset val="238"/>
      </rPr>
      <t>Czujnik do pomiaru ciśnienia metodą bezpośrednią – pojedynczy. Długość linii płuczącej 150 cm, biureta jest wyposażona w system zabezpieczający przed zapowietrzaniem (szpikulec w biurecie z trzema otworami), jeden przetwornik do krwawego pomiaru ciśnienia o częstotliwości własnej samego przetwornika  ≥ 200Hz, błąd pomiaru przetwornika (nieliniowość i histereza) do 1,5 , linia pacjenta o długości min. 200 cm, wyposażona w zintegrowaną strzykawkę mocowaną do płytki, o pojemności 12 ml oraz w dwa bezigłowe porty do pobierania krwi zakończone końcówka luer-lock, umieszczone w odległości ok 40 i 185 cm od pacjenta; odpowiednie oznaczenie drenów – kolorystyczne oznakowanie linii lub kraników; system przepłukiwania uruchamiany wielokierunkowo przez pociągnięcie za niebieską wypustkę, połączenie przetwornika z kablem łączącym z monitorem, bezpinowe, chroniące przed zalaniem (wodoodporne), Konstrukcja przetwornika zawiera osobny port do testowania poprawności działania systemu typu plug-in (możliwość podłączenia symulatora do przetwornika w celu wygenerowania konkretnego ciśnienia i wskazania go na monitorze funkcji życiowych)</t>
    </r>
  </si>
  <si>
    <t>Klamra umożliwiająca mocowanie 7 czujników (do pomiaru ciśnienia krwawego, rzutu serca, strzykawek do pobierania krwi w układzie zamkniętym). System mocowany bezpośrednio do stojaka do kroplówki bądź bezpośrednio do łóżka pacjenta.</t>
  </si>
  <si>
    <t>Przetwornik do nieinwazyjnego pomiaru rzutu serca w postaci mankietu na palec mocowanego za pomocą rzepu. Przetwornik dostępny w trzech rozmiarach S,M,L - do wyboru przez zamawiającego. Kolorystyczne oznaczenie mankietów w zależności od rozmiaru. W zestawie dedykowana miarka umożliwiająca odpowiednie dopasowanie rozmiaru. Przetwornik kompatybilny z monitorami firmy Edwards Lifesciences.Opakowanie zawiera 5 szt.</t>
  </si>
  <si>
    <t>op.</t>
  </si>
  <si>
    <t xml:space="preserve">Czujniki do pomiaru oksymetrii tkankowej w sposób ciągły i nieinwazyjny spełniający następujące kryteria:
- pięć długości fal światła bliskiej podczerwieni (NIRS);
- szerokie spektrum długości fal NIRS (685, 730, 770, 810, 870 nm);
- głębokość penetracji światła do 2,5 cm;
- kompensacja skutków działania melaniny;             
- czujniki dostosowują się do anatomicznych różnic każdego pacjenta; 
- dane dostarczane w zakresie wahań około +/- 3,05%;
- precyzja pomiarów mózgowych 45% to 95% -0.14 ± 3.05%;
- precyzja pomiarów tkankowych 45% to 95% 0.24 ± 5.17%;
- czujnik w rozmiarze L dla dorosłych ≥ 40 kg; 
- opakowanie 20 szt.
</t>
  </si>
  <si>
    <t>Cewnik Swana Ganza w rozmiarze 7F/110 cm , trójdrożny , trwale wyprofilowany w ”J” ,w opakowaniu ze strzykawką 
3 [cm3]
-  Cewnik wykonany z materiału nietrombogennego i apyrogennego 
-  Cewnik posiadający znaczniki głębokości co 10 cm
- posiadający bezpieczne zamknięcie balonika poprzez zawór przesuwny obsługiwany jedną ręką
- Opakowanie produktu: folia / papier</t>
  </si>
  <si>
    <t xml:space="preserve">Czujnik temperatury do cewnika Swan-Ganz’a. </t>
  </si>
  <si>
    <t>Czujnik do pomiaru rzutu minutowego serca na podstawie analizy fali tętna wykrywający ryzyko hipotensji, składajacy się z:   linii płuczacej  o długości  min. 150 cm (+/- 5 cm),     czujnika o częstotliwości własnej poniżej lub równej 200 Hz, z systemem płuczacym w postaci wielukierunkowego wypustka,  lini tętniczej min. 150 cm, z dwoma kranikami, szybkość przepływu w urządzeniu płuczącym przy ciśnieniu w worku i.v. do 300 mmHg - 3 ml/h, brak konieczności kalibracji czujnika,   dwóch kraników trójdrożnych,   dwóch  niezależnych  gniazd sygnału ciśnienia w czujniku,  połączenie  gniazd sygnału ciśnienia - bezpinowe,   zestaw musi posiadać wyjście na monitor przyłóżkowy z sygnałem inwazyjnego ciśnienia,   prostolinijny przepływ przez czujnik, wymóg prezentacji zapisu ciśnienia krwawego na monitorze przyłóżkowym.   Opakowanie pojedyńcze, sterylne.</t>
  </si>
  <si>
    <t>Przetwornik do nieinwazyjnego pomiaru rzutu serca w postaci mankietu na palec mocowanego za pomocą rzepu. Wykrywający ryzyko hipotensji. Przetwornik dostępny w trzech rozmiarach S,M,L - do wyboru przez zamawiającego. Kolorystyczne oznaczenie mankietów w zależności od rozmiaru. W zestawie dedykowana miarka umożliwiająca odpowiednie dopasowanie rozmiaru. Przetwornik kompatybilny z monitorami firmy Edwards Lifesciences.Opakowanie zawiera 5 szt.</t>
  </si>
  <si>
    <t>Zestaw serwet do cięcia cesarskiego:
Serweta wykonana z hydrofobowej włókniny trójwarstwowej typu SMS o gramaturze 50 g/m2:
- 1 x serweta samoprzyklepna o wymiarach 200 cm x 320 cm z otworem o wymiarach 25 cm x 30 cm wypełnionym folią chirurgiczną, zintegrowana z torbą do zbiórki płynów o wymiarach 75 cm x 85 cm
- 4 x ręcznik chłonny o wymiarach 30 cm x 30 cm
- 1 x taśma samoprzylepna o wymiarch 10 cm x 50 cm
- 1 x serwta chłonna dla noworodka o wymiarach 75 cm x 80 cm
- 1 x wzmocniona osłona (serweta) na stoli Mayo o wymiarach 80 cm x 140 cm
- 1 x serwta wzmocniona na stół instrumentalny stanowiąca owinięcie zestawu o wymiarach 150 cm x 190 cm
Serweta na stoli instrumentariuszki wykonana z warstwy nieprzemakalnej o gramaturze 35 g/m2 oraz włókninowej warstwy chłonnej o gramaturze 28 g/m2. Łączna gramatura w strefie chłonnej - 63 g/m2.Serweta na stolik Mayo wykonana z folii PE o gramaturze 50 g/m2 oraz włókniny chłonnej w obszarze wzmocnionym o wymiarach 60 cm x 140 cm, łączna gramatura w strefie wzmocnionej 80 g/m2. Osłona w postaci wora w kolorze czerwonym, składana teleskopowo z zaznaczonym kierunkiem rozwijania. Odporność na rozerwania sucho/mokro. Wytrzymałość na rozciągania na sucho/mokro. Odporność na penetrację płynów obszarsze krytycznym min. 41,7 cm H2O. Chłonność wzmocniona min. 680%.
Wszystkie składowe zestawu zawinięte w dodatkową serwetę 2-warstwową, celulozowo-foliową o gramaturze 54 g/m2 i chłonności 180%, stanowiące pierwsze, zewnętrzne owinięcie zestawu. Zestaw sterylizowany radiacyjnie. Opakowanie YVEC wyposażone w informację o kierunku otwierania oraz 4 etykiety samoprzylepne typu TAG służące do archiwizacji danych. Na każdej etykiecie samoprzylepnej, znajdują się następujące informację: numer ref, data ważności, nr serii, dane wytwórcy oraz kod kreskowy. Dodatkowo serweta stanowiąca owinięcie zestawu posiada taśmę mocującą do stołu instrumentalengo i naklejkę służącą jako zamknięcie zestawu. Spełnia wymogi aktualnej normy PN-EN 13795</t>
  </si>
  <si>
    <t>Zestaw serwet do porodu o minimalnym składzie:
Serwta wykonan z chłonnego i nieprzemakalnego laminatu dwuwarstwowego o gramaturze 56 g/m2.
- 2 x serweta bez przylepca o wymiarach 90 cm x 120 cm
- 6 x ręcznik chłonny o wymiarach 30 cm x 30 cm
- 1 x serwta chłonna dla noworodka o wymiarach 75 cm x 80 cm
- 2 x podkład wysokochłonny wypełniony pulpą celulozową o wymiarach 60 cm x 90 cm
Odporność na rozerwania sucho/mokro. Wytrzymałość na rozciągania sucho/mokro. odporność na penetrację płynów 188 cm H2O. Chłonność warstwy zewnętrznej min. 350 %
Zestaw sterylizowany radiacyjnie. Opakowanie folia - papier wyposażone w informację o kierunku otwierania oraz 4 etykiety  samoprzylepne typu TAG służące do wrchiwizacji danych. Na każdej etykiecie samoprzylepnej znajdują się następujące informacje: numer ref., data ważności, numer serii, dane wytwórcy oraz kod kreskowy. Dodatkowo serwta stanowiąca owinięcie zestawu posiada taśmę mocującą do stołu instrumentalnego i naklejkę służącą jako zamknięcie zestawu. Spełnia wymogi aktualnej normy PN-EN 13795</t>
  </si>
  <si>
    <t>Zestaw porodowy ABC, zestaw porodowy jednorazowego użytku składający się z trzech pakietów, które zawierają: 1. pakiet A przedporodowy: 1 x podkład chłonny 40 x 60 cm, 1 x podkład papierowy niebieski 60x60cm, 2 x papierowe ręczniki do rąk 40x40cm, 2x pary sterylnych rękawiczek lateksowych. 2 pakiet B - porodowy: 1 x gruszka do odsysania wydzieliny,  4 x zacisski pępowinowe, 4 x gaziki 15x15 cm, 1 x nożyczki 12 cm, 3 pakiet C poporodowy: 1 x opaska identyfikacyjna noworodka, 1 x podpaska higieniczna siatkowa 20 x 7 cm, 1 x torba foliowa na łożysko żółta 50 x 38 cm, kartonowe opakowanie zbiorcze. zamawiający dopuszcza zestaw porodowy zawierający w części C dodatkowo 1 x kocyk 100 x 60 cm, oraz 2 x chusteczki papierowe 11 x 20 cm</t>
  </si>
  <si>
    <t>Pakiet do porodu. Skład: 1)1x serweta porodowa o wymiarach 114cm x 150cm wykonana z chłonnego i nieprzemakalnego laminatu 60 g/m2, w strefie krytycznej wzmocnienie o gramaturze 80 g/m2. Rozmiar wzmocnienia w strefie krytycznej 25cm x 50cm, serweta zintegrowana z torbą do zbiórki płynów o wymiarach 78cm x 80cm wyposażoną w sztywnik w górnej części torebki, filtr w dolnej, wewnętrznej części torby i port do odsysania treści w dolnej części worka, którego budowa umożliwia podłączania drenów o różnej średnicy. 2) 1x Serweta na stolik do instrumentarium 100cm x 75cm. 3)1x serweta chłonna dla noworodka o wymiarach 75 cm x 85 cm  wykonana z włókniny typu spunlace o gramaturze 50 g/m2. 4) 4x Serwetka chłonna 30cm x 30cm. 5) 1x Podkład chłonny 60cm x 90cm. 6) 20x Kompres gaz. 17N 12W 10cmx10cm z nitką RTG . 7)1x Zaciskacz do pępowiny biały. 8)  1x Worek na łożysko 400x500x40K. 9)2x Opaska identyfikacyjna dla noworodków - niebieska z wkładaną karteczką.</t>
  </si>
  <si>
    <t>Zestaw do cięcia cesarskiego. Skład: 1) 2x serweta wzmocniona na stół instrumentalny stanowiąca owinięcie zestawu o wymiarach 100 cm x 150 cm, wykonana z warstwy nieprzemakalnej o gramaturze 35 g/m2 oraz włókninowej warstwy chłonnej o gramaturze 28 g/m2. Łączna gramatura w strefie chłonnej - 63 g/m2. 2) 1x Wzmocniona serweta do cięcia cesarskiego w kształcie litery T 200/260x 310 cm z otworem 30cmx30cm wypełnionym folią chirurgiczną (34cmx 34cm) z wycięciem w kształcie gruszki 16cm x18cm , wokół otworu torbą do zbiórki płynów 2 rozmiarze 80cm x80cm wykonana z foli PE o grubości 80µ. Torbie zintegrowana z dwoma portami do odsysania płynów, porty umiejscowione od strony wzmocnienia. Serweta wykonana z dwuwarstwowego laminatu o gramaturze min. 56g/m2  gdzie gramatura foli PE wynosi  min. 24g/m2. Wzmocnienie w rozmiarze 40cmx 60cm znajduje się w dolnej części serwety zaraz pod torbą do zbiórki płynów, po obu stronach wzmocnienia znajduje się po jednym organizerze na przewody. Materiał wzmocnienia o gramaturze min. 86 g/m2 (nieprzemakalna  folia PE o gramaturze min.30g/m2 oraz warstwie chłonnej wykonanej z wiskozy min.  56g/m2). Serweta spełnia wymagania wysokie dla normy EN 13795-1:2019. 3) 1x Serweta wzmocniona osłona na stolik Mayo o wymiarach 80 cm x 140 cm wykonana z folii PE o gramaturze 50 g/m2 oraz włókniny chłonnej w obszarze wzmocnionym o wymiarach 60 cm x 140 cm, łączna gramatura w strefie wzmocnionej 80 g/m2. Osłona w postaci worka w kolorze czerwonym, składana teleskopowo z zaznaczonym kierunkiem rozwijania. 4) 4x Serwetka chłonna 30cm x 30cm. 5) 1x Opatrunek włókninowy z wkładem chłonnym 10cm x 25cm. 6) 5x Serweta oper.z gaz.17N 4W 45cm x 45cm z nitką rtg i tasiemką. 7) 10x Kompres gaz. 17N 8W 10cmx10cm z nitką RTG. 8) 1x Pojemnik okrągły 250 ml, niebieski. 9) 1x Zaciskacz do pępowiny biały. 10) 1x Serweta chłonna dla noworodka 75cm x 80cm. 11) 1x Worek na łożysko 400x500x40K.</t>
  </si>
  <si>
    <t>Pakiet noworodkowy. Skład: 1) 1x Kocyk flanelowy we wzory 160cm x 75cm. 2) 4x Serweta chłonna dla noworodka 60cm x 80cm. 3)4x Serweta chłonna dla noworodka 15cm x 20cm. 4) 1x Czapeczka dla noworodka. 5) 1x Miarka centymetrowa papierowa 1m.</t>
  </si>
  <si>
    <t>Uzupełniający zestaw do przezskórnej tracheotomii metodą Griggsa oparty na użyciu peana, zawierający skalpel, kaniulę z igłą i strzykawką do identyfikacji tchawicy, prowadnicę Seldingera, rozszerzadło oraz rurkę tracheostomijną z wbudowanym przewodem do odsysania z przestrzeni podgłośniowej z mankietem niskociśnieniowym, posiadającą sztywny samoblokujący się mandryn z otworem na prowadnicę Seldingera. Pakowany na jednej, sztywnej tacy umożliwiającej szybkie otwarcie zestawu. Rozmiary: 7,0mm, 8,0mm, 9,0mm</t>
  </si>
  <si>
    <t>Bezpieczny zestaw do punkcji opłucnej (dedykowany również do punkcji osierdzia i otrzewnej) składający się z igły Veressa ograniczającej ryzyko omyłkowego nakłucia płuca (poprzez sygnalizację za pomocą zielonego wskaźnika), cewnika wykonanego z poliuretanu, widocznego w rtg, z możliwością utrzymania w pacjencie do 29 dni, dostępnego w dwóch rozmiarach 9Ch,12Ch i 15Ch zakończonego układem z automatycznymi zastawkami jednokierunkowymi (bez konieczności regulacji przepływu za pomocą kraników), posiadający możliwość przełączenia w tryb drenażu z pominięciem zastawek, strzykawki luer lock 60ml, worka do drenażu 2000ml z kranikiem spustowym, skalpela do nacięcia skóry z zatrzaskowym zabezpieczeniem ostrza przed zakłuciem oraz łącznika do systemu drenażowego, posiadający dodatkowo linię do przedłużenia cewnika o długości 50cm montowaną pomiędzy układem zastawek, a cewnikiem, zacisk nożyczkowy i komplet mocowań cewnika do skóry pacjenta.</t>
  </si>
  <si>
    <t xml:space="preserve">Igła j.u. do znieczuleń podpajęczynówkowych 22Gx90mm standard </t>
  </si>
  <si>
    <t xml:space="preserve">Igła j.u. do znieczuleń podpajęczynówkowych 25Gx90mm standard </t>
  </si>
  <si>
    <t xml:space="preserve">Igła j.u. do znieczuleń podpajęczynówkowych 26Gx90mm standard </t>
  </si>
  <si>
    <t>Igła j.u. do znieczuleń podpajęczynówkowych z prowadnicą 27Gx90mm standard</t>
  </si>
  <si>
    <t>Zestaw z zastawką do wprowadzania i wymiany kateterów oraz elektrod endokawitarnych - Introduktor 5F, zestaw musi zawierać minimum: koszulka z zastawką 5Fx11cm, prowadnik J.035"x40cm, rozszerzacz 5Fx18cm, igła prosta 18Gx7cm, kranik trójdrożny</t>
  </si>
  <si>
    <t>Elektroda endokawitarna do czasowej stymulacji serca/ do kardiostymulatora    MIP-801/ 5F</t>
  </si>
  <si>
    <t xml:space="preserve">Zestaw do pasywnego drenażu ran operacyjnych. Zestaw składa się z worka o pojemności 500ml oraz silikonowego drenu otrzewnowego o długości 100cm. Worek zbiorczy wykonany z mocnej folii PCV z zastawką antyrefleksyjną oraz zaworem spustowym typu przesuwanego. Worek skalowany co 50ml z miejscem na opis danych pacjenta. Tylna ściana worka biała w celu wizualizacji drenowanej treści. Worek posiada własny system podwieszania w postaci dwóch taśm wykonanych z tworzywa sztucznego. Dren długośći 100cm wykonany w 100% z silikonu, z 6 atraumatycznymi otworami drenującymi. Pasek kontrastujący w promieniach RTG na całej długości drenu. Sterylny, pakowany podwójnie. Opakowanie zewnętrzne papier-folia, wewnetrznie foliowe. Rozamiary: od CH 10 do CH 36. </t>
  </si>
  <si>
    <t xml:space="preserve">Zestaw do  wysokociśnieniowego drenażu ran pooperacyjnego. W skład zestawu wchodzi: butelka o pojemności 200ml/400ml/600ml wykonana z mocnego i lekkiego tworzywa, uniwersalny system podwieszania do ramy łóżka, dren łączący o długości  125cm, zakończony uniwersalną, silikonową końcowką do drenów Redona o rozmiarach CH6-CH 18, z możliwością docinania oraz łącznikiem large lock do butelki. Butelka o poj. 200ml/400ml/600ml, z fabrycznie wytworzonym podciśnieniem o wartości początkowej 900mbar-niebieskoprzezroczysta, lekka, nietłukąca, wyraźny wskaźnik zassania podciśnienia. Skalowana co 10ml-dokładny pomiar odsysanej wydzieliny, tłoczona skala boczna oraz ukośna. Łącznik large-lock umożliwiający odkręcanie drenu łączącego i wymianę butelki na nową. Dwie klemy zaciskowe typu przesuwanego- do próżni i do drenu łączącego. </t>
  </si>
  <si>
    <t xml:space="preserve">Wymiana butelki do drenażu wysokociśnieniowego o pojemności 200ml/400ml/600ml, z fabrycznie wytworzonym podciśnieniem o wartości poczatkowej 900mbar-niebieskoprzezroczysta, lekka, nietłukąca, wyraźny wskaźnik zassania podciśnienia. Skalowana co 10ml- dokładny pomiar odsysanej wydzieliny, tłoczona skala boczna oraz ukośna. Łącznik large-lock umożliwiający odkręcanie drenu łączącego i wymiane butelki na nową. Dwie klemy zaciskowe typu przesuwnego- do próżni i do drenu łączącego. Zestaw sterylny, pakowany podwójnie: opakowanie zewnętrzne papier-folia, wewnętrzne folia. </t>
  </si>
  <si>
    <t>Dren Redona wykonany z medycznego PCV z zieloną linią RTG na całej długości, perforacja naprzemianległa na odcinku 15cm, trzystopniowo ( co 1 cm) czytnik głebokości w odległości 5 cm od zakończenia perforacji. Sterylny, pakowany podwójnie: wewnętrzny worek foliowy oraz zewnętrzne opkaowanie folia-papier. Długość 500-800mm, rozmiar: CH 6, 8, 10, 12, 14, 16, 18</t>
  </si>
  <si>
    <t>Dren Redona z trokarem wykonany z medycznego PCV z zieloną linią RTG na całej długości. Trokar wykonany ze stali nierdzewnej, rozmiar: CH 10, 12, 14, 16, 18 x 800mm</t>
  </si>
  <si>
    <t>Dren Redona wykonany z poliuretanu, bez zawartości PCV i ftalanów z białą linią RTG na całej długości, perforacja naprzemianległ na odcinku 15cm, trzystopniowym ( co 1 cm) czytnik głębokości w odległości 5 cm od zakończenia perforacji. Atramatyczne, miękkie zakończenie drenu. Sterylny, pakowany podwójnie: wewnętrzny worek foliowy oraz zewnętrzne opakowanie folia-papier. Długość 800mm, rozmiary: CH 8, 10, 12, 14, 16, 18</t>
  </si>
  <si>
    <t xml:space="preserve">Butelka plastikowa typu Redona do długotrwałego odsysania ran 200ml, sterylna </t>
  </si>
  <si>
    <t>Dren brzuszny, otrzewnowy wykonany ze 100% trasparentnego silikonu klasy medycznej. Perforacja na długości 10cm-6 specjalnie wyprofilowanych atraumatycznych otworów drenujących. Przeznaczony do długtrwałego drenażu głównie z delikatnych narządów. Długość 50cm. Termowrażliwy. Pasek kontrastujący RTG na całej długości drenu. Pakowany podwójnie- opakowanie zewnętrzne papier-folia, wewnętrznie folia Ch27</t>
  </si>
  <si>
    <t>Dren brzuszny, otrzewnowy wykonany ze 100% transparentnego silikonu klasy medycznej. Perforacja na długości 10cm-6 specjalnie wyprofilowanych atraumatycznych otworów drenujących. Przeznaczony do długotrwałego drenażu głownie z okolkic delikatnych narządów. Długość 50cm. Termowrażliwy. Pasek kontrastujący w RTG na całej długości drenu. Pakowany podwójnie-opakowanie zewnętrzne papier-folia, wewnętrzne folia Ch30</t>
  </si>
  <si>
    <t>Dren brzuszny, otrzewnowy wykonany ze 100% transparentnego silikonu klasy medycznej. Perforacja na długości 10cm-6 specjalnie wyprofliwanych atraumatycznych otworów drenujących. Przeznaczony do długotrwałego drenażu głównie z okolic delikatnych narządów. Długość 50cm. Termowrażliwy. Pasek kontrastujący w RTG na całej długości drenu. Pakowany podwójnie- opakowanie zewnętrzne papier-folia, wewnętrzne folia Ch36</t>
  </si>
  <si>
    <t>Dren do drenażu klatki piersiowej ze staolwym trokarem. Wykonany z PCV z linią RTG na całej długości, z otworem końcowym oraz dwoma otworami bocznymi naprzemianległymi, skalowany co 2cm, z fabrycznie zamontowanym łacznikiem. Długość 22cm-37cm w zależności od rozmiaru. Stalowy trokar z uchwytem oraz ostrzem zabezpieczonym osłonką- z oznaczeniem rozmiaru drenu na rączce trokara. Nazwa producenta oraz rozmiar umieszczona na drenie. Pakowany podwojnie: wewnętrznie oraz zewnętrzne opakowanie folia-papier- Ch20, Ch24, Ch28, Ch32</t>
  </si>
  <si>
    <t>Dren T-Kehr z workiem zbiorczym. Wykonany ze 100% silikonu klasy medycznej. Pasek kontrastujący w promieniach RTG na całej długości obydwu ramion drenu, długość ramion 18x45cm. Twardość drenu 65 ± 5 °  shore. W skład zestawu wchodzi dren T-Kehr zakończony łącznikiem large lock oraz transparentny worek zbiorczy o pojemności 800ml. Worek posiada własny system podwieszenia w postaci dwóch taśm wykonanych z tworzywa sztucznego oraz klamrę zaciskową umożliwiającą zamknięcie wora po odłączeniu drenu. Skalowany co 50ml- skala pionowa oraz ukośna. Atraumatyczne, miękkie zakończenie drenu, pakowany podwójnie:  opakowanie wewnęrzne pergorowane folia, zewnętrzne papiery folia. Rozmiar: Ch8, 10, 12, 14, 16, 18.</t>
  </si>
  <si>
    <t>Zestaw do nadłonowego drenażu pęcherza moczowego/cystostomii/ w składzie: kateter typu pigtail, igła rozrywalna, kołnierz mocujący, skalpel, strzykawka 10ml luer lock-kateter 9Frx45cm, igła 9Fr</t>
  </si>
  <si>
    <t>Zestaw do nadłonowego drenażu pęherza moczowego/ cystostomii/ w składzie: kateter typu pigtail, igła rozrywalna, kołnierz mocujący, skalpel, strzykawka 10 ml luer lock- kateter 14Frx45cm, igła 14Fr</t>
  </si>
  <si>
    <t>Producent/ nazwa handlowa/ nr katalogowy</t>
  </si>
  <si>
    <t>Rękaw foliowo papierowy, płaski 50mmx200m, folia min 6- warstwowa, rękawy zabezpieczone przeźroczystą, termokurczliwą folią</t>
  </si>
  <si>
    <t>Rękaw foliowo papierowy, płaski 100mmx200m folia min 6- warstwowa rękawy zabezpieczone przeźroczystą, termokurczliwą folią</t>
  </si>
  <si>
    <t>Rękaw foliowo papierowy, płaski 150mmx200m folia min 6- warstwowa rękawy zabezpieczone przeźroczystą, termokurczliwą folią</t>
  </si>
  <si>
    <t>Rękaw foliowo papierowy, płaski 250mmx200m folia min 6- warstwowa rękawy zabezpieczone przeźroczystą, termokurczliwą folią</t>
  </si>
  <si>
    <t>Rękaw foliowo papierowy z fałdą 100mm x 40/ 50mm x100m folia min 6- warstwowa rękawy zabezpieczone przeźroczystą, termokurczliwą folią</t>
  </si>
  <si>
    <t>Rękaw foliowo papierowy z fałdą 150mmx50mmx100m folia min 6- warstwowa rękawy zabezpieczone przeźroczystą, termokurczliwą folią</t>
  </si>
  <si>
    <t>Rękaw foliowo papierowy z fałdą 250mm x 60/65mmx 100m folia min 6- warstwowa rękawy zabezpieczone przeźroczystą, termokurczliwą folią</t>
  </si>
  <si>
    <t xml:space="preserve">Papier krepowany:
Papier krepowany musi spełniać wymagania norm PN EN 868 -2, PN EN ISO 11 607 -1
1. Gramatura 60 g/m2 (+/- 2 g/m2)
2. Wykonany w 100% z naturalnych włókien celulozowych
3. Wytrzymałość na rozciąganie na sucho wzdłuż 1,85 kN/m, w poprzek 1,35 kN/m, na mokro
wzdłuż 0,72 kN/m, w poprzek 0,42 kN/m
4. Wytrzymałość na wypychanie 115 kPa
5. Zawartość siarczanów 0,034%, chlorków 0,005%
6. Wodoodporność 22 s
7. Dobra przepuszczalność czynników sterylizujących oraz stabilność wymiarów w stanie
mokrym oraz suchym, nietoksyczny, antystatyczny, niepylący, o wysokich paramterach
wytrzymałościowych.                                             Kolor biały 
</t>
  </si>
  <si>
    <t xml:space="preserve">Papier krepowany:
Papier krepowany musi spełniać wymagania norm PN EN 868 -2, PN EN ISO 11 607 -1
1. Gramatura 60 g/m2 (+/- 2 g/m2)
2. Wykonany w 100% z naturalnych włókien celulozowych
3. Wytrzymałość na rozciąganie na sucho wzdłuż 1,85 kN/m, w poprzek 1,35 kN/m, na mokro
wzdłuż 0,72 kN/m, w poprzek 0,42 kN/m
4. Wytrzymałość na wypychanie 115 kPa
5. Zawartość siarczanów 0,034%, chlorków 0,005%
6. Wodoodporność 22 s
7. Dobra przepuszczalność czynników sterylizujących oraz stabilność wymiarów w stanie
mokrym oraz suchym, nietoksyczny, antystatyczny, niepylący, o wysokich paramterach
wytrzymałościowych.                                             Kolor zielony </t>
  </si>
  <si>
    <t>Rękaw z polyolefinu, płaski 420mm x 70m z polyolefinu o gramaturze 93 g/m² i folii</t>
  </si>
  <si>
    <t>Rekaw z polyolefinu, płaski 380mm x 70m z polyolefinu o gramaturze 93 g/m² i folii</t>
  </si>
  <si>
    <t>Metkownica 3-rzedowa, alfanumeryczna STERINTECH, kompatybilna z etykietami w poz. 2 (w przypadku zaoferowania innej metkownicy Wykonawca zobowiązuje się do nieodpłatnego przekazania dwóch metkownic na czas trwania umowy)</t>
  </si>
  <si>
    <t>Etykiety trzyrzędowe, podwójnie, z rolką tuszującą przylepne do metkownicy ze wskaźnikiem sterylizacji parowej typu-1 kompatybilne z metkownicą w poz. 1, dostępne w różnych kolorach. Rolka 750 sztuk etykiet lub 500 zt z przeliczeniem na ilości.</t>
  </si>
  <si>
    <t xml:space="preserve">Czynnik sterylizujący H2O2 przeznaczony do sterylizacji w urządzeniach HMTS- SES firmy Humanmeditek (80ml) </t>
  </si>
  <si>
    <t xml:space="preserve">Olej w sprayu do konserwacji narzędzi chirurgicznych na bazie białego oleju parafinowego w stęzeniu ponad 2%. Opakowanie oleju o wielkości 300ml ( +/-10%). Olej nie moiże zawierać silikonu ani krzemu. Olej konserwujący musi być zatwierdzony w metodach sterylizacji parowej zgodnie z EN 17665. Olej do stosowania orzed przeprowadzeniem sterylizacji. Do oleju dołączony aplikator min. 1 sztuka na 6 opakowań oleju w celu precyzyjnego podania w złącze instrumentu chirurgicznego. </t>
  </si>
  <si>
    <t>Ampułkowy test biologiczny o szybkim odczycie do sterylizacji parą wodną z automatycznym ostatecznym odczytem biologicznym w czasie 3-5 godzin, kompatybilny z inkubatorem Smart Well. Populacja 10⁶</t>
  </si>
  <si>
    <t>Fiolkowe wskaźniki biologiczne do sterylizacji parą wodną, zapewniające ostateczny odczyt fluorescencyjny  do 20 minut inkubacji. Testy walidowane w zakresie temperatur 121-134 oC. Populacja spor 10 do 6 . Wskaźnik procesu z kontrastowym odczytem, zmieniający kolor z różowego na brązowy. Opakowanie zawiera 25 wskaźników. Kompatybilne z posiadanym przez Zamawiającego inkubatorem Steris Celerity.</t>
  </si>
  <si>
    <t>Taśma samoprzylepna koloru niebieskiego, bez wskaźnikiem do pary wodnej 19mmx50m lub 18 mm x 50 m</t>
  </si>
  <si>
    <t xml:space="preserve">Wieloparametrowy test chemiczny kl. IV do sterylizacji parą wodną, posiadający oznaczenie klasy i normy ISO na każdym pasku. Liniowe ułożenie wskaźnika. Testy perforowane w połowie. </t>
  </si>
  <si>
    <t>Zintegrowany test chemiczny kl. V z ruchomą substancją wskaźnikową. Zgodny z PN EN 867 i ISO 11140. Test z wyraźnie oznaczonym polem bezpieczeństwa odczytu poprawności testu w postaci dwóch okienek. Opakowanie 100 sztuk. Zamawiający dopuszcza zmianę ilości sztuk w opakowaniu z przeliczeniem ilości wg potrzeb wskazanych w Formularzu cenowym</t>
  </si>
  <si>
    <t>Test kontroli poprawnej pracy zgrzewarek w postaci arkusza bez folii.  Op.250 szt</t>
  </si>
  <si>
    <t>Test B&amp;D w postaci testu paskowego z przesuwalną substancją wskaźnikową.  Kompatybilny z urządzeniem PCD z pozycji 2</t>
  </si>
  <si>
    <t>Zestaw symulacyjny kontroli wsadu- przyrząd testowy PCD zgodny z ponizszymi parametrami: - zestaw posiada wbudowana wężownicę o dł. 1,5 m; - kompatybilny z testami typu 5, testami biologicznymi i testami Bovie&amp;Dick do kontroli procesu sterylizacji para wodną</t>
  </si>
  <si>
    <t>Jednorazowy, gotowy do użycia test kontroli mycia w myjniach dezynfektorach. Z substancją odwzorowującą zanieczyszczenie narzędzi, nie zawierającą krwi ani jej pochodnych, nie zawierającą substancji toksycznych szkodliwych dla zdrowia. Umieszczoną na metalowej płytce. W zestawie holder do umieszczania testów na tacach narzędziowych. Opakowanie 100/ 200 szt</t>
  </si>
  <si>
    <t xml:space="preserve">Włóknina polipropylenowa odpowiednia do sterylizacji w parze wodnej i sterylizacji plazmowej,SMS-składająca się z 5 warstw, dwukolorowa: jedna strona fioletowa, druga niebieska  (mamy 4 warstwy) np. Rozmiar 100x100 200szt     Gramatura : 43 g/m², na arkuszach nadrukowany rozmiar oraz numer LOT. Włóknina o zwiększonych parametrach wytrzymałościowych na przedarcie i przekłucia,  stanowiąca wysoką barierę mikrobiologicznąprzeznaczona do pakowania dużych zestawów operacyjnych np. ortopedycznych, nie zawierająca w swoim składzie substancji toksycznych i w trakcie procesu  sterylizacji nie uwalniająca  toksycznych gazów, produkt odpowiedni do sterylizacji w parze wodnej i sterylizacji plazmowej. Włóknina dostarczana w oryginalnych opakowaniach  z długim terminem ważności, min. 12 m-cy. Na opakowaniu zbiorczym umieszczony symbol CE,  umieszczone oznakowanie serii i daty ważności oraz rozmiar. W opakowaniu 250 arkuszy        </t>
  </si>
  <si>
    <t xml:space="preserve">Czepek  w kształcie beretu wykonany z włókniny polipropylenowej 18g, przyjemny w dotyku. Średnica po rozciągnięciu ok. 53cm. Opakowanie a'100 szt. w formie kartonika umożliwiającego wyjmowanie pojedycznych sztuk. Dostępny w kolorach zielonym i niebieskim  </t>
  </si>
  <si>
    <t xml:space="preserve">Czepek w formie furażerki wiązany z tyłu na troki. Wykonany w całości z włókniny polipropylenowej o gramaturze 20g/m2. Opakowanie a'100 szt. w formie kartonika umożliwiającego wyjmowanie pojedynczych sztuk. Dostępny w kolorze zielonym, z białymi trokami </t>
  </si>
  <si>
    <t>Fartuch wykonany z polietylenu o grubośi 0,02 mm; przezroczysty; zakładany przez głowę, wiązany z tyłu na troki; szerokości 71 cm, długości 116 cm. Gramatura materiały 5g/m², wytrzymałość na rozciąganie ≥10 MPA. Pakowany pojedynczo w opakowanie foliowe a następnie zbiorczo 100 szt. w kartoniku</t>
  </si>
  <si>
    <t>Fartuch medyczny wykonany z włókniny polipropylenowej, rękawy zakończone gumką, wiązany na troki w talii oraz na szyi, przewiewny, jednorazowego użytku. Gramatura 20g, rozmiar L i XL. Zamawiający dopuści fartuch włókninowy, j.u., gramatura 25 g/m2,  długi rękaw, zakończony lekką elastyczną, nieuciskającą gumką, bez mankietu, wiązany z tyłu w talii i przy szyi, niesterylny, o długości ok. 127 cm , szerokości ok.160 cm i długości paska (trok w talii)  min. 200 cm</t>
  </si>
  <si>
    <t xml:space="preserve">Spodenki do kolonoskopii wykonane z włókniny polipropylenowej 40g/m². Kolor granatowy, niejałowy </t>
  </si>
  <si>
    <t xml:space="preserve">Koszula pacjenta, włókninowa, z wycięciem Y, niejałowa, wykonana z włókniny polipropylenowej o gramaturze 40g/m², z wycięciem Y pod szyją, wkładana przez głowę, rękawy krótkie, przewiewna, kolor granatowy, rozmiar uniwersalny, opakowanie 10 szt. </t>
  </si>
  <si>
    <t>Koszula pacjenta, położnicza, wykonana z włókniny SMS 35g/m², wiązana na troki w talii oraz szyi, wkładana przez głowę, rękawy krótkie, przewiewna, kolor niebieski, niejałowa, rozmiar od S do XXL, pakowana po 10 szt.</t>
  </si>
  <si>
    <t>Maska medyczna wykonana z trzech warstw niepylącej włókniny ( 20g/m2+25g/m²+25g/m²), wymiary maski 17,5 cm x 9,5 cm. Długość gumek 16cm. Długość sztywnika do formowania maski na nosie 10,5 cm. Zgodnie z normą 14683 tym II-poziom filtracji bakteri 98,72% ciśnienie różnicowe 22,54 Pa. Dostepne w 4 kolorach: zielonym, niebieskim, różowym, białym. Zamawiający dopuszcza maski wykonane z 3 warstw włókniny o gramaturze 25g/m2 + 25g/m2 + 25g/m2, o poziomie filtracji 98,24%, ciśnieniu różnicowym 34,67 Pa/cm2</t>
  </si>
  <si>
    <t xml:space="preserve">Ochraniacze na buty wykonane z mocnej i wytrzymałej włókniny polipropylenowej 30g/m², ściągane podwójną gumką obszytą ultradźwiękowo. Wymiary 37cm x 17cm. Kolor zielony/niebieski </t>
  </si>
  <si>
    <t xml:space="preserve">Ochraniacze na buty wysokie
Wykonane z polietylenu lub włókniny polipropylenowej o gramaturze 30g/m2. Ściągane gumką, podwyższona wytrzymałość, kolor niebieski, jednorazowego użytku. Rozmiar : 47x38,5 cm, opakowanie a100
</t>
  </si>
  <si>
    <t xml:space="preserve">Zestaw serwet uniwersalnych o minimalnym składzie:
Serwety samoprzylepne wykonane z chłonnego i nieprzemakalnego laminatu dwuwarstwowego o gramaturze 60 g/m2.
•	1 x serweta samoprzylepna o wymiarach 150cm x 230cm
•	1 x serweta samoprzylepna o wymiarach 150cm x 180cm
•	2 x serweta samoprzylepna o wymiarach 75cm x 90cm
•	4 x ręcznik chłonny o wymiarach 30 cm x 30 cm
•	1 x taśma samoprzylepna o wymiarach 10 cm x 50 cm
•	1 x wzmocniona osłona (serweta) na stolik Mayo o wymiarach 80 cm x 145 cm 
•	1 x serweta wzmocniona na stół instrumentalny stanowiąca owinięcie zestawu o wymiarach 150 cm x 190 cm.
Serweta na stolik instrumentariuszki wykonana z warstwy nieprzemakalnej o gramaturze 40 g/m2 oraz włókninowej warstwy chłonnej o wymiarach 65 cm x 190 cm i gramaturze 30 g/m2. Łączna gramatura w strefie chłonnej - 70 g/m2.
Serweta na stolik Mayo wykonana z folii PE o gramaturze 47 g/m2 i 2 warstwowego laminatu chłonnego w obszarze wzmocnionym o gramaturze 57 g/m2 oraz wymiarach 60 cm x 145 cm, łączna gramatura w strefie wzmocnionej 104 g/m2. Osłona w postaci worka w kolorze niebieskim, składana teleskopowo z zaznaczonym kierunkiem rozwijania.
Spełnia wymagania wg normy EN 13795-1,2,3 na wysokim poziomie. Odporność na rozerwania sucho/mokro w obszarze krytycznym 125/120 kPa. Wytrzymałość na rozciąganie na sucho/mokro w obszarze krytycznym 85/70 N. Odporność na penetrację płynów w obszarze krytycznym 130 cm H2O. Współczynnik pylenia 3.4log10. Chłonność wzmocnienia min. 600%. 
Materiał serwet posiada I klasa palności wg 16 CFR 1610.
Zestaw sterylizowany radiacyjnie. Opakowanie folia-papier wyposażone w informację o kierunku otwierania oraz 4 etykiety samoprzylepne typu TAG służące do archiwizacji danych. Na każdej etykiecie samoprzylepnej,  znajdują się następujące informacje : numer ref., data ważności, nr serii, dane wytwórcy oraz kod kreskowy. Spełnia wymogi aktualnej normy PN-EN 13795.
</t>
  </si>
  <si>
    <t>Zestaw serwet do operacji biodra:
Serwety wykonane z hydrofobowej włókniny trójwarstwowej typu SMS o gramaturze 50 g/m2,  w strefie krytycznej wyposażone we wzmocnienie wysokochłonne o gramaturze 80 g/m2, zintegrowane z organizatorami przewodów:
1 x serweta samoprzylepna 200 cm x 260 cm , z wycięciem "U" o wymiarach 8,5 cm x 85 cm, wzmocnienie o wymiarze 75cm x 100cm
•	1 x serweta samoprzylepna o wymiarach 170cm x 240cm wzmocnienie o wymiarze 30cm x 80cm
•	1 x elastyczna osłona na kończynę o wymiarach 35 cm x 120 cm
•	4 x ręcznik chłonny o wymiarach 30 cm x 30 cm
•	2 x taśma samoprzylepna o wymiarach 10 cm x 50 cm
•	1 x wzmocniona osłona (serweta) na stolik Mayo o wymiarach 80 cm x 140 cm
•	1 x serweta wzmocniona na stół instrumentalny stanowiąca owinięcie zestawu o wymiarach 150 cm x 190 cm.
Serweta na stolik instrumentariuszki wykonana z warstwy nieprzemakalnej o gramaturze 35 g/m2 oraz włókninowej warstwy chłonnej o gramaturze 28 g/m2. Łączna gramatura w strefie chłonnej - 63 g/m2. 
Serweta na stolik Mayo wykonana z folii PE o gramaturze 50 g/m2 oraz włókniny chłonnej w obszarze wzmocnionym o wymiarach 60 cm x 140 cm, łączna gramatura w strefie wzmocnionej 80 g/m2. Osłona w postaci worka w kolorze czerwonym, składana teleskopowo z zaznaczonym kierunkiem rozwijania.
Odporność na rozerwania sucho/mokro w obszarze krytycznym 205.6/199.4 kPa. Wytrzymałość na rozciąganie na sucho/mokro w obszarze krytycznym 90/91.6N. Odporność na penetrację płynów w obszarze krytycznym 110 cm H2O. Współczynnik pylenia 1.4log10. Chłonność wzmocnienia min. 680%. 
Materiał serwet odporny na działanie alkoholi na poziomie 8 wg WSP 080.8/IST 80.8. I klasa palności wg 16 CFR 1610.
Wszystkie składowe zestawu zawinięte w dodatkową serwetę 2-warstwową, celulozowo - foliową o gramaturze 54g/m2 i chłonności 180%,  stanowiącą pierwsze, zewnętrzne owinięcie zestawu. 
Zestaw sterylizowany radiacyjnie. Opakowanie TYVEC wyposażone w informację o kierunku otwierania oraz 4 etykiety samoprzylepne typu TAG służące do archiwizacji danych. Na każdej etykiecie samoprzylepnej,  znajdują się następujące informacje : numer ref., data ważności, nr serii, dane wytwórcy oraz kod kreskowy. Dodatkowo serweta stanowiąca owinięcie zestawu posiada taśmę mocującą do stołu instrumentalnego i naklejkę służącą jako zamknięcie zestawu. Spełnia wymogi aktualnej normy PN-EN 13795.</t>
  </si>
  <si>
    <t>Zestaw serwet do artroskopii:
Serweta wykonana z hydrofobowej włókniny trójwarstwowej typu SMS o gramaturze 50 g/m2,  w strefie krytycznej wyposażona we wzmocnienie wysokochłonne o gramaturze 80 g/m2, zintegrowane z organizatorami przewodów:
•	1 x serweta samoprzylepna o wymiarach 200 cm x 320 cm z otworem samouszczelniającym się o wymiarach 6 cm x 8 cm
•	1 x serweta elastyczna osłona na kończynę o wymiarach 30 cm x 60 cm 
•	4 x ręcznik chłonny o wymiarach 30 cm x 30 cm
•	1 x taśma samoprzylepna o wymiarach 10 cm x 50 cm
•	1 x wzmocniona osłona (serweta) na stolik Mayo o wymiarach 80 cm x 140 cm
•	1 x serweta wzmocniona na stół instrumentalny stanowiąca owinięcie zestawu o wymiarach 150 cm x 190 cm.
Serweta na stolik instrumentariuszki wykonana z warstwy nieprzemakalnej o gramaturze 35 g/m2 oraz włókninowej warstwy chłonnej o gramaturze 28 g/m2. Łączna gramatura w strefie chłonnej - 63 g/m2. 
Serweta na stolik Mayo wykonana z folii PE o gramaturze 50 g/m2 oraz włókniny chłonnej w obszarze wzmocnionym o wymiarach 60 cm x 140 cm, łączna gramatura w strefie wzmocnionej 80 g/m2. Osłona w postaci worka w kolorze czerwonym, składana teleskopowo z zaznaczonym kierunkiem rozwijania.
Odporność na rozerwania sucho/mokro w obszarze krytycznym 205.6/199.4 kPa. Wytrzymałość na rozciąganie na sucho/mokro w obszarze krytycznym 90/91.6N. Odporność na penetrację płynów w obszarze krytycznym 110 cm H2O. Współczynnik pylenia 1.4log10. Chłonność wzmocnienia min. 680%. 
Materiał serwet odporny na działanie alkoholi na poziomie 8 wg WSP 080.8/IST 80.8. I klasa palności wg 16 CFR 1610.
Wszystkie składowe zestawu zawinięte w dodatkową serwetę 2-warstwową, celulozowo - foliową o gramaturze 54g/m2 i chłonności 180%,  stanowiącą pierwsze, zewnętrzne owinięcie zestawu. 
Zestaw sterylizowany radiacyjnie. Opakowanie TYVEC wyposażone w informację o kierunku otwierania oraz 4 etykiety samoprzylepne typu TAG służące do archiwizacji danych. Na każdej etykiecie samoprzylepnej,  znajdują się następujące informacje : numer ref., data ważności, nr serii, dane wytwórcy oraz kod kreskowy. Dodatkowo serweta stanowiąca owinięcie zestawu posiada taśmę mocującą do stołu instrumentalnego i naklejkę służącą jako zamknięcie zestawu. Spełnia wymogi aktualnej normy PN-EN 13795.</t>
  </si>
  <si>
    <t>Zestaw serwet do operacji urologiczno-ginekologicznych o minimalnym składzie:
Serweta wykonana z chłonnego i nieprzemakalnego laminatu dwuwarstwowego o gramaturze 56 g/m2.
•1 x serweta samoprzylepna o wymiarach 75 cm x 200 cm z otworem w kształcie rombu o wymiarach 8 cm x 12 cm
•4 x ręcznik chłonny o wymiarach 30 cm x 30 cm
•2 x osłona na kończynę o wymiarach 70 cm x 120 cm 
•1 x serweta wzmocniona na stół instrumentalny stanowiąca owinięcie zestawu o wymiarach 100 cm x 150 cm.
Serweta na stolik instrumentariuszki wykonana z warstwy nieprzemakalnej o gramaturze 35 g/m2 oraz włókninowej warstwy chłonnej o gramaturze 28 g/m2. Łączna gramatura w strefie chłonnej - 63 g/m2.
Odporność na rozerwania sucho/mokro w obszarze krytycznym 108/95 kPa. Wytrzymałość na rozciąganie na sucho/mokro 45/30N. Odporność na penetrację płynów 188 cm H2O. Współczynnik pylenia &lt; 1.3log10. Chłonność warstwy zewnętrznej min. 350%. 
Zestaw sterylizowany radiacyjnie. Opakowanie folia-papier wyposażone w informację o kierunku otwierania oraz 4 etykiety samoprzylepne typu TAG służące do archiwizacji danych. Na każdej etykiecie samoprzylepnej,  znajdują się następujące informacje : numer ref., data ważności, nr serii, dane wytwórcy oraz kod kreskowy. Dodatkowo serweta stanowiąca owinięcie zestawu posiada taśmę mocującą do stołu instrumentalnego i naklejkę służącą jako zamknięcie zestawu. Spełnia wymogi aktualnej normy PN-EN 13795.</t>
  </si>
  <si>
    <t>Zestaw serwet do laparoskopii:
Serweta wykonana z hydrofobowej włókniny trójwarstwowej typu SMS o gramaturze 50 g/m2:
•	1 x serweta samoprzylepna o wymiarach 200cm x 260cm w kształcie litery "T"  z otworem o wymiarach 30 cm x 30 cm wypełnionym folią chirurgiczną
•	4 x ręcznik chłonny o wymiarach 30 cm x 30 cm
•	1 x taśma samoprzylepna o wymiarach 10 cm x 50 cm
•	1 x osłona na przewody o wymiarach 14 cm x 250 cm
•	2 x osłona na kończynę o wymiarach 70 cm x 120 cm
•	1 x wzmocniona osłona (serweta) na stolik Mayo o wymiarach 80 cm x 140 cm
•	1 x serweta wzmocniona na stół instrumentalny stanowiąca owinięcie zestawu o wymiarach 150 cm x 190 cm.
Serweta na stolik instrumentariuszki wykonana z warstwy nieprzemakalnej o gramaturze 35 g/m2 oraz włókninowej warstwy chłonnej o gramaturze 28 g/m2. Łączna gramatura w strefie chłonnej - 63 g/m2. 
Serweta na stolik Mayo wykonana z folii PE o gramaturze 50 g/m2 oraz włókniny chłonnej w obszarze wzmocnionym o wymiarach 60 cm x 140 cm, łączna gramatura w strefie wzmocnionej 80 g/m2. Osłona w postaci worka w kolorze czerwonym, składana teleskopowo z zaznaczonym kierunkiem rozwijania.
Osłona na przewody wyposażona w końcówkę z perforacją, kartonik ułatwiający aplikację oraz dwie taśmy przylepne. Osłona wykonana z transparentnej folii PE o gramaturze 50 g/m2.
Odporność na rozerwania sucho/mokro w obszarze krytycznym 205.6/199.4 kPa. Wytrzymałość na rozciąganie na sucho/mokro w obszarze krytycznym 90/91.6N. Odporność na penetrację płynów w obszarze krytycznym 41.7 cm H2O. Współczynnik pylenia 1.4log10. 
Materiał serwet odporny na działanie alkoholi na poziomie 8 wg WSP 080.8/IST 80.8. I klasa palności wg 16 CFR 1610.
Wszystkie składowe zestawu zawinięte w dodatkową serwetę 2-warstwową, celulozowo - foliową o gramaturze 54g/m2 i chłonności 180%,  stanowiącą pierwsze, zewnętrzne owinięcie zestawu. 
Zestaw sterylizowany radiacyjnie. Opakowanie TYVEC wyposażone w informację o kierunku otwierania oraz 4 etykiety samoprzylepne typu TAG służące do archiwizacji danych. Na każdej etykiecie samoprzylepnej,  znajdują się następujące informacje : numer ref., data ważności, nr serii, dane wytwórcy oraz kod kreskowy. Dodatkowo serweta stanowiąca owinięcie zestawu posiada taśmę mocującą do stołu instrumentalnego i naklejkę służącą jako zamknięcie zestawu. Spełnia wymogi aktualnej normy PN-EN 13795.</t>
  </si>
  <si>
    <t xml:space="preserve">Zestaw serwet do operacji kończyny:
Serweta wykonana z hydrofobowej włókniny trójwarstwowej typu SMS o gramaturze 50 g/m2,  w strefie krytycznej wyposażona we wzmocnienie wysokochłonne o gramaturze 80 g/m2, zintegrowane z organizatorami przewodów:
•	1 x serweta o wymiarach 200 cm x 300 cm z otworem samouszczelniającym się o średnicy 3,5 cm
•	1 x serweta samoprzylepna o wymiarach 160 cm x 180 cm wykonana z chłonnego i nieprzemakalnego laminatu dwuwarstwowego o gramaturze 56 g/m2
•	4 x ręcznik chłonny o wymiarach 30 cm x 30 cm
•	1 x taśma samoprzylepna o wymiarach 10 cm x 50 cm
•	1 x wzmocniona osłona (serweta) na stolik Mayo o wymiarach 80 cm x 140 cm
•	1 x serweta wzmocniona na stół instrumentalny stanowiąca owinięcie zestawu o wymiarach 150 cm x 190 cm.
Serweta na stolik instrumentariuszki wykonana z warstwy nieprzemakalnej o gramaturze 35 g/m2 oraz włókninowej warstwy chłonnej o gramaturze 28 g/m2. Łączna gramatura w strefie chłonnej - 63 g/m2. 
Serweta na stolik Mayo wykonana z folii PE o gramaturze 50 g/m2 oraz włókniny chłonnej w obszarze wzmocnionym o wymiarach 60 cm x 140 cm, łączna gramatura w strefie wzmocnionej 80 g/m2. Osłona w postaci worka w kolorze czerwonym, składana teleskopowo z zaznaczonym kierunkiem rozwijania.
Odporność na rozerwania sucho/mokro w obszarze krytycznym 205.6/199.4 kPa. Wytrzymałość na rozciąganie na sucho/mokro w obszarze krytycznym 90/91.6N. Odporność na penetrację płynów w obszarze krytycznym 110 cm H2O. Współczynnik pylenia 1.4log10. Chłonność wzmocnienia min. 680%. 
Materiał serwet odporny na działanie alkoholi na poziomie 8 wg WSP 080.8/IST 80.8. I klasa palności wg 16 CFR 1610.
Wszystkie składowe zestawu zawinięte w dodatkową serwetę 2-warstwową, celulozowo - foliową o gramaturze 54g/m2 i chłonności 180%,  stanowiącą pierwsze, zewnętrzne owinięcie zestawu. 
Zestaw sterylizowany radiacyjnie. Opakowanie TYVEC wyposażone w informację o kierunku otwierania oraz 4 etykiety samoprzylepne typu TAG służące do archiwizacji danych. Na każdej etykiecie samoprzylepnej,  znajdują się następujące informacje : numer ref., data ważności, nr serii, dane wytwórcy oraz kod kreskowy. Dodatkowo serweta stanowiąca owinięcie zestawu posiada taśmę mocującą do stołu instrumentalnego i naklejkę służącą jako zamknięcie zestawu. Spełnia wymogi aktualnej normy PN-EN 13795.
</t>
  </si>
  <si>
    <t>Zestaw serwet do operacji żylaków:
Serwety wykonane z chłonnego i nieprzemakalnego laminatu dwuwarstwowego o gramaturze 56 g/m2:
•	1 x serweta samoprzylepna 200 cm x 260 cm , z wycięciem "U" o wymiarach 8,5 cm x 85 cm
•	1 x serweta samoprzylepna o wymiarach 160 cm x 180 cm
•	4 x ręcznik chłonny o wymiarach 30 cm x 30 cm
•	1 x wzmocniona osłona (serweta) na stolik Mayo o wymiarach 80 cm x 140 cm
•	1 x serweta wzmocniona na stół instrumentalny stanowiąca owinięcie zestawu o wymiarach 150 cm x 190 cm.
Serweta na stolik instrumentariuszki wykonana z warstwy nieprzemakalnej o gramaturze 35 g/m2 oraz włókninowej warstwy chłonnej o gramaturze 28 g/m2. Łączna gramatura w strefie chłonnej - 63 g/m2. 
Serweta na stolik Mayo wykonana z folii PE o gramaturze 50 g/m2 oraz włókniny chłonnej w obszarze wzmocnionym o wymiarach 60 cm x 140 cm, łączna gramatura w strefie wzmocnionej 80 g/m2. Osłona w postaci worka w kolorze czerwonym, składana teleskopowo z zaznaczonym kierunkiem rozwijania.
Odporność na rozerwania sucho/mokro w obszarze krytycznym 108/95 kPa. Wytrzymałość na rozciąganie na sucho/mokro 45/30N. Odporność na penetrację płynów 188 cm H2O. Współczynnik pylenia &lt; 1.3log10. Chłonność warstwy zewnętrznej min. 350%. 
Zestaw sterylizowany radiacyjnie. Opakowanie folia-papier wyposażone w informację o kierunku otwierania oraz 4 etykiety samoprzylepne typu TAG służące do archiwizacji danych. Na każdej etykiecie samoprzylepnej,  znajdują się następujące informacje : numer ref., data ważności, nr serii, dane wytwórcy oraz kod kreskowy. Dodatkowo serweta stanowiąca owinięcie zestawu posiada taśmę mocującą do stołu instrumentalnego i naklejkę służącą jako zamknięcie zestawu. Spełnia wymogi aktualnej normy PN-EN 13795.</t>
  </si>
  <si>
    <t>Jednorazowy, jałowy pełnobarierowy, fartuch chirurgiczny standard PLUS wykonany z włokniny hydrofobowej typu SMS o gramaturze 35g/m2 wzmocniony na rękawach, w okolicy brzucha i klatki piersiowej, chłonnym i nieprzemakalnym dwuwarstwowym laminatem o gramaturze 40g/m2. Rękaw zakończony elastycznym mankietem z dzianiny.Tylne częsci fartucha zachodzą na siebie. Posiada 4 wszywane troki o długości min. 45cm, 2 zewnętrzne troki umiejscowione w specjalnym kartoniku umożliwiającym zawiązywanie ich zgodnie z procedurami postępowania aseptycznego. Dodatkowo zapięcie w okolicy karku rze o długości 12,5-13cm na jednej części fartucha i 6,5-7,5cm na drugiej częsci fartucha. Szwy wykonane techniką ultradźwiękową. Oznaczenie rozmiaru poprzez kolorową lamówkę oraz nadruk z rozmiarowką, zgodnie z normą 13795 i zakresie procedur widoczny zaraz po wyjęciu fartucha z opakowania. Do każdego fartucha dołączone dwa ręczniki o wymiatach 30cm x 30cm, gramatura min. 56g/m2. Fartuch wraz z ręcznikami zawinęty w serwetkę włokninową o wymiarach 60cm x 60cm. Odporność na przenikanie cieczy 66 cm H2O, wytrzymałość na wypychanie na sucho 210 kPa, wytrzymałość na rozciąganie na mokro 91.6N- parametry w strefie krytycznej. Opakowanie typu papier-folia, posiadają 4 naklejki typu TAG, służące do wklejenia w dokumentacji medycznej. Spełnia wymagania aktualnej normy PN-EN 13759 1-. Rozmiar: M, L, XL, XXl. Zamawiający dopuszcza zaoferowanie fartucha chirurgicznego wykonanego z włókniny SMMS o gramaturze 35 g/m2, z nieprzemakalnymi wzmocnieniami o gramaturze 42 g/m2 w części przedniej i 40,5 g/m2 na rękawach? 
Odporność na przenikanie cieczy w strefie krytycznej 123 (przód)/ 194 (rękaw) H2O, wytrzymałość na wypychanie na sucho 259 (przód)/ 155 (rękaw) kPa, wytrzymałość na rozciąganie na mokro 130/70 N. 
Fartuch z zakładanymi połami złożony w sposób zapewniający aseptyczną aplikację i zachowujący sterylny obszar na plecach (złożenie typu book folded). Wiązany na troki wewnętrzne oraz troki zewnętrzne z kartonikiem; z tyłu, w okolicach szyi, zapięcie na rzep min. 3 cm x 6 cm i 3 cm x 13 cm.Oznakowanie rozmiaru w postaci naklejki naklejone na fartuchu, pozwalające na identyfikację przed rozłożeniem. Fartuch podwójnie pakowany ze sterylnym opakowaniem wewnętrznym - papier krepowy, w opakowaniu dwa ręczniki w rozmiarze 30 x 40 cm. Na zewnętrznym opakowaniu dwie etykiety samoprzylepne dla potrzeb dokumentacji zawierające nr katalogowy, LOT, datę ważności oraz dane producenta. Fartuch dostępny w rozmiarach M, L, XL, XXL.</t>
  </si>
  <si>
    <t xml:space="preserve">Jednorazowy, jałowy, pełnobarierowy, fartuch chirurgiczny standard wykonany z włokniny hydrofobowej typu SMS o gramaturze 35g/m2. Rękaw zakończony elastycznym mankietem dzianiny.Tylne częsci fartucha zachodzą na sibie. Posiada 4 wszywane troki o długości min. 45cm, 2 zewnętrzne troki umiejscowione w specjalnym kartoniku umożliwijącym zawiązanie ich zgodnie z procedurami postepowania aseptycznego. Dodatkowo zapięcie w okolicy karku na rzep o długości 12,5-13cm na jednej częsci fartucha i 6,5-7,5 cm na drugiej częsci fartucha. szwy wykonane techniką ultradźwiękową. Oznaczenie rozmiaruu poprzez kolorową lamowkę oraz nadruk i rozmiarowką, zgodnością z normą 13795 i zakresie precedur widocznym zaraz po wyjęciu fartucha z opakowania. Do każdego fartucha dołączone dwa ręczniki o wymiarach 30cm x 30cm, gramatura 56g/m2. Fartuch wraz z ręcznikami zawinięty w zeswetkę włokninową o wymiarach 60cm x 60cm. Odporność na przenikanie cieczy 50.47cm H2O, wytrzymalość na wypychanie na sucho 200kPa, wytrzymałość na rozciąganie na mokro 87N. Opakowanie typu papier-folia, posiadające 4 naklejki typu TAG, służace do wklejenia w dokumetacji medycznej. Spełnia wymagania aktualnej normy PN-EN 13795 1-3. Rozmiar : M, L, XL, XXL,  Zamawiający wyraża zgodę  na zaoferowanie fartucha typu: jednorazowy, jałowy pełnobarierowy, fartuch chirurgiczny standard wykonany z włókniny hydrofobowej typu SMMMS o gramaturze 35g/m2. Rękaw zakończony elastycznym mankietem z dzianiny. Tylne części fartucha zachodzą na siebie. Posiada 4 wszywane troki o długości 30 i 65cm, 2 zewnętrzne troki umiejscowione w specjalnym kartoniku umożliwiającym zawiązywanie ich zgodnie z procedurami postępowania aseptycznego. Dodatkowo zapięcie w okolicy karku rzep o długości 10-12,5cm na jednej części fartucha i 2,5cm na drugiej części fartucha. Szwy wykonane techniką ultradźwiękową. Oznaczenie rozmiaru i rodzaju poprzez nadruk, zgodnie z normą 13795 i zakresie procedur widoczny zaraz po wyjęciu fartucha z opakowania. Do każdego fartucha dołączone dwa ręczniki o wymiarach 30,5cm x 34cm, gramatura 55g/m2. Fartuch wraz z ręcznikami zawinięty w papier krepowy o wymiarach 60cm x 60cm. Odporność na przenikanie cieczy 40cm H2O, wytrzymałość na wypychanie na sucho 200kPa, wytrzymałość na rozciąganie na mokro 90N. Opakowanie typu papier-folia, posiadają 4 naklejki typu TAG, służące do wklejenia w dokumentacji medycznej. Spełnia wymagania aktualnej normy PN-EN 13759 1-. Rozmiar: M, L, XL, XXL lub wykonanego z włókniny SMMS o gramaturze 35 g/m2? Odporność na przenikanie cieczy 41 H2O, wytrzymałość na wypychanie na sucho 160 kPa, wytrzymałość na rozciąganie na mokro 84 N. 
Fartuch z zakładanymi połami złożony w sposób zapewniający aseptyczną aplikację i zachowujący sterylny obszar na plecach (złożenie typu book folded). Wiązany na troki wewnętrzne oraz troki zewnętrzne z kartonikiem; z tyłu, w okolicach szyi, zapięcie na rzep min. 3 cm x 6 cm i 3 cm x 13 cm. Posiada oznakowanie rozmiaru w postaci naklejki naklejone na fartuchu, pozwalające na identyfikację przed rozłożeniem. Fartuch podwójnie pakowany ze sterylnym opakowaniem wewnętrznym - papier krepowy. Na zewnętrznym opakowaniu dwie etykiety samoprzylepne dla potrzeb dokumentacji zawierające nr katalogowy, LOT, datę ważności oraz dane producenta. Dodatkowo w opakowaniu dwa ręczniki w rozmiarze 30 x 40 cm. Rozmiar fartucha: 120 cm (S/M), 130 cm (L), 150 cm (XL), 150 Large (XXL)
</t>
  </si>
  <si>
    <t>Obłożenie do izolacji pionowej o wymiarach 200cm x 300cm +/- 10cm, wykonany z folii przeźroczystej polietylenowej o gramaturze 80 g/m2. Serweta wyposażona w otwór wypełniony folią operacyjną o wymiarach 25cm x 80cm +/- 5cm, dwie dwukomorowe kieszenie na narzędzia po dwóch stronach otworu o wymiarach 26cm x 25cm oraz w dużą torbę do zbiórki płynów. Dodatkowo serweta posiada dwa organizery przewodów typu rzep. Sterylna, pakowania w opakowanie folia-papier z naklejkami typu TAG do wklejenia do dokumentacji medycznej lub wykonane z przeźroczystej o gramaturze 75 g/m2, ze zintegrowaną torbą do zbiórki płynów ze sztywnikiem ,sitem i zaworem do podłączenia drenów i dwoma kieszeniami na narzędzia. Materiał obłożenia spełnia wymagania wysokie normy PN EN 13795. Zestaw posiada 2 etykiety samoprzylepne zawierające nr katalogowy, LOT, datę ważności oraz dane producenta.</t>
  </si>
  <si>
    <t>Zestaw do operacji biodra. Skład :1 )1x Serweta samoprzylepna 200 cm x 260 cm , z wycięciem "U" o wymiarach 8,5 cm x 85 cm, wykonana z hydrofobowej włókniny trójwarstwowej typu SMS o gramaturze 50 g/m2, w strefie krytycznej wyposażona we wzmocnienie wysokochłonne 75cm x 100cm o gramaturze 80 g/m2, zintegrowana z organizatorami przewodów. 2) 1xserweta samoprzylepna o wymiarach 170cm x 240cm wykonana z hydrofobowej włókniny trójwarstwowej typu SMS o gramaturze 50 g/m2,  w strefie krytycznej wyposażona we wzmocnienie wysokochłonne 30cm x 80cm o gramaturze 80 g/m2, zintegrowana z organizatorami przewodów 3)4x ręcznik chłonny o wymiarach 30 cm x 30 cm wykonany z włókniny typu spunlace  o gramaturze 45 g/m2 4)2x taśma samoprzylepna o wymiarach 10 cm x 50 cm wykonana z włókniny typu spunlace o gramaturze 68 g/m2 5)1x elastyczna osłona na kończynę o wymiarach 35 cm x 120 cm 6) 1xwzmocniona osłona (serweta) na stolik Mayo o wymiarach 80 cm x 140 cm wykonana z folii PE o gramaturze 50 g/m2 oraz włókniny chłonnej w obszarze wzmocnionym o wymiarach 60 cm x 140 cm, łączna gramatura w strefie wzmocnionej 80 g/m2. Osłona w postaci worka w kolorze czerwonym, składana teleskopowo z zaznaczonym kierunkiem rozwijania 7) 1xserweta wzmocniona na stół instrumentalny stanowiąca owinięcie zestawu o wymiarach 150 cm x 190 cm, wykonana z warstwy nieprzemakalnej o gramaturze 35 g/m2 oraz włókninowej warstwy chłonnej o gramaturze 28 g/m2. Łączna gramatura w strefie chłonnej - 63 g/m2.8)40x Kompres gaz. 17N 8W 10cmx10cm z nitką RTG 9)6x Serweta operacyjna z gazy 17N 4W 45cm x 45cm z nitką RTG i tasiemką 10)1x Zestaw do odsysania pola operacyjnego bez kontroli sily ssania (dren CH24,dł.210cm,końcówka Yankauer) 11)6xOstrze chirurgiczne nr 20 12)1x Torebka na płyny 50cm x 50cm stożkowa, z końcówką odpływową 13)4x fartuch chirurgiczny rozmiar L,  standard PLUS, pełnobarierowy,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Odporność na przenikanie cieczy &gt;100 cm H2O, wytrzymałość na wypychanie na sucho 327.8kPa, wytrzymałość na rozciąganie na mokro &gt;54.42 N - parametry w strefie krytyczne. 14) 1xSerweta dwuwarstwowa samoprzylepna o wymiarach 75cm x 90cm, wykonana z chłonnego i nieprzemakalnego laminatu dwuwarstwowego o gramaturze 60 g/m2 ± 2g/m2. Przylpeiec na dłuższym boku serwety. Chłonność serwety: 600 %. Serwety posiadają I klasę palności. 15) 1x Serweta dwuwarstwowa samoprzylepna o wymiarach 150cm x 240cm, wykonana z chłonnego i nieprzemakalnego laminatu dwuwarstwowego o gramaturze 60 g/m2 ± 2g/m2. Przylpeiec na dłuższym boku serwety. Chłonność serwety: 600 %. Serwety posiadają I klasę palności. 16) 1x Stapler skórny F 35 -W (35 zszywek) średnica 0,6mm (wym. zszywki po założeniu 7,2x4,9mm), siła zrywu zszywki ≤4N, wykonany ze stali nierdzewnej klasy medycznej</t>
  </si>
  <si>
    <t>Zestaw do artroskopii. Skład : 1)1x serweta samoprzylepna o wymiarach 200 cm x 320 cm z otworem samouszczelniającym się o wymiarach 6 cm x 8 cm wykonana z hydrofobowej włókniny trójwarstwowej typu SMS o gramaturze 50 g/m2, w strefie krytycznej wyposażona we wzmocnienie wysokochłonne o gramaturze 80 g/m2, zintegrowana z organizatorami przewodów. 2) 4x  ręcznik chłonny o wymiarach 30 cm x 30 cm wykonany z włókniny typu spunlace  o gramaturze 45 g/m2 3)1x taśma samoprzylepna o wymiarach 10 cm x 50 cm wykonana z włókniny typu spunlace o gramaturze 68 g/m2.  4)1x serweta elastyczna osłona na kończynę o wymiarach 30 cm x 60 cm.  5) 1x wzmocniona osłona (serweta) na stolik Mayo o wymiarach 80 cm x 140 cm wykonana z folii PE o gramaturze 50 g/m2 oraz włókniny chłonnej w obszarze wzmocnionym o wymiarach 60 cm x 140 cm, łączna gramatura w strefie wzmocnionej 80 g/m2. Osłona w postaci worka w kolorze czerwonym, składana teleskopowo z zaznaczonym kierunkiem rozwijania. 6)1x serweta wzmocniona na stół instrumentalny stanowiąca owinięcie zestawu o wymiarach 150 cm x 190 cm, wykonana z warstwy nieprzemakalnej o gramaturze 35 g/m2 oraz włókninowej warstwy chłonnej o gramaturze 28 g/m2. Łączna gramatura w strefie chłonnej - 63 g/m2. 7) 1x Fartuch chirurgiczny rozmiar XL,  standard PLUS, pełnobarierowy,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Odporność na przenikanie cieczy &gt;100 cm H2O, wytrzymałość na wypychanie na sucho 327.8kPa, wytrzymałość na rozciąganie na mokro &gt;54.42 N - parametry w strefie krytyczne. 8) 1x Ostrze chirurgiczne nr 10. 9) 10x Kompres gaz. 17N 8W 10cmx10cm z nitką RTG. 10) 1x Dren Redona CH 12 dł. 800mm. 11) 1x Opaska elastyczna z zapinką 15cm x 4m, podtrzymująca, tkana. 12) 1x gła iniekcyjna (0,8 x 40). 13) 1x Pokrowiec na uchwyt do lamp operacyjnych, foliowy. 14) 1x Osłona na przewody 14cm x 250cm.</t>
  </si>
  <si>
    <t>Zestaw do operacji wyrostka/przepukliny. Skład: 1) 1x serweta samoprzylepna o wymiarach 150cm x 240cm zintegrowana z dwoma organizerami przewodów wykonana z chłonnego i nieprzemakalnego laminatu dwuwarstwowego o gramaturze 60 g/m2 zintegrowana z dwoma podwójnymi organizatorami przewodów.2) 1x serweta samoprzylepna o wymiarach 180cm x 180cm zintegrowana z dwoma organizerami przewodów wykonana z chłonnego i nieprzemakalnego laminatu dwuwarstwowego o gramaturze 60 g/m2 zintegrowana z dwoma podwójnymi organizatorami przewodów. 3) 2x serweta samoprzylepna o wymiarach 75cm x 90cm zintegrowana z dwoma organizerami przewodów wykonana z chłonnego i nieprzemakalnego laminatu dwuwarstwowego o gramaturze 60 g/m2 zintegrowana z dwoma podwójnymi organizatorami przewodów.4) 4x Serwetka chłonna 30cm x 30cm.5) 1x taśma samoprzylepna o wymiarach 10 cm x 50 cm wykonana z włókniny typu spunlace. 6) 1x wzmocniona osłona (serweta) na stolik Mayo o wymiarach 80 cm x 145 cm wykonana z folii PE o gramaturze 47 g/m2 i 2 warswtowego laminatu chłonnego w obszarze wzmocnionym o gramaturze 57 g/m2 oraz wymiarach 60 cm x 145 cm, łączna gramatura w strefie wzmocnionej 104 g/m2. Osłona w postaci worka w kolorze niebieskim, składana teleskopowo z zaznaczonym kierunkiem rozwijania. 7) 1x serweta wzmocniona na stół instrumentalny stanowiąca owinięcie zestawu o wymiarach 150 cm x 190 cm, wykonana z warstwy nieprzemakalnej o gramaturze 50 g/m2 oraz włókninowej warstwy chłonnej o wymiarach 65 cm x 190 cm i gramaturze 30 g/m2. Łączna gramatura w strefie chłonnej - 80 g/m2. 8) 2x fartuch chirurgiczny, rozmiar L standard wykonany z włókniny hydrofobowej typu SMS o gramaturze  35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13 cm na jednej części fartucha i 7 cm na drugiej części fartucha. Szwy wykonane techniką ultradźwiękową. Oznaczenie rozmiaru poprzez kolorową lamówkę oraz nadruk z rozmiarówką.Odporność na przenikanie cieczy &gt;100 cm H2O, wytrzymałość na wypychanie na sucho 155.4 kPa, wytrzymałość na rozciąganie na mokro 87.8 N. Opakowanie typu worek foliowy, pakowany pojedynczo. Spełnia wymagania aktualnej normy PN-EN 13795-1:2019. 9)1x Ostrze chirurgiczne nr 20 10) 1x Pokrowiec na uchwyt do lamp operacyjnych, foliowy. 11) 20x Kompres gaz. 17N 8W 10cmx10cm z nitką RTG. 12)3x Tupfer gazowy z nitką RTG 17N 15cm x 15cm.</t>
  </si>
  <si>
    <t>Zestaw do endoprotezy kolana. Skład: 1)1x serweta samoprzylepna o wymiarach 200 cm x 320 cm z otworem samouszczelniającym się o wymiarach 6 cm x 8 cm wykonana z hydrofobowej włókniny trójwarstwowej typu SMS o gramaturze 50 g/m2, w strefie krytycznej wyposażona we wzmocnienie wysokochłonne o gramaturze 80 g/m2, zintegrowana z organizatorami przewodów. 2)4x ręcznik chłonny o wymiarach 30 cm x 30 cm wykonany z włókniny typu spunlace  o gramaturze 45 g/m2. 3) 1x taśma samoprzylepna o wymiarach 10 cm x 50 cm wykonana z włókniny typu spunlace o gramaturze 68 g/m2. 4) 1x serweta elastyczna osłona na kończynę o wymiarach 30 cm x 60 cm . 5) 1x wzmocniona osłona (serweta) na stolik Mayo o wymiarach 80 cm x 140 cm wykonana z folii PE o gramaturze 50 g/m2 oraz włókniny chłonnej w obszarze wzmocnionym o wymiarach 60 cm x 140 cm, łączna gramatura w strefie wzmocnionej 80 g/m2. Osłona w postaci worka w kolorze czerwonym, składana teleskopowo z zaznaczonym kierunkiem rozwijania. 6) 1x serweta wzmocniona na stół instrumentalny stanowiąca owinięcie zestawu o wymiarach 150 cm x 190 cm, wykonana z warstwy nieprzemakalnej o gramaturze 35 g/m2 oraz włókninowej warstwy chłonnej o gramaturze 28 g/m2. Łączna gramatura w strefie chłonnej - 63 g/m2. 7) 3x Fartuch chirurgiczny rozmiar XL,  standard PLUS, pełnobarierowy, wykonany z włókniny hydrofobowej typu SMS o gramaturze 35 g/m2 wzmocniony na rękawach, w okolicy brzucha i klatki piersiowej, chłonnym i nieprzemakalnym dwuwarstwowym laminatem o gramaturze 40 g/m2. Rękaw zakończony elastycznym mankietem z dzianiny. Tylne części  fartucha zachodzą na siebie. Posiada 4 wszywane troki o długości min.45 cm, 2 zewnętrzne troki umiejscowione  w specjalnym kartoniku umożliwiajacym zawiązanie ich zgodnie z procedurami  postępowania aseptycznego. Dodatkowo zapięcie w okolicy karku na rzep o długości 12,5 - 13 cm na jednej częsci farucha i 6,5 -7,5 cm na drugiej części fartucha. Szwy wykonane techniką ultradźwiękową. Odporność na przenikanie cieczy &gt;100 cm H2O, wytrzymałość na wypychanie na sucho 327.8kPa, wytrzymałość na rozciąganie na mokro &gt;54.42 N - parametry w strefie krytyczne. 8) 4x serweta samoprzylepna o wymiarach 150cm x 240cm zintegrowana z dwoma organizerami przewodów wykonana z chłonnego i nieprzemakalnego laminatu dwuwarstwowego o gramaturze 60 g/m2 zintegrowana z dwoma podwójnymi organizatorami przewodów. 9) 1x Torebka na płyny 50cm x 50cm stożkowa, z końcówką odpływową. 10) 1x Zestaw do odsysania pola operacyjnego bez kontroli sily ssania (dren CH24,dł.210cm,końcówka Yankauer). 11) 1x Strzykawka 2-częściowa 10 ml Luer. 12) 1x Strzykawka 2-częściowa 20 ml Luer. 13)1x Strzykawka 3-częściowa 50 ml Luer Lock. 14) 1x Janeta - strzykawka z końcówką do cewnika 3-częściowa poj. 100 ml. 15) 2x Igła iniekcyjna (0,8 x 40). 16) 1x Igła iniekcyjna (1,1 x 40). 17) 1x Igła iniekcyjna (1,2 x 40). 18) 3x Opaska elastyczna z zapinką 12cm x 4m, podtrzymująca, tkana. 19) 6x Serweta operacyjna z gazy 17N 4W 45cm x 45cm z nitką RTG i tasiemką. 20) 4x Ostrze chirurgiczne nr 20 . 21) 40x Kompres gaz. 17N 8W 10cmx10cm z nitką RTG. 22) 2x Pokrowiec na uchwyt do lamp operacyjnych, foliowy. 23) 1x Stapler skórny F 35 -W (35 zszywek) średnica 0,6mm (wym. zszywki po założeniu 7,2x4,9mm), siła zrywu zszywki ≤4N, wykonany ze stali nierdzewnej klasy medycznej</t>
  </si>
  <si>
    <t>Zestaw do ciągłej hemodializy z reginalną antykoagulacją cytynianową składające się z jałowych, pakowanych osobno następujących elemntów: zmodyfikowana kasety integrujące 5 drenów : tętniczy,zylny, filtratu, cytrynianu z końcówką SecuNect o pow. dyfuzyjnej 1,8m2, drenu dializatu</t>
  </si>
  <si>
    <t xml:space="preserve">Zestaw do ciągłej, żylno-żylnej hemodiafiltracji składający się z jałowych pakowanych osobno następujących elemntów:  hemofiltra z polisulfonową błoną półprzepuszczalną o powierzchni dyfuzyjnej 1,8m2, kasety integrującej dreny krwi z drenem filtracyjnym wraz z akcesoriami do wypłeniania i płukania układu: drenu substytucyjnego, z przyłączami wlotowymi typu SafeLock, zbiornikiem podgrzewacza, zaworem zwrotnym i przyłączem wylotowym typu Leur( męski): drenu dializatu, , zbiornikiem podgrzewacza, zaworem zwrotnym i8 przyłączem wylotowym typu Hansen. </t>
  </si>
  <si>
    <t>Rozdzielacz do jednoczesnego podłączenia 4 worków płynu dializacyjnego z drenem dializatu</t>
  </si>
  <si>
    <t>Igły plastikowe typu Spike o dł 72mm op/100szt</t>
  </si>
  <si>
    <t xml:space="preserve">Filtr do hemofiltracji o powierzchni dyfuznej 2,3 m2 </t>
  </si>
  <si>
    <t xml:space="preserve">worek na filtrat 10 l z zaworem </t>
  </si>
  <si>
    <t>Osłona na przewody/kamerę wyposażona z jednej strony w końcowkęz perforacją umożliwiającą wysunięcie przewodu, a z drugiej wyposażony w kartonik z onakowaniem kierunku roziwjania osłony oraz 2 taśmy przylepne o wymiarach 2,5cm x 17cm. Osłona z przeźroczystej folii polietylenowej 0.05 mm. Składana teleskopowo, rozmiar 14cm x 250cm</t>
  </si>
  <si>
    <t>Sterylna oslona na kończynę; Serweta dwuwarstwowa (wloknina+laminat). Warstwa wlokniny pochłania wysięk, warstwa laminatu zapobiega przemakaniu. Serweta wykonana z chłonnego i nieprsemakalnego laminatu dwuwarstwowego o gramaturze 56g/m2. Chłonność serwety: 350% rozmiar 30cm x 60cm</t>
  </si>
  <si>
    <t xml:space="preserve">Serweta dwuwarstwowa ( włoknina + laminat) z otworem Ø 8cm w centralnej częsci serwety. Warstwa włokniny pochłania wysięk, warstwa laminatu zapobiega przemakaniu. Serweta wykonana z chłonnego i nieprzamakalnego laminatu dwuwarstwowego o gramaturze 60g/m2. Chłonność serwety : 600% rozmiar 90cm x 120 cm </t>
  </si>
  <si>
    <t xml:space="preserve">Serweta dwuwarstwowa (włoknina+laminat) z otworem 6cm x 8cm w centralnej częsci serwety. Warstwa włokniny pochłania wysięk, warstwa laminatu zapobiega przemakaniu. Serweta wykonana z chłonnego i nieprzemakalnego laminatu dwuwarstwowego o gramaturze 60g/m2.Chłonność serwety: 600% rozmiar 75cm x 90cm </t>
  </si>
  <si>
    <t>Serweta samoprzylepna dwuwarstwowa (włóknina+laminat) z przylepcem na dłuższym boku. Rozmiar 150cm x 240cm. Warstwa włokniny pochłania wysięk, warstwa laminatu zapobiega przemakaniu. Serweta wykonana z chłonnego i nieprzemakalnego laminatu dwuwarstwiwego o gramaturze 60g/m2. Chłonność serwety : 600%</t>
  </si>
  <si>
    <t>Serweta samoprzylepna dwuwarstwoa( włóknian+laminat) z przylepcem na dłuższym boku. Rozmiar 75cm x 90cm. Warstwa włókniny pochłania wysięk, warstwa laminatu zapobiegaa przemakaniu. Serweta wykonana z chłonnego i nieprzemakalnego laminatu dwuwarstwowego o gramaturze 60g/m2. Chłonność serwety 600%</t>
  </si>
  <si>
    <t xml:space="preserve">Podkład trzywarstwowy ( 2x flizelina i folia) w rolce, szer. 50-51cm, perforacja co 40cm-50cm-min 80sztuk/listków/ na rolce, rolka 40m </t>
  </si>
  <si>
    <t>rolka</t>
  </si>
  <si>
    <t>Serweta jałowa na stolik Mayo, wzmocniona o wymiarach min 80x140 cm, w kształcie worka wykonana z nieprzemakalnego laminatu z wzmocnieniem włokniną, składana teleskopowo z zaznaczenie kierunku rozwijania serwety</t>
  </si>
  <si>
    <t>Osłona na ramię "C" uniwersalna 3 częściowa: górna z elastyczną gumką 100x160cm+/-5cm, dolna z elastyczną gumką 80x150cm+/-5cm, 2 taśmy przylepne 3x100cm+/-5cm</t>
  </si>
  <si>
    <t>Nogawicka 70x120cm+/-5cm, 2 warstwowe, gramatura min 50g/m2, odporność na przenikanie cieczy min 180cm H2O, wytrzymałość na rozrywanie na sucho min 100 kPa, pakowane po 2szt.</t>
  </si>
  <si>
    <t>Jednarozowy komplet niejłowy z włokniny/ bluza+spodnie/ do zabiegów operacyjnych w rozmiarach w trzech kolorach: niebieski, zielony, fioletowy S, M, L, XL, XXL</t>
  </si>
  <si>
    <t>Sukienka operacyjna wykonana z włokniny SMS o gramaturze 35g/m2, krótki rękaw z wycięciem"V" pod szyją, kolor niebieski, jednorazowego uzytku, rozmiary S,M,L,XL</t>
  </si>
  <si>
    <t xml:space="preserve">Podkład chirurgiczny na stół operacyjny w rozmiarze 100 x 225 cm z wkładem chłonnym 50x 208 cm = 2,5cm; wykonany z pięciu warstw tj. włókniny polipropylenowej 18g/m2, warstwy celulozowej 16g/m2, pulpy celulozowej 81,5g z superabsorbetem SAP27g, warstwy celulozowej 16g/m2,niebieskiej folii PE 40 g/m2. Waga calkowita podkładu 280g+5g, chłonność 3820,18 ml; </t>
  </si>
  <si>
    <t>Podkład chłonny wykonany z 5 warstw: laminat+wata celulozowa+pulpa cleulozowa+wata celulozowa+ wloknina polipropylenowa. Posiada wkład chłonny z pikowaniami. Część spodnia podfoliowana, nieprzemakalna. Rozmiar 40cm x 60cm. Op. po 25 szt.</t>
  </si>
  <si>
    <t xml:space="preserve">Torba do przechwytywania płynów o wymiarach 50cm x 50cm wyposażoną w sztywnik w gornej części torebki, filtr w dolnej,wewnętrznej części torby i port do odsysania treści w dolnej części worka, którego budowa umożliwia podłączenia drenów o różnej średnicy. Torba wykonana z przeżroczystej folii polietylenowej 0.065 mm. </t>
  </si>
  <si>
    <t>Komplet pościeli jednorazowej, 25g</t>
  </si>
  <si>
    <t xml:space="preserve">Taśma chirurgiczna samoprzylepna, o wymiarach 10cm x 50cm wykonana z włókniny typu spunlace o gramaturze 68 g/m2 z papierem zabezpieczającym o gramaturze 70 g/m2. Taśma posiada dodatkowe "fingerlifty" ułatwiające aplikację.
Sterylizowane radiacyjnie. Opakowanie folia-papier wyposażone w informację o kierunku o twierania oraz 4 etykiety samoprzylepne typu TAG służące do archiwizacji danych. Na każdej etykiecie samoprzylepnej,  znajdują się następujące informacje : numer ref., data ważności, nr serii, dane wytwórcy oraz kod kreskowy. </t>
  </si>
  <si>
    <t xml:space="preserve">Taśma samoprzylepna typu rzep o wymiarach 2cm x 22cm, składająca się z dwóch części. Na jednej części znajduje się taśma umożliwiająca zamocowanie rzepu na serwecie.
Sterylizowane radiacyjnie. Opakowanie folia-papier wyposażone w informację o kierunku o twierania oraz 4 etykiety samoprzylepne typu TAG służące do archiwizacji danych. Na każdej etykiecie samoprzylepnej,  znajdują się następujące informacje : numer ref., data ważności, nr serii, dane wytwórcy oraz kod kreskowy.
</t>
  </si>
  <si>
    <t>Podkład chłonny w rozmiarze 60x90 cm z wkładem chłonnym 55x78cm; wykonany z pięciu warstw, cłonność 1177 ml; opak. 25szt</t>
  </si>
  <si>
    <t>Filtr wdechowy przeciwbakteryjny j.u. kombatybilny z respiratorem typu Benet 840 lub 980</t>
  </si>
  <si>
    <t>Filtr wydechowy przeciwbakteryjny j.u. z pojemnikiem na skropliny kompatybilny z respiratorem typu Benet 840</t>
  </si>
  <si>
    <t>Filtr wydechowy przeciwbakteryjny j.u. z pojemnikiem na skropliny kompatybilny z respiratorem typu Benet 980</t>
  </si>
  <si>
    <t>Wkłady workowe 2000 ml jednorazowego użytku, uszczelniane automatycznie po włączeniu ssania bez konieczności wciskania wkładu na kanister, z zastawką zapobiegającą wypływowi wydzieliny do źródła próżni, dużym otowrem do pobierania próbek, posiadające w pokrywie tylko jeden króciec łaczący (wymgany króciec obrotowy) Wkłady muszą być kompatybilne z pojemnikami z poz. 3</t>
  </si>
  <si>
    <t>Wkłady workowe 1000 ml jednorazowego użytku, uszczelniane automatycznie po włączeniu ssania bez konieczności wciskania wkładu na kanister, z zastawką zapobiegającą wypływowi wydzielini do źrodeł próżni, dużym otowrem do pobierania próbek, posiadające w pokrywie tylko jeden króciec łączący (wymagany króciec obrotowy) Wkłady muszą być kompatybilne z pojemnikami z poz. 4</t>
  </si>
  <si>
    <t>Pojemnik wielorazowego użytku 2000 ml z przeźroczystego tworzywa ze skalą pomiarową, wyposażone w zintegrowany zaczep do mocowania oraz króciec obrotowy typu schodkowego do przyłączenia próżni, do sterylizacji w autoklawie</t>
  </si>
  <si>
    <t xml:space="preserve">Pojemnik wielorazowego użytku 1000 ml z przeźroczystego tworzywa ze skalą pomiarową, wyposażone w zintegrowany zaczep do mocowania oraz króciec obrotowy typu schodkowego do przyłączenia próżni, do sterylizacji w autoklawie </t>
  </si>
  <si>
    <t xml:space="preserve">Uchwyt do mocowania pojemników poz 3 i 4 na ssaku lub aparacie anestezjologicznym </t>
  </si>
  <si>
    <t xml:space="preserve">Czyściki laparaskopowe do elektrod koagulacyjnych, jałowe 5x5cm +/- 1cm, z taśmą samoprzylepną </t>
  </si>
  <si>
    <t xml:space="preserve">Dwukomorowy zestaw do czynnego i biernego drenażu klatki piersiowej, z komorą wodnej regulacji siły ssania i komorą kolekcyjną o pojemnośći 2600-3000 ml </t>
  </si>
  <si>
    <t>Jednorazowe kleszczyki do gastroskopii, łyżeczka owalna z okienkiem, bez igły powlekane PE, przeznaczone do pracy z aparatami o kanale roboczym od 2,5mm. Minimalna długość narzędzia 1600mm-1800 mm, min. 2 znaczniki głębokości, kleszczyki zabezpieczone osłonką przed uszkodzeniem. Obszar zastosowania kodowany kolorystycznie i graficznie na każdym opakowaniu jednostkowym.</t>
  </si>
  <si>
    <t>Jednorazowe kleszczyki do kolonoskopii łyżeczka owalna z okienkiem, bez igły powlekane PE, przeznaczone do pracy z aparatami o kanale roboczym od 2,5mm. Minimalna długość narzędzia 2300 mm, min. 2 znaczniki głębokości, kleszczyki zabezpieczone osłonką przed uszkodzeniem. Obszar zastosowania kodowany kolorystycznie i graficznie na każdym opakowaniu jednostkowym.</t>
  </si>
  <si>
    <t>Jednorazowa pętla do polipektronomii, wykonana z wysokiej jakości plecionego druru o grubości nie przekraczajacej 0,4mm, pętle owalne o rozmiarach: 10mm, 15mm, 20 mm, 25mm, 30 mm, 35 mm. Pętle schowane w osłonce, z pamięcią kształtu po wyjściu z tubusu. Pętle kompatybilne z aparatami o średnicy roboczej min. 2,8mm, długość robocza pętli 2300mm.</t>
  </si>
  <si>
    <t>Jednorazowe szczoteczki dwustronne do czyszczenia kanałów roboczych w endoskopach, szczotki dwustronne wykonane z miękkiego wlosia syntetycznego zakończone z obu stron kuleczką zabezpieczającą przed uszkodzeniem kanału roboczego. Minimalna średnia szczoteczki 5mm i 7mm do wybory, długość robocza 2300mm.  Pakowane indywidualnie z 3 etykietami do dokumentacji medycznej. Op. zbiorcze typu dyspenser z okienkiem =100szt.</t>
  </si>
  <si>
    <t>Jednorazowe koreczki do kanałow biopsyjnych wykonane zsilikonu, kompatybilnie z aparatami olympus. Zamawiający w celu łatwej identyfikacji wymaga, aby na koreczkach znajdował się międzynarodowy symbol oznaczający produkt jednorazowego użytku (przekreślona cyfra 2). Kodowane kolorystycznie. Pakowane indywidualnie z 3 etykietami do dokumentacji medycznej. Op. zbiorcze typu dyspenser z okienkiem =200szt.</t>
  </si>
  <si>
    <t>Jednorazowe koreczki do kanałów biopsyjnych wykonane z silikonu, kompatybilne z aparatem pentax. Zamawiający w celu łatwej identyfikacji wymaga, aby na koreczkach znajdował się międzynarodowy symbol oznaczający produkt jednorazowego użytku (przekreślona cyfra 2). Kodowane kolorystycznie. Pakowane indywidualnie z 3 etykietami do dokumentacji medycznej. Op. zbiorcze typu dyspenser z okienkiem =200szt.</t>
  </si>
  <si>
    <t>Jednorazowa pętla z siateczką do usuania ciał obcych i fragmentów polipów  z wbudowanym uchwytem. Średnica zewnętrzna przewodu 2,5 mm, rozmiar 30 x 60mm, brzegi pętli w kolorze niebieskim dla lepszej widoczności w obrazie endoskopowym, długość robocza 230cm. Zapakowana oryginalnie (łącznie z jednorazową pensetą). 3 etykiety do dokumentacji.</t>
  </si>
  <si>
    <t>Pętla jednorazowa, wielostopniowa do mukozektomii wykonana z drutu plecionego średniej sztywności, drut spleciony luźno tworząc pętelki dla lepszego uchwycenia płaskiej zmiany. Pętla z pamięcią kształtu średnica pętli regulowana w zakresie 3 wielkości: 6,10,30mm, średnica katetera 2,4mm, dł. robocza 230cm, rozmiar i kształt oznaczony na opakowaniu z 3 etykietami do dokumentacji. Op.=10szt.</t>
  </si>
  <si>
    <t>Gotowa do użycia, jednorazowa gąbka zaimpregnowana 25ml antyseptycznym roztworem czyszczącym glikonianu chlorheksydyny 2% o formule bez spłukiwania (nie zawiera mydła). Stosowana do antyseptycznego mycia ciała i czyszczenia skóry bez użycia wody. Rozmiar 12cm x 7,5cm x 2,3 cm, wykonana z poliuretanu. Wyrób nie zawiera latexu.Pakowana pojedynczo. Opakowanie blistrowe z systemem łatwego rozdzieralnego otwarcia.</t>
  </si>
  <si>
    <t>Gotowa do użycia, jednorazowa gąbka nasączona 25ml antyseptycznym, myjącym roztworem glukonianu chlorheksydyny o stężeniu wagowym 4 % (nie zawierająca mydła). Rozmiar 12cm x 7,5 cm x 2,3 cm, wykonana z poliuretanu. Stosowana do antyseptycznego mycia ciała i oczyszczania skóry, wymaga spłukiwania. Pakowana pojedynczo Opakowanie blistrowe z systemem łatwego rozdzieralnego otwarcia. Wyrób nie zawiera latexu. Zamawiający dopuści rozmiar 10cm x 10cm x 2,5cm i gąbkę nasączoną 20ml antyseptycznym, myjącym roztworem chlorheksydyny o stężeniu wagowym 4%</t>
  </si>
  <si>
    <t>Jednorazowy czepek do bezwodnego mycia głowy. Zewnętrzna warstwa polietylenowa, wewnętrzna warstwa włókniny nasączony substancjami myjącymi oraz odżywką. Nie wymagający namoczenia oraz spłukiwania.  Zawierający w składzie m.in. kokamidopropylobetainę oraz dioctan glutaminianu tetrasodowego. Pakowany pojedynczo, z możliwością podgrzania w mikrofalówce (20 sek. w 800W).  Zapachowy, pakowany pojedynczo. Na opakowaniu nadrukowany skład oraz instrukcja użycia  Nie zawiera latexu. Termin ważności: 24 m-ce od daty produkcji. Zarejestrowany jako produkt kosmetyczny.  Zamawiający dopuści równoważny czepek do bezwodnego mycia głowy, zewnętrzna warstwa polietylenowa, wewnętrzna warstwa nasączona substancjami myjącymi oraz odżywką. Nie wymagający namoczenia oraz spłukiwania. Zawierający w składzie: Dimetikon, Linoleamidopropyl PG-Dimonium Chloride Phosphate, Glukozyd laurylowy, Prowitamina B5, Alantoina, wyciąg z aloesu, Polisorbat 20, Sól tetrasodowa kwasu  wersenowego, kwas cytrynowy, Witamina E, Chlorheksydyna, Gliceryna, Perfumy, Wyciąg z rumianku. Pakowany pojedynczo, możliwość podgrzewania w mikrofalówce przez 20 sekund przy mocy 700W, Zapachowy, pakowany pojedynczo, Na opakowaniu skład oraz instrukcja użycia. Nie zawiera lateksu. Termin ważności: 24 miesiące od daty produkcji.</t>
  </si>
  <si>
    <t>Jednorazowa szczoteczka do zębów wykonana z polipropylenu z możliwością odsysania. Z jednej strony pokryta miękkim włosiem, z drugiej gąbką. Łączna długość 18cm, długość części czyszczącej 2,5cm. Otwór odsysający zarówno od strony włosia jak i w przestrzeni pomiędzy gąbką i włosiem. Łącznik do kontrolowanego odsysania ścięty pod kątem 45°dla wygodnej manipulacji. Pakowana pojedynczo w opakowania foliowe, opakowanie zbiorcze a'50 sztuk.</t>
  </si>
  <si>
    <t>Jednorazowy aplikator gąbkowy do nawilżania jamy ustnej. Długość całkowita 15 cm (±2 mm), długość części gąbkowej 2,5cm. Uchwyt wykonany z poliestru, gąbka wykonana z polipropylenu. Pakowany pojedynczo w opakowanie foliowe, opakowanie zbiorcze a'50 sztuk.</t>
  </si>
  <si>
    <t>Jednorazowa szczoteczka chirurgiczna, gąbka nasączona 4% roztworem chlorheksydyny. Miękkie i delikatne włosie wykonane z medycznego polietylenu. Do każdej szczoteczki dołączony czyścik do paznokci. Bez zawartości lateksu. Opakowanie zbiorcze a'30/ 40 sztuk w formie podajnika.</t>
  </si>
  <si>
    <t>Jednorazowa szczoteczka chirurgiczna. Miękkie i delikatne włosie wykonane z medycznego polietylenu. Do każdej szczoteczki dołączony czyścik do paznokci. Bez zawartości lateksu. Opakowanie zbiorcze a'30/ 40 sztuk w formie podajnika.</t>
  </si>
  <si>
    <t>Jednorazowa myjka do mycia ciała nasączona środkami myjącymi o neutralnym PH 5,5, wykonana w całości z pianki poliuretanowej, rozmiar 12cm x 20cm x 1cm, gramatura 200g/m2 Produkowana zgodnie z wymaganiami ISO 22716:2007 oraz ISO 9001:2015 (certyfikaty dołączone do oferty). Czystość mikrobiologiczna potwierdzona badaniami nie starszymi niż 2017 rok na brak zawartości Pseudomonas aeruginosa, Candida albicans, Staphylococcus aureus oraz Escherichia coli. Opakowanie jednostkowe a'20 sztuk z nadrukowanym rozmiarem, graficzną instrukcją stosowania oraz składem.  Produkt pozbawiony latexu. Termin ważności: 5 lat od daty produkcji, wyrób należy zużyć do 12 m-cy po otwarciu opakowania. Opakowanie foliowe, pakowanie próżniowe zmniejszające objętość przechowywanych myjek. Zamawiający dopuści myjkę nasączoną środkiem myjącym (PH 5,5), kształt rękawicy ze zwężeniem w dolnej części, aktywacja środka poprzez zwilżenie wodą, wykonana w całości z poliestry, rozmiar: 17 cm x 24,5 cm, gramatura 100 g/m2 (część przednia pokryta mydłem), 70 g/m2 (część tylna bez mydła), wyrób jednorazowy, nie zawiera lateksu, opakowanie 20 sztuk</t>
  </si>
  <si>
    <t>Myjka jednorazowego użytku w formie rękawicy wykonana z bardzo miękkiego materiału włókninowego Spunlace o gramaturze 80 g/m², miękka, bez zawartości środka myjącego, wytrzymałość na rozciąganie wzdłuż 78,8 N; wydłużenie zrywające wzdłuż 69,5 %; wytrzymałość na rozciąganie wszerz 159,8 N; wydłużenie zrywające wszerz 27 %  zgodnie z EN ISO9073-3. Rozmiar 16 x 22 cm. opakowanie a'50szt. Zamawiający dopuszcza myjkę suchą – prostokątną rękawicę o następujących parametrach:
a) wzmocniony zgrzew (zgrzany ultradźwiękami) boczny zwiększający wytrzymałość myjki
b) bardzo miękka, niestrzępiąca się tkanina
c) włókna spełniające wymagania OEKO-TEX STANDARD ® (standard 100 klasa 1, który pozwala na kontakt ze skórą niemowląt)
d) materiał - 50% wiskoza, 50% poliester
e) rozmiar 15,5cm x 21cm
f) gramatura 75 g/m2
g) odporność na zrywanie 1250 n/m</t>
  </si>
  <si>
    <t>Zestaw do pomiaru diurezy godzinowej, sterylny. Dwuświatłowy dren łączący 150 cm, łącznik do cewnika foley wyposażony w płaski, łatwy do zdezynfekowania bezigłowy port do pobierania próbek z przezroczystym okienkiem podglądu do kontroli obecności moczu i procesu pobierania próbki oraz w uchylną zastawkę antyzwrotną, na wejściu do komory dren zabezpieczony spiralą antyzagięciową na odcinku min. 5 cm, komora pomiarowa 500 ml, wyposażona w zabudowany, niemożliwy do przekłucia filtr hydrofobowy, cylindryczna komora precyzyjnego pomiaru wyskalowana linearnie od 1 do 40 ml co 1 ml, z cyfrowym oznaczeniem co 5 ml, komory pomiarowej od 40 do 90 ml co 5 ml i od 90 do 500 ml co 10 ml. Opróżnianie komory poprzez przekręcenie zaworu o 90 st. bez manewrowania komorą, niewymienny worek na mocz 2000 ml połączony fabrycznie, z klamrami stabilizującymi i zabezpieczającymi przed przypadkowym wypięciem z haczyków mocujących, posiadający filtr hydrofobowy, zastawkę antyzwrotną oraz kranik typu T podwieszany ku górze w otwartej zakładce. Worek skalowany co 100 ml od 25 ml. Możliwość podwieszania zestawu na minimum 3 niezależne sposoby oraz zamontowania haka do podwieszania na dwóch poziomach mocowania. Na komorze graficzna instrukcja sposobu mocowania systemu do łóżka. System oznaczony logo producenta na komorze pomiarowej i worku na mocz. Nie zawiera lateksu (oznaczenie na produkcie).</t>
  </si>
  <si>
    <t xml:space="preserve">Jednorazowy zbiornik na mocz kompatybilny z jednostką sterującą automatycznego systemu do pomiaru diurezy o poj. 2000 ml, z polipropylenową komorą wyposażoną w syfonowy system automatycznego opróżniania oraz kapsułką zawierającą olej silikonowy, z drenem o dł. min 150 cm z bezigłowym portem do pobierania próbek moczu. 
</t>
  </si>
  <si>
    <t>Szt.</t>
  </si>
  <si>
    <t xml:space="preserve">Zestaw do zmontowania przy pacjencie umożliwiający pomiar ciśnienia śródbrzusznego i diurezy godzinowej jednocześnie (odczyt ciśnienia manualny)
</t>
  </si>
  <si>
    <t>Rampy do wkłuć centralnych z 5 kranikami z 6 portami bezigłowymi. Porty bezigłowe charakteryzujące się prostym torem przepływu i minimalną przestrzenią martwa - max.0.04 ml, zapewniany przez wewnętrzną stożkową kaniulę. Wnętrze zaworów z jedną ruchomą częścią, pozbawione części mechanicznych i metalowych z płaską powierzchnią do dezynfekcji (do stosowania przez 600 aktywacji). Zawory z neutralnym ciśnieniem bez względu na sekwencję klemowania. Długość zestawu min. 220 cm.</t>
  </si>
  <si>
    <t>Korek dezynfekcyjny zawierający 70% alkoholu izopropylowego (IPA), obudowa  w kolorze pomarańczowym,  sterylny, sterylizacja radiacyjna lub tlenkiem etylenu.</t>
  </si>
  <si>
    <t>Worek do opróżniania worka na mocz z substancją wiążącą płyny w żel (SAP), 2L, 
zastawka antyzwrotna, uniwersalny łącznik do kranika poprzecznego worka, regulowane 
podwieszenie, wzmocnione zgrzewy, szczegółowa skala co 25ml do 100ml, biała tylna 
ściana worka, zatyczka, do jednorazowego użytku</t>
  </si>
  <si>
    <t>System rampa (długość systemu 14 cm) z 3 kranikami i z 4 portami bezigłowymi MicroClave. o parametrach: przestrzeń martwa 1,2 ml, szybkość przepływu 165 ml/min. Ilość aktywacji 600, do 7 dni stosowania. Do wielokrotnego kontaktu z krwią, lipidami, chemioterapeutykami, chlorheksydyną i alkoholami, podłączenie luer i luer-lock, nie zawiera DEHP, lateksu i części metalowych, produkt sterylny, pakowany pojedynczo</t>
  </si>
  <si>
    <t>Dren przedłużający do ramp, bez DEHP, długość 150cm.</t>
  </si>
  <si>
    <t>Zestaw do 24-godzinnej toalety jamy ustnej na 3 procedury o składzie: - 2 osobne opakowania każde zawierające: 1 szczoteczkę do zębów z odsysaniem z 3 otworami ssącymi, z poziomą manualną zastawką do regulacji siły odsysania i pofałdowaną gąbką na górnej powierzchni, 7 ml płynu do płukania jamy ustnej z 0,12% roztworem chlorheksydyny w wyciskanej saszetce, 1 gąbkę aplikator - 1 osobne opakowanie zawierające: 1 gąbkę pokrytą dwuwęglanem sodu z odsysaniem z poziomą manualną zastawką do regulacji siły odsysania oraz z zagiętą końcówką, 7 ml płynu do płukania jamy ustnej z 0,05% roztworem chlorku cetylpirydyny w wyciskanej saszetce, 1 saszetkę z 2 g preparatu nawilżającego do ust na bazie wodnej z cetylpirydyną i witaminą E oraz 1 gąbkę aplikator .</t>
  </si>
  <si>
    <t>Wielorazowy uchwyt do mocowania ramp metalowy, kompatybilny z rampami posiadanymi przez Zamawiającego, niesterylny</t>
  </si>
  <si>
    <t>Łyżka do laryngoskopu, światłowodowa, jednorazowa, typ McIntosh. Rozmiary 00, 0, 1, 2, 3, 4, 5; typ Miller. Rozmiary 00, 0, 1, 2, 3, 4 - wszystkie rozmiary i typy  łyżek mają pochodzić od jednego producenta i być dostępne do zamówienia od ręki. Wymiary łyżek w rozmiarach 3 i 4 (+/- 1 mm) odpowiednio (długość całkowita / długość robocza / szerokość końcówki dystalnej /szerokość łyżki od strony wprowadzania rurki / odległość od końcówki dystalnej łyżki do końcówki światłowodu) dla rozm. 3 (131 mm / 108 mm / 13 mm / 16 mm / 46 mm);  dla rozm. 4 (158 mm /140 mm / 13 mm / 16 mm/ 54 mm). Nieodkształcająca się łyżka wykonana z niemagnetycznego, lekkiego stopu metalu, kompatybilna rękojeściami w standardzie ISO 7376 (tzw. zielona specyfikacja). Profil łyżek identyczny z profilem łyżek wielorazowego użytku.  Mocowanie  światłowodu zatopione w tworzywie sztucznym koloru zielonego, ułatwiającym identyfikację ze standardem ISO 7376. Światłowód wykonany z polerowanego tworzywa sztucznego, dający mocne, skupione światło. Światłowód nieosłonięty, doświetlający wnętrze jamy ustnej i gardło. Średnica światłowodu 5 mm (+/- 1 mm). Zakończenie łyżki, atraumatyczne, zaokrąglone, pogrubione.  Wytrzymały zatrzask kulkowy zapewniający trwałe mocowanie w rękojeści, długość haka do mocowania łyżki do rękojeści 9 mm (+/- 1 mm). Stopka mocująca do rękojeści również wykonana ze stopu metalu. Wymiary stopki mocującej (wys. / szer. / gł. /) - 18  mm / 24 mm / 13 mm. Wyraźne oznakowanie rozmiaru łyżki, symbol CE, numeru seryjnego i symbol „nie do powtórnego użycia” (przekreślona cyfra 2) naniesione po stronie wyprowadzenia światłowodu, pakowanie folia-folia. Na opakowaniu jednostkowym data ważności łyżki do min. 5 lat - potwierdzenie od Producenta załączyć do oferty. Możliwość stosowania łyżki w polu magnetycznym - potwierdzenie od Producenta załączyć do oferty. Na opakowaniu jednostkowym: nr katalogowy, opis produktu w języku polskim wraz z oznaczeniem rozmiaru, LOT, nazwa producenta. Łyżka pakowana folia- papier</t>
  </si>
  <si>
    <t xml:space="preserve">Rękojeść do laryngoskopu, jednorazowa. Rękojeść wykonana z niemagnetycznego (potwierdzone poświadczeniem od producenta, lekkiego stopu aluminium, kompatybilna z łyżkami w standardzie ISO 7376 (tzw. zielona specyfikacja). Rękojeść z podłużnymi frezami zapewniającymi pewny chwyt, zakończona czopem z tworzywa sztucznego w kolorze zielonym, ułatwiającym identyfikację ze standardem ISO 7376. Rękojeść z wbudowanym źródłem światła - dioda LED, zapewniającym mocne światło. Rękojeść stanowiąca ogniwo zasilające dla źródła światła, pakowanie folia. </t>
  </si>
  <si>
    <t>Zestaw Endo-Bronch końcówka standard. Dwuświatłowa rurka dooskrzelowa. LEWA. W skład zestawu wchodzą: rurka z prowadnicą, łącznik Y, 2 niskooporowe cewniki do odsysania; Rozmiary CH37;39 ;41</t>
  </si>
  <si>
    <t xml:space="preserve">Jednorazowa prowadnica do trudnych intubacji typu Bougie, zapewnia odpowiednią sztywność przy wprowadzaniu jak i termoplastyczność w temperaturze ciała. Sterylnie, pojedynczo pakowana w łatwe do otwarcia opakowanie typu papier-folia, wygięty koniec, znaczniki głębokości.
3,3x600; 3.3x700 3.3x800, , 5.0x600, 5.0x700 5.0x800
</t>
  </si>
  <si>
    <t>Prowadnica do rurek intubacyjnych CH06,CH10,CH12,CH14</t>
  </si>
  <si>
    <t>Maska nadkrataniowa typu I-gel rozmiar 1-5</t>
  </si>
  <si>
    <t xml:space="preserve">Zestaw do resuscytacji jednorazowego użytku dla dorosłych z masą ciała &gt; 30 kg. W skład zestawu wchodzi worek samorozprężalny do wentylacji mechanicznej pacjenta o pojemności 1600 ml z zaworem ciśnieniowym 60 cm H2O, worek wykonany z PVC; 2 maski jednorazowego użytku z nadmuchiwanym mankietem w rozmiarze #4 (Objętość martwej przestrzeni: 149 ml (+/- 1 ml) i 5 (Objętość martwej przestrzeni: 188 ml (+/- 1 ml), rozmiary kodowane odpowiednim kolorem pierścienia; przewód tlenowy dł. ok. 2 m; rezerwuar tlenowy o pojemności 2 500 ml. Wszystkie elementy w jednym opakowaniu – data ważności na opakowaniu. Produkt bez zawartości lateksu. </t>
  </si>
  <si>
    <t>Zamknięty system do odsysania z rurki intubacyjnej CH12/14/16/18, długość 56 cm. Możliwość stosowania przez 72 godziny ( dopuszcza się 48 godzin do rozmiaru CH18 ).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aktywacja podciśnienia za pomocą przycisku znakowanego kolorystcznie adekwatnie do rozmiaru wg standardu ISO, blokada przycisku aktywacji podciśnienia poprzez jego obrót o 90 stopni, sylikonowa zastawka PEEP automatycznie uszczelniająca cewnik po usunięciu go z rurki. System stanowiący integralną całość, nierozłączalny, wszystkie elementy systemu sterylne. Cewnik zakończony atraumatycznie (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 bez potrzeby dodatkowego montażu akcesoriów.</t>
  </si>
  <si>
    <t>Zamknięty system do odsysania z rurki intubacyjnej CH10/12/14/16, długość 59 cm; CH14/16 długość 65 cm oraz rurki tracheostomijnej CH12/14/16, długość 39 cm; Właściwości ogólne: możliwość stosowania przez min. 168 godz. (potwierdzona dokumentem od producenta). Zintegrowany/wbudowany podwójnie obrotowy łącznik o kącie 90 stopni, zintegrowany/zbudowany port do bronchoskopii o kącie 45/135 stopni; zamykany, obrotowy port do przepłukiwania cewnika o długości min. 5 cm, zamykany port do podawania leków wziewnych (MDI) zintegrowany bezpośrednio w części łącznika podłączanej do rurki pacjenta, komora pozwalająca na obserwację wydzieliny pacjenta, zabezpieczenie łącznika podciśnienia w postaci kapturka, zamocowane do zestawu w sposób zapobiegający zgubieniu, aktywacja podciśnienia za pomocą przycisku ściskanego wnętrzem dłoni,blokada przycisku aktywacji podciśnienia poprzez jego obrót o 90 stopni, uniemożliwiająca przypadkową aktywację odsysania, okrągła, wstępna zastawka poniżej otworu do przepłukiwania; przekręcana zastawka na wysokości portu do przepłukiwania oddzielająca cewnik od pacjenta po usunięciu go z rurki, zapewniająca szczelność zestawu; system stanowiący integralną całość, nierozłączalny, wszystkie elementy systemu sterylne, wolne od DEHP. Cewnik: stosowany do 168h, bez konieczności wymiany po każdorazowej procedurze odsysania, zakończony atraumatycznie (zaokrąglona końcówka bez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</si>
  <si>
    <t>Sterylny adapter typu "Y"do bronchoskopii kompatybilny z zamkniętymi systemami do odsysania. Port do bronchofiberoskopu z dwudzielną zastawką, od zewnątrz zabezpieczony nasadką uszczelniającą na zawieszce. Obrotowy łącznik do podłączenia rurki. Możliwośc stosowania 72 godzin ( potwierdzone oświadczeniem producenta )</t>
  </si>
  <si>
    <t>Cewnik do odsysania z jamy ustnej typu ślinociąg. Pakowane po 10 szt.</t>
  </si>
  <si>
    <t>Opak.</t>
  </si>
  <si>
    <t>Sterylne fiolki 0,9% NaCl 15 ml z końcówką kompatybilną z portem do przepłukiwania systemów zamkniętych do odsysania. Pakowane po 48 szt. w opakowaniu zbiorczym.</t>
  </si>
  <si>
    <t>System zamknięty do odsysania z rurek intubacyjnych  i tracheostomijnych  w systemie zamkniętym -  kierunkowy. System zamknięty do odsysania z rurek intubacyjnych i tracheostomijnych  w systemie zamkniętym -  kierunkowy (lewe oskrzele)  możliwość stosowania przez 48 godzin; długość 54cm (intubacyjny), rozmiary: CH12, CH14, CH16*. System stanowiący integralną całość, nierozłączalny, sterylny.</t>
  </si>
  <si>
    <t>Dreny do zamknięcia systemu do odsysania. Sterylny, kompletny zestaw drenów przeznaczony do stosowania z zamkniętymi systemami do odsysania oraz akcesoriami do higieny jamy ustnej. W skład zestawu wchodzi łącznik „Y” do podłączenia pojemnika na wydzielinę, 2 dreny z zaciskami umożliwiające niezależne połączenie z zamkniętym systemem do odsysania oraz standardowym cewnikiem do odsysania z jamy ustnej (końcówka drenu zaopatrzona w łącznik prosty, schodkowy z zatyczką umożliwiającą regulację odsysania w systemie otwartym). Możliwość stosowania do 72 h, potwierdzona dokumentem od producenta. Długość drenów min. 2 metry, średnica drenów 25 Ch.</t>
  </si>
  <si>
    <t>Cewnik do odsysania, kierunkowy, 2 otwory boczne, 60 cm, CH 12,14,16,18</t>
  </si>
  <si>
    <t>Cewnik do odsysania z zaokrągloną końcówką. Prosty ze złączem w kształcie lejka oznaczonego kolorystycznie wg. międzynarodowego standardu. Rozmiary CH 06, 08, 10, 12, 14, 16, 18. Cewnik wykonany z PVC o standardowej sztywności. (Parametr potwierdzony oświadczeniem producenta). Długość 50 cm, posiadający otwór centralny oraz dwa boczne. Produkt bez lateksu i DEHP, sterylny, pakowany folia-papier. Na opak. nr serii, data produkcji oraz data ważności. Termin ważności min. 5 lat.</t>
  </si>
  <si>
    <t xml:space="preserve">Silikonowe cewniki pediatryczne Foley 2 - drożny z końcówką Nelaton. Cewnik składa się z dwukanałowego trzonu z proksymalnym lejkiem stożkowym, jednej zastawki i jednego dystalnego balonika blokującego. Cewnik zakończony dwoma otworami naprzeciwległymi. Długość całkowita 31 cm, objętość balonika 3 ml. Rozmiary kodowane kolorem; CH8 (jasno-niebieski); CH10 (czarny). Oznaczenie rozmiaru na cewniku. Linia RTG na całej długości. Czas zastosowania do 14 dni. Produkt bez lateksu. </t>
  </si>
  <si>
    <t xml:space="preserve">Silikonowe cewniki pediatryczne Foley 2 - drożny z końcówką Nelaton. Cewnik składa się z dwukanałowego trzonu z proksymalnym lejkiem stożkowym, jednej zastawki i jednego dystalnego balonika blokującego. Cewnik zakończony dwoma otworami naprzeciwległymi. Długość całkowita 40 cm, objętość balonika 5-10 ml. Rozmiary kodowane kolorem CH 12 (biały) ; CH14 (zielony); CH16 (pomarańczowy); CH18 (czerwony); CH20 (żółty); CH22 (wrzosowy); CH24 (niebieski). Oznaczenie rozmiaru na cewniku. Linia RTG na całej długości. Czas zastosowania do 14 dni. Produkt bez lateksu. </t>
  </si>
  <si>
    <t>Cewnik Foley - dwudrożny - lateks silikonowany, z plastikową zastawką, balon o zakresie pojemności  5-15 ml ,15-30 ml lub 30-50 ml, podwójnie pakowany, wew. Folia, zew. Papier/folia - rozm. Ch Ch12-24</t>
  </si>
  <si>
    <t>Cewnik Foley - trójdrożny z plastikową zastawką, lateks silikonowany, posiadający dodatkowy kanał umożliwiający podawanie płynu płuczącego pęcherz moczowy balon o zakresie 30 ml, podwójnie pakowany, rozmiar od Ch16 do Ch26</t>
  </si>
  <si>
    <t>Obwód oddechowy do respiratora, PCV, 2 rury gładkie wewn. dług. 180 cm, Łącznik Y, pakowany pojedynczo, biologiczny czysty, średnica 22 mm. Wymagana deklaracja producenta obwodów, że oddechowe mogą być stosowane do 7 dni</t>
  </si>
  <si>
    <t>Obwód oddechowy do aparatur do znieczuleń, PCV, 2 rury gładkie wewn. dług. 160 cm. Łącznik Y, pakowany pojedynczo, biologiczny, czysty, średnica 22mm, 3-rura min. 100cm, bezlateksowy worek oddechowy o poj. 2l. Wymagana deklaracja producenta obwodów, że obwody oddechowe mogą być stosowane do 7 dni.</t>
  </si>
  <si>
    <t>Zestaw do nebulizacji  jednorazowego użytku dla dorosłych z łącznikiem „T”. W skład zestawu wchodzi  ustnik, łącznik karbowany 15cm, przewód tlenowy o długości 210 cm ze standardowymi złączami, nebulizator o poj. 6ml, łącznik „T”.</t>
  </si>
  <si>
    <t>Maski anestetyczne typu FLEX wolne od ftalanów, jednorazowego użytku, maska anatomicznie wyprofilowana,  produkowana z materiału: polipropylen z elastomerowym termoplastycznym kołnierzem, kodowana kolorystycznie w celu ułatwienia wyboru, posiadająca pierścienie antypoślizgowe, pompowany wstępnie mankiet oraz dren, umożliwiający dopompowanie mankietu, przezroczysty materiał. Komponenty produktu: maska, mankiet - PVC, łącznik, haki - PP. Rozmiar oznaczony kolorem pierścienia i cyfrą na korpusie. Produkt mikrobiologicznie czysty.Maski pakowane pojedynczo - folia, na opakowaniu jednostkowym data ważności, nr katalogowy i nr serii. Dostępne rozmiary (wszystkie rozmiary mają pochodzić od jednego Producenta):
Objętość martwej przestrzeni: 19 ml (+/- 1 ml),         średnica zewnętrzna 15 mm, rozmiar 0 oznaczony kolorem zielonym
Objętość martwej przestrzeni: 30 ml (+/- 1 ml),         średnica zewnętrzna 15 mm, rozmiar 1 oznaczony kolorem różowym
Objętość martwej przestrzeni: 73 ml (+/- 1 ml),         średnica zewnętrzna 15 mm, rozmiar 2 oznaczony kolorem czerwonym
Objętość martwej przestrzeni: 96 ml (+/- 1 ml),         średnica zewnętrzna 22 mm, rozmiar 3 oznaczony kolorem żółtym
Objętość martwej przestrzeni: 149 ml (+/- 1 ml),         średnica zewnętrzna 22 mm, rozmiar 4 oznaczony kolorem białym
Objętość martwej przestrzeni: 188 ml (+/- 1 ml),         średnica zewnętrzna 22 mm, rozmiar 5 oznaczony kolorem niebieskim
Objętość martwej przestrzeni: 255 ml (+/- 1 ml),         średnica zewnętrzna 22 mm, rozmiar 6 oznaczony kolorem bezbarwnym. Zamawiający dopuszcza równoważną maskę anestetyczną z dmuchanym mankietem, kodowane kolorami dla łatwego wyboru, wykonana z przeźroczystego materiału, z zaworem, jednorazowego użytku, brak ftalanów i zawartości lateksu, rozmiary: 0, 1, 2, 3, 4, 5, 6</t>
  </si>
  <si>
    <t>Maska tlenowa Venturiego, przylegajaca pod brodę, 15 cm karbowana przedłużka/rura, dren o długości min. 210 cm ze standardowymi złączkami, min 7 regulatorów przepływu kodowanych kolorystycznie - 24%, 28%,31%,35%,40%,50%,60%- wszystkie wyżej wymienione elementy zapakowane w jednym opakowaniu.</t>
  </si>
  <si>
    <t>Worki oddechowe neoprenowe jednorazowe</t>
  </si>
  <si>
    <t>Filtr oddechowy okrągły elektrostatyczny z wydzielonym wymiennikiem ciepła i wilgoci o skuteczności przeciwbakteryjnej i przeciwwirusowej 99,999%, z portem kapno, martwa przestrzeń max. 45 ml, waga max. 29 g, objętość oddechowa Vt 300-1500ml, z nadrukowanymi na obwodzie filtra wartościami: minimalną i maksymalną objętością oddechową Vt, wydajność nawilżenia przy Vt 1000 ml - min. 32,4 mg/l,  [czysty mikrobiologicznie lub sterylny], pakowany folia-folia</t>
  </si>
  <si>
    <t>Obwody oddechowe dziecięce min. 300 cm karbowane, dodatkowa gałąź 150 cm z workiem oddechowym. Układ do stosowania w środowisku  rezonansu magnetycznego</t>
  </si>
  <si>
    <t xml:space="preserve">Obwody oddechowe dla dorosłych 90-300 cm rozciągliwe  z dodatkową gałęzią z workiem oddechowym.  Układ do stosowania w środowisku rezonansu magnetycznego  </t>
  </si>
  <si>
    <t>Maska tlenowa dla dorosłych z nebulizatorem i drenem długość min 200 cm</t>
  </si>
  <si>
    <t>Maska tlenowa dla dzieci z nebulizatorem i drenem długość min 200 cm</t>
  </si>
  <si>
    <t xml:space="preserve">Maska tlenowa z workiem i drenem długość min 200 cm dla dorosłych </t>
  </si>
  <si>
    <t>Maska tlenowa z workiem i drenem długość min 200 cm dla dzieci</t>
  </si>
  <si>
    <t>Maska tlenowa z drenem dla dorosłych jednorazowego użytku, przezroczysta, przylegająca pod brodę, dren o długości 210 cm ze standardową końcówką do tlenu. Wszystkie elementy zapakowane w jedno oryginalne opakowanie producenta, na każdym opakowaniu jednostkowym data ważności i numer serii.</t>
  </si>
  <si>
    <t>Maska tlenowa z drenem dla dzieci jednorazowego użytku, przezroczysta, przylegająca pod brodę, dren o długości 210 cm ze standardową końcówką do tlenu. Wszystkie elementy zapakowane w jedno oryginalne opakowanie producenta, na każdym opakowaniu jednostkowym data ważności i numer serii.</t>
  </si>
  <si>
    <t>Cewnik do podawania tlenu przez nos tzw. „wąsy tlenowe” końcówki do nosa proste dla dorosłych Długość drenu 210 cm zakończony standardowym złączem do tlenu. Pakowany pojedynczo, na każdym opakowaniu jednostkowym data ważności i numer serii.</t>
  </si>
  <si>
    <t>Łącznik typu „martwa przestrzeń” o ścianie wewnętrznej gładkiej, długość 15 cm z podwójnie obrotowym łącznikiem kątowym, z portem do odsysania i bronchoskopii. Port do odsysania o śr. 9,5 mm i port do bronchoskopii o śr. 3,5-4 mm, z zatyczką z uchwytem w osi pionowej. Pakowany papier-folia. Złącza 15M-22M/15F. Na opakowaniu jednostkowym: nr serii, data ważności, rozmiar złączy.</t>
  </si>
  <si>
    <t>Dren tlenowy ze standardowymi złączami o długości 210 cm. Produkt bez zawartości DEHP.</t>
  </si>
  <si>
    <t>Jednorazowa rękojeść staplera endoskopowego z wbudowanym przegubem w ramieniu, który stanowi część rękojeści. Przegub umożliwiający obustronne zgięcie (artykulację) ramienia. Konstrukcja rękojeści umożliwiająca jednoręczną obsługę zgięcia ramienia. Rękojeść przeznaczona do ładunów wykonujących zespolenie o długości 60mm, posiadająca dwie dźwignie zamykającą i spustową. Długość ramienia 34 cm. Opakowanie zawiera 3 szt</t>
  </si>
  <si>
    <t>Jednorazowy ładunek liniowy w kolorze niebieskim do staplera endoskopowego, umożliwiającego wykonanie zespolenia na dł. 60mm, ładowany w szczęki staplera. Ładunek do tkanki standardowej wyposażony w asymetrycznie wygięte zszywki wykonane ze stopu tytanu, o wys. 3,6mm po zamknięciu 1,5mm. Ładunek posiada chwytną powierzchnię, z wysuniętymi lożami zszywek ponad jego powierzchnię, zapobiegającą wysuwaniu się tkanki po zamknięciu staplera i podczas wystrzelenia zszywek. opakowanie zaweira 12szt</t>
  </si>
  <si>
    <t>Jednorazowy ładunek liniowy w kolorze złotym do staplera endoskopowego, umożliwiającego wykonanie zespolenia na dł. 60mm, ładowany w szczęki staplera. Ładunek do tkanki średno-grubej wyposażony w asymetrycznie wygięte zszywki wykonane ze stopu tytanu, o wys 3,8mm po zamknięciu 1,8mm. Ładunek posiada chwytną powierzchnię, zapobiegającą wysuwaniu się tkanki po zamknięciu staplera i podczas wystrzelenia zszywek. opakowanie zawiera 12 szt</t>
  </si>
  <si>
    <t>Jednorazowa rączka staplera liniowego z nożem wbudowanym w ładunek, umożliwiająca sekwencyjną regulację wysokości zszywek przeznaczonych do tkanki standardowej (1,5mm po zamknięciu), pośredniej (1,8 mm po zamknięciu) i grubej (2mm po zamknęciu). Stapler kompatybilny z ładunkiem posiadającym sześć rzędów zszywek wykonanych w technologii przestrzennej 3D o długości linii szwu 81mm. Rączka staplera pakowana bez ładunku. opakowanie zawiera 3 szt</t>
  </si>
  <si>
    <t>Uniwersalny ładunek do jednorazowgo staplera liniowego z nożem posiadającego sekwencyjną regulację wysokości zszywek przeznaczonych do tkanki standardowej (1,5mm po zamknięciu), średnio-grubej (1,8 po zamknięciu) i grubej (2 mm po zamknięciu). Ładunek posiadający sześć rzędów zszywek ze stopu tytanu wykonanych w technologii przestrzennej 3D o dł linii szwu 81 mm. Nóż zintegrowany z ładunkiem. opakowanie zaiwra 12 szt</t>
  </si>
  <si>
    <t>Jednorazowy stapler okrężny wygięty z kontrolowanym dociskiem tkanki i regulowaną wysokością zamknięcia zszywki o wymiarze od 1,5 mm do min. 2,2mm. Rozmiary staplera: 25mm. Wysokość otwartej zszywki minimum 5,2mm. Ergonomiczny uchwyt staplera pokryty antypoślizgową gumową powłoką. Opakowanie zawiera 3 szt</t>
  </si>
  <si>
    <t>Jednorazowy stapler okrężny wygięty z kontrolowanym dociskiem tkanki i regulowaną wysokością zamknięcia zszywki o wymiarze od 1,5 mm do min 2,2 mm. Rzomiary staplera 29mm. Wysokośc otwartej zszywki minimum 5,2mm. Ergonomiczny uchwyt staplera pokryty antypoślizgową gumową powłoką. opakowanie zawiera 3 szt</t>
  </si>
  <si>
    <t>Jednorazowy stapler okrężny wygiety z kontrolowanym dociskiem tkanki i regulowaną wysokością zamknięcia zszywki o wymiarze od 1,5mm do min. 2,2mm. Rozmiary staplera: 33mm. Wysokość otwratej zszywki minimum 5,2 mm. Ergonomiczny uchwyt staplera pokryty antypośligową gumową powłoką. opakowanie zawiera 3 szt</t>
  </si>
  <si>
    <t>Kapciuchownica wielokrotnego użytku</t>
  </si>
  <si>
    <t>Jednorazowy stapler zamykająco tnący z zakrzywioną główką( kształt półksięzyca) długość linii cięcia 40mm. Stapler umożlwia 5-krotne przeładowanie ładunku i 6 wystrzeleń podczaas jednego zabiegu, zawiera ładunek w kolorze niebieskim do tkanki standardowej o wysokości zszywki otwartej 3,5mm po zamknięciu 1,5mm. Zszywki zamykają się w wielopłaszczyznowej technologii 3D. Zszywki wykoanne ze stopu tytanu. Ładunek posiada chwytną powierzchnię, z wysuniętymi lożami zszywek ponad jego powierzchnię, nadające dodatkową kompresję na tkankę i przytrzymujące ją przed i podczas wystrzelenia zszywek. Opakowanie zawiera 3 szt</t>
  </si>
  <si>
    <t>Jednorazowy stapler zamykająco tnący z zakrzywioną główką ( kształt półksiężyca), długość linii cięcia 40mm. Stapler umożliwia 5-krotne przeładowanie ładunku i 6 wystrzeleń podczas jednego zabiegu, zawiera ładunek w kolorze zielonym do tkanki grubej o wysokości zszywki otwartej 4,7 mm po zamknięciu 2 mm. Zszywki zamykają się w wielopłaszczyznowej technologii 3D. Zszywki wykoane ze stopu tytanu. Ładuenk posiada chwytną powierzchnię, z wysuniętymi lożami zszywek ponad jego powierzchnię, nadające dodatkową kompresję na tkankę i przyttrzymujące ją przed i podczas wystrzelenia zszywek. opakowanie zawiera 3 szt</t>
  </si>
  <si>
    <t>Ładunek w kolorze nebieskim do staplera z zakrzywioną głowicą o długości linii cięcia 40mm do tkanki standardowej. Wysokość otwartej zszywki 3,5mm po zamknięciu 1,5mm. Zszywki zamykają się w wielopłaszczyznowej technologuu 3 D. Zszywki wykonane z stopu tytanu. Ładunek posiada chwytną powierzchnię, nadające dodatkową kompresję na tkankę i przytrzymujące ją przed i podczas wystrzelenia zszywek. Opakowanie zawiera 6 szt</t>
  </si>
  <si>
    <t xml:space="preserve">Ładunek w kolorze zielonym do staplera z zakrzywioną głowicą o długości linii cięcia 40 mm, do tkanki grubej. Wysokość otwartej zszywki 4,7mm po zamknięciu 2,0mm. Zszywki zamykają się w wielopłaszczyznowej technologii 3D. Zszywki wykonane ze stopu tytanu. Ładunek posiada chwytną powierzchnię z wysuniętymi lożami zszywek ponad jego powierzchnię, nadające dodatkową kompresję na tkankę i przytrzymujące ją przed i podczas wystrzelenia zszywek. opakowanie zwiera 6 szt </t>
  </si>
  <si>
    <t>Uniwersalny jednorazowy stapler laparoskopowy, wspólna rękojeść dla ładunków prostych i z atykulacją, z możliwością ponownego ładowania do 25 razy, o średnicy 12 mm, z możliwością rotacji o 360 stopni - dostępny w 3 długościach - określonych każdorazowo przez Zamawiającego ( krótka - do chirurgi otwartej; standardowa laparoskopowa oraz długa długa do chirurgii bariatrycznej ). opakowanie zwiera 3 szt</t>
  </si>
  <si>
    <t>Ładunki jednorazowego użytku kompatybilne z jednorazowym uniwersalnym staplerem laparoskopowym oraz wielorazowym elektrycznym typu Signia, zamykająco-tnące, z nożem w magazynku, umieszczające 6 rzędów tytanowych zszywek o 3 różnych wysokościach, o długości linii szwów 30 mm lub 45 mm lub 60 , posiadające artykulację 45 stopni w dwie strony, przeznaczone do zamykania tkanki średnio-naczyniowej (2,0-2,5-3,0mm) lub średnio-grubej (3,0-3,5-4,0mm). Opakowanie wewnętrzne zawiera 4 naklejki do historii choroby pacjenta opatrzone kodem QR do sztbkiej identyfikacji produktu zakres tkankowy oraz dlugość ładunku Zamawiający określi przy składaniu zamówienia. Opakowanie zawiera 6 sz</t>
  </si>
  <si>
    <t>Stapler okrężony jednorazowy o średnicy 28 lub 31mm zakrzywiony, z łamanym kowadełkiem po oddaniu strzału dla zwiększonego bezpieczeństwa podczas wyciągania staplera przez nowo utworzone zespoleie, z trzema rzędami zszywek do tkanki średnio-grubej (3.0-3.5-4.0)(Zamawiający określi średnicę staplera, wysokość zszywek i długość staplera przy składaniu zamówienia. Opakowanie zawiera 3szt</t>
  </si>
  <si>
    <t>Stapler zamykająco-tnący, z nożem w ładunku, umieszczający 2 potrójne schodowo ułożone rzędy tytanowych zszywek (3+3) o długości lini szwów 60 mm, o wysokości zszywek przed zamknięciem 3,0mm 3,5mm, 4,0mm do tkanki średnio - grubej lub 4,0mm, 4,5mm, 5,0mm do tkanki grubej. Opakowanie wewnętrzne zawiera min. 4 naklejki do historii choroby pacjenta opatrzone kodem QR do szybkiej identyfikacji produktu. zamawiający określi wysokość zszywek przy składaniu zamówienia. Opakowanie zawiera 3 szt</t>
  </si>
  <si>
    <t xml:space="preserve">Ładunek do staplera zamykająco-tnącego z nożem w ładunku, umieszczający 2 potrójne schodowo ułożone rzędy tytanowych zszywek (3+3) o długości linii szwów 60 mm, o wysokości zszywek przed zamknięcim 3.0mm, 3.5mm, 4.0mm do tkanki średnio - grubej lub 4,0mm, 4,5mm, 5,0mm do tkanki grubej. Opakowanie wewnętrzne zawiera min. 4 naklejki do historii choroby pacjenta opatrzone kodem QR do szybkiej identyfikacji produktu. zamawiający określi wysokość zszywek przy składaniu zamówienia. Opakowanie zawiera 6 szt </t>
  </si>
  <si>
    <t>Stapler zamykająco-tnący, z nożem w ładunku, umieszczający 2 potrójne schodowo ułożone rzędy tytanowych zszywek (3+3) o długości lini szwów 80 mm, o wysokości zszywek przed zamknięciem 3,0mm 3,5mm, 4,0mm do tkanki średnio - grubej lub 4,0mm, 4,5mm, 5,0mm do tkanki grubej. Opakowanie wewnętrzne zawiera min. 4 naklejki do historii choroby pacjenta opatrzone kodem QR do szybkiej identyfikacji produktu. zamawiający określi wysokość zszywek przy składaniu zamówienia. opakowanie zawiera 3 szt</t>
  </si>
  <si>
    <t>Ładunek do staplera zamykająco-tnącego z nożem w ładunku, umieszczający 2 potrójne schodowo ułożone rzędy tytanowych zszywek (3+3) o długości linii szwów 80 mm, o wysokości zszywek przed zamknięcim 3.0mm, 3.5mm, 4.0mm do tkanki średnio - grubej lub 4,0mm, 4,5mm, 5,0mm do tkanki grubej. Opakowanie wewnętrzne zawiera min. 4 naklejki do historii choroby pacjenta opatrzone kodem QR do szybkiej identyfikacji produktu. zamawiający określi wysokość zszywek przy składaniu zamówienia. Opakowanie zawiera 6 szt</t>
  </si>
  <si>
    <t xml:space="preserve">Stapler liniowy jednorazowego użytku 45 mm z automatycznym dociskiem tkanki z bokadą uniemożliwiającą zamknięcie staplera z wystrzelonym ładunkiem o wysokości zszywek 4,8mm lub 3,5mm. Zszywki wykonane z drutu bilateralnie spłaszczene dla uzyskania pewnego zamknięcia na zmienionej chorobowe tkance. Opakowanie wewnętrzne zawiera 4 naklejki do historii choroby pacjenta opatrzone kodem QR do szybkiej idnetyfikacji produktu. Zamawijający określi wysokość zszywki przy składaniu zamówienie. Opakowanie zawiera 3 szt </t>
  </si>
  <si>
    <t>Ładunek do staplera liniowego użytku 45mm, z automatycznym dociskiem tkanki z blokadą uniemożliwiającą zamknięcie staplera z wystrzelonym ładunkiem,o wysokości zszywek 4,8mm lub 3,5. Zszywki wykonane z drutu bilateralnie spłaszczonego dla uzyskania pewnego zamknięcia na zmienionej chorobowo tkance.Opakowanie wewnętrzne zawiera 4 naklejki do historii choroby pacjenta opatrzone kodem QR do szybkiej idnetyfikacji produktu. Zamawijający określi wysokość zszywki przy składaniu zamówienie. Opakowanie zawiera 6 szt</t>
  </si>
  <si>
    <t>Sterylny retraktor ran chirurgicznych składający się z 2 obręczy połączonych trwałym poliuretanem umożliwiający retrakcję 360 stopni ( w rozmiarze 5-9 cm lub 9-14 cm każdorazowo określane przez Zamawiającego w zamówieniu). Opakowanie zawiera 5 szt</t>
  </si>
  <si>
    <t>Cewnik do hemodializy - 2 światłowy długość 16 i 20 cm. Cewnik impregnowany powłoką bakteriobójczą, która w sposób statycznie znamienny hamuje kolonizację na cewnikach oraz zmniejsza częstość zakażeń wynikających z kaniulacji żył centralnych, umożliwiającą wprowadzenie prowadnika bez rozłączania igły od strzykawki  12F typu Arrow lub równoważny</t>
  </si>
  <si>
    <t>Cewnik do hemodializy - 2 światłowy 14F długość 15, 20,25cm. Cewnik impregnowany powłoką bakteriobójczą, która w sposób statycznie znamienny hamuje kolonizację na cewnikach oraz zmniejsza częstość zakażeń wynikających z kaniulacji żył centralnych, umożliwiającą wprowadzenie prowadnika bez rozłączania igły od strzykawki  12F typu Arrow lub równoważny</t>
  </si>
  <si>
    <t>Zestaw z cewnikiem do hemodializy, w składzie min. cewnik w rozm.12F/12,12Ga /25cm, poliuretanowy pokryty powłoką antybakteryjną i antygrzybiczą [chlorheksydyna, sulfadiazyna srebra], miękka końcówka, elementy cewnika łączone przez stopienie, wprowadzany metodą Seldingera, - prowadnik 0,035”x68cm z końcówkami prostą oraz "J”, - strzykawka LS 5ml umożliwiająca wprowadzenie prowadnika bez rozłączania układu igła – strzykawka, tępa igła do kontroli ciśnienia, igła punkcyjna 18 Ga x 6,35 cm, igła punkcyjna 20Ga w miękkiej kaniuli 18Gax6,35cm, rozszerzadło, skalpel nr 11, obłożenie chrirurgiczne 60x90cm</t>
  </si>
  <si>
    <t xml:space="preserve">Zestaw do cewnikowania tętnic metodą Seldingera
W skład zestawu wchodzi: cewnik wykonany z PEBA 18Ga/23cm lub 18Ga/16cm do wyboru z niskoprofilowanymi skrzydełkami mocującymi i przedłużaczem z przesuwanym zaciskiem, igła punkcyjna z końcówką kodowaną kolorem w rozm. 18G/7cm, prowadnik typu J/prosty  rozm. 0,025'x45-60cm w Arrow Advancerze. </t>
  </si>
  <si>
    <t>Sterylny, jednorazowy zestaw igły doszpikowej w rozmiarze 15Ga/25mm, 15Ga/45mm, 15Ga/15mm, zawierający minimum igłę, przewód przedłużający, opaskę na nadgarstek pacjenta do oznaczenia daty i godziny wkłucia, pojemnik na ostre odpady - mandryn, opatrunek stabilizujący z elementem teleskopowym. Igły powinny pasowac do systemu dostępu doszpikowego - Arrow EZ IO. Zestaw pozbawiony lateksu. Igła wykonana ze stali nierdzewnej, zakończona standardową końcówką Luer Lock.</t>
  </si>
  <si>
    <t>Maska krtaniowa jednorazowego użytku z mankietem o podwójnym uszczelnieniu, z dodatkowym kanałem służącym do wprowadzenia drenu do żołądka =14Fr, luźnym niewbudowanym drenem do napełniania balonu chroniącym przed możliwością przypadkowego przegryzienia, wyprofilowana w kształcie anatomicznym, przeźroczysta z wbudowanym bite-blokerem, w rozmiarach 3 (30-50kg),4(50-70kg),5(70-100kg) do wyboru. Opak.handl.10szt.</t>
  </si>
  <si>
    <t>Wielofunkcyjna maska krtaniowa, jednorazowego użytku, drugiej generacji, wykonana w 100% silikonu, z mankietem o podwójnym uszczelnieniu, z osobnym kanałem do wprowadzenia gastrofiberoskopu OD 14mm, z luźnym niewbudowanym drenem do napełniania mankietu chroniącym przed możliwością przypadkowego przegryzienia, ze zintegrowanym systemem monitorowania ciśnienia w mankiecie, bezpieczna w środowisku MRI, pozbawiona ftalanów, dostępna w rozmiarach 3 (30-50kg),4(50- 70kg),5(70-100kg) do wyboru.</t>
  </si>
  <si>
    <t>Maska krtaniowa wielorazowego użytku, wykonana z silikonu, do wentylacji pacjenta z możliwością dokonania intubacji dotchawiczej, wyprofilowana anatomicznie pod kątem 90° z luźnym, niewbudowanym drenem do napełniania mankietu, co chroni przed możliwością przypadkowego przegryzienia poprzez dowolne oddalenie drenu od zębów pacjenta, maska posiada uchwyt ułatwiający założenie oraz ruchomy języczek ogranicznika nagłośni - chroniący przed możliwością wklinowania nagłośni i jednocześnie umożliwiający dokonanie intubacji, dostępne rozmiary: 3 (30-50kg), 4 (50-70kg), 5 (70-100kg). Opak.handl.1szt.</t>
  </si>
  <si>
    <t>Maska krtaniowa jednorazowego użytku, wykonana z silikonu, do wentylacji pacjenta z możliwością dokonania intubacji dotchawiczej, wyprofilowana anatomicznie pod kątem 90° z luźnym, niewbudowanym drenem do napełniania mankietu, co chroni przed możliwością przypadkowego przegryzienia poprzez dowolne oddalenie drenu od zębów pacjenta, maska posiada uchwyt ułatwiający założenie oraz ruchomy języczek ogranicznika nagłośni - chroniący przed możliwością wklinowania nagłośni i jednocześnie umożliwiający dokonanie intubacji, dostępne rozmiary: 3 (30-50kg), 4 (50-70kg), 5 (70-100kg). Opak.handl.1szt.</t>
  </si>
  <si>
    <t xml:space="preserve">Rurka intubacyjna jednorazowa do intubacji przez maskę krtaniową z powyższej pozycji, z mankietem PCV, rozmiar 7,0; 7,5; 8,0, w opakowaniu z prowadnicą jednorazową do utrzymania stabilności rurki w masce krtaniowej w momencie jej umocowywania. </t>
  </si>
  <si>
    <t>Prowadnica wielorazowa, wykonana w 100% z silikonu, do utrzymania stabilności rurki w masce krtaniowej w momencie jej umocowywania. Opak.handl.1szt.</t>
  </si>
  <si>
    <t>Prowadnica do intubacji i wymiany rurek, z możliwością podawania tlenu, z 3 łącznikami do jego podawania w zależności od źródła. Rozmiary 2,5 dł.70cm, 6 dł.83cm do wyboru. Opak.handl.1szt</t>
  </si>
  <si>
    <t xml:space="preserve">Zestaw do przezskórnej endoskopowej gastrostomii w wersji „Pull”, w rozmiarach 20 Fr (6,67mm) i 24 Fr (8mm), wykonany z silikonu, z możliwością usunięcia zestawu przezskórnie (bez konieczności wykonywania endoskopii), zestaw wyposażony w port typu „Y” z niezależnymi portami do odżywiania i podawania leków,z klamrą pozwalającą na szczelne zamknięcie drenu. Zestaw zawiera: dren PEG, igłę z mandrynem, pętlę do przeciągania drutu, drut do przeciągania drenu PEG, skalpel, obłożenie z otworem, komplet gazików z otworem lub bez, 2 zewnętrzne nasadki zabezpieczające dren PEG, nożyczki i pean lub Zestaw do gastrostomii przezskórnej PEG metodą PULL z możliwością usunięcia przezskórnie w rozmiarze 20F oraz 24 do wyboru przez Zamawiającego. Skład zestawu: silikonowy dren gastrostomii PEG, prowadnik z pętlą 5Fr (1,8 mmx 260 cm), uniwersalny adapter do karmienia, adapter do podawania bolusa, pierścień retencyjny typu SECUR-LOK, fiolka 5 ml z 1% Lidocaine HCl, igła filtracyjna  19G X 1,5 cala, Igła 25 G, pakiet wacików z powidonem jodu, maść powidonu jodu, serweta z samoprzylepnymi zakładkami, strzykawka 12 ml, skalpel z ostrzem roz. 11, igła wprowadzająca, drut do umieszczenia w pętli, nożyczki ze stali nierdzewnej, hemostator ze stali nierdzewnej, zacisk rurki, 4 gąbki z gazy  4x4 cale, 2 gąbki z gazy 2x2 cale, zestaw szwów, instrukcja użytkowania, wkładka z instrukcją                                                                                               </t>
  </si>
  <si>
    <t>Igła kolonoskopowa do ostrzykiwań dolnego odcinka przewodu pokarmowego z osłonką teflonową , jednorazowego użytku, długość ostrza igły 4- 6mm, średnica igły 0,6-0,7mm, długość robocza 230cm, minimalna średnica kanału roboczego 2,8mm. Rozmiar kodowany kolorystycznie na uchwycie.</t>
  </si>
  <si>
    <t xml:space="preserve">Igła gastroskopowa do ostrzykiwań górnego odcinka przewodu pokarmowego z osłonką teflonową , jednorazowego użytku, długość ostrza igły 4-6mm, średnica igły 0,6- 0,7mm, długość robocza 160cm, minimalna średnica kanału roboczego 2,8mm. Rozmiar kodowany kolorystycznie na uchwycie. </t>
  </si>
  <si>
    <t>Wzierniki sigmoidoskopowe jednorazowe dł 25cm śr 20mm</t>
  </si>
  <si>
    <t>Orginalne elektrody EDGE system ze złączem QUICK-COMBO stymulacja/ sefibrylacja/EKG</t>
  </si>
  <si>
    <t>Wymienna przyssawka do Lucasa</t>
  </si>
  <si>
    <t>Papier do defibrylatora ZOOL 90x90x200</t>
  </si>
  <si>
    <t>Papier EKG Ascard B5 Eco Mr. Green 58mmx25m</t>
  </si>
  <si>
    <t>Papier EKG Ascard B56 112x25m</t>
  </si>
  <si>
    <t xml:space="preserve">Papier EKG do LIFEPEAK 12/15/20E  </t>
  </si>
  <si>
    <t>Papier EKG E-300 z nadrukiem 110x40m</t>
  </si>
  <si>
    <t>Papier Video Printer K61B</t>
  </si>
  <si>
    <t>Papier Video Printer Sony UPP 110S</t>
  </si>
  <si>
    <t xml:space="preserve"> Zgłębnik poliuretanowy w wersji żołądkowo-dwunastniczej, z prowadnicą umożliwiającą łatwe założenie, ze znacznikiem RTG i podziałką, długości 120 cm. Zakończone oliwką z dwoma otworami bocznymi. Wolne od lateksu i DEHP. Końcówka ENFit. W rozmiarach: 8 CH/120 cm, 10 CH/120 cm, 12 CH/120 cm </t>
  </si>
  <si>
    <t xml:space="preserve">Strzykawka do żywienia dojelitowego, 60ml z końcówką centryczną </t>
  </si>
  <si>
    <t xml:space="preserve">Zgłębnik w wersji jelitowej oraz do odbarczania żołądkowego z funkcją odpowietrzania (zabezpieczającą przed uszkodzeniami śluzówki przewodu pokarmowego) ze znacznikiem RTG i podziałką. Wolny od lateksu. Możliwy do założenia metodą konwencjonalną przez nos pod kontrolą radiologiczną, przez nos z monitorowaniem endoskopowym lub techniką Seldingera.
Cześć dojelitowa o długości 150 cm, 9 CH/FR, cześć dożołądkowa o długości 95 cm, 16 CH/FR.
</t>
  </si>
  <si>
    <t>Zestaw do podaży żywienia paraenteralnego przez pompę Ambix</t>
  </si>
  <si>
    <t>Klipsownica z klipsem załadowanym do zestawu, sterylna, jednorazowego użytku, bez osłonki, szerokość rozwarcia ramion klipsa 11mm, możliwość kilkukrotnego otwarcia i zamknięcia ramion klipsa przed całkowitym uwolnieniem, płynna rotacja 1:1 (dwa sposoby rotacji – pokrętło do obsługi asystenta i możliwość rotacji na kateterze przez lekarza), mechanizm blokujący klips, dostępne w długościach 155cm i 235cm, z możliwościa wykonania MRI (warunki podane w instrukcji obsługi), możliwość zastosowania do klipsowania profilaktycznego, wymagana średnica kanału endoskopowego 2.8mm, opakowanie zbiorcze zawiera 10 szt. indywidualnie zapakowanych klipsownic</t>
  </si>
  <si>
    <t xml:space="preserve">Klipsownica z klipsem załadowanym do zestawu, sterylna, jednorazowego użytku, bez osłonki, szerokość rozwarcia ramion klipsa 17mm, możliwość kilkukrotnego otwarcia i zamknięcia ramion klipsa przed całkowitym uwolnieniem, płynna rotacja 1:1 (dwa sposoby rotacji – pokrętło do obsługi asystenta i możliwość rotacji na kateterze przez lekarza), mechanizm blokujący klips, dostępne w długości 235cm, z możliwościa wykonania MRI (warunki podane w instrukcji obsługi), możliwość zastosowania do klipsowania profilaktycznego, wymagana średnica kanału endoskopowego 2.8mm </t>
  </si>
  <si>
    <t>Igła do biopsji pod kontrolą EUS (FNB)
Igła z końcówką typu „Fransen” zakończona „koroną” z trzema ostrzami o tej samej długości w kształcie stożka; igły w rozmiarze 22 i 25 Ga, wykonane ze stali kobaltowo chromowej; igły na całej długości końcówki roboczej posiadają pokrycie echogeniczne; mandryn wykonany z nitinolu, wyposażony w klips pozwalający na jego spięcie w formie pętli po wyjęciu z igły; regulowana długość robocza w granicach: 137.5 cm do 141.5 cm; długość wysunięcia igły regulowana w zakresie: 0 cm do 8 cm; igła pakowana w komplecie ze strzykawką podciśnieniową o pojemności 20 cc, z zaworkiem. Opakowanie zbiorcze zawiera 5 szt. indywidualnie zapakowanych igieł</t>
  </si>
  <si>
    <t>Igła jednorazowego użytku 22, 25, 19 G do biopsji aspiracyjnej pod kontrolą EUS (FNA), regulowana długośc wysunięcia igły w granicach od 0-80mm, igła wykonana ze stopu kobaltowo-chromowego na całej długości (łacznie z zaostrzoną końcówką) pokryta echogenicznym wzorem zapewniającym dobrą widoczność w obrazie EUS, osłonka o średnicy 1,52, 1,65, 1,83 mm, mandryn wykonany z nitinolu, wyposażony w klips pozwalający na jego spięcie w formie pętli po wyjęciu z igły, długość robocza 1375 mm do 1415mm - regulacja długosci osłonki igły w granicach +/- 4 cm, minimalna średnica kanału roboczego 2,4mm.</t>
  </si>
  <si>
    <t xml:space="preserve">Prowadnik nitinolowy hydrofilny przeznaczony do trudnych kaniulacji o średnicy 0,025’’, sterylny, odporny na załamania, o zwiększonej sztywności. Długość robocza 450cm lub 260cm do wyboru końcówka prosta lub zagięta, długość robocza 500cm z końcówką prostą. Końcówka robocza 5cm zawierająca wolfram zwiększający widoczność radiologiczną. Dystalny koniec pokryty substancją hydrofilną, której składową jest fluor. Żółto-czarny oplot pozwalający na endoskopową kontrolę ruchu prowadnika. Na całej długości powłoka ułatwiająca wymianę narzędzi, izolowana elektrycznie osłona. Opakowanie zbiorcze zawiera 2szt. indywidualnie zapakowanych prowadników. </t>
  </si>
  <si>
    <t>Protezy do dróg żółciowych cienkościenne typu podwójny pigtail. Średnica protez: 7 Fr, 10 Fr; długości protez: 3,5,7,10,12,15cm</t>
  </si>
  <si>
    <t xml:space="preserve">Zestaw do protezowania dróg żółciowych zawierający cewnik prowadzący i popychający. Do wyboru wersja przystosowana do protezowania protezami o średnicy 7, 8.5 i 10 Fr, długość robocza 202.5 cm. Współpracujący z prowadnikiem o średnicy 0.035", 0.025'' i długości 450/260 cm </t>
  </si>
  <si>
    <t xml:space="preserve">Sterylne zestawy do przezskórnej gastrostomii (PEG): dostępne średnice 20Fr(6,67mm) i 24Fr(8mm), w wersji typu „Pull” i „Push”, wykonany z wysokiej jakości silikonu, dający możliwość usunięcia przez powłoki brzuszne (bez konieczności wykonywania endoskopii) zawierający dwie zewnętrzne nasadki: okrągłą i w kształcie półwalca wyposażony w złącze –„Y”, pozwalające na rozdzielenie portu do odżywiania i podawania leków, z klamrą typu „C” dającą możliwość sterowania przepływem wewnątrz drenu, zestaw zapakowany na 2 sterylnych tacach, zawierający ponadto: obłożenie z otworem, skalpel, pętlę do przeciągania nici trakcyjnej przez kanał, nić trakcyjna do wprowadzania drenu PEG, prowadnik, gaziki (10x10 cm) – 4 szt., metalowe nożyczki i pean zakrzywiony, gaziki z otworem (5x5 cm) – 4 szt., igła z mandrynem. Opakowanie zbiorcze zawiera 2 szt. indywidualnie zapakowanych zestawów. </t>
  </si>
  <si>
    <t>Zestawy do opaskowania żylaków przełyku
Zestaw zawierający 7 podwiązek wykonanych z materiału hypoalergicznego (bez zawartości lateksu); podwiązki zamontowane w sposób nieograniczający pola widzenia; głowica wyposażona w metalową prowadnicę i zawór zwrotny z wejściem do podłączenia giętkiego drenu z przeznaczeniem do irygacji miejsca obliteracji, zestaw z mechaniczną i dźwiękową sygnalizacją momentu uwolnienia każdej podwiązki. Przystosowany do współpracy z endoskopami o średnicy 8.6 - 11.5 mm (4 zestawy w opakowaniu)</t>
  </si>
  <si>
    <t>Jednorazowe, sterylne pętle do zimnej polipektomii
Przystosowana do usuwania płaskich zmian i drobnych polipów; Wykonana z plecionego drutu zapewniającego dobry kontakt z tkanką i minimalizującego poślizg na powierzchni błony śluzowej; osłonka pętli z tworzywa o zwiększonej sztywności; średnica otwartej pętli: 10 mm; średnica osłonki: 2.4 mm; długość robocza: 240 cm, opakowanie zbiorcze zawiera 10 szt. indywidualnie zapakowanych pętli</t>
  </si>
  <si>
    <t>Jednorazowe, sterylne pętle do polipektomii
Wykonane z plecionego drutu; dostępne w wersji sztywnej, półsztywnej i miękkiej w zależności od rozmiaru i kształtu; posiadające wskazania do polipektomii zarówno na ciepło, jak i na zimno; kształty: owalny (średnica pętli 13, 27 i 30 mm), okrągły (średnica pętli 10, 15, 20, 25 i 33 mm), półksiężycowy (średnica pętli 27 mm) i heksagonalny (średnica pętli 13 i 27 mm); długość robocza: 240 cm, średnica zewnętrzna osłonki: 2.4 mm, opakowanie zbiorcze zawiera 10 szt. indywidualnie zapakowanych pętli</t>
  </si>
  <si>
    <t>Szczypce biopsyjne gastro i kolonoskopowe
Długość robocza: 160 i 240 cm; średnice szczęk: 2.2, 2.4 i 2.8 mm; łyżeczki z podwójnym okienkiem i ząbkami na całym obwodzie; posiadające możliwość wykonania biopsji stycznej; w osłonie z tworzywa sztucznego, pokrytego substancją hydrofilną; z markerami sygnalizującymi pozycję narzędzia w kanale roboczym oraz moment wysunięcia z endoskopu; dostępne w wersji z igłą i bez igły; typy szczęk: okrągłe i elipsoidalne do kanału 2.8 mm oraz „jumbo” owalne do kanału 3.2 mm, opakowanie zbiorcze zawiera 40 szt. indywidualnie zapakowanych szczypiec</t>
  </si>
  <si>
    <t>Ustnik gastroskopowy jednorazowego użytku z otworem 60Fr lub 54Fr do wyboru, z otworami bocznymi, obręczą zębową oraz taśmami mocującymi, opakowanie zbiorcze zawiera 100 szt. indywidualnie zapakowanych ustników</t>
  </si>
  <si>
    <t>Jednorazowe, trójstopniowe, całkowicie przezroczyste balony do poszerzania zwężeń jelitowych oraz przełyku, odźwiernika i dróg żółciowych (DASE), o zmiennej średnicy regulowanej ciśnieniem cieczy z zaokrąglonymi końcami, wykonane z tworzywa PEBAX, z możliwością inflacji kontrastem lub jego roztworem i wprowadzenia po prowadniku (dostarczany wraz ze stałą, pokrytą teflonem prowadnicą z miękkim, atraumatycznym końcem) z dodatkową możliwością zablokowania prowadnika w obrębie napompowanego balonu za pomocą blokady umieszczonej na kateterze. Długość balonu 5,5 cm; średnice balonu: 6-7- 8, 8-9-10, 10-11-12, 12-13.5 – 15, 15 -16.5 -18 i 18 -19-20 cm; długość robocza 180 i 240 cm; średnica kateteru 7.5Fr; nie zawierające lateksu, zaokrąglone brzegi pozwalające na endoskopową obserwacje miejsca poszerzania; dwa markery radiologiczne; współpracujące z kanałem endoskopu o średnicy 2,8 mm; wartości ciśnień dla poszczególnych średnic balonu wyraźnie oznaczone na fluorescencyjnej metce zamocowanej na proksymalnej stronie kateteru.</t>
  </si>
  <si>
    <t xml:space="preserve">Żel błękitny do podnoszenia zmian podśluzówkowych, stosowany przy zabiegach ESD i mukozektomii; zestaw gotowy do użycia; w komplecie dwie zabezpieczone strzykawki z żelem po 10 ml oraz igła do aplikacji w osłonie przezroczystej o zwiększonej sztywności o średnicy 23G </t>
  </si>
  <si>
    <t>Elektroda do koagulacji bipolarnej do tamowania krwawień posiadająca pozłacane elektrody znajdujące się na dystalnym końcu, z igłą o średnicy 25G, dostępne średnice 7 i 10 Fr; długość 210 cm, posiadające kanał do irygacji miejsca krwawieni</t>
  </si>
  <si>
    <t>Bronchoskop jednorazowego użytku, sterylny, dostępny w trzech rozmiarach, średnica Slim: 3.8 mm w kolorze szarym, współpracujący z rurką intubacyjną min. 5.0 mm i rurką dwuświatłową min. 35Fr, średnica wewnętrzna kanału roboczego 1.2 mm; średnica Regular: 5.0 mm, w kolorze niebieskim, współpracujący z rurką intubacyjną min. 6.0 mm i rurką dwuświatłową min. 41Fr, średnica wewnętrzna kanału roboczego 2.2 mm; średnica Large: 5.8 mm w kolorze pomarańczowym, współpracujący z rurką intubacyjną min. 7.0 mm, średnica wewnętrzna kanału roboczego 2.8 mm; min. zakres regulacji końcówki dystalnej: do góry 180° do dołu 180°, pole widzenia 90°, oświetlenie LED, długość części roboczej 600 mm, długość całkowita bronchoskopu 826 mm, zewnętrzna część kanału roboczego wykonana z poliuretanu (peletanu), wewnętrzna z Pebax-u, środkowa pokryta oplotem ze stali nierdzewnej, posiada możliwość robienia zdjęć z poziomu rękojeści, końcówka dystalna posiadająca kształt ‘muszli’ zapewniająca bardzo dobrą jakość ssania, możliwość wprowadzenia narzędzi poprzez kanał roboczy, opakowanie zbiorcze zawiera 5 szt. indywidualnie zapakowanych bronchoskopów, współpracuje z monitorem EXALTTM Monitor.</t>
  </si>
  <si>
    <t>Samorozprężalny stent do przezżołądkowego lub przezdwunastniczego drenażu torbieli rzekomej trzustki, pęcherzyka żółciowego lub dróg żółciowych z możliwością implantacji wyłącznie pod kontrolą ultrasonografii endoskopowej. Stent: wykonany z drutu nitinolowego, całkowicie pokrywany, długość części zespalającej: 8, 10 i 15 mm, średnice światła stentu 6, 8, 10, 15 i 20 mm, wyposażony w kołnierze mocujące i uszczelniające znajdujące się na obu końcach stentu, System wprowadzający, średnica max: 9 i 10,8 Fr (w zależności od rozmiaru stentu), Wyposażony w marker określający położenie w obrazie endoskopowym. Wyposażony w jednobiegunową wtyczkę służącą do połączenia z generatorem elektrochirurgicznym oraz w pierścień diatermiczny znajdujący się na końcówce cewnika pozwalający na łatwe wprowadzenie zestawu w wybrany obszar, współpracuje z prowadnikiem o średnicy 0.035''</t>
  </si>
  <si>
    <t>Siatka z poliesteru do wydobywania usuniętych polipów, ciał obcych oraz uwięźniętych kawałków pożywienia o wymiarach 30 x 55 mm, średnica osłonki 2,5 mm, długość narzędzia 230 cm, rękojeść skalowana 10, 20, 30 mm, która umożliwia dostosowanie wielkości siatki do potrzeb, minimalna średnica kanału endoskopu 2,8 mm, niebieski kolor siatki poprawiający widoczność w obrazie endoskopowym, opakowanie zbiorcze zawiera 5 szt. indywidualnie zapakowanych siatek</t>
  </si>
  <si>
    <t>Szczypce biopsyjne bronchoskopowe
Długość robocza: 100 cm; średnice szczęk: 1.8 i 2.2 mm; łyżeczki owalne z podwójnym okienkiem i ząbkami na całym obwodzie; posiadające możliwość wykonania biopsji stycznej; w osłonie z tworzywa sztucznego, pokrytego substancją hydrofilną; z igłą i bez igły, opakowanie zbiorcze zawiera 20 szt. indywidualnie zapakowanych szczypiec</t>
  </si>
  <si>
    <t xml:space="preserve">Koszyk nitinolowy do usuwania ciał obcych z dróg oddechowych, długość 120 cm, średnica zewnętrzna 0.8 i 1.0 mm, szerokość otwartego koszyka 12 i 16 mm do wyboru, osłonka wykonana z poliamidu/PTFE </t>
  </si>
  <si>
    <t xml:space="preserve">Podkład barierowy, wysokochłonny, podfoliowany na stół operacyjny, nieprzepuszczalny dla płynów, odporny na rozdarcie, wykonany z 3 warstw niebieskiej folii PE antystatycznej  oraz włókniny i puchu celulozowego. Warstwa chłonna z widocznym wytłoczeniem umożliwiającym  rozprowadzenie płynów w warstwie chłonnej, chłonność do 3500 ml; wymiary: 100 x 152 cm; wymiary warstwy chłonnej: 50 x 100 cm; opakowanie zawiera: 50 szt. ( 5x 10 szt.) pakowanych próżniowo. </t>
  </si>
  <si>
    <t xml:space="preserve">Podkład barierowy, wysokochłonny, podfoliowany, nieprzepuszczalny dla płynów, odporny na rozdarcie, wykonany z 3 warstw folii PE antystatycznej  oraz włókniny i puchu celulozowego. Warstwa chłonna z widocznym wytłoczeniem umożliwiającym  rozprowadzenie płynów w warstwie chłonnej, chłonność do 2500 ml; wymiar: 101 x 76 cm; opakowanie zawiera: 50 szt. ( 5x 10 szt.) pakowanych próżniowo. </t>
  </si>
  <si>
    <t xml:space="preserve">Mata absorpcyjna na podłogę z warstwą antypoślizgową. Wypełnienie airlaid, nieprzepuszczalne, antystatyczne; rozmiar: 80 x 121cm, waga 120g/m², w tym 15g/m² SAP , chłonność 4500ml, opakowanie zawiera: 50 szt.( 5x 10 szt.) pakowane próżniowo. </t>
  </si>
  <si>
    <t xml:space="preserve">Komplet: podkład + prześcieradło transferowe: podkład barierowy, wysokochłonny, podfoliowany na stół operacyjny, nieprzepuszczalny dla płynów, odporny na rozdarcie, wykonany z 3 warstw niebieskiej folii PE antystatycznej  oraz włókniny i puchu celulozowego. Warstwa chłonna z widocznym wytłoczeniem umożliwiającym  rozprowadzenie płynów w warstwie chłonnej, gramatura~270g/m², chłonność do 4050 ml; wymiary: 100 x 225 cm; wymiary warstwy chłonnej: 50 x 200 cm. Prześcieradło transferowe wykonane z tworzywa spunlance (75g/m²) o udźwigu 250 kg, wymiar 100 x 150 cm; opakowanie zawiera 50 pojedynczych kompletów pakowanych próżniowo. </t>
  </si>
  <si>
    <t>"Zestaw do portu
Port żylny, jednokomorowy, kształt delty, wielkość (rozmiar standardowy max. 33x26 mm, waga do 9 gram śr. membrany min. 13mm, wysokość komory portu max 14mm lub rozmiar mały max. 30x22mm, waga do 5 gram, śr. membrany min.10 mm, wysokość komory portu max. 12 mm) sterylny; do prowadzenia długotrwałej chemioterapii, z możliwością pobierania krwi, podawania leków i żywienia pozajelitowego, posiadający membranę umożliwiającą do 3000 wkłuć. Cewnik 6,5F, długość 500mm, z oznakowaną na cewniku długością (oznakowanie co 1 cm, opis co 5 cm), silikonowy, o atraumatycznym zakończeniu. Port nie wykluczający wykonywania badań TK i MRI, z możliwością wspomaganego podawania kontrastu do w/w badań do 325psi przepływ z igłą G20 5 ml/s. Karta identyfikacyjna i skrócona instrukcja dla pacjenta w języku polskim - 1 szt. Obowiązują dwa rozmiary portów do zestawów (wybór zestawu zależy od potrzeb Zamawiającego).
Prowadnica 0.035"" x 50 cm z wyżłobieniem umożliwiającym wprowadzenie drutu jedną ręką - 1 szt.
Koszulka rozrywalna 7F - 1 szt.
2 łączniki z zabezpieczeniem przeciwko zagięciu cewnika - 1 szt.
Igła do nakłucia i przepłukania komory portu 22 G - 1 szt.
Tunelizator - 1 szt.
Igła Seldingera z portem bocznym posiadającym śluzę redukującą ryzyko zatoru powietrznego 18Gx 70 mm – 1 szt.
Strzykawka trzyczęściowa Luer Lock 20ml – 1 szt.
Strzykawka trzyczęściowa Luer Lock 10ml  – 1 szt.
Strzykawka trzyczęściowa  Luer Slip 10 ml – 2 szt.
Igła G18 1,20x40 mm – 1 szt.
Igła G23 0,60 x 30 mm– 1 szt.
Miska 26-28 x 23-26 x 4-6cm
Kleszczyki anatomiczne zagięte 12-13 cm - 1 szt.
Miska 13-14 x 12 x 4-6 cm
Imadło Mayo Hegar proste 14 cm – 1 szt.
Kleszczyki metalowe zagięte 12-13 cm – 3 szt.
Pęseta chirurgiczna 14-15 cm – 1 szt.
Hak do ran Roux 17 cm - 1 szt.
Nożyczki Metzenbaum zakrzywione 14-15cm – 1 szt.
Skalpel jednorazowy bezpieczny 11 – 1 szt.
Chusta 75 x 90 cm, samoprzylepna - 3 szt.
Nić monofilamentowa barwiona wchłanialna 60-90 dni z igłą tnącą 3/8 koła 24"</t>
  </si>
  <si>
    <t>Igła Huberta zakrzywiona pod kątem 90º do portu naczyniowego a o szlifie atraumatycznym z przedłużaczem z zaciskiem i
skrzydełkami Igła ze stali nierdzewnej przedłużenie wykonane z polichlorku winylu PCV (zewnętrzna część) i polietyleny
(zewnętrzna część)- zapewniająca optymalną kompatybilność materiału podczas podawania cytostatyków G 22</t>
  </si>
  <si>
    <t xml:space="preserve">Jałowy zestaw do procedur inwazyjnych zawierający: serwetę na stół narzędziowy 120x95 cm będącą jednocześnie opakowaniem zestawu, kompres z włókniny 7,5x7,5 cm - 10 szt., imadło chirurgiczne typu Mayo-Hegar 12 cm, serwetę 100x150 cm z otworem przylepnym śr. 10 cm, pojemnik plastikowy przezroczysty 120 ml, fartuch chirurgiczny barierowy w rozmiarze L, tupfery z gazy No. 4 - 3 szt., strzykawka 20 ml typu Luer, kleszczyki plastikowe proste 19 cm. Całość zapakowana w przezroczystym worku z zaznaczonym miejscem otwarcia. </t>
  </si>
  <si>
    <t xml:space="preserve">Jałowy zestaw do znieczulenia przewodowego zawierający: serwetę nieprzylepną 75x75 cm (opakowanie zestawu), serwetę epiduralną przylepną 60x75 cm z otworem przylepnym 10x10 cm, pojemnik plastikowy przezroczysty 120 ml, tupfer z gazy No. 4 - 4 szt., kompres z włóknincy 10x10 cm - 4 szt., opatrunek na ranę operacyjną 7,2x5 cm, kleszczyki plastikowe proste 19 cm, igłę iniekcyjną 25G 0,5x40 mm, strzykawkę 2 ml typu Luer, strzykawkę 5 ml typu Luer, igłę iniekcyjną 18 = 1,2 Gauge = 40 mm = 1 1/2" mm=inch. Całość zapakowana w osobne opakowanie. </t>
  </si>
  <si>
    <t>Zestaw z cewnikiem do ciągłego znieczulenia nerwów obwodowych z użyciem stymulatora i USG 
zestaw z igłą 18G x 4”, 20° szlif 1.3 x 100 mm  
izolowana igła ze specjalnym wzorem na 3 odcinkach od czubka igły, zapewniającym wizualizację igły pod USG ze zintegrowanym kabelkiem do stymulatora 
cewnik echogeniczny 0,45x0,85x1000mm, adapter z zastawką hemostatyczną, zintegrowany
z drenikiem infuzyjnym, łącznik do cewnika, filtr płaski 0,2µm z systemem mocowania do skóry pacjenta,
strzykawka trzyczęściowa 5 ml, etykieta cewnika</t>
  </si>
  <si>
    <t>Igły o podwyższonej echogeniczności, bardzo 
dobrze widoczne pod USG do przeprowadzenia blokad nerwów obwodowych przy pomocy stymulatora, posiadające
• wygodny karbowany uchwyt z wyraźnym znacznikiem kierunku szlifu oraz nierozłączalnym od igły 50 cm drenikiem infuzyjnym nie zawierającym DEHP. 
• igły pokryte gładką warstwą izolacyjną na całej swojej długości  poza szlifem 
• szlif 30 ⁰ 
• znaczniki głębokości wkłucia igły co 1 cm na całej długości igły
• powierzchnia echogeniczna na odcinku 20 mm od czubka igły dająca  echo w postaci trzech czytelnych odcinków
• rozmiar igieł    
22G     x          50 mm
22G     x          80 mm
20G     x          100 mm
- rozmiar do wyboru przez Zamawiającego
• pakowane pojedynczo , sterylne</t>
  </si>
  <si>
    <t>Igły o podwyższonej echogeniczności, bardzo 
dobrze widoczne pod USG do przeprowadzenia blokad nerwów obwodowych bez stymulatora, posiadające
• wygodny karbowany uchwyt z wyraźnym znacznikiem kierunku szlifu oraz nierozłączalnym od igły drenikiem infuzyjnym. 
• igły pokryte gładką warstwą izolacyjną na całej swojej długości  poza szlifem 
• szlif 30⁰  
• znaczniki głębokości wkłucia igły co 1 cm na całej długości igły
• powierzchnia echogeniczna na odcinku 20 mm od czubka igły dająca  echo w postaci trzech czytelnych odcinków
• rozmiar igieł    
22G     x          50 mm
22G     x          80 mm
20G     x          100 mm
- rozmiar do wyboru przez Zamawiającego
• pakowane pojedynczo , sterylne</t>
  </si>
  <si>
    <t>Igły do znieczuleń podpajęczynówkowych ze szlifem   Pencil Point z prowadnicą, posiadające eliptyczny ergonomiczny uchwyt ze wskaźnikiem położenia szlifu igły, z wbudowanym pryzmatem zmieniającym barwę po wypełnieniu PMR 
Rozmiary:  
 G27 x 88; 
 G25 x 88    - rozmiar do wyboru przez Zamawiającego</t>
  </si>
  <si>
    <t>Igły do znieczuleń podpajęczynówkowych ze szlifem   Pencil Point posiadające eliptyczny ergonomiczny uchwyt ze wskaźnikiem położenia szlifu igły, z wbudowanym pryzmatem zmieniającym barwę po wypełnieniu PMR 
G25 x 120</t>
  </si>
  <si>
    <t>Zestaw  do połączonego znieczulenia podpajęczynówkowego i zewnątrzoponowego (CSE) z systemem blokowania igły podpajęczynówkowej w igle zo (Docking System) 
Igła typu pencil point 0,42 138,5 27G
igła zewnątrzoponowa ze skrzydełkami  18 G x 88 mm z dodatkowym otworem w osi igły
filtr o gęstości 0,2 um z systemem mocowania do skóry pacjenta, oba końce         filtra chronione przez zatyczkę lub koreczek
łącznik do cewnika
niskooporowa strzykawka 10 ml</t>
  </si>
  <si>
    <t>Zestaw do znieczuleń zewnątrzoponowych z igła zewnątrzoponową 18G  i cewnikiem  20G   o długości od 850 mm , zestaw z systemem mocowania filtra  zawierający:
igłę zewnątrzoponową ze skrzydełkami mocowanymi na stałe
cewnik z bocznymi otworami z zamkniętym atraumatycznym końcem 
widoczny w RTG
filtr 0,2 mikronów - oba końce filtra chronione przez zatyczkę lub koreczek,
łącznik cewnika typu krokodylek
korek Luer-Lock
plastikowa strzykawka niskooporowa 10 ml</t>
  </si>
  <si>
    <t>Cewnik do żył centralnych w/g metody Seldingera 5 światłowy 
16/18/18/18/12 dł. 20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</si>
  <si>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 do żył centralnych w/g metody Seldingera czteroświatłowy, 
14/18/18/16 dł.15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</si>
  <si>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 do żył centralnych w/g metody Seldingera czteroświatłowy 
14/18/18/16 dł. 20 cm;  ,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</si>
  <si>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 do żył centralnych w/g metody Seldingera trójświatłowy 16/18/18, dł. 15 cm;
 z igłą ze zintegrowaną zastawką umożliwiającą 
wprowadzanie prowadnicy bez odłaczania strzykawki, z nitinolową prowadnicą odporną na zaginanie, z zastawkami bezigłowymi,
 z elementami umożliwiającymi natychmiastową kontrolę położenia cewnika 
w EKG,</t>
  </si>
  <si>
    <t>Cewnik do żył centralnych w/g metody Seldingera trójświatłowy 16/18/18, dł. 20 cm;
 z igłą ze zintegrowaną zastawką umożliwiającą wprowadzanie prowadnicy bez odłaczania strzykawki, 
z nitinolową prowadnicą odporną na zaginanie, z zastawkami bezigłowymi,
 z elementami umożliwiającymi natychmiastową kontrolę położenia cewnika 
w EKG,</t>
  </si>
  <si>
    <t>Cewnik do żył centralnych  w/g metody Seldingera dwuświatłowy 16/16 dł. 15  cm,
 z igłą ze zintegrowaną zastawką umożliwiającą wprowadzanie prowadnicy bez odłaczania strzykawki, z nitinolową prowadnicą odporną na zaginanie, z zastawkami bezigłowymi, 
z elementami umożliwiającymi natychmiastową kontrolę położenia cewnika
 w EKG, możliwość identyfikacji cewnika w USG</t>
  </si>
  <si>
    <t>Cewnik do żył centralnych  w/g metody Seldingera dwuświatłowy 16/16 dł. 20  cm, 
z igłą ze zintegrowaną zastawką umożliwiającą wprowadzanie prowadnicy bez odłączania strzykawki, 
z nitinolową prowadnicą odporną na zaginanie, z zastawkami bezigłowymi, 
z elementami umożliwiającymi natychmiastową kontrolę położenia cewnika
 w EKG,</t>
  </si>
  <si>
    <t>Cewniki pediatryczne dwuświatłowe 22x22 dł. 8 cm ;  22x22 dł. 13 cm 
- do wyboru przez Zamawiającego
z nitinolową prowadnicą odporną na zaginanie, z zastawkami bezigłowymi, z elementami umożliwiającymi natychmiastową kontrolę położenia cewnika  w EKG,</t>
  </si>
  <si>
    <t>Cewnik do żył centralnych w/g metody Seldingera trójświatłowy HF (wysoki przepływ)
16/12/12 dł. 15 cm;
16/12/12 dł. 20 cm  -  do wyboru przez Zamawiającego
z igłą ze zintegrowaną zastawką umożliwiającą 
wprowadzanie prowadnicy bez odłączania strzykawki, 
 z nitinolową prowadnicą odporną na zaginanie, z zastawkami bezigłowymi,
 z elementami umożliwiającymi natychmiastową kontrolę położenia cewnika 
w EKG,</t>
  </si>
  <si>
    <t>Aparat do przetoczeń płynów infuzyjnych automatycznie zatrzymujący infuzję po opróżnieniu komory kroplowej.Filtr hydrofobowy na końcu drenu , zabezpieczający przed wyciekiem płynu z drenu podczas jego wypełnienia. Odpowietrznik zaopatrzony w filtr powietrza o skuteczności filtracji bakterii (BFE) min. 99,9999.</t>
  </si>
  <si>
    <t>Aparat do przetoczeń płynów infuzyjnych z bezigłowym dostępem do podawania leków automatycznie zatrzymujący infuzję po opróżnieniu komory kroplowej. Filtr hydrofobowy na końcu drenu , zabezpieczający przed wyciekiem płynu z drenu podczas jego wypełnienia. Odpowietrznik zaopatrzony w filtr powietrza o skuteczności filtracji bakterii (BFE) min. 99,9999.</t>
  </si>
  <si>
    <t>Dren Y z dwoma automatycznymi zastawkami do dostępu bezigłowego, do łączenia z różnymi elementami linii infuzyjnej ( dopuszczalna ilość dostępów - 200 ), możliwość podawania tłuszczy; prędkość przepływu: 21-45l/h w zależności od ciśnienia płynu; bez lateksu; połączenia Luer Slip i Luer Lock</t>
  </si>
  <si>
    <t>Kaniula dożylna typu bezpiecznego wykonana z poliuretanu, korek portu bocznego, wtopione min. 4 paski RTG, filtr hydrofobowy w komorze wypływu, komora zabezpieczona dodatkowo koreczkiem luer-lock z trzpieniem znajdującym się poniżej brzegu koreczka, igła po wyjęciu z kaniuli automatycznie zabezpieczona metalowym zatrzaskiem, logo lub nazwa producenta na wyrobie w opakowaniu typu folia/papier w rozmiarach 14-22 Ga</t>
  </si>
  <si>
    <t>Kranik trójdrożny do infuzji ,wykonany z materiału odpornego na działanie agresywnych leków (poliamid) , z pokrętłem w kolorze niebieskim z drenem o dł. 10cm. Wyczuwalna zmiana położenia pokrętła kranika co 45 stopni. Jedno z ramion kranika posiada łącznik rotacyjny, który po połączeniu z linią infuzyjną musi zapewnić swobodny obrót kranika wokół osi linii infuzyjnej bez możliwości jej skręcania.</t>
  </si>
  <si>
    <t xml:space="preserve">Zestaw do kaniulacji tętnic metodą Seldingera.      Skład zestawu: 
• cewnik dotętniczy wykonany z FEP 
• automatyczny zawór hemostatyczny zapobiegającym wstecznemu przepływowi krwi 
• igła wprowadzająca ze stali nierdzewnej  wyposażona w złącze typu luer lock
• miękkie skrzydełka mocujące wykonane z PUR z 3 otworami na szew fiksujący
• prowadnik drutowy ze stali nierdzewnej ze sprężystym prostym zakończeniem 
• dren łączący z PUR o dł. 7 cm umożliwiający zwiększenie odległości między miejscem wkłucia a podłączeniem
• serweta do zawinięcia zestawu i zabezpieczenia pola zabiegowego 45 x 75 cm 
• dostępne rozmiary: średnice 18/20/22G, długość cewnika 80 - 160 mm 
• dostępna wersja 18G/160 mm z igłą Seldingera 18Gx70mm typu V ze zintegrowanym portem bocznym połączonym na stałe z zastawką, umożliwiającym wprowadzenie prowadnika bez odłączania strzykawki od igły
-    do wyboru : cewnik 22G, 80 mm / Kaniula 0.80 x 50 mm  Prowadnik 25-0.021”, 18 G/160 mm, ; cewnik 18G, 160 mm / Kaniula 1.30 x 70 mm     Prowadnik 45-0.035”
</t>
  </si>
  <si>
    <t>Mankiet kończynowy (udowy) typu Comfort z systemem mocowaniaTear-Away , trójkomorowy posiadający 3 strefy ucisku 45mm Hg, 40 mm Hg, 30mm Hg, z łącznikiem trójświatłowym do prowadzenia terapii p/zakrzepowej, wykonany z materiału odpornego na rozdarcie, przebicie i zamoczenie, w rozmiarze M, kompatybilny z urządzeniem SCD Express i SCD 700 .</t>
  </si>
  <si>
    <t>Kompatybilny z Airvo2, podgrzewany układ oddechowy ze spiralą izolacyjną, chroniącą nawilżoną mieszaninę oddechową przed kondensacją, do oddychania ogrzanym i nawilżonym powietrzem w komplecie z samonapełniającą się komorą z dwoma pływakami lub z komorą z łącznikiem do nebulizatora- do wyboru przez Zamawiającego. Opakowanie zawiera 10 szt</t>
  </si>
  <si>
    <t>Kompatybilna z AIRVO2 Kaniula donosowa Optiflow+ w rozmiarach S lub M lub L z technologią ograniczającą tworzenie się skroplin lub Asymetryczna kaniula donosowa Optiflow Duet w rozmiarach: S, M lub L - do wyboru Zamawiającego. Opakowanie zawiera 20 szt</t>
  </si>
  <si>
    <t>Kompatybilne z AIRVO2 bezpośrednie złącze do tracheostomii Optiflow+ z technologią ograniczającą tworzenie się skroplin pozwalająca. Opakowanie zawiera 20 szt</t>
  </si>
  <si>
    <t>Kompatybilne z AIRVO2 bezpośrednie złącze do tracheostomii Optiflow+ z technologią ograniczającą tworzenie się skroplin pozwalająca. Opakowanie zawiera 2 szt</t>
  </si>
  <si>
    <t>Filtr do rury do dezynfekcji do Airvo2. Opakowanie zaiwera 2 szt</t>
  </si>
  <si>
    <t>Kaniula donosowa do terapii Optiflow Junior 2, rozm. L lub XL do wyboru Zamawiającego. Opakowanie zawiera 20 szt</t>
  </si>
  <si>
    <t>Wymienne przylepce z podkładkami z rzepem do kaniul Optiflow Junior 2 w rozmiarach M, L i XL. Opaowanie zawiera 20 szt</t>
  </si>
  <si>
    <t>Infuzor  o przepływie 5 ml/h, o  nominalnym czasie pracy 48h, objętość nominalna 240 ml, objętość maksymalna 300 ml, posiadający obudowę kodowaną kolorystycznie w zależności od predkości przepływu, posiadający filtr cząsteczkowy oraz ogranicznik przepływu typu Luer Lock, posiadający badania stabilości leków w urządzeniu. Infuzor z obudowę blokującą promieniowanie UV do długości 380 nm (który blokuje promienie UVB, UVC i większość promieni UVA). Nie posiadający  filtra powietrza na przebiegu linii infuzyjnej (zapewniając tym samym podanie leku w bezpiecznym dla pacjenta i personelu systemie zamkniętym), bez DEHP. Wymagany port do napełniania  umieszczony na kapturku urządzenia w centralnym miejscu a urządzenie  musi zapewniać dostarczenie żądanej, nominalnej objętości w zakresie +/- 10% nominalnego czasu wlewu.</t>
  </si>
  <si>
    <t>Cewnik implantowany  fenestrowany do ciągłego podawania leku miejscowo znieczulającego do rany pooperacyjnej. Cewnik do podawania leku znajdującego się w infuzorze. Cewnik nie zawiera PVC i lateksu.  Długość całkowita cewnika 500 mm, długość fenestrowana 150 mm</t>
  </si>
  <si>
    <t>Cewnik implantowany  fenestrowany do ciągłego podawania leku miejscowo znieczulającego do rany pooperacyjnej. Cewnik do podawania leku znajdującego się w infuzorze. Cewnik nie zawiera PVC i lateksu.  Długość całkowita cewnika 575 mm, długość fenestrowana 225 mm.</t>
  </si>
  <si>
    <t>Przenośny, jałowy, apirogenny system infuzyjny wykorzystujący zbiornik elastomerowy z poliizoprenu oraz ogranicznik przepływu, zapewniający przepływ leku przez określony czas przy nominalnej prędkości przepływu w systemie zamkniętym. Urządzenie wyposażone w filtr cząstek stałych wbudowany w zbiornik elastomerowy (bez filtra na przebiegu linii-zapewniając tym samym podanie leku w bezpiecznym dla pacjenta i personelu systemie zamkniętym). W elementach mających kontakt z podawanym lekiem wolne od DEHP. Zbiornik elastomeru umieszczony w zewnętrznej obudowie blokującej promieniowanie UV do długości fali 380 nm, umożliwiającej wizualną kontrolę postępu wlewu. Port do napełniania urządzenia wbudowany w kapturek wyposażony w połączenie Luer-lock, zapewniające możliwość szczelnego podłączenia strzykawki i zabezpieczenia portu korkiem po wypełnieniu. System infuzyjny sprawdzony pod względem stabilności ze stosowanymi cytostatykami (np. 5-FU). Urządzenie pakowane pojedynczo. System infuzyjny sklasyfikowany jako wyrób medyczny klasy II b - 1 szt;  obj. nominalna 240 ml, a max. 300 ml; możliwe prędkości przepływu 5,7,12,ml/h, nominalny czas pracy odpowiednio 48-34-20h. Urządzenia zapewnie dostarczenie żądanej, nominalnej objętości +/-10% nominalnego czasu wlewu.</t>
  </si>
  <si>
    <r>
      <rPr>
        <b/>
        <sz val="10"/>
        <color indexed="8"/>
        <rFont val="Arial"/>
        <family val="2"/>
        <charset val="238"/>
      </rPr>
      <t>Worki jednorazowego użytku</t>
    </r>
    <r>
      <rPr>
        <sz val="10"/>
        <color indexed="8"/>
        <rFont val="Arial"/>
        <family val="2"/>
        <charset val="238"/>
      </rPr>
      <t xml:space="preserve"> o pojemności 1500 ml kompatybilne z systemem do kontrolowanej zbiórki stolca  z wkładką z super-absorbentu, wykonanego z poliakrylanu sodu oraz filtra/wentylu dezodoryzującego, 1 op. = 10 szt. worków</t>
    </r>
  </si>
  <si>
    <r>
      <rPr>
        <b/>
        <sz val="10"/>
        <color indexed="8"/>
        <rFont val="Arial"/>
        <family val="2"/>
        <charset val="238"/>
      </rPr>
      <t>Przyrząd do przetaczania płynów infuzyjnych</t>
    </r>
    <r>
      <rPr>
        <sz val="10"/>
        <color indexed="8"/>
        <rFont val="Arial"/>
        <family val="2"/>
        <charset val="238"/>
      </rPr>
      <t>, bezlateksowy, dwukanałowy, ostry kolec komory kroplowej ze zmatowioną powierzchnią, kroplomierz komory, dren dł. Min. 150cm z zakończeniem luer-lock, Zamawiający dopuszcza ale nie wymaga zaciskacza z uchwytem na dren oraz komory kroplowej wolnej od PVC, opakowanie papier- folia</t>
    </r>
  </si>
  <si>
    <r>
      <rPr>
        <b/>
        <sz val="10"/>
        <color indexed="8"/>
        <rFont val="Arial"/>
        <family val="2"/>
        <charset val="238"/>
      </rPr>
      <t>Wkład na wydzieliny,</t>
    </r>
    <r>
      <rPr>
        <sz val="10"/>
        <color indexed="8"/>
        <rFont val="Arial"/>
        <family val="2"/>
        <charset val="238"/>
      </rPr>
      <t xml:space="preserve"> jednorazowy, dwuwarstwowy, wykonany z polietylenu i poliamidu, o poj. 1,5 litra; dwa uchwyty przy wkładzie umożliwiające obsługę przez osoby prawo i lewo ręczne; zabezpieczenie zwrotne przed cofaniem się wydzieliny do pacjenta; zintegrowane zabezpieczenie przeciw przelewowe; ochrona przeciw bryzgowa zapobiegająca przedwczesnemu zamknięciu filtra; łącznik kątowy zabezpieczający przed zamknięciem światła drenu pacjenta.</t>
    </r>
  </si>
  <si>
    <r>
      <rPr>
        <b/>
        <sz val="10"/>
        <color indexed="8"/>
        <rFont val="Arial"/>
        <family val="2"/>
        <charset val="238"/>
      </rPr>
      <t>Wkład na wydzieliny</t>
    </r>
    <r>
      <rPr>
        <sz val="10"/>
        <color indexed="8"/>
        <rFont val="Arial"/>
        <family val="2"/>
        <charset val="238"/>
      </rPr>
      <t>, jednorazowy, dwuwarstwowy, wykonany z polietylenu i poliamidu, o poj. 2,5 litra; dwa uchwyty przy wkładzie umożliwiające obsługę przez osoby prawo i lewo ręczne; zabezpieczenie zwrotne przed cofaniem się wydzieliny do pacjenta; zintegrowane zabezpieczenie przeciw przelewowe; ochrona przeciw bryzgowa zapobiegająca przedwczesnemu zamknięciu filtra; łącznik kątowy zabezpieczający przed zamknięciem światła drenu pacjenta.</t>
    </r>
  </si>
  <si>
    <r>
      <rPr>
        <b/>
        <sz val="10"/>
        <color indexed="8"/>
        <rFont val="Arial"/>
        <family val="2"/>
        <charset val="238"/>
      </rPr>
      <t xml:space="preserve">Filtr antybakteryjny </t>
    </r>
    <r>
      <rPr>
        <sz val="10"/>
        <color indexed="8"/>
        <rFont val="Arial"/>
        <family val="2"/>
        <charset val="238"/>
      </rPr>
      <t xml:space="preserve"> do ssaka Medela do modeli Basic lub Dominant </t>
    </r>
  </si>
  <si>
    <r>
      <rPr>
        <b/>
        <sz val="10"/>
        <color indexed="8"/>
        <rFont val="Arial"/>
        <family val="2"/>
        <charset val="238"/>
      </rPr>
      <t>Worek do dobowej zbiórki moczu</t>
    </r>
    <r>
      <rPr>
        <sz val="10"/>
        <color indexed="8"/>
        <rFont val="Arial"/>
        <family val="2"/>
        <charset val="238"/>
      </rPr>
      <t xml:space="preserve"> - jałowy - poj. 2000 ml, skalowany, z drenem łączącym o długości min. 90 cm, z zastawką antyrefluksyjną i zaworem spustowym</t>
    </r>
  </si>
  <si>
    <t xml:space="preserve">Złącze typu "T" dla dorosłych :
- średnica przyłączy 22 mm
- kompatybilne z membranami Aerogen Solo
- możliwość stosowania do 7 dni
- możliwość podłączenia do komory nawilżacza w części wlotowej
- produkt czysty mikrobiologicznie
- opakowanie zbiorcze 10 sztuk. </t>
  </si>
  <si>
    <t>kołdra pod pacjenta; z miękkiej włóknimy polipropylenowej; powierzchnia grzewcza z równomierną perforacją  (drobne otwory), która zapewnia równonomierną konwekcję powietrza w kierunku pacjenta;  otwory do odprowadzenia płynów spod pacjenta;  przylepny pasek na spodzie kołdry i stabilizujące podkładki pod materac; 2 porty z zatyczką do podłączenia przewodu grzewczego fabrycznie zabezpieczone folią zapobiegającą zanieczyszczeniu wnętrza kołdry, zapewniające szczelne połączenie bez stosowania taśm, przylepców, rzepów lub dodatkowych adapterów; dodatkowe 2 przylepne serwety przezroczyste 61x61cm; rozmiar 221cm x91cm  (+/-2cm); zgodna z instrukcją obsługi urządzenia Bair Hugger model 775</t>
  </si>
  <si>
    <t>kołdra uniwersalna pod pacjenta; z miękkiej włóknimy polipropylenowej; powierzchnia grzewcza z  równomierną perforacją  (drobne otwory), która zapewnia równonomierną konwekcję powietrza w kierunku pacjenta;  otwory do odprowadzenia płynów spod pacjenta;  przylepny pasek na spodzie kołdry; 1 port  do podłączenia przewodu grzewczego zapewnia szczelne połączenie bez stosowania taśm, przylepców, rzepów lub dodatkowych adapterów; rozmiar 188x91 cm; zgodna z instrukcją obsługi urządzenia Bair Hugger model 775</t>
  </si>
  <si>
    <t>kołdra pod pacjenta do zabiegów w pozycji litotomijnej ;  z miękkiej włókniny polipropylenowej;  powierzchnia grzewcza z równomierną perforacją  (drobne otwory) która zapewnia równonomierną konwekcję powietrza w kierunku pacjenta; otwory do odprowadzenia płynów spod pacjenta; 1 port do podłączenia przewodu grzewczego fabrycznie zabezpieczony folią zapobiegającą zanieczyszczeniu wnętrza kołdry, zapewniający szczelne podłączenie bez stosowania taśm, przylepców, rzepów lub dodatkowych adapterów; wbudowane paski do wiązania stosowane w celu przymocowania kołdry do podpór na nogi;  perforacje po bokach kołdry do ułożenia pacjenta w dowolnej pozycji;  dodatkowa przylepna serweta przezroczysta na głowę pacjenta  60x60cm (+/-2cm);  rozmiar 188cm x 91cm  (+/-2cm), zgodna z instrukcją obsługi urządzenia Bair Hugger model 776</t>
  </si>
  <si>
    <t>wielodostępowa kołdra grzewcza na całe ciało pacjenta;   powierzchnia grzewcza z miękkiej włókniny polipropylenowej z  równomierną perforacją  (drobne otwory), która zapewnia równonomierną konwekcję powietrza w kierunku pacjenta; powierzchnia zewnętrzna z przezroczystej folii polipropylenowej; konstrukcja kanałów powietrznych w kołdrze zapewnia pełne napełnienie kołdry i obieg powietrza nawet w przypadku przedziurawienia folii; po 2 perforacje z obu stron kołdry zapewniające  6 miejsc dostępu do różnych części ciała,  1 port do podłączenia przewodu grzewczego zabezpieczony folią zapobiegającą zanieczyszczeniu wnętrza kołdry, zapewniający szczelne szczelne podłączenie przewodu bez stosowania taśm, przylepców, rzepów lub dodatkowych adaptorów;  zintegrowane klapy pod barki pacjenta; nieogrzewana część na stopy (zgrzew blokujący przepływ powietrza) chroniąca przed urazem termicznym; 2 zintegrowane paski przylepne do mocowania na ciele pacjenta; rozmiar 213x91cm; zgodna z instrukcją obsługi urządzenia Bair Hugger model 775</t>
  </si>
  <si>
    <t>uniwersalna kołdra grzewcza na pacjenta do zabiegów chirurgicznych; wielopozycyjna z możliwością zginania bez wpływu na dystrybucję ciepła i efektywność ogrzewania;  powierzchnia grzewcza z miękkiej włókniny polipropylenowej z  równomierną perforacją  (drobne otwory), która zapewnia równonomierną konwekcję powietrza w kierunku pacjenta;  powierzchnia zewnętrzna z przezroczystej folii polipropylenowej, konstrukcja kanałów powietrznych w kołdrze zapewnia pełne napełnienie kołdry i obieg powietrza nawet w przypadku przedziurawienia folii; zintegrowane odrywalne paski do przywiązania kołdry; specjalne otwory na wysokości szyi pacjenta  tłoczące powietrze pod folię na głowie, 2 porty z zatyczką do podłączenia przewodu grzewczego fabrycznie zabezpieczone folią zapobiegającą zanieczyszczeniu wnętrza kołdry, zapewniające szczelne podłączenie bez stosowania taśm, przylepców, rzepów lub dodatkowych adapterów; dodatkowa przylepna serweta przezroczysta na głowę pacjenta  61x61cm;  rozmiar 198x61 cm; zgodna z instrukcją obsługi urządzenia Bair Hugger model 775</t>
  </si>
  <si>
    <t>czujnik jednokrotnego użytku do zastosowania z termometrem do pomiaru temperatury głębokiej Bair Hugger 37010; złożony z dwóch wartsw pianki do zastosowań medycznychoraz leastycznego obwodu, dwa skalibrowane termistory, pamięć trwała; rezystancyjny obwód grzewczy; technologia nieinwazyjna, pomiar ciągły; rozmiar czujnika: 4,1 cm średnicy, 0,5 cm grubości; materiał: pianka medyczna , klej medyczny, elastyczny obwód PET, port cyfrowy - wyjscie cyfrowe 0 (-12 do +12); czas wyrównania temperatury ok 3 min; zakres pomiaru: 25*C-43*C; termin wazności czujnika - 36 miesięcy</t>
  </si>
  <si>
    <t>filtr powietrza do Bair Hugger 775, typu MERV 14</t>
  </si>
  <si>
    <t>Czujnik SPO2 jednorazowy - Nellcor dla
noworodków &lt;3kg oraz dorosłych &gt;30kg bezklejowy</t>
  </si>
  <si>
    <t>Czujnik SPO2 jednorazowy - Nellcor dla
noworodków &lt;3kg oraz dorosłych &gt;30kg klejowy</t>
  </si>
  <si>
    <t>Czujnik SPO2 jednorazowy - Nellcor OxiMax dla
noworodków &lt;3kg oraz dorosłych &gt;30kg bezklejowy</t>
  </si>
  <si>
    <t>Czujnik SPO2 jednorazowy - Nellcor OxiMax dla
noworodków &lt;3kg oraz dorosłych &gt;30kg klejowy</t>
  </si>
  <si>
    <t xml:space="preserve">Czujnik SPO2 jednorazowego użytku -  Biolight dla noworodków &lt;3kg oraz dorosłych &gt;30kg , klejowy. </t>
  </si>
  <si>
    <t xml:space="preserve">Czujnik SPO2 jednorazowego użytku -  Biolight dla noworodków &lt;3kg oraz dorosłych &gt;30kg , bezklejowy. </t>
  </si>
  <si>
    <t>Opaska piankowa do SpO2 w kolorze niebisekim, do mocowania na nadgarstku jednorazowa, 12 sztuk</t>
  </si>
  <si>
    <t xml:space="preserve">Opaska SpO2 w kolorze niebieskim uniwersalna trzydziurkowa. </t>
  </si>
  <si>
    <t xml:space="preserve">Opaska klejowa do SpO2, typ Y dla dorosłych i niemowląt, jednorazowa, 25 sztuk. </t>
  </si>
  <si>
    <t>Zestaw do pomiaru kalorymetrii D-lite ++, 2m/7ft, opak: 20 sztuk. Konpatybilne z posiadanymi przez szpital monitorami firmy GE</t>
  </si>
  <si>
    <t>Pułapka wodna D-fend Pro+, zielona, opak: 10 szt. Konpatybilne z posiadanymi przez szpital monitorami firmy GE</t>
  </si>
  <si>
    <t>Pułapka wodna do kapnografu do pomiaru CO2 do aparatu do znieczulenia firmy Drager</t>
  </si>
  <si>
    <t>Kuweta do pomiaru CO2 dla dorosłych, jednorazowego użytku, opak:10</t>
  </si>
  <si>
    <t>Linia do kapnografii do aparatu do znieczulenia, LUER, niepirogenna, bez lateksu długość około 250 cm; opak: 10szt</t>
  </si>
  <si>
    <t>Wkład do ssaków z żelem, PE (polietylen), jednorazowego użytku, poj. 700 ml, opak=25 szt.</t>
  </si>
  <si>
    <t>Zastawka wydechowa jednorazowego użytku z rurą oddechową kompatybilna z aparatem Carina do wentylacji inwazyjnej pacjentów dorosłych i pediatrycznych o objętości oddechowej wynoszącej co najmniej 100 mL. Długość 150 cm. Mikrobiologicznie czysta. Opakowanie zbiorcze zawiera 10 sztuk.</t>
  </si>
  <si>
    <t>Jednorazowy układ oddechowy z wbudowaną zastawką wydechową i czujnikiem ciśnienia, przeznaczony do przewodzenia gazów medycznych pomiędzy respiratorami ratunkowymi i transportowymi typu Oxylog VE300 (tylko z opcją Plus) a pacjentem, dla pacjentów dorosłych o objętości oddechowej wynoszącej co najmniej 100 mL. Długość 3m. Przeznaczony tylko do jednorazowego użycia. mikrobiologicznie czysty, opakowanie zbiorcze - 5 sztuk.</t>
  </si>
  <si>
    <t>Wapno sodowane w postaci jednorazowego absorbear o pojemności 1,2 litra.Górna część pojemnika zbudowana z jednego elementu, pozwalającego na jego automatyczne zatrzymanie we właściwej pozycji. Bez dodatkowych elementów przytwierdzanych oraz ruchomych. Możliwość wymiany w dowolnym czasie podczas zabiegu; Brak kontaktu z wapnem sodowanym przy wymianie wkładu; Brak pylenia  Potwierdzona wysoka absorpcja: 209 litrów CO2/1 litr wapna; Skład:  78 - 84% Ca(OH)2; 2 - 4% NaOH; 14 - 18% H2O; Fiolet etylowy; Okres trwałości produktu – 4 lata; Zakres temperatur przechowywania: -20°C do 50°C; 6 sztuk w opakowaniu zbiorczym.</t>
  </si>
  <si>
    <t>Dren do odsysania, polietylenowy, jednorazowego użytku, 2 m z zaworem na palec</t>
  </si>
  <si>
    <t>Mankiet do pomiaru ciśnienia w rozmiarze 23-33cm</t>
  </si>
  <si>
    <t>Mankiet do pomiaru ciśnienia w rozmiarze 31-40cm</t>
  </si>
  <si>
    <t>Mankiet do pomiaru ciśnienia w rozmiarze 38-50 cm</t>
  </si>
  <si>
    <t>Mankiet NIPC, dla dorosłych, 27 -35 cm</t>
  </si>
  <si>
    <t>Mankiet NIPC, dla dorosłych 34-43 cm</t>
  </si>
  <si>
    <t>Zbiornik ssaka, jednorazowego użytku, 40 ml, opak: 10szt</t>
  </si>
  <si>
    <t>Filtr powietrza wlotowego do lsolette® C2000, opak: 4szt</t>
  </si>
  <si>
    <t>Zastawka wydechowa Infinity ID</t>
  </si>
  <si>
    <t>Maska NIV z wejściem SE w rosmiarze S, M, L</t>
  </si>
  <si>
    <t>Opaska do rurek tracheostomijnych</t>
  </si>
  <si>
    <t xml:space="preserve">Maska tlenowa z możliwością pomiaru CO2 dla dorosłych, złącze męskie luer </t>
  </si>
  <si>
    <t xml:space="preserve">Dren tlenowy wraz  z pomiarem CO2, złącze męskie </t>
  </si>
  <si>
    <t>Elektrody EKG do rezonansu magnetycznego dla dorosłych</t>
  </si>
  <si>
    <t>Elektrody EKG do rezonansu magnetycznego dla dzieci</t>
  </si>
  <si>
    <t xml:space="preserve">Imadło chirurgiczne </t>
  </si>
  <si>
    <t xml:space="preserve">Kabel połączeniowy do pomiaru ciśnienia IBP 
</t>
  </si>
  <si>
    <t>Koszulki ochronne do przełykowego cewnika wysokiej rozdzielczości z chusteczkami dezynfekującymi, tuleją do usuwania powietrza z przestrzeni pomiędzy cewnikami a koszulką i z systemem mocowania koszulki do cewnika -opakowanie zawiera 20 szt</t>
  </si>
  <si>
    <t>Jednorazowy cewnik do pomiaru pH i impedancji, o wskazanej konfiguracji: wewnętrzna elektroda referencyjna, złącze modularne, jeden kanał do pH-metrii na poziomie 0 cm, 8 pierścieni impedancji przy: -3, -1, 1, 3, 5, 9, 11 i 13 cm - opakowanie zawiera 10 szt</t>
  </si>
  <si>
    <t>Zestaw buforów do kalibracji pH4,0 (butelka 500 ml), pH7,0 (butelka 500 ml)</t>
  </si>
  <si>
    <t xml:space="preserve">Zestaw do kalibracji cewników do pommiaru pH i pH z impedancją </t>
  </si>
  <si>
    <t xml:space="preserve">Zbiornik na wydzielinę 300 ml kompatybilny z pompą do odsysania z przestrzeni podgłoścniowej VacuSil </t>
  </si>
  <si>
    <t xml:space="preserve">Filtr hydrofobowy kompatybilny z pompą do odsysania z przestrzeni podgłoścniowej </t>
  </si>
  <si>
    <t xml:space="preserve">Dren do odsysania kompatybilny z w/w pompą oraz rurkami z systemem odsysania z przestrzeni podgłośniowej. Długość 1,5 m 
</t>
  </si>
  <si>
    <r>
      <t xml:space="preserve">Zestaw PiCCO składający się z:
cewnika do pomiaru rzutu serca metodą termodylucji przezpłucnej PICCO - tętnica udowa </t>
    </r>
    <r>
      <rPr>
        <sz val="10"/>
        <color indexed="8"/>
        <rFont val="Arial"/>
        <family val="2"/>
        <charset val="238"/>
      </rPr>
      <t xml:space="preserve">długość użyteczna 20 cm/średnica zewnętrzna 5F, przystosowany do pomiaru ciśnienia krwi metodą inwazyjną, posiadający czujnik termiczny. Zestaw zawiera nieodkształcającą się prowadnicę wykonaną z nitinolu, rozszerzało oraz igłę umożliwiającą kaniulację naczynia metodą Seldingera, złącze Luer wykonane z trogamidu, materiału odpornego na działanie środków odkażających
oraz </t>
    </r>
    <r>
      <rPr>
        <b/>
        <sz val="10"/>
        <color indexed="8"/>
        <rFont val="Arial"/>
        <family val="2"/>
        <charset val="238"/>
      </rPr>
      <t xml:space="preserve">zestawu monitorującego PiCCO </t>
    </r>
    <r>
      <rPr>
        <sz val="10"/>
        <color indexed="8"/>
        <rFont val="Arial"/>
        <family val="2"/>
        <charset val="238"/>
      </rPr>
      <t>- ciśnienie IBP, 150 cm.</t>
    </r>
    <r>
      <rPr>
        <b/>
        <sz val="10"/>
        <color indexed="8"/>
        <rFont val="Arial"/>
        <family val="2"/>
        <charset val="238"/>
      </rPr>
      <t xml:space="preserve"> </t>
    </r>
    <r>
      <rPr>
        <sz val="10"/>
        <color indexed="8"/>
        <rFont val="Arial"/>
        <family val="2"/>
        <charset val="238"/>
      </rPr>
      <t>Zestaw zawiera przepływowy czujnik termiczny, przystosowany do użycia płynów o temperaturze pokojowej oraz płynów o bardzo niskiej temperaturze zintegrowany z sensorem detekcji przepływu i czasu jej trwania.</t>
    </r>
  </si>
  <si>
    <t>Pasy do KTG jednorazowego użytku, rozmiar 6 x 150 cm, 2 szt w opakowaniu: niebieski i różowy</t>
  </si>
  <si>
    <t>Nebulozator- membrana jednopacjentowa do 28 dni stosowania pracy przerywanej lub 7 dni pracy ciągłej
- pojemność zbiorniczka na lek 6 ml
- objętość martwa 0.01 ml
- wielkość wytwarzanej cząsteczki 1-5 µMMAD
- średnia cząsteczka 3,4 µMMAD
- całkowicie cichy
- brak dodatkowego przepływu
- zasilany modułem sterującym (zasilanie sieciowe lub akumulatorowe) lub USB
(podłączenie do portu USB w urządzeniach medycznych lub zasilanie sieciowe)
- membrana mikrobiologicznie czysta
Opak: 5szt.</t>
  </si>
  <si>
    <r>
      <rPr>
        <b/>
        <sz val="10"/>
        <color indexed="8"/>
        <rFont val="Arial"/>
        <family val="2"/>
        <charset val="238"/>
      </rPr>
      <t>System do kontrolowanej zbiórki stolca</t>
    </r>
    <r>
      <rPr>
        <sz val="10"/>
        <color indexed="8"/>
        <rFont val="Arial"/>
        <family val="2"/>
        <charset val="238"/>
      </rPr>
      <t xml:space="preserve"> składający się z:
silikonowy cewnik z niskociśnieniowym pierścieniem uszczelniającym
pierścień uszczelniający posiadający obustronną „kieszonkę” dla umieszczenia palca wiodącego
cewnik o długości min. 165 cm ze znacznikiem pozycyjnym w postaci czarnej, grubej kreski na cewniku
wskaźnik RTG oraz lokalizacji wewnątrz pierścienia uszczelniającego
port do wypełniania pierścienia uszczelniającego (biały) z wbudowanym zaworem redukcji pojemności do max. 45 ml
port irygacyjny (niebieski)
port do pobierania próbek stolca z zastawką (bezbarwny)
porty oznaczone kolorystycznie dla łatwej identyfikacji
worek zbiorczy o pojemności 1500 ml
worek zbiorczy z wkładką z super-absorbentu żelującą zawartość oraz filtrem z wentylem dezodoryzującym
cewnik zakończony podstawą montażową do worka z plastikowym paskiem do jego podwieszenia na ramie łóżka            
czas użytkowania 29 dni potwierdzony instrukcją obsługi
produkt nie zawiera lateksu
Zawartość zestawu:
silikonowy cewnik z niskociśnieniowym pierścieniem uszczelniającym zakończony podstawą montażową do worka z plastikowym paskiem do podwieszenia
3 worki zbiorcze o pojemności 1500 ml z wkładką z super-absorbentu żelującego zawartość oraz filtrem z wentylem dezodoryzującym
3 dodatkowe zaślepki zabezpieczające system przy zmianie worka,
strzykawka z gumowym tłokiem o pojemności 45 ml,
zacisk irygacyjny na cewnik
zestaw 5 naklejek do opisu wg potrzeb użytkownika
instrukcja obsługi w języku polskim </t>
    </r>
  </si>
  <si>
    <r>
      <rPr>
        <b/>
        <sz val="10"/>
        <color indexed="8"/>
        <rFont val="Arial"/>
        <family val="2"/>
        <charset val="238"/>
      </rPr>
      <t xml:space="preserve"> zestaw do podaży płynów infuzyjnych bez specjalnych wymagań materiałowych</t>
    </r>
    <r>
      <rPr>
        <sz val="10"/>
        <color indexed="8"/>
        <rFont val="Arial"/>
        <family val="2"/>
        <charset val="238"/>
      </rPr>
      <t xml:space="preserve"> ,kompatybilny z posiadanymi przez użytkownika, pompami Medima; długości drenu 285 cm; objętość napełniania 22 ml; wykonane z PVC bez DEHP i lateksu; Przezroczysta komora kroplowa 
Zintegrowana Igła biorcza 20 kropli/ml; Odpowietrznik z filtrem antybakteryjnym i zatyczką; Filtr 15 μm 
; zacisk rolkowy; zatyczka luer z filtrem hydrofobowym, wykonanym z materiału PP; Zacisk ochronny przed niekontrolowanym przepływem (FFPC) 
; zestaw bez portu igłowego; pakowany folia-papier; sterylizowany tlenkiem etylenu</t>
    </r>
  </si>
  <si>
    <r>
      <rPr>
        <b/>
        <sz val="10"/>
        <color indexed="8"/>
        <rFont val="Arial"/>
        <family val="2"/>
        <charset val="238"/>
      </rPr>
      <t>zestaw do podaży krwi i preparatów krwiopochodnych</t>
    </r>
    <r>
      <rPr>
        <sz val="10"/>
        <color indexed="8"/>
        <rFont val="Arial"/>
        <family val="2"/>
        <charset val="238"/>
      </rPr>
      <t>,  kompatybilny z posiadanymi przez użytkownika, pompami Medima; długości drenu 250 cm; objętość napełniania 22 ml; wykonane z PVC bez DEHP i lateksu;  przezroczysta  komora kroplowa, zintegrowana Igła biorcza  20 kropli/ml,
Odpowietrznik z filtrem antybakteryjnym i zatyczką; Filtr 200 μm; zacisk rolkowy; zatyczka luer z filtrem hydrofobowym, wykonanym z materiału PP; Zacisk ochronny przed niekontrolowanym przepływem (FFPC) 
; zestaw z portem igłowym; pakowany folia-papier; sterylizowany tlenkiem etylenu</t>
    </r>
  </si>
  <si>
    <r>
      <rPr>
        <b/>
        <sz val="10"/>
        <color indexed="8"/>
        <rFont val="Arial"/>
        <family val="2"/>
        <charset val="238"/>
      </rPr>
      <t>zestaw do podaży płynów infuzyjnych światłoczułych</t>
    </r>
    <r>
      <rPr>
        <sz val="10"/>
        <color indexed="8"/>
        <rFont val="Arial"/>
        <family val="2"/>
        <charset val="238"/>
      </rPr>
      <t xml:space="preserve">, kompatybilny z posiadanymi przez użytkownika, pompami Medima; długości drenu 270 cm; objętość napełniania 21 ml; wykonane z PVC bez DEHP i lateksu; bursztynowa komora kroplowa, zintegrowana Igła biorcza 20 kropli/ml, 
Odpowietrznik z filtrem antybakteryjnym i zatyczką; Filtr 15 μm; zacisk rolkowy; zatyczka luer,; Zacisk ochronny przed niekontrolowanym przepływem (FFPC)
; zestaw z portem igłowym; pakowany folia-papier; sterylizowany tlenkiem etylenu 
</t>
    </r>
  </si>
  <si>
    <r>
      <rPr>
        <b/>
        <sz val="10"/>
        <color indexed="8"/>
        <rFont val="Arial"/>
        <family val="2"/>
        <charset val="238"/>
      </rPr>
      <t xml:space="preserve">Osłona sterylna na głowice USG </t>
    </r>
    <r>
      <rPr>
        <sz val="10"/>
        <color indexed="8"/>
        <rFont val="Arial"/>
        <family val="2"/>
        <charset val="238"/>
      </rPr>
      <t>długa 13 x 122  
wraz żelem sterylnym
- sterylny żel do USG 1x20g
- nie zawierające lateksu
  gumki mocujące osłonę na głowicy USG 2 sztuki
- niebieska, sterylna serweta ( 40 x 40 cm )</t>
    </r>
  </si>
  <si>
    <t xml:space="preserve">Nietłukący jednorazowy wyskalowany kanister do drenażu elektronicznego typu Thopaz do zbierania wydzieliny, sterylny,  wykonany z polipropylenu,  wyposażony w filtr hydrofobowo-bakteryjny, zawór upuszczający dodatnie ciśnienie oraz komorę na wydzielinę o pojemności 0,8l. Pakowany po 6 szt.
</t>
  </si>
  <si>
    <t>Nietłukący jednorazowy wyskalowany kanister do drenażu elektronicznego typu Thopaz do zbierania wydzieliny, sterylny,  wykonany z polipropylenu,  wyposażony w filtr hydrofobowo-bakteryjny, zawór upuszczający dodatnie ciśnienie oraz komorę na wydzielinę o pojemności 2l. Pakowany po 12 szt.</t>
  </si>
  <si>
    <t>Zatyczka do drenu Thopaz serylna. 
Pakowane po 20 szt.</t>
  </si>
  <si>
    <t>Jednorazowy dren dwukanałowy( dren pomiarowy i dren pacjenta)  wykonany z PCV, wyposażony w filtr hydrofobowy, posiadający klips zaciskowy,  z końcówką podwójną, dł.1,5 m, śr. 5mm.                                          Pakowany po 10 szt.</t>
  </si>
  <si>
    <t>Jednorazowy dren dwukanałowy( dren pomiarowy i dren pacjenta)  wykonany z PCV, wyposażony w filtr hydrofobowy, posiadający klips zaciskowy,  z końcówką pojedynczą, dł.1,5 m, śr. 5mm.                                       Pakowany po 10 szt.</t>
  </si>
  <si>
    <t>Załącznik nr 2.35 do SWZ</t>
  </si>
  <si>
    <t>Zestaw do zakładania szwów w skład, którego wchodzi minimum:                                                                        - tupfer 17n 20x20cm, sztuk: 3                                         - kompres włókninowy 30G 4W 7,5 x 7,5 cm, sztuk: 5        - serweta fb 75x45cm, sztuk: 1                                         - serweta fb 60x50 cm O8 przylepiec, sztuk: 1                   - kleszczyki metalowe do igły 13 cm Webster proste znaczone kolorem, sztuk: 1,                                             - nożyczki metalowe 11 cm Iris proste ostro-ostre znaczone kolorem, sztuk: 1,                                             - pęseta metalowa chirurgiczna 12,5 cm Adson znaczona kolorem, sztuk: 1                                                           Zamawiający dopuszczazestaw do zakładania szwów z serwetą 75 x 50 cm (w miejsce serwety 75x45 cm), zserwetą 60x50 cm z otworem przylepnym 6cm x 8cm (w miejsce serwety 60x50 cm O8 przylepiec,), z kleszczykami metalowymi do igły Mayo-Hegar dł. 15cm, bez oznaczenia kolorystycznego (w miejsce kleszczyków metalowych do igły 13 cm Webster proste znaczone kolorem), z nożyczkami 11,5 cm (zamiast 11 cm), bez oznaczenia kolorystycznego, z pęsetą metalową anatomiczną Adson 12cm (zamiast 12,5 cm), bez oznaczenia kolorystycznego</t>
  </si>
  <si>
    <r>
      <t>Linie do kapnografii o długości. 3 m długości.</t>
    </r>
    <r>
      <rPr>
        <sz val="10"/>
        <color indexed="17"/>
        <rFont val="Arial"/>
        <family val="2"/>
        <charset val="238"/>
      </rPr>
      <t xml:space="preserve"> </t>
    </r>
    <r>
      <rPr>
        <sz val="10"/>
        <color indexed="8"/>
        <rFont val="Arial"/>
        <family val="2"/>
        <charset val="238"/>
      </rPr>
      <t>Linie próbkujące zakończone złączem Luer-Lock męskie / męskie.</t>
    </r>
  </si>
  <si>
    <t>Filtr elektrostatyczny z wymiennikiem ciepła i wilgoci o zmniejszonej objętości dla dzieci z portem do kapno. Objętość oddechowa 50-900 ml, przestrzeń martwa w max.28 ml, masa do 14 g. Skuteczność filtracji względem bakterii i wirusów 99,99%, wydajność nawilżania min. 31,8mg/I przy VT-250ml. Pakowanie folia-papier.</t>
  </si>
  <si>
    <r>
      <t>Wymiennik ciepła i wilgoci dla pacjentów na własnym oddechu tzw. sztuczny nos, dwustronna powierzchnia wymiany z piankowym wkładem. Nawilżacz posiadający zawór jednokierunkowy z zastawką  do odsysania, port do podłączenia tlenu, czysty mikrobiologicznie. Martwa przestrzeń 17ml, waga max 5g, zakres objętości oddechowej Vt=50-1000ml. Utrata wilgoci przy V</t>
    </r>
    <r>
      <rPr>
        <vertAlign val="subscript"/>
        <sz val="10"/>
        <color indexed="8"/>
        <rFont val="Arial"/>
        <family val="2"/>
        <charset val="238"/>
      </rPr>
      <t>T</t>
    </r>
    <r>
      <rPr>
        <sz val="10"/>
        <color indexed="8"/>
        <rFont val="Arial"/>
        <family val="2"/>
        <charset val="238"/>
      </rPr>
      <t xml:space="preserve">1000ml =max 15,5mg/l. Długość całkowita max. 30mm, pakowany pojedynczo. </t>
    </r>
  </si>
  <si>
    <t>Sterylny zestaw do pobierania próbek wydzieliny pacjenta o pojemności 8-10 ml. Możliwość stosowania z zamkniętymi systemami do odsysania oraz ze standardowymi cewnikami w systemie otwartym. W skład zestawu wchodzi: pojemnik na próbki śluzu połączony z dwoma drenami służącymi do podłączenia do systemu ssącego. Dreny zakończone końcówką  "lejek" oraz  łącznikiem „schodkowym” z kontrolą odsysania, dodatkowa nakrętka, etykieta samoprzylepna. Produkt bez zawartości lateksu i DEHP.</t>
  </si>
  <si>
    <t xml:space="preserve">Metalowa łyżka do laryngoskopu jednorazowego użytku z podwójnym światłem LED/UV typu MAC  w rozmiarach: 0, 1, 2, 3, 3+, 4 ; typu Miller w rozmiarach 000;00;0;1;2  pakowana pojedynczo folia-folia
</t>
  </si>
  <si>
    <r>
      <t xml:space="preserve">Rękojeść do laryngoskopu, jednorazowego użytku -, lekkiego stopu aluminium, kompatybilna z łyżkami </t>
    </r>
    <r>
      <rPr>
        <b/>
        <sz val="10"/>
        <color indexed="8"/>
        <rFont val="Arial"/>
        <family val="2"/>
        <charset val="238"/>
      </rPr>
      <t>z pozycji 3</t>
    </r>
    <r>
      <rPr>
        <sz val="10"/>
        <color indexed="8"/>
        <rFont val="Arial"/>
        <family val="2"/>
        <charset val="238"/>
      </rPr>
      <t xml:space="preserve"> . Rękojeść z podłużnymi frezami zapewniającymi pewny chwyt. Rękojeść z wbudowanym źródłem światła, zapewniająca podwójne światło LED/UV, stanowiąca ogniwo zasilające, rękojeści pakowane pojedynczo folia-folia. Rękojeść długa  lub krótka lub pediatryczna</t>
    </r>
  </si>
  <si>
    <t>Rurka ustno-gardłowa Guedel, sterylne. Roz.000,00,0,1,2,3,4.</t>
  </si>
  <si>
    <r>
      <t>Zestaw do resuscytacji jednorazowego użytku dla dzieci</t>
    </r>
    <r>
      <rPr>
        <b/>
        <sz val="10"/>
        <color indexed="8"/>
        <rFont val="Arial"/>
        <family val="2"/>
        <charset val="238"/>
      </rPr>
      <t xml:space="preserve"> </t>
    </r>
    <r>
      <rPr>
        <sz val="10"/>
        <color indexed="8"/>
        <rFont val="Arial"/>
        <family val="2"/>
        <charset val="238"/>
      </rPr>
      <t>z masą ciała 7 - 30 kg. W skład zestawu wchodzi worek samorozprężalny do wentylacji mechanicznej pacjenta o pojemności 550 ml z zaworem ciśnieniowym 40 cm H2O, worek wykonany z PVC; 2 maski jednorazowego użytku z nadmuchiwanym mankietem w rozmiarze #2 (Objętość martwej przestrzeni: 73 ml +/- 1 ml) +/- 1 ml) i #3 (Objętość martwej przestrzeni: 96 ml +/- 1 ml), rozmiary kodowane odpowiednim kolorem pierścienia; przewód tlenowy dł. ok. 2 m; rezerwuar tlenowy o pojemności 600 ml. Wszystkie elementy w jednym opakowaniu – data ważności na opakowaniu. Produkt bez zawartości lateksu.</t>
    </r>
  </si>
  <si>
    <r>
      <t>Zestaw do resuscytacji jednorazowego użytku dla noworodków</t>
    </r>
    <r>
      <rPr>
        <b/>
        <sz val="10"/>
        <color indexed="8"/>
        <rFont val="Arial"/>
        <family val="2"/>
        <charset val="238"/>
      </rPr>
      <t xml:space="preserve"> </t>
    </r>
    <r>
      <rPr>
        <sz val="10"/>
        <color indexed="8"/>
        <rFont val="Arial"/>
        <family val="2"/>
        <charset val="238"/>
      </rPr>
      <t>z masą ciała &lt; 7 kg. W skład zestawu wchodzi worek samorozprężalny do wentylacji mechanicznej pacjenta o pojemności 280 ml z zaworem ciśnieniowym 40 cm H2O, worek wykonany z PVC; 2 maski jednorazowego użytku z nadmuchiwanym mankietem w rozmiarze #0 (Objętość martwej przestrzeni: 19 ml +/- 1 ml) i #1 (Objętość martwej przestrzeni: 30 ml +/- 1 ml), rozmiary kodowane odpowiednim kolorem pierścienia; przewód tlenowy dł. ok. 2 m; rezerwuar tlenowy o pojemności 600 ml. Wszystkie elementy w jednym opakowaniu – data ważności na opakowaniu. Produkt bez zawartości lateksu.</t>
    </r>
  </si>
  <si>
    <r>
      <t>Zamknięty system do nieinwazyjnego pomiaru ciśnienia śródbrzusznego metodą manometryczną ( fabrycznie połączony zestaw do godzinowej zbiórki moczu z linią pomiarową, sterylny, w jednym opakowaniu co zapewnia utrzymanie systemu zamkniętego), 20 ml dren manometryczny</t>
    </r>
    <r>
      <rPr>
        <b/>
        <sz val="10"/>
        <color indexed="8"/>
        <rFont val="Arial"/>
        <family val="2"/>
        <charset val="238"/>
      </rPr>
      <t xml:space="preserve"> </t>
    </r>
    <r>
      <rPr>
        <sz val="10"/>
        <color indexed="8"/>
        <rFont val="Arial"/>
        <family val="2"/>
        <charset val="238"/>
      </rPr>
      <t>wyposażony w filtr biologiczny, umieszczony pomiędzy cewnikiem foley, a zestawem do godzinowej zbiórki moczu, zapewniający właściwe odpowietrzenie. Zastawka antyzwrotna wbudowana w łącznik zapobiega cofaniu się moczu z zestawu do godzinowej zbiórki moczu do linii pomiarowej. Zintegrowany zacisk drenu pozwalający na wyrównanie ciśnień i precyzyjny odczyt wartości ciśnienia śródbrzusznego, bezigłowy port do pobierania próbek, linia pomiarowa wyskalowana w mm Hg, czas użycia do 7 dni.</t>
    </r>
  </si>
  <si>
    <r>
      <t>Zestaw do ciągłej hemodializy z antykoagulacją cytrynianową z hemofiltrem o pow. 1,8 m</t>
    </r>
    <r>
      <rPr>
        <vertAlign val="superscript"/>
        <sz val="10"/>
        <color indexed="8"/>
        <rFont val="Arial"/>
        <family val="2"/>
        <charset val="238"/>
      </rPr>
      <t>2</t>
    </r>
    <r>
      <rPr>
        <sz val="10"/>
        <color indexed="8"/>
        <rFont val="Arial"/>
        <family val="2"/>
        <charset val="238"/>
      </rPr>
      <t xml:space="preserve"> i podwyższonym punkcie odcięcia do 40 kD, z końcówką SecuNect</t>
    </r>
  </si>
  <si>
    <r>
      <t>Zestaw do ciągłej hemodiafiltracji z antykoagulacją cytrynianową z hemofiltrem o pow. 1,8 m</t>
    </r>
    <r>
      <rPr>
        <vertAlign val="superscript"/>
        <sz val="10"/>
        <color indexed="8"/>
        <rFont val="Arial"/>
        <family val="2"/>
        <charset val="238"/>
      </rPr>
      <t xml:space="preserve">2, </t>
    </r>
    <r>
      <rPr>
        <sz val="10"/>
        <color indexed="8"/>
        <rFont val="Arial"/>
        <family val="2"/>
        <charset val="238"/>
      </rPr>
      <t>z końcówkami typu SecuNect</t>
    </r>
  </si>
  <si>
    <r>
      <t>Zestaw do plazmaferezy leczniczej z plazmafiltrem o pow. 0,6 m</t>
    </r>
    <r>
      <rPr>
        <vertAlign val="superscript"/>
        <sz val="10"/>
        <color indexed="8"/>
        <rFont val="Arial"/>
        <family val="2"/>
        <charset val="238"/>
      </rPr>
      <t>2</t>
    </r>
  </si>
  <si>
    <r>
      <t>Test kontroli dezynfekcji termicznej w myjkach dezynfektorach 93</t>
    </r>
    <r>
      <rPr>
        <vertAlign val="superscript"/>
        <sz val="10"/>
        <color indexed="8"/>
        <rFont val="Arial"/>
        <family val="2"/>
        <charset val="238"/>
      </rPr>
      <t>0</t>
    </r>
    <r>
      <rPr>
        <sz val="10"/>
        <color indexed="8"/>
        <rFont val="Arial"/>
        <family val="2"/>
        <charset val="238"/>
      </rPr>
      <t>C, 10 min, w wersji samoprzylepnej. Opakowanie 100/ 200 szt.</t>
    </r>
  </si>
  <si>
    <r>
      <t xml:space="preserve">Zatrzaskowy system mocowania cewnika do skóry pacjenta typu </t>
    </r>
    <r>
      <rPr>
        <b/>
        <sz val="10"/>
        <color indexed="8"/>
        <rFont val="Arial"/>
        <family val="2"/>
        <charset val="238"/>
      </rPr>
      <t xml:space="preserve">"Lockit" </t>
    </r>
    <r>
      <rPr>
        <sz val="10"/>
        <color indexed="8"/>
        <rFont val="Arial"/>
        <family val="2"/>
        <charset val="238"/>
      </rPr>
      <t>z przezroczystą, sztywną, płaską częścią zatrzaskową i gąbkową częścią przylepną. Rozmiary 18G i 16G/17G (do wyboru). Niskoskoprofilowy (wysokość do 5mm). Sterylny. Nie powodujący odleżyn, stanowi skuteczne zabezpieczenie przed niekontrolowanym przemieszczaniem się cewnika.</t>
    </r>
  </si>
  <si>
    <t>Załącznik nr 2.2 do SWZ</t>
  </si>
  <si>
    <t>Załącznik nr 2.62 do SWZ</t>
  </si>
  <si>
    <t>Zadanie nr 62- zestawy do PiCCO 2</t>
  </si>
  <si>
    <t>Załącznik nr 2.61 do SWZ</t>
  </si>
  <si>
    <t>Załącznik nr 2.60 do SWZ</t>
  </si>
  <si>
    <t>Zadanie nr 60- zestawy do PiCCO</t>
  </si>
  <si>
    <t>Załącznik nr 2.59 do SWZ</t>
  </si>
  <si>
    <t>Zadanie nr 59- asortyment rożny</t>
  </si>
  <si>
    <t>Załącznik nr 2.58 do SWZ</t>
  </si>
  <si>
    <t>Załącznik nr 2.57 do SWZ</t>
  </si>
  <si>
    <t>Zadanie nr 57- Akcesoria do monitorów</t>
  </si>
  <si>
    <t>Zadanie nr 56- pasy do KTG</t>
  </si>
  <si>
    <t>Załącznik nr 2.56 do SWZ</t>
  </si>
  <si>
    <t>Załącznik nr 2.55 do SWZ</t>
  </si>
  <si>
    <t>Zadanie nr 55- asortyment do monitorów i do pulsoksymetrii</t>
  </si>
  <si>
    <t>Załącznik nr 2.54 do SWZ</t>
  </si>
  <si>
    <t>Załącznik nr 2.53 do SWZ</t>
  </si>
  <si>
    <t>Zadanie nr 53- Nebulizator</t>
  </si>
  <si>
    <t>Załącznik nr 2.52 do SWZ</t>
  </si>
  <si>
    <t xml:space="preserve">Zadanie nr 52- zamknięty system do zbiórki stolca, dreny do podaży płynów, drobny asortyment medyczny </t>
  </si>
  <si>
    <t>Załącznik nr 2.51 do SWZ</t>
  </si>
  <si>
    <t xml:space="preserve">Zadanienr 51- infuzory, cewniki, systemy infuzyjne </t>
  </si>
  <si>
    <t>Załącznik nr 2.50 do SWZ</t>
  </si>
  <si>
    <t>Załącznik nr 2.49 do SWZ</t>
  </si>
  <si>
    <t>Załącznik nr 2.48 do SWZ</t>
  </si>
  <si>
    <t>Załącznik nr 2.47 do SWZ</t>
  </si>
  <si>
    <t>Załącznik nr 2.46 do SWZ</t>
  </si>
  <si>
    <t>Załącznik nr 2.45 do SWZ</t>
  </si>
  <si>
    <t>Zadanie nr 45- Jednorazowe podkłady</t>
  </si>
  <si>
    <t>Załącznik nr 2.44 do SWZ</t>
  </si>
  <si>
    <t>Zadanie nr 44- Sprzęt endoskopowy</t>
  </si>
  <si>
    <t>Zadanie nr 43- Zagłebniki, strzykawki, zestawy do żywienia dojelitowego</t>
  </si>
  <si>
    <t>Załącznik nr 2.43 do SWZ</t>
  </si>
  <si>
    <t>Załącznik nr 2.42 do SWZ</t>
  </si>
  <si>
    <t>Zadanie nr 42- Papier do sprzętu medycznego</t>
  </si>
  <si>
    <t>Zadanie nr 41- Akcesoria do systemu kompresji klatki piersiowej</t>
  </si>
  <si>
    <t>Załącznik nr 2.41 do SWZ</t>
  </si>
  <si>
    <t>Zadanie nr 40- Wzierniki</t>
  </si>
  <si>
    <t>Załącznik nr 2.40 do SWZ</t>
  </si>
  <si>
    <t>Zadanie nr 39- Igły kolonoskopowe i gastroskopowe</t>
  </si>
  <si>
    <t>Załącznik nr 2.39 do SWZ</t>
  </si>
  <si>
    <t>Załącznik nr 2.38 do SWZ</t>
  </si>
  <si>
    <t>Zadanie nr 38- Zestaw do przezskórnej endoskopowej gastrostomii</t>
  </si>
  <si>
    <t xml:space="preserve">Zadanie nr 37- Asortyment do cyfrowego systemu drenażu klatki piersiowej </t>
  </si>
  <si>
    <t>Załącznik nr 2.37 do SWZ</t>
  </si>
  <si>
    <t>Załącznik nr 2.36 do SWZ</t>
  </si>
  <si>
    <t>Zadanie nr 36- Cewniki, maski krtaniowe, prowadnice</t>
  </si>
  <si>
    <t>Zadanie nr 35- Staplery II, ładunki do staplerów</t>
  </si>
  <si>
    <t>Załącznik nr 2.34 do SWZ</t>
  </si>
  <si>
    <t>Zadanie nr 34- Staplery I, ładunki do staplerów</t>
  </si>
  <si>
    <t>Zadanie nr 33- Zestaw do zakładania szwów</t>
  </si>
  <si>
    <t>Załącznik nr 2.33 do SWZ</t>
  </si>
  <si>
    <t xml:space="preserve">Zadanie nr 32- Sprzet wspomagajacy oddychanie </t>
  </si>
  <si>
    <t>Załącznik nr 2.32 do SWZ</t>
  </si>
  <si>
    <t xml:space="preserve">Zadanie nr 31- Cewniki jednorazowe, w systemie zamkniętym, cewniki Foley, akcesoria do systemów zamkniętych </t>
  </si>
  <si>
    <t>Załącznik nr 2.31 do SWZ</t>
  </si>
  <si>
    <t xml:space="preserve">Zadanie nr 30- Sprzęt do udrażniania dróg oddechowych  </t>
  </si>
  <si>
    <t>Załącznik nr 2.30 do SWZ</t>
  </si>
  <si>
    <t xml:space="preserve">Zadanie nr 29- System do nieinwazyjnego pomiaru ciśnienia śródbrzusznego, diureza, rampy do wkłuć, toaleta jamy ustnej </t>
  </si>
  <si>
    <t>Załącznik nr 2.29 do SWZ</t>
  </si>
  <si>
    <t>Zadanie nr 28- Jednorazowy sprzęt i akcesoria do mycia</t>
  </si>
  <si>
    <t>Załącznik nr 2.28 do SWZ</t>
  </si>
  <si>
    <t>Załącznik nr 2.27 do SWZ</t>
  </si>
  <si>
    <t>Zadanie nr 27- Jednorazowe kleszczyki, pętle, szczoteczki, koreczki</t>
  </si>
  <si>
    <t>Zadanie nr 26- Zestaw do drenażu klatki piersiowej, czyściki laparoskopowe</t>
  </si>
  <si>
    <t>Załącznik nr 2.26 do SWZ</t>
  </si>
  <si>
    <t>Załącznik nr 2.25 do SWZ</t>
  </si>
  <si>
    <t>Zadanie nr 25- Wkłady workowe wraz z pojemnikami i uchwytem do mocowania</t>
  </si>
  <si>
    <t>Zadanie nr 24- Filtry wydechowe</t>
  </si>
  <si>
    <t>Załącznik nr 2.24 do SWZ</t>
  </si>
  <si>
    <t>Zadanie nr 23- Osłony, serwety, podkłady, torby do płynów i pościel jednorazowa</t>
  </si>
  <si>
    <t>Załącznik nr 2.23 do SWZ</t>
  </si>
  <si>
    <t>Załącznik nr 2.22 do SWZ</t>
  </si>
  <si>
    <t>Zadanie nr 22- Zestawy do ciągłej hemofiltracji</t>
  </si>
  <si>
    <t>Zadanie nr 21- Serwety i obłożenia</t>
  </si>
  <si>
    <t>Załącznik nr 2.21 do SWZ</t>
  </si>
  <si>
    <t>Załącznik nr 2.20 do SWZ</t>
  </si>
  <si>
    <t>Zadanie nr 20- Ubrania ochronne dla personelu</t>
  </si>
  <si>
    <t>Zadanie nr 19- Włóknina polipropylenowa do sterylizacji w parze wodnej i sterylizacji plazmowej</t>
  </si>
  <si>
    <t>Załącznik nr 2.19 do SWZ</t>
  </si>
  <si>
    <t>Załącznik nr 2.18 do SWZ</t>
  </si>
  <si>
    <t>Zadanie nr 18- Test kontroli mycia i dezynfekcji</t>
  </si>
  <si>
    <t>Zadanie nr 17- Testy B&amp;D wraz z urządzeniem PCD</t>
  </si>
  <si>
    <t>Załącznik nr 2.17 do SWZ</t>
  </si>
  <si>
    <t>Zadanie nr 16- Taśmy, etykiety i testy</t>
  </si>
  <si>
    <t>Załącznik nr 2.16 do SWZ</t>
  </si>
  <si>
    <t>Załącznik nr 2.15 do SWZ</t>
  </si>
  <si>
    <t>Zadanie nr 15- Materiały do sterylizacji plazmą nadtlenku wodoru</t>
  </si>
  <si>
    <t>Zadanie nr 14- Ampułkowy test biologiczny</t>
  </si>
  <si>
    <t>Załącznik nr 2.14 do SWZ</t>
  </si>
  <si>
    <t>Zadanie nr 13- Olej w sprayu</t>
  </si>
  <si>
    <t>Załącznik nr 2.13 do SWZ</t>
  </si>
  <si>
    <t>Załącznik nr 2.12 do SWZ</t>
  </si>
  <si>
    <t>Zadanie nr 12- Czynniki sterylizujące</t>
  </si>
  <si>
    <t>Zadanie nr 11- Metkownica z akcesoriami</t>
  </si>
  <si>
    <t>Załącznik nr 2.11 do SWZ</t>
  </si>
  <si>
    <t>Załącznik nr 2.10 do SWZ</t>
  </si>
  <si>
    <t>Zadanie nr 10- Rękawy z polyolefinu</t>
  </si>
  <si>
    <t>Zadanie nr 9- Rekawy foliowo- papierowe, papier krepowany</t>
  </si>
  <si>
    <t>Załącznik nr 2.9 do SWZ</t>
  </si>
  <si>
    <t>Zadanie nr 8- Zestawy do drenażu</t>
  </si>
  <si>
    <t>Załącznik nr 2.8 do SWZ</t>
  </si>
  <si>
    <t>Załącznik nr 2.7 do SWZ</t>
  </si>
  <si>
    <t>Zadanie nr 7- Igły i zestawy do znieczuleń</t>
  </si>
  <si>
    <t>Zadanie nr 6- Rurki intubacyjne, tracheotomijna wraz z zestawami uzupełniającymi</t>
  </si>
  <si>
    <t>Załącznik nr 2.6 do SWZ</t>
  </si>
  <si>
    <t>Zadanie nr 5- Obłożenia ginekologiczno- położnicze</t>
  </si>
  <si>
    <t>Załącznik nr 2.5 do SWZ</t>
  </si>
  <si>
    <t>Zadanie nr 4- Przetworniki</t>
  </si>
  <si>
    <t>Załącznik nr 2.4 do SWZ</t>
  </si>
  <si>
    <t>Zadanie nr 3- Kaniule</t>
  </si>
  <si>
    <t>Zadanie nr 2- Igły, strzykawki, przyrządy</t>
  </si>
  <si>
    <t>Zadanie nr 1- Drobny sprzęt medyczny</t>
  </si>
  <si>
    <t>8%/23%</t>
  </si>
  <si>
    <t xml:space="preserve">Zadanie nr 60 - akcesoria do przełykowego cewnika do pomiaru pH i impedancji </t>
  </si>
  <si>
    <t>Pean prosty 14 cm metalowy, osłona ostrza(ochrona końcówki) 2cm;</t>
  </si>
  <si>
    <t xml:space="preserve">Zadanie nr 58- Sprzęt jednorazowy </t>
  </si>
  <si>
    <t xml:space="preserve">Czujnik SpO2 jednorazowego użytku - UTAS wtyk DB9 dla noworodków &lt;3kg, dla dorosłych &gt;30kg jednorazowy, piankowy. </t>
  </si>
  <si>
    <t xml:space="preserve">Czujnik SpO2 jednorazowego użytku - UTAS wtyk DB9 dla noworodków &lt;3kg, dla dorosłych &gt;30kg jednorazowy, klejowy. </t>
  </si>
  <si>
    <t>Zadanie nr 54- Kołderki grzewcze</t>
  </si>
  <si>
    <r>
      <rPr>
        <b/>
        <sz val="10"/>
        <color indexed="8"/>
        <rFont val="Arial"/>
        <family val="2"/>
        <charset val="238"/>
      </rPr>
      <t>Elektrody do EKG</t>
    </r>
    <r>
      <rPr>
        <sz val="10"/>
        <color indexed="8"/>
        <rFont val="Arial"/>
        <family val="2"/>
        <charset val="238"/>
      </rPr>
      <t xml:space="preserve"> - dla dorosłych</t>
    </r>
  </si>
  <si>
    <r>
      <rPr>
        <b/>
        <sz val="10"/>
        <color indexed="8"/>
        <rFont val="Arial"/>
        <family val="2"/>
        <charset val="238"/>
      </rPr>
      <t>Koreczki typu Combi</t>
    </r>
    <r>
      <rPr>
        <sz val="10"/>
        <color indexed="8"/>
        <rFont val="Arial"/>
        <family val="2"/>
        <charset val="238"/>
      </rPr>
      <t xml:space="preserve"> czerwone</t>
    </r>
  </si>
  <si>
    <r>
      <rPr>
        <b/>
        <sz val="10"/>
        <color indexed="8"/>
        <rFont val="Arial"/>
        <family val="2"/>
        <charset val="238"/>
      </rPr>
      <t>Stazy jednorazowe</t>
    </r>
    <r>
      <rPr>
        <sz val="10"/>
        <color indexed="8"/>
        <rFont val="Arial"/>
        <family val="2"/>
        <charset val="238"/>
      </rPr>
      <t xml:space="preserve"> pakowane po 100 szt.</t>
    </r>
  </si>
  <si>
    <t>Zadanie nr 50- Sprzęt jednorazowy do aparatów</t>
  </si>
  <si>
    <t>Zadanie nr 49- Mankiety</t>
  </si>
  <si>
    <t xml:space="preserve">Zadanie nr 48- Zestawy, igły, cewniki </t>
  </si>
  <si>
    <t>Zadanie nr 47- Zestawy</t>
  </si>
  <si>
    <t>Zadanie nr 46- Zestaw do portu, igły</t>
  </si>
  <si>
    <t>kpl.</t>
  </si>
  <si>
    <t>Zamknięty system do odsysania z rurki tracheotomijnej rozmiary CH12/14/16, długość 36 cm. Możliwość stosowania przez 72 godziny. System posiadający zintegrowany podwójnie obrotowy łącznik o kącie 90 stopni do podłączenia rurki i respiratora; zamykany, obrotowy  port do przepłukiwania cewnika o długości min. 5 cm, zamykany port do podawania leków wziewnych (MDI), komora pozwalająca na obserwację wydzieliny pacjenta , aktywacja podciśnienia za pomocą przycisku znakowanego kolorystycznie adekwatnie do rozmiaru wg skali ISO, blokada przycisku aktywacji podciśnienia poprzez jego obrót o 90 stopni, silikonowa zastawka PEEP automatycznie uszczelniająca cewnik po usunięciu go z rurki. System stanowiący integralną całość, nierozłączalny, wszystkie elementy systemu sterylne. Cewnik zakończony atraumatycznie ( zaokrąglona końcówka be żadnych ostrych krawędzi oraz ścięć), z dwoma otworami po przeciwległych stronach, zakończony obwódką w kolorze czarnym pozwalającym na jego wizualizację podczas przepłukiwania, oznaczenie rozmiaru cewnika bezpośrednio na dystalnym końcu cewnika, cewnik z widocznymi oznaczeniami głębokości insercji skalowanymi co 1 cm. System gotowy do użycia bezpośrednio po wyjęciu z opakowania, bez potrzeby dodatkowego montażu akcesoriów</t>
  </si>
  <si>
    <t xml:space="preserve">Cena netto </t>
  </si>
</sst>
</file>

<file path=xl/styles.xml><?xml version="1.0" encoding="utf-8"?>
<styleSheet xmlns="http://schemas.openxmlformats.org/spreadsheetml/2006/main">
  <numFmts count="6">
    <numFmt numFmtId="164" formatCode="#,##0.00&quot; zł&quot;"/>
    <numFmt numFmtId="165" formatCode="#,##0.00&quot; &quot;;&quot;-&quot;#,##0.00&quot; &quot;"/>
    <numFmt numFmtId="166" formatCode="&quot; &quot;* #,##0&quot;    &quot;;&quot;-&quot;* #,##0&quot;    &quot;;&quot; &quot;* &quot;-&quot;??&quot;    &quot;"/>
    <numFmt numFmtId="167" formatCode="#,##0&quot; &quot;;&quot;-&quot;#,##0&quot; &quot;"/>
    <numFmt numFmtId="168" formatCode="&quot; &quot;* #,##0.00&quot;    &quot;;&quot;-&quot;* #,##0.00&quot;    &quot;;&quot; &quot;* &quot;-&quot;??&quot;    &quot;"/>
    <numFmt numFmtId="169" formatCode="#,##0.00&quot; &quot;[$zł-415]"/>
  </numFmts>
  <fonts count="22">
    <font>
      <sz val="11"/>
      <color theme="1"/>
      <name val="Czcionka tekstu podstawowego"/>
      <family val="2"/>
      <charset val="238"/>
    </font>
    <font>
      <sz val="10"/>
      <color indexed="8"/>
      <name val="Arial"/>
      <family val="2"/>
      <charset val="238"/>
    </font>
    <font>
      <b/>
      <sz val="10"/>
      <color indexed="8"/>
      <name val="Arial"/>
      <family val="2"/>
      <charset val="238"/>
    </font>
    <font>
      <b/>
      <sz val="12"/>
      <color indexed="8"/>
      <name val="Arial"/>
      <family val="2"/>
      <charset val="238"/>
    </font>
    <font>
      <sz val="10"/>
      <color indexed="15"/>
      <name val="Arial"/>
      <family val="2"/>
      <charset val="238"/>
    </font>
    <font>
      <b/>
      <sz val="10"/>
      <name val="Arial"/>
      <family val="2"/>
      <charset val="238"/>
    </font>
    <font>
      <b/>
      <sz val="12"/>
      <name val="Arial"/>
      <family val="2"/>
      <charset val="238"/>
    </font>
    <font>
      <b/>
      <sz val="11"/>
      <color theme="1"/>
      <name val="Czcionka tekstu podstawowego"/>
      <charset val="238"/>
    </font>
    <font>
      <b/>
      <sz val="11"/>
      <name val="Arial"/>
      <family val="2"/>
      <charset val="238"/>
    </font>
    <font>
      <b/>
      <sz val="8"/>
      <color indexed="8"/>
      <name val="Arial"/>
      <family val="2"/>
      <charset val="238"/>
    </font>
    <font>
      <sz val="8"/>
      <color theme="1"/>
      <name val="Czcionka tekstu podstawowego"/>
      <family val="2"/>
      <charset val="238"/>
    </font>
    <font>
      <sz val="8"/>
      <color indexed="8"/>
      <name val="Arial"/>
      <family val="2"/>
      <charset val="238"/>
    </font>
    <font>
      <sz val="10"/>
      <color theme="1"/>
      <name val="Czcionka tekstu podstawowego"/>
      <family val="2"/>
      <charset val="238"/>
    </font>
    <font>
      <b/>
      <sz val="11"/>
      <color indexed="8"/>
      <name val="Arial"/>
      <family val="2"/>
      <charset val="238"/>
    </font>
    <font>
      <sz val="10"/>
      <color indexed="8"/>
      <name val="Aral"/>
    </font>
    <font>
      <b/>
      <sz val="10"/>
      <color indexed="15"/>
      <name val="Arial"/>
      <family val="2"/>
      <charset val="238"/>
    </font>
    <font>
      <vertAlign val="superscript"/>
      <sz val="10"/>
      <color indexed="8"/>
      <name val="Arial"/>
      <family val="2"/>
      <charset val="238"/>
    </font>
    <font>
      <sz val="10"/>
      <color indexed="17"/>
      <name val="Arial"/>
      <family val="2"/>
      <charset val="238"/>
    </font>
    <font>
      <vertAlign val="subscript"/>
      <sz val="10"/>
      <color indexed="8"/>
      <name val="Arial"/>
      <family val="2"/>
      <charset val="238"/>
    </font>
    <font>
      <sz val="10"/>
      <color theme="1"/>
      <name val="Arial"/>
      <family val="2"/>
      <charset val="238"/>
    </font>
    <font>
      <sz val="8"/>
      <color theme="1"/>
      <name val="Arial"/>
      <family val="2"/>
      <charset val="238"/>
    </font>
    <font>
      <b/>
      <sz val="10"/>
      <color indexed="16"/>
      <name val="Arial"/>
      <family val="2"/>
      <charset val="238"/>
    </font>
  </fonts>
  <fills count="4">
    <fill>
      <patternFill patternType="none"/>
    </fill>
    <fill>
      <patternFill patternType="gray125"/>
    </fill>
    <fill>
      <patternFill patternType="solid">
        <fgColor indexed="9"/>
        <bgColor auto="1"/>
      </patternFill>
    </fill>
    <fill>
      <patternFill patternType="solid">
        <fgColor theme="5" tint="0.39997558519241921"/>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theme="4" tint="0.59999389629810485"/>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s>
  <cellStyleXfs count="1">
    <xf numFmtId="0" fontId="0" fillId="0" borderId="0"/>
  </cellStyleXfs>
  <cellXfs count="283">
    <xf numFmtId="0" fontId="0" fillId="0" borderId="0" xfId="0"/>
    <xf numFmtId="0" fontId="1" fillId="2" borderId="0" xfId="0" applyFont="1" applyFill="1" applyBorder="1" applyAlignment="1"/>
    <xf numFmtId="49" fontId="3" fillId="0" borderId="0" xfId="0" applyNumberFormat="1" applyFont="1" applyFill="1" applyBorder="1" applyAlignment="1">
      <alignment vertical="center"/>
    </xf>
    <xf numFmtId="0"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xf>
    <xf numFmtId="3" fontId="2" fillId="2" borderId="1" xfId="0" applyNumberFormat="1" applyFont="1" applyFill="1" applyBorder="1" applyAlignment="1">
      <alignment horizontal="center"/>
    </xf>
    <xf numFmtId="9" fontId="1" fillId="2" borderId="1" xfId="0" applyNumberFormat="1" applyFont="1" applyFill="1" applyBorder="1" applyAlignment="1">
      <alignment horizontal="right"/>
    </xf>
    <xf numFmtId="9" fontId="1" fillId="2" borderId="3" xfId="0" applyNumberFormat="1" applyFont="1" applyFill="1" applyBorder="1" applyAlignment="1">
      <alignment horizontal="right"/>
    </xf>
    <xf numFmtId="0" fontId="12" fillId="0" borderId="0" xfId="0" applyNumberFormat="1" applyFont="1" applyAlignment="1"/>
    <xf numFmtId="0" fontId="1" fillId="2" borderId="0" xfId="0" applyFont="1" applyFill="1" applyBorder="1" applyAlignment="1">
      <alignment horizontal="center"/>
    </xf>
    <xf numFmtId="0" fontId="2" fillId="2" borderId="0" xfId="0" applyFont="1" applyFill="1" applyBorder="1" applyAlignment="1">
      <alignment horizontal="center" wrapText="1"/>
    </xf>
    <xf numFmtId="0" fontId="2" fillId="2" borderId="0" xfId="0" applyFont="1" applyFill="1" applyBorder="1" applyAlignment="1">
      <alignment horizontal="center"/>
    </xf>
    <xf numFmtId="3" fontId="2" fillId="2" borderId="1" xfId="0" applyNumberFormat="1" applyFont="1" applyFill="1" applyBorder="1" applyAlignment="1">
      <alignment horizontal="center" wrapText="1"/>
    </xf>
    <xf numFmtId="165" fontId="1" fillId="2" borderId="3" xfId="0" applyNumberFormat="1" applyFont="1" applyFill="1" applyBorder="1" applyAlignment="1"/>
    <xf numFmtId="165" fontId="1" fillId="2" borderId="3" xfId="0" applyNumberFormat="1" applyFont="1" applyFill="1" applyBorder="1" applyAlignment="1">
      <alignment horizontal="right"/>
    </xf>
    <xf numFmtId="4" fontId="1" fillId="2" borderId="1" xfId="0" applyNumberFormat="1" applyFont="1" applyFill="1" applyBorder="1" applyAlignment="1">
      <alignment horizontal="right"/>
    </xf>
    <xf numFmtId="4" fontId="1" fillId="2" borderId="1" xfId="0" applyNumberFormat="1" applyFont="1" applyFill="1" applyBorder="1" applyAlignment="1"/>
    <xf numFmtId="4" fontId="1" fillId="2" borderId="1" xfId="0" applyNumberFormat="1" applyFont="1" applyFill="1" applyBorder="1" applyAlignment="1">
      <alignment wrapText="1"/>
    </xf>
    <xf numFmtId="9" fontId="1" fillId="2" borderId="1" xfId="0" applyNumberFormat="1" applyFont="1" applyFill="1" applyBorder="1" applyAlignment="1"/>
    <xf numFmtId="4" fontId="1" fillId="2" borderId="3" xfId="0" applyNumberFormat="1" applyFont="1" applyFill="1" applyBorder="1" applyAlignment="1"/>
    <xf numFmtId="4" fontId="1" fillId="2" borderId="3" xfId="0" applyNumberFormat="1" applyFont="1" applyFill="1" applyBorder="1" applyAlignment="1">
      <alignment wrapText="1"/>
    </xf>
    <xf numFmtId="9" fontId="1" fillId="2" borderId="3" xfId="0" applyNumberFormat="1" applyFont="1" applyFill="1" applyBorder="1" applyAlignment="1"/>
    <xf numFmtId="0" fontId="0" fillId="2" borderId="0" xfId="0" applyFont="1" applyFill="1" applyBorder="1" applyAlignment="1"/>
    <xf numFmtId="0" fontId="0" fillId="2" borderId="0" xfId="0" applyFont="1" applyFill="1" applyBorder="1" applyAlignment="1">
      <alignment vertical="top"/>
    </xf>
    <xf numFmtId="0" fontId="2" fillId="2" borderId="0" xfId="0" applyFont="1" applyFill="1" applyBorder="1" applyAlignment="1">
      <alignment horizontal="center" vertical="top" wrapText="1"/>
    </xf>
    <xf numFmtId="0" fontId="1" fillId="2" borderId="1" xfId="0" applyNumberFormat="1" applyFont="1" applyFill="1" applyBorder="1" applyAlignment="1">
      <alignment vertical="top" wrapText="1"/>
    </xf>
    <xf numFmtId="0" fontId="1" fillId="2" borderId="0" xfId="0" applyFont="1" applyFill="1" applyBorder="1" applyAlignment="1">
      <alignment vertical="top" wrapText="1"/>
    </xf>
    <xf numFmtId="49" fontId="2" fillId="3" borderId="1" xfId="0" applyNumberFormat="1" applyFont="1" applyFill="1" applyBorder="1" applyAlignment="1">
      <alignment horizontal="center" vertical="center" wrapText="1"/>
    </xf>
    <xf numFmtId="0" fontId="12" fillId="2" borderId="0" xfId="0" applyFont="1" applyFill="1" applyBorder="1" applyAlignment="1"/>
    <xf numFmtId="0" fontId="12" fillId="0" borderId="7" xfId="0" applyNumberFormat="1" applyFont="1" applyBorder="1" applyAlignment="1"/>
    <xf numFmtId="49" fontId="11" fillId="3" borderId="1" xfId="0" applyNumberFormat="1" applyFont="1" applyFill="1" applyBorder="1" applyAlignment="1">
      <alignment horizontal="center" vertical="center" wrapText="1"/>
    </xf>
    <xf numFmtId="0" fontId="12" fillId="0" borderId="0" xfId="0" applyNumberFormat="1" applyFont="1" applyBorder="1" applyAlignment="1"/>
    <xf numFmtId="0" fontId="2" fillId="2" borderId="1" xfId="0" applyNumberFormat="1" applyFont="1" applyFill="1" applyBorder="1" applyAlignment="1">
      <alignment horizontal="center"/>
    </xf>
    <xf numFmtId="164" fontId="1" fillId="2" borderId="1" xfId="0" applyNumberFormat="1" applyFont="1" applyFill="1" applyBorder="1" applyAlignment="1">
      <alignment horizontal="right"/>
    </xf>
    <xf numFmtId="164" fontId="1" fillId="2" borderId="3" xfId="0" applyNumberFormat="1" applyFont="1" applyFill="1" applyBorder="1" applyAlignment="1">
      <alignment horizontal="right"/>
    </xf>
    <xf numFmtId="49" fontId="2" fillId="3" borderId="4" xfId="0" applyNumberFormat="1" applyFont="1" applyFill="1" applyBorder="1" applyAlignment="1">
      <alignment horizontal="center" vertical="center"/>
    </xf>
    <xf numFmtId="164" fontId="2" fillId="3" borderId="5" xfId="0" applyNumberFormat="1" applyFont="1" applyFill="1" applyBorder="1" applyAlignment="1">
      <alignment horizontal="center" vertical="center"/>
    </xf>
    <xf numFmtId="164" fontId="2" fillId="3" borderId="6" xfId="0" applyNumberFormat="1" applyFont="1" applyFill="1" applyBorder="1" applyAlignment="1">
      <alignment horizontal="center" vertical="center"/>
    </xf>
    <xf numFmtId="49"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left" wrapText="1" readingOrder="1"/>
    </xf>
    <xf numFmtId="0" fontId="19" fillId="0" borderId="0" xfId="0" applyNumberFormat="1" applyFont="1" applyAlignment="1"/>
    <xf numFmtId="0" fontId="2" fillId="2" borderId="1" xfId="0" applyNumberFormat="1" applyFont="1" applyFill="1" applyBorder="1" applyAlignment="1">
      <alignment horizontal="left" vertical="center" wrapText="1"/>
    </xf>
    <xf numFmtId="0" fontId="19" fillId="2" borderId="0" xfId="0" applyFont="1" applyFill="1" applyBorder="1" applyAlignment="1"/>
    <xf numFmtId="49" fontId="19" fillId="2" borderId="1" xfId="0" applyNumberFormat="1" applyFont="1" applyFill="1" applyBorder="1" applyAlignment="1">
      <alignment wrapText="1"/>
    </xf>
    <xf numFmtId="0" fontId="20" fillId="2" borderId="0" xfId="0" applyFont="1" applyFill="1" applyBorder="1" applyAlignment="1"/>
    <xf numFmtId="4" fontId="2" fillId="3" borderId="5" xfId="0" applyNumberFormat="1" applyFont="1" applyFill="1" applyBorder="1" applyAlignment="1">
      <alignment horizontal="right" vertical="center"/>
    </xf>
    <xf numFmtId="4" fontId="2" fillId="3" borderId="6" xfId="0" applyNumberFormat="1" applyFont="1" applyFill="1" applyBorder="1" applyAlignment="1">
      <alignment horizontal="right" vertical="center"/>
    </xf>
    <xf numFmtId="49" fontId="2" fillId="3" borderId="4" xfId="0" applyNumberFormat="1" applyFont="1" applyFill="1" applyBorder="1" applyAlignment="1">
      <alignment horizontal="right" vertical="center"/>
    </xf>
    <xf numFmtId="2" fontId="2" fillId="3" borderId="5" xfId="0" applyNumberFormat="1" applyFont="1" applyFill="1" applyBorder="1" applyAlignment="1">
      <alignment horizontal="right"/>
    </xf>
    <xf numFmtId="4" fontId="2" fillId="3" borderId="5" xfId="0" applyNumberFormat="1" applyFont="1" applyFill="1" applyBorder="1" applyAlignment="1">
      <alignment horizontal="right" vertical="center" wrapText="1"/>
    </xf>
    <xf numFmtId="49" fontId="2" fillId="3" borderId="4" xfId="0" applyNumberFormat="1" applyFont="1" applyFill="1" applyBorder="1" applyAlignment="1">
      <alignment vertical="center"/>
    </xf>
    <xf numFmtId="49" fontId="2" fillId="3" borderId="4" xfId="0" applyNumberFormat="1" applyFont="1" applyFill="1" applyBorder="1" applyAlignment="1">
      <alignment horizontal="right" vertical="center"/>
    </xf>
    <xf numFmtId="0" fontId="19" fillId="0" borderId="0" xfId="0" applyNumberFormat="1" applyFont="1" applyBorder="1" applyAlignment="1"/>
    <xf numFmtId="0" fontId="20" fillId="0" borderId="0" xfId="0" applyNumberFormat="1" applyFont="1" applyBorder="1" applyAlignment="1"/>
    <xf numFmtId="0" fontId="2" fillId="2" borderId="0" xfId="0" applyFont="1" applyFill="1" applyBorder="1" applyAlignment="1">
      <alignment horizontal="center" vertical="center"/>
    </xf>
    <xf numFmtId="0" fontId="1" fillId="2" borderId="0" xfId="0" applyFont="1" applyFill="1" applyBorder="1" applyAlignment="1">
      <alignment horizontal="left" vertical="center"/>
    </xf>
    <xf numFmtId="0" fontId="1" fillId="2" borderId="0" xfId="0" applyFont="1" applyFill="1" applyBorder="1" applyAlignment="1">
      <alignment horizontal="center" vertical="center"/>
    </xf>
    <xf numFmtId="164" fontId="1" fillId="2" borderId="0" xfId="0" applyNumberFormat="1" applyFont="1" applyFill="1" applyBorder="1" applyAlignment="1">
      <alignment horizontal="center" vertical="center"/>
    </xf>
    <xf numFmtId="10" fontId="1" fillId="2" borderId="0" xfId="0" applyNumberFormat="1" applyFont="1" applyFill="1" applyBorder="1" applyAlignment="1">
      <alignment horizontal="center" vertical="center"/>
    </xf>
    <xf numFmtId="49" fontId="2" fillId="3" borderId="8" xfId="0" applyNumberFormat="1" applyFont="1" applyFill="1" applyBorder="1" applyAlignment="1">
      <alignment horizontal="center" vertical="center" wrapText="1"/>
    </xf>
    <xf numFmtId="49" fontId="2" fillId="3" borderId="9" xfId="0" applyNumberFormat="1" applyFont="1" applyFill="1" applyBorder="1" applyAlignment="1">
      <alignment horizontal="center" vertical="center" wrapText="1"/>
    </xf>
    <xf numFmtId="49" fontId="2" fillId="3" borderId="10" xfId="0" applyNumberFormat="1" applyFont="1" applyFill="1" applyBorder="1" applyAlignment="1">
      <alignment horizontal="center" vertical="center" wrapText="1"/>
    </xf>
    <xf numFmtId="49" fontId="11" fillId="3" borderId="11" xfId="0" applyNumberFormat="1" applyFont="1" applyFill="1" applyBorder="1" applyAlignment="1">
      <alignment horizontal="center" vertical="center" wrapText="1"/>
    </xf>
    <xf numFmtId="49" fontId="11" fillId="3" borderId="12" xfId="0" applyNumberFormat="1" applyFont="1" applyFill="1" applyBorder="1" applyAlignment="1">
      <alignment horizontal="center" vertical="center" wrapText="1"/>
    </xf>
    <xf numFmtId="0" fontId="1" fillId="2" borderId="11" xfId="0" applyNumberFormat="1" applyFont="1" applyFill="1" applyBorder="1" applyAlignment="1">
      <alignment horizontal="center"/>
    </xf>
    <xf numFmtId="0" fontId="1" fillId="2" borderId="12" xfId="0" applyFont="1" applyFill="1" applyBorder="1" applyAlignment="1"/>
    <xf numFmtId="0" fontId="1" fillId="2" borderId="13" xfId="0" applyNumberFormat="1" applyFont="1" applyFill="1" applyBorder="1" applyAlignment="1">
      <alignment horizontal="center"/>
    </xf>
    <xf numFmtId="49" fontId="1" fillId="2" borderId="14" xfId="0" applyNumberFormat="1" applyFont="1" applyFill="1" applyBorder="1" applyAlignment="1">
      <alignment horizontal="left" wrapText="1" readingOrder="1"/>
    </xf>
    <xf numFmtId="49" fontId="1" fillId="2" borderId="14" xfId="0" applyNumberFormat="1" applyFont="1" applyFill="1" applyBorder="1" applyAlignment="1">
      <alignment horizontal="center"/>
    </xf>
    <xf numFmtId="0" fontId="2" fillId="2" borderId="14" xfId="0" applyNumberFormat="1" applyFont="1" applyFill="1" applyBorder="1" applyAlignment="1">
      <alignment horizontal="center"/>
    </xf>
    <xf numFmtId="0" fontId="1" fillId="2" borderId="15" xfId="0" applyFont="1" applyFill="1" applyBorder="1" applyAlignment="1"/>
    <xf numFmtId="9" fontId="2" fillId="3" borderId="5" xfId="0" applyNumberFormat="1" applyFont="1" applyFill="1" applyBorder="1" applyAlignment="1">
      <alignment horizontal="right"/>
    </xf>
    <xf numFmtId="49" fontId="1" fillId="2" borderId="1" xfId="0" applyNumberFormat="1" applyFont="1" applyFill="1" applyBorder="1" applyAlignment="1">
      <alignment horizontal="left" vertical="center" wrapText="1" readingOrder="1"/>
    </xf>
    <xf numFmtId="0" fontId="10" fillId="2" borderId="0" xfId="0" applyFont="1" applyFill="1" applyBorder="1" applyAlignment="1"/>
    <xf numFmtId="0" fontId="10" fillId="0" borderId="0" xfId="0" applyNumberFormat="1" applyFont="1" applyBorder="1" applyAlignment="1"/>
    <xf numFmtId="49" fontId="1" fillId="2" borderId="14" xfId="0" applyNumberFormat="1" applyFont="1" applyFill="1" applyBorder="1" applyAlignment="1">
      <alignment horizontal="left" vertical="center" wrapText="1" readingOrder="1"/>
    </xf>
    <xf numFmtId="164" fontId="1" fillId="2" borderId="1" xfId="0" applyNumberFormat="1" applyFont="1" applyFill="1" applyBorder="1" applyAlignment="1">
      <alignment horizontal="right" vertical="center"/>
    </xf>
    <xf numFmtId="9" fontId="1" fillId="2" borderId="1" xfId="0" applyNumberFormat="1" applyFont="1" applyFill="1" applyBorder="1" applyAlignment="1">
      <alignment horizontal="right" vertical="center"/>
    </xf>
    <xf numFmtId="49" fontId="1" fillId="2" borderId="11" xfId="0" applyNumberFormat="1" applyFont="1" applyFill="1" applyBorder="1" applyAlignment="1">
      <alignment horizontal="center"/>
    </xf>
    <xf numFmtId="49" fontId="1" fillId="2" borderId="13" xfId="0" applyNumberFormat="1" applyFont="1" applyFill="1" applyBorder="1" applyAlignment="1">
      <alignment horizontal="center"/>
    </xf>
    <xf numFmtId="49" fontId="19" fillId="2" borderId="14" xfId="0" applyNumberFormat="1" applyFont="1" applyFill="1" applyBorder="1" applyAlignment="1">
      <alignment wrapText="1"/>
    </xf>
    <xf numFmtId="164" fontId="2" fillId="3" borderId="5" xfId="0" applyNumberFormat="1" applyFont="1" applyFill="1" applyBorder="1" applyAlignment="1">
      <alignment horizontal="right" vertical="center"/>
    </xf>
    <xf numFmtId="164" fontId="2" fillId="3" borderId="6" xfId="0" applyNumberFormat="1" applyFont="1" applyFill="1" applyBorder="1" applyAlignment="1">
      <alignment horizontal="right" vertical="center"/>
    </xf>
    <xf numFmtId="0" fontId="19" fillId="2" borderId="1" xfId="0" applyNumberFormat="1" applyFont="1" applyFill="1" applyBorder="1" applyAlignment="1">
      <alignment wrapText="1"/>
    </xf>
    <xf numFmtId="49" fontId="1" fillId="2" borderId="14" xfId="0" applyNumberFormat="1" applyFont="1" applyFill="1" applyBorder="1" applyAlignment="1">
      <alignment horizontal="left" vertical="center" wrapText="1"/>
    </xf>
    <xf numFmtId="49" fontId="11" fillId="3" borderId="11" xfId="0" applyNumberFormat="1" applyFont="1" applyFill="1" applyBorder="1" applyAlignment="1">
      <alignment horizontal="center" wrapText="1"/>
    </xf>
    <xf numFmtId="49" fontId="11" fillId="3" borderId="1" xfId="0" applyNumberFormat="1" applyFont="1" applyFill="1" applyBorder="1" applyAlignment="1">
      <alignment horizontal="center" wrapText="1"/>
    </xf>
    <xf numFmtId="49" fontId="11" fillId="3" borderId="12" xfId="0" applyNumberFormat="1" applyFont="1" applyFill="1" applyBorder="1" applyAlignment="1">
      <alignment horizontal="center" wrapText="1"/>
    </xf>
    <xf numFmtId="164" fontId="1" fillId="2" borderId="3" xfId="0" applyNumberFormat="1" applyFont="1" applyFill="1" applyBorder="1" applyAlignment="1">
      <alignment horizontal="right" vertical="center"/>
    </xf>
    <xf numFmtId="9" fontId="1" fillId="2" borderId="3" xfId="0" applyNumberFormat="1" applyFont="1" applyFill="1" applyBorder="1" applyAlignment="1">
      <alignment horizontal="right" vertical="center"/>
    </xf>
    <xf numFmtId="9" fontId="2" fillId="3" borderId="5" xfId="0" applyNumberFormat="1" applyFont="1" applyFill="1" applyBorder="1" applyAlignment="1">
      <alignment horizontal="right" vertical="center"/>
    </xf>
    <xf numFmtId="0" fontId="1" fillId="2" borderId="1" xfId="0" applyNumberFormat="1" applyFont="1" applyFill="1" applyBorder="1" applyAlignment="1">
      <alignment horizontal="justify" vertical="top" wrapText="1"/>
    </xf>
    <xf numFmtId="0" fontId="1" fillId="2" borderId="1" xfId="0" applyNumberFormat="1" applyFont="1" applyFill="1" applyBorder="1" applyAlignment="1">
      <alignment horizontal="justify" vertical="top"/>
    </xf>
    <xf numFmtId="0" fontId="1" fillId="2" borderId="14" xfId="0" applyNumberFormat="1" applyFont="1" applyFill="1" applyBorder="1" applyAlignment="1">
      <alignment vertical="top" wrapText="1"/>
    </xf>
    <xf numFmtId="0" fontId="1" fillId="2" borderId="0" xfId="0" applyFont="1" applyFill="1" applyBorder="1" applyAlignment="1">
      <alignment horizontal="left" vertical="center" wrapText="1"/>
    </xf>
    <xf numFmtId="3" fontId="1" fillId="2" borderId="0" xfId="0" applyNumberFormat="1" applyFont="1" applyFill="1" applyBorder="1" applyAlignment="1">
      <alignment horizontal="center" vertical="center"/>
    </xf>
    <xf numFmtId="0" fontId="1" fillId="2" borderId="1" xfId="0" applyNumberFormat="1" applyFont="1" applyFill="1" applyBorder="1" applyAlignment="1">
      <alignment vertical="center" wrapText="1"/>
    </xf>
    <xf numFmtId="0" fontId="1" fillId="2" borderId="14" xfId="0" applyNumberFormat="1" applyFont="1" applyFill="1" applyBorder="1" applyAlignment="1">
      <alignment vertical="center" wrapText="1"/>
    </xf>
    <xf numFmtId="49" fontId="1" fillId="2" borderId="1" xfId="0" applyNumberFormat="1" applyFont="1" applyFill="1" applyBorder="1" applyAlignment="1">
      <alignment vertical="center" wrapText="1"/>
    </xf>
    <xf numFmtId="3" fontId="2" fillId="2" borderId="14" xfId="0" applyNumberFormat="1" applyFont="1" applyFill="1" applyBorder="1" applyAlignment="1">
      <alignment horizontal="center"/>
    </xf>
    <xf numFmtId="9" fontId="11" fillId="3" borderId="1" xfId="0" applyNumberFormat="1" applyFont="1" applyFill="1" applyBorder="1" applyAlignment="1">
      <alignment horizontal="center" vertical="center" wrapText="1"/>
    </xf>
    <xf numFmtId="0" fontId="1" fillId="2" borderId="14" xfId="0" applyNumberFormat="1" applyFont="1" applyFill="1" applyBorder="1" applyAlignment="1">
      <alignment horizontal="left" vertical="center" wrapText="1"/>
    </xf>
    <xf numFmtId="0" fontId="2" fillId="2" borderId="0" xfId="0" applyFont="1" applyFill="1" applyBorder="1" applyAlignment="1">
      <alignment vertical="center"/>
    </xf>
    <xf numFmtId="0" fontId="1" fillId="2" borderId="0" xfId="0" applyFont="1" applyFill="1" applyBorder="1" applyAlignment="1">
      <alignment vertical="top"/>
    </xf>
    <xf numFmtId="164" fontId="1" fillId="2" borderId="0" xfId="0" applyNumberFormat="1" applyFont="1" applyFill="1" applyBorder="1" applyAlignment="1">
      <alignment vertical="center"/>
    </xf>
    <xf numFmtId="0" fontId="1" fillId="2" borderId="0" xfId="0" applyFont="1" applyFill="1" applyBorder="1" applyAlignment="1">
      <alignment vertical="center"/>
    </xf>
    <xf numFmtId="49" fontId="1" fillId="2" borderId="1" xfId="0" applyNumberFormat="1" applyFont="1" applyFill="1" applyBorder="1" applyAlignment="1">
      <alignment vertical="top" wrapText="1"/>
    </xf>
    <xf numFmtId="49" fontId="1" fillId="2" borderId="14" xfId="0" applyNumberFormat="1" applyFont="1" applyFill="1" applyBorder="1" applyAlignment="1">
      <alignment vertical="center" wrapText="1"/>
    </xf>
    <xf numFmtId="10" fontId="2" fillId="3" borderId="5" xfId="0" applyNumberFormat="1" applyFont="1" applyFill="1" applyBorder="1" applyAlignment="1">
      <alignment horizontal="right" vertical="center"/>
    </xf>
    <xf numFmtId="0" fontId="1" fillId="2" borderId="1" xfId="0" applyNumberFormat="1" applyFont="1" applyFill="1" applyBorder="1" applyAlignment="1">
      <alignment horizontal="left" vertical="top" wrapText="1"/>
    </xf>
    <xf numFmtId="164" fontId="1" fillId="2" borderId="0" xfId="0" applyNumberFormat="1" applyFont="1" applyFill="1" applyBorder="1" applyAlignment="1"/>
    <xf numFmtId="10" fontId="1" fillId="2" borderId="0" xfId="0" applyNumberFormat="1" applyFont="1" applyFill="1" applyBorder="1" applyAlignment="1"/>
    <xf numFmtId="0" fontId="1" fillId="2" borderId="14" xfId="0" applyNumberFormat="1" applyFont="1" applyFill="1" applyBorder="1" applyAlignment="1">
      <alignment horizontal="left" vertical="top" wrapText="1"/>
    </xf>
    <xf numFmtId="0" fontId="1" fillId="2" borderId="15" xfId="0" applyFont="1" applyFill="1" applyBorder="1" applyAlignment="1">
      <alignment horizontal="center" vertical="center"/>
    </xf>
    <xf numFmtId="49" fontId="2" fillId="3" borderId="4" xfId="0" applyNumberFormat="1" applyFont="1" applyFill="1" applyBorder="1" applyAlignment="1">
      <alignment horizontal="right"/>
    </xf>
    <xf numFmtId="164" fontId="2" fillId="3" borderId="5" xfId="0" applyNumberFormat="1" applyFont="1" applyFill="1" applyBorder="1" applyAlignment="1">
      <alignment horizontal="right"/>
    </xf>
    <xf numFmtId="164" fontId="2" fillId="3" borderId="6" xfId="0" applyNumberFormat="1" applyFont="1" applyFill="1" applyBorder="1" applyAlignment="1">
      <alignment horizontal="right"/>
    </xf>
    <xf numFmtId="0" fontId="1" fillId="2" borderId="0" xfId="0" applyFont="1" applyFill="1" applyBorder="1" applyAlignment="1">
      <alignment horizontal="left" vertical="top"/>
    </xf>
    <xf numFmtId="164" fontId="2" fillId="2" borderId="0" xfId="0" applyNumberFormat="1" applyFont="1" applyFill="1" applyBorder="1" applyAlignment="1">
      <alignment horizontal="center" vertical="center"/>
    </xf>
    <xf numFmtId="10" fontId="2" fillId="2" borderId="0" xfId="0" applyNumberFormat="1" applyFont="1" applyFill="1" applyBorder="1" applyAlignment="1">
      <alignment horizontal="center" vertical="center"/>
    </xf>
    <xf numFmtId="0" fontId="1" fillId="2" borderId="12" xfId="0" applyFont="1" applyFill="1" applyBorder="1" applyAlignment="1">
      <alignment horizontal="center" vertical="center"/>
    </xf>
    <xf numFmtId="167" fontId="2" fillId="2" borderId="1" xfId="0" applyNumberFormat="1" applyFont="1" applyFill="1" applyBorder="1" applyAlignment="1">
      <alignment horizontal="center"/>
    </xf>
    <xf numFmtId="0" fontId="1" fillId="2" borderId="1" xfId="0" applyNumberFormat="1" applyFont="1" applyFill="1" applyBorder="1" applyAlignment="1">
      <alignment wrapText="1"/>
    </xf>
    <xf numFmtId="0" fontId="1" fillId="2" borderId="14" xfId="0" applyNumberFormat="1" applyFont="1" applyFill="1" applyBorder="1" applyAlignment="1">
      <alignment wrapText="1"/>
    </xf>
    <xf numFmtId="167" fontId="2" fillId="2" borderId="14" xfId="0" applyNumberFormat="1" applyFont="1" applyFill="1" applyBorder="1" applyAlignment="1">
      <alignment horizontal="center"/>
    </xf>
    <xf numFmtId="165" fontId="2" fillId="3" borderId="5" xfId="0" applyNumberFormat="1" applyFont="1" applyFill="1" applyBorder="1" applyAlignment="1">
      <alignment horizontal="right" vertical="center"/>
    </xf>
    <xf numFmtId="0" fontId="1" fillId="2" borderId="0" xfId="0" applyFont="1" applyFill="1" applyBorder="1" applyAlignment="1">
      <alignment wrapText="1"/>
    </xf>
    <xf numFmtId="49" fontId="2" fillId="2" borderId="0" xfId="0" applyNumberFormat="1" applyFont="1" applyFill="1" applyBorder="1" applyAlignment="1">
      <alignment horizontal="right"/>
    </xf>
    <xf numFmtId="49" fontId="9" fillId="3" borderId="1" xfId="0" applyNumberFormat="1" applyFont="1" applyFill="1" applyBorder="1" applyAlignment="1">
      <alignment horizontal="center" vertical="center" wrapText="1"/>
    </xf>
    <xf numFmtId="167" fontId="5" fillId="2" borderId="1" xfId="0" applyNumberFormat="1" applyFont="1" applyFill="1" applyBorder="1" applyAlignment="1">
      <alignment horizontal="center"/>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167" fontId="5" fillId="2" borderId="14" xfId="0" applyNumberFormat="1" applyFont="1" applyFill="1" applyBorder="1" applyAlignment="1">
      <alignment horizontal="center"/>
    </xf>
    <xf numFmtId="4" fontId="1" fillId="2" borderId="3" xfId="0" applyNumberFormat="1" applyFont="1" applyFill="1" applyBorder="1" applyAlignment="1">
      <alignment horizontal="right"/>
    </xf>
    <xf numFmtId="166" fontId="2" fillId="2" borderId="1" xfId="0" applyNumberFormat="1" applyFont="1" applyFill="1" applyBorder="1" applyAlignment="1">
      <alignment horizontal="center"/>
    </xf>
    <xf numFmtId="2" fontId="1" fillId="2" borderId="1" xfId="0" applyNumberFormat="1" applyFont="1" applyFill="1" applyBorder="1" applyAlignment="1">
      <alignment horizontal="right"/>
    </xf>
    <xf numFmtId="165" fontId="1" fillId="2" borderId="1" xfId="0" applyNumberFormat="1" applyFont="1" applyFill="1" applyBorder="1" applyAlignment="1">
      <alignment horizontal="right"/>
    </xf>
    <xf numFmtId="166" fontId="2" fillId="2" borderId="14" xfId="0" applyNumberFormat="1" applyFont="1" applyFill="1" applyBorder="1" applyAlignment="1">
      <alignment horizontal="center"/>
    </xf>
    <xf numFmtId="2" fontId="1" fillId="2" borderId="3" xfId="0" applyNumberFormat="1" applyFont="1" applyFill="1" applyBorder="1" applyAlignment="1">
      <alignment horizontal="right"/>
    </xf>
    <xf numFmtId="0" fontId="2" fillId="2" borderId="1" xfId="0" applyNumberFormat="1" applyFont="1" applyFill="1" applyBorder="1" applyAlignment="1">
      <alignment horizontal="right"/>
    </xf>
    <xf numFmtId="0" fontId="2" fillId="2" borderId="14" xfId="0" applyNumberFormat="1" applyFont="1" applyFill="1" applyBorder="1" applyAlignment="1">
      <alignment horizontal="right"/>
    </xf>
    <xf numFmtId="0" fontId="2" fillId="2" borderId="0" xfId="0" applyFont="1" applyFill="1" applyBorder="1" applyAlignment="1"/>
    <xf numFmtId="49" fontId="2" fillId="3" borderId="11" xfId="0" applyNumberFormat="1" applyFont="1" applyFill="1" applyBorder="1" applyAlignment="1">
      <alignment horizontal="center" vertical="center" wrapText="1"/>
    </xf>
    <xf numFmtId="49" fontId="2" fillId="3" borderId="12" xfId="0" applyNumberFormat="1" applyFont="1" applyFill="1" applyBorder="1" applyAlignment="1">
      <alignment horizontal="center" vertical="center" wrapText="1"/>
    </xf>
    <xf numFmtId="0" fontId="4" fillId="2" borderId="0" xfId="0" applyFont="1" applyFill="1" applyBorder="1" applyAlignment="1"/>
    <xf numFmtId="0" fontId="4" fillId="2" borderId="12" xfId="0" applyFont="1" applyFill="1" applyBorder="1" applyAlignment="1"/>
    <xf numFmtId="0" fontId="4" fillId="2" borderId="15" xfId="0" applyFont="1" applyFill="1" applyBorder="1" applyAlignment="1"/>
    <xf numFmtId="165" fontId="1" fillId="2" borderId="1" xfId="0" applyNumberFormat="1" applyFont="1" applyFill="1" applyBorder="1" applyAlignment="1"/>
    <xf numFmtId="165" fontId="2" fillId="3" borderId="6" xfId="0" applyNumberFormat="1" applyFont="1" applyFill="1" applyBorder="1" applyAlignment="1">
      <alignment horizontal="right" vertical="center"/>
    </xf>
    <xf numFmtId="1" fontId="2" fillId="2" borderId="1" xfId="0" applyNumberFormat="1" applyFont="1" applyFill="1" applyBorder="1" applyAlignment="1">
      <alignment horizontal="center"/>
    </xf>
    <xf numFmtId="1" fontId="2" fillId="2" borderId="14" xfId="0" applyNumberFormat="1" applyFont="1" applyFill="1" applyBorder="1" applyAlignment="1">
      <alignment horizontal="center"/>
    </xf>
    <xf numFmtId="0" fontId="1" fillId="2" borderId="0" xfId="0" applyFont="1" applyFill="1" applyBorder="1" applyAlignment="1">
      <alignment horizontal="center" vertical="center" wrapText="1"/>
    </xf>
    <xf numFmtId="49" fontId="11" fillId="3" borderId="1" xfId="0" applyNumberFormat="1" applyFont="1" applyFill="1" applyBorder="1" applyAlignment="1">
      <alignment horizontal="center" vertical="top" wrapText="1"/>
    </xf>
    <xf numFmtId="169" fontId="1" fillId="2" borderId="1" xfId="0" applyNumberFormat="1" applyFont="1" applyFill="1" applyBorder="1" applyAlignment="1"/>
    <xf numFmtId="49" fontId="1" fillId="2" borderId="1" xfId="0" applyNumberFormat="1" applyFont="1" applyFill="1" applyBorder="1" applyAlignment="1">
      <alignment horizontal="center" wrapText="1"/>
    </xf>
    <xf numFmtId="3" fontId="2" fillId="2" borderId="1" xfId="0" applyNumberFormat="1" applyFont="1" applyFill="1" applyBorder="1" applyAlignment="1">
      <alignment horizontal="center" readingOrder="1"/>
    </xf>
    <xf numFmtId="0" fontId="1" fillId="2" borderId="11" xfId="0" applyNumberFormat="1" applyFont="1" applyFill="1" applyBorder="1" applyAlignment="1">
      <alignment horizontal="center" vertical="center"/>
    </xf>
    <xf numFmtId="0" fontId="1" fillId="2" borderId="12" xfId="0" applyFont="1" applyFill="1" applyBorder="1" applyAlignment="1">
      <alignment horizontal="center" vertical="center" wrapText="1"/>
    </xf>
    <xf numFmtId="0" fontId="1" fillId="2" borderId="13" xfId="0" applyNumberFormat="1" applyFont="1" applyFill="1" applyBorder="1" applyAlignment="1">
      <alignment horizontal="center" vertical="center"/>
    </xf>
    <xf numFmtId="0" fontId="1" fillId="2" borderId="15" xfId="0" applyFont="1" applyFill="1" applyBorder="1" applyAlignment="1">
      <alignment horizontal="center" vertical="center" wrapText="1"/>
    </xf>
    <xf numFmtId="169" fontId="1" fillId="2" borderId="3" xfId="0" applyNumberFormat="1" applyFont="1" applyFill="1" applyBorder="1" applyAlignment="1"/>
    <xf numFmtId="169" fontId="2" fillId="3" borderId="5" xfId="0" applyNumberFormat="1" applyFont="1" applyFill="1" applyBorder="1" applyAlignment="1">
      <alignment horizontal="right" vertical="center"/>
    </xf>
    <xf numFmtId="169" fontId="2" fillId="3" borderId="6" xfId="0" applyNumberFormat="1" applyFont="1" applyFill="1" applyBorder="1" applyAlignment="1">
      <alignment horizontal="right" vertical="center"/>
    </xf>
    <xf numFmtId="9" fontId="1" fillId="2" borderId="0" xfId="0" applyNumberFormat="1" applyFont="1" applyFill="1" applyBorder="1" applyAlignment="1">
      <alignment horizontal="center"/>
    </xf>
    <xf numFmtId="0" fontId="11" fillId="3" borderId="1" xfId="0" applyNumberFormat="1" applyFont="1" applyFill="1" applyBorder="1" applyAlignment="1">
      <alignment horizontal="center" vertical="top" wrapText="1"/>
    </xf>
    <xf numFmtId="169" fontId="1" fillId="2" borderId="1" xfId="0" applyNumberFormat="1" applyFont="1" applyFill="1" applyBorder="1" applyAlignment="1">
      <alignment horizontal="right"/>
    </xf>
    <xf numFmtId="9" fontId="1" fillId="2" borderId="1" xfId="0" applyNumberFormat="1" applyFont="1" applyFill="1" applyBorder="1" applyAlignment="1">
      <alignment horizontal="center"/>
    </xf>
    <xf numFmtId="0" fontId="1" fillId="2" borderId="1" xfId="0" applyNumberFormat="1" applyFont="1" applyFill="1" applyBorder="1" applyAlignment="1">
      <alignment horizontal="left" vertical="center" wrapText="1" readingOrder="1"/>
    </xf>
    <xf numFmtId="0" fontId="1" fillId="2" borderId="12" xfId="0" applyFont="1" applyFill="1" applyBorder="1" applyAlignment="1">
      <alignment wrapText="1"/>
    </xf>
    <xf numFmtId="49" fontId="1" fillId="2" borderId="14" xfId="0" applyNumberFormat="1" applyFont="1" applyFill="1" applyBorder="1" applyAlignment="1">
      <alignment horizontal="center" wrapText="1"/>
    </xf>
    <xf numFmtId="0" fontId="1" fillId="2" borderId="15" xfId="0" applyFont="1" applyFill="1" applyBorder="1" applyAlignment="1">
      <alignment wrapText="1"/>
    </xf>
    <xf numFmtId="169" fontId="1" fillId="2" borderId="3" xfId="0" applyNumberFormat="1" applyFont="1" applyFill="1" applyBorder="1" applyAlignment="1">
      <alignment horizontal="right"/>
    </xf>
    <xf numFmtId="9" fontId="1" fillId="2" borderId="3" xfId="0" applyNumberFormat="1" applyFont="1" applyFill="1" applyBorder="1" applyAlignment="1">
      <alignment horizontal="center"/>
    </xf>
    <xf numFmtId="0" fontId="19" fillId="2" borderId="1" xfId="0" applyNumberFormat="1" applyFont="1" applyFill="1" applyBorder="1" applyAlignment="1"/>
    <xf numFmtId="0" fontId="19" fillId="2" borderId="14" xfId="0" applyNumberFormat="1" applyFont="1" applyFill="1" applyBorder="1" applyAlignment="1">
      <alignment wrapText="1"/>
    </xf>
    <xf numFmtId="9" fontId="1" fillId="2" borderId="1" xfId="0" applyNumberFormat="1" applyFont="1" applyFill="1" applyBorder="1" applyAlignment="1">
      <alignment horizontal="right" wrapText="1"/>
    </xf>
    <xf numFmtId="2" fontId="2" fillId="3" borderId="5" xfId="0" applyNumberFormat="1" applyFont="1" applyFill="1" applyBorder="1" applyAlignment="1">
      <alignment horizontal="center" vertical="center"/>
    </xf>
    <xf numFmtId="0" fontId="4" fillId="2" borderId="12" xfId="0" applyFont="1" applyFill="1" applyBorder="1" applyAlignment="1">
      <alignment wrapText="1"/>
    </xf>
    <xf numFmtId="166" fontId="1" fillId="2" borderId="0" xfId="0" applyNumberFormat="1" applyFont="1" applyFill="1" applyBorder="1" applyAlignment="1">
      <alignment horizontal="center"/>
    </xf>
    <xf numFmtId="2" fontId="1" fillId="2" borderId="0" xfId="0" applyNumberFormat="1" applyFont="1" applyFill="1" applyBorder="1" applyAlignment="1">
      <alignment horizontal="center"/>
    </xf>
    <xf numFmtId="168" fontId="1" fillId="2" borderId="0" xfId="0" applyNumberFormat="1" applyFont="1" applyFill="1" applyBorder="1" applyAlignment="1">
      <alignment horizontal="center"/>
    </xf>
    <xf numFmtId="168" fontId="1" fillId="2" borderId="0" xfId="0" applyNumberFormat="1" applyFont="1" applyFill="1" applyBorder="1" applyAlignment="1"/>
    <xf numFmtId="0" fontId="1" fillId="2" borderId="11" xfId="0" applyNumberFormat="1" applyFont="1" applyFill="1" applyBorder="1" applyAlignment="1">
      <alignment horizontal="center" wrapText="1"/>
    </xf>
    <xf numFmtId="0" fontId="1" fillId="2" borderId="13" xfId="0" applyNumberFormat="1" applyFont="1" applyFill="1" applyBorder="1" applyAlignment="1">
      <alignment horizontal="center" wrapText="1"/>
    </xf>
    <xf numFmtId="4" fontId="1" fillId="2" borderId="0" xfId="0" applyNumberFormat="1" applyFont="1" applyFill="1" applyBorder="1" applyAlignment="1">
      <alignment horizontal="center"/>
    </xf>
    <xf numFmtId="0" fontId="21" fillId="2" borderId="0" xfId="0" applyFont="1" applyFill="1" applyBorder="1" applyAlignment="1">
      <alignment wrapText="1"/>
    </xf>
    <xf numFmtId="164" fontId="1" fillId="2" borderId="0" xfId="0" applyNumberFormat="1" applyFont="1" applyFill="1" applyBorder="1" applyAlignment="1">
      <alignment vertical="top"/>
    </xf>
    <xf numFmtId="0" fontId="4" fillId="2" borderId="15" xfId="0" applyFont="1" applyFill="1" applyBorder="1" applyAlignment="1">
      <alignment wrapText="1"/>
    </xf>
    <xf numFmtId="0" fontId="1" fillId="2" borderId="15" xfId="0" applyFont="1" applyFill="1" applyBorder="1" applyAlignment="1">
      <alignment horizontal="center" wrapText="1"/>
    </xf>
    <xf numFmtId="9" fontId="1" fillId="2" borderId="1" xfId="0" applyNumberFormat="1" applyFont="1" applyFill="1" applyBorder="1" applyAlignment="1">
      <alignment wrapText="1"/>
    </xf>
    <xf numFmtId="0" fontId="15" fillId="2" borderId="12" xfId="0" applyFont="1" applyFill="1" applyBorder="1" applyAlignment="1">
      <alignment horizontal="center" vertical="center" wrapText="1"/>
    </xf>
    <xf numFmtId="0" fontId="15" fillId="2" borderId="15" xfId="0" applyFont="1" applyFill="1" applyBorder="1" applyAlignment="1">
      <alignment horizontal="center" vertical="center" wrapText="1"/>
    </xf>
    <xf numFmtId="9" fontId="1" fillId="2" borderId="3" xfId="0" applyNumberFormat="1" applyFont="1" applyFill="1" applyBorder="1" applyAlignment="1">
      <alignment wrapText="1"/>
    </xf>
    <xf numFmtId="9" fontId="2" fillId="3" borderId="5" xfId="0" applyNumberFormat="1" applyFont="1" applyFill="1" applyBorder="1" applyAlignment="1">
      <alignment horizontal="right" wrapText="1"/>
    </xf>
    <xf numFmtId="2" fontId="1" fillId="2" borderId="3" xfId="0" applyNumberFormat="1" applyFont="1" applyFill="1" applyBorder="1" applyAlignment="1"/>
    <xf numFmtId="165" fontId="2" fillId="3" borderId="5" xfId="0" applyNumberFormat="1" applyFont="1" applyFill="1" applyBorder="1" applyAlignment="1">
      <alignment horizontal="right"/>
    </xf>
    <xf numFmtId="165" fontId="2" fillId="3" borderId="6" xfId="0" applyNumberFormat="1" applyFont="1" applyFill="1" applyBorder="1" applyAlignment="1">
      <alignment horizontal="right"/>
    </xf>
    <xf numFmtId="0" fontId="19" fillId="2" borderId="0" xfId="0" applyFont="1" applyFill="1" applyBorder="1" applyAlignment="1">
      <alignment horizontal="right"/>
    </xf>
    <xf numFmtId="1" fontId="2" fillId="2" borderId="1" xfId="0" applyNumberFormat="1" applyFont="1" applyFill="1" applyBorder="1" applyAlignment="1">
      <alignment horizontal="center" wrapText="1"/>
    </xf>
    <xf numFmtId="4" fontId="1" fillId="2" borderId="1" xfId="0" applyNumberFormat="1" applyFont="1" applyFill="1" applyBorder="1" applyAlignment="1">
      <alignment horizontal="right" wrapText="1"/>
    </xf>
    <xf numFmtId="4" fontId="1" fillId="2" borderId="3" xfId="0" applyNumberFormat="1" applyFont="1" applyFill="1" applyBorder="1" applyAlignment="1">
      <alignment horizontal="right" wrapText="1"/>
    </xf>
    <xf numFmtId="0" fontId="0" fillId="0" borderId="0" xfId="0" applyNumberFormat="1" applyFont="1" applyBorder="1" applyAlignment="1"/>
    <xf numFmtId="0" fontId="14" fillId="2" borderId="1" xfId="0" applyNumberFormat="1" applyFont="1" applyFill="1" applyBorder="1" applyAlignment="1">
      <alignment vertical="top" wrapText="1"/>
    </xf>
    <xf numFmtId="0" fontId="1" fillId="2" borderId="12" xfId="0" applyFont="1" applyFill="1" applyBorder="1" applyAlignment="1">
      <alignment horizontal="right" wrapText="1"/>
    </xf>
    <xf numFmtId="0" fontId="1" fillId="2" borderId="12" xfId="0" applyFont="1" applyFill="1" applyBorder="1" applyAlignment="1">
      <alignment horizontal="right"/>
    </xf>
    <xf numFmtId="0" fontId="1" fillId="2" borderId="15" xfId="0" applyFont="1" applyFill="1" applyBorder="1" applyAlignment="1">
      <alignment horizontal="right"/>
    </xf>
    <xf numFmtId="3" fontId="2" fillId="2" borderId="14" xfId="0" applyNumberFormat="1" applyFont="1" applyFill="1" applyBorder="1" applyAlignment="1">
      <alignment horizontal="center" wrapText="1"/>
    </xf>
    <xf numFmtId="4" fontId="2" fillId="3" borderId="5" xfId="0" applyNumberFormat="1" applyFont="1" applyFill="1" applyBorder="1" applyAlignment="1">
      <alignment horizontal="right"/>
    </xf>
    <xf numFmtId="49" fontId="1" fillId="2" borderId="1" xfId="0" applyNumberFormat="1" applyFont="1" applyFill="1" applyBorder="1" applyAlignment="1">
      <alignment horizontal="center"/>
    </xf>
    <xf numFmtId="49" fontId="2" fillId="3" borderId="23" xfId="0" applyNumberFormat="1" applyFont="1" applyFill="1" applyBorder="1" applyAlignment="1">
      <alignment vertical="center"/>
    </xf>
    <xf numFmtId="165" fontId="2" fillId="3" borderId="21" xfId="0" applyNumberFormat="1" applyFont="1" applyFill="1" applyBorder="1" applyAlignment="1">
      <alignment horizontal="right" vertical="center"/>
    </xf>
    <xf numFmtId="9" fontId="2" fillId="3" borderId="21" xfId="0" applyNumberFormat="1" applyFont="1" applyFill="1" applyBorder="1" applyAlignment="1">
      <alignment horizontal="right" vertical="center"/>
    </xf>
    <xf numFmtId="165" fontId="2" fillId="3" borderId="24" xfId="0" applyNumberFormat="1" applyFont="1" applyFill="1" applyBorder="1" applyAlignment="1">
      <alignment horizontal="right" vertical="center"/>
    </xf>
    <xf numFmtId="0" fontId="1" fillId="2" borderId="1" xfId="0" applyNumberFormat="1" applyFont="1" applyFill="1" applyBorder="1" applyAlignment="1">
      <alignment horizontal="left" vertical="center" wrapText="1"/>
    </xf>
    <xf numFmtId="49" fontId="1" fillId="2" borderId="1" xfId="0" applyNumberFormat="1" applyFont="1" applyFill="1" applyBorder="1" applyAlignment="1">
      <alignment horizontal="center"/>
    </xf>
    <xf numFmtId="0" fontId="7" fillId="0" borderId="0" xfId="0" applyNumberFormat="1" applyFont="1" applyBorder="1" applyAlignment="1">
      <alignment horizontal="right"/>
    </xf>
    <xf numFmtId="49" fontId="6" fillId="2" borderId="0" xfId="0" applyNumberFormat="1" applyFont="1" applyFill="1" applyBorder="1" applyAlignment="1">
      <alignment horizontal="center"/>
    </xf>
    <xf numFmtId="0" fontId="6" fillId="2" borderId="0" xfId="0" applyFont="1" applyFill="1" applyBorder="1" applyAlignment="1">
      <alignment horizontal="center"/>
    </xf>
    <xf numFmtId="49" fontId="8" fillId="2" borderId="0" xfId="0" applyNumberFormat="1" applyFont="1" applyFill="1" applyBorder="1" applyAlignment="1">
      <alignment horizontal="left"/>
    </xf>
    <xf numFmtId="0" fontId="8" fillId="2" borderId="0" xfId="0" applyFont="1" applyFill="1" applyBorder="1" applyAlignment="1">
      <alignment horizontal="left"/>
    </xf>
    <xf numFmtId="49" fontId="3" fillId="2" borderId="0" xfId="0" applyNumberFormat="1" applyFont="1" applyFill="1" applyBorder="1" applyAlignment="1">
      <alignment horizontal="center"/>
    </xf>
    <xf numFmtId="0" fontId="3" fillId="2" borderId="0" xfId="0" applyFont="1" applyFill="1" applyBorder="1" applyAlignment="1">
      <alignment horizontal="center"/>
    </xf>
    <xf numFmtId="49" fontId="13" fillId="2" borderId="0" xfId="0" applyNumberFormat="1" applyFont="1" applyFill="1" applyBorder="1" applyAlignment="1">
      <alignment horizontal="left"/>
    </xf>
    <xf numFmtId="0" fontId="13" fillId="2" borderId="0" xfId="0" applyFont="1" applyFill="1" applyBorder="1" applyAlignment="1">
      <alignment horizontal="left"/>
    </xf>
    <xf numFmtId="0" fontId="2" fillId="2" borderId="0" xfId="0" applyFont="1" applyFill="1" applyBorder="1" applyAlignment="1">
      <alignment horizontal="right"/>
    </xf>
    <xf numFmtId="49" fontId="2" fillId="2" borderId="0" xfId="0" applyNumberFormat="1" applyFont="1" applyFill="1" applyBorder="1" applyAlignment="1">
      <alignment horizontal="left"/>
    </xf>
    <xf numFmtId="0" fontId="2" fillId="2" borderId="0" xfId="0" applyFont="1" applyFill="1" applyBorder="1" applyAlignment="1">
      <alignment horizontal="left"/>
    </xf>
    <xf numFmtId="49" fontId="2" fillId="2" borderId="0" xfId="0" applyNumberFormat="1" applyFont="1" applyFill="1" applyBorder="1" applyAlignment="1"/>
    <xf numFmtId="0" fontId="2" fillId="2" borderId="0" xfId="0" applyFont="1" applyFill="1" applyBorder="1" applyAlignment="1"/>
    <xf numFmtId="0" fontId="1" fillId="2" borderId="3" xfId="0" applyNumberFormat="1" applyFont="1" applyFill="1" applyBorder="1" applyAlignment="1">
      <alignment horizontal="left" vertical="center" wrapText="1"/>
    </xf>
    <xf numFmtId="0" fontId="1" fillId="2" borderId="2" xfId="0" applyNumberFormat="1" applyFont="1" applyFill="1" applyBorder="1" applyAlignment="1">
      <alignment horizontal="left" vertical="center" wrapText="1"/>
    </xf>
    <xf numFmtId="49" fontId="1" fillId="2" borderId="3" xfId="0" applyNumberFormat="1" applyFont="1" applyFill="1" applyBorder="1" applyAlignment="1">
      <alignment horizontal="center"/>
    </xf>
    <xf numFmtId="49" fontId="1" fillId="2" borderId="2" xfId="0" applyNumberFormat="1" applyFont="1" applyFill="1" applyBorder="1" applyAlignment="1">
      <alignment horizontal="center"/>
    </xf>
    <xf numFmtId="167" fontId="2" fillId="2" borderId="3" xfId="0" applyNumberFormat="1" applyFont="1" applyFill="1" applyBorder="1" applyAlignment="1">
      <alignment horizontal="center"/>
    </xf>
    <xf numFmtId="167" fontId="2" fillId="2" borderId="2" xfId="0" applyNumberFormat="1" applyFont="1" applyFill="1" applyBorder="1" applyAlignment="1">
      <alignment horizontal="center"/>
    </xf>
    <xf numFmtId="165" fontId="1" fillId="2" borderId="3" xfId="0" applyNumberFormat="1" applyFont="1" applyFill="1" applyBorder="1" applyAlignment="1">
      <alignment horizontal="center"/>
    </xf>
    <xf numFmtId="165" fontId="1" fillId="2" borderId="2" xfId="0" applyNumberFormat="1" applyFont="1" applyFill="1" applyBorder="1" applyAlignment="1">
      <alignment horizontal="center"/>
    </xf>
    <xf numFmtId="9" fontId="1" fillId="2" borderId="3" xfId="0" applyNumberFormat="1" applyFont="1" applyFill="1" applyBorder="1" applyAlignment="1">
      <alignment horizontal="center"/>
    </xf>
    <xf numFmtId="9" fontId="1" fillId="2" borderId="2" xfId="0" applyNumberFormat="1" applyFont="1" applyFill="1" applyBorder="1" applyAlignment="1">
      <alignment horizontal="center"/>
    </xf>
    <xf numFmtId="0" fontId="1" fillId="2" borderId="16" xfId="0" applyNumberFormat="1" applyFont="1" applyFill="1" applyBorder="1" applyAlignment="1">
      <alignment horizontal="center"/>
    </xf>
    <xf numFmtId="0" fontId="1" fillId="2" borderId="17" xfId="0" applyNumberFormat="1" applyFont="1" applyFill="1" applyBorder="1" applyAlignment="1">
      <alignment horizontal="center"/>
    </xf>
    <xf numFmtId="0" fontId="1" fillId="2" borderId="18" xfId="0" applyFont="1" applyFill="1" applyBorder="1" applyAlignment="1">
      <alignment horizontal="center" wrapText="1"/>
    </xf>
    <xf numFmtId="0" fontId="1" fillId="2" borderId="19" xfId="0" applyFont="1" applyFill="1" applyBorder="1" applyAlignment="1">
      <alignment horizontal="center" wrapText="1"/>
    </xf>
    <xf numFmtId="0" fontId="4" fillId="2" borderId="18" xfId="0" applyFont="1" applyFill="1" applyBorder="1" applyAlignment="1">
      <alignment horizontal="center" wrapText="1"/>
    </xf>
    <xf numFmtId="0" fontId="4" fillId="2" borderId="19" xfId="0" applyFont="1" applyFill="1" applyBorder="1" applyAlignment="1">
      <alignment horizontal="center" wrapText="1"/>
    </xf>
    <xf numFmtId="0" fontId="1" fillId="2" borderId="1" xfId="0" applyNumberFormat="1" applyFont="1" applyFill="1" applyBorder="1" applyAlignment="1">
      <alignment horizontal="left" vertical="center" wrapText="1"/>
    </xf>
    <xf numFmtId="0" fontId="0" fillId="0" borderId="1" xfId="0" applyBorder="1"/>
    <xf numFmtId="49" fontId="1" fillId="2" borderId="1" xfId="0" applyNumberFormat="1" applyFont="1" applyFill="1" applyBorder="1" applyAlignment="1">
      <alignment horizontal="center"/>
    </xf>
    <xf numFmtId="167" fontId="2" fillId="2" borderId="1" xfId="0" applyNumberFormat="1" applyFont="1" applyFill="1" applyBorder="1" applyAlignment="1">
      <alignment horizontal="center"/>
    </xf>
    <xf numFmtId="165" fontId="1" fillId="2" borderId="1" xfId="0" applyNumberFormat="1" applyFont="1" applyFill="1" applyBorder="1" applyAlignment="1">
      <alignment horizontal="center"/>
    </xf>
    <xf numFmtId="9" fontId="1" fillId="2" borderId="1" xfId="0" applyNumberFormat="1" applyFont="1" applyFill="1" applyBorder="1" applyAlignment="1">
      <alignment horizontal="center"/>
    </xf>
    <xf numFmtId="0" fontId="1" fillId="2" borderId="1" xfId="0" applyFont="1" applyFill="1" applyBorder="1" applyAlignment="1">
      <alignment horizontal="center" wrapText="1"/>
    </xf>
    <xf numFmtId="0" fontId="1" fillId="2" borderId="3" xfId="0" applyNumberFormat="1" applyFont="1" applyFill="1" applyBorder="1" applyAlignment="1">
      <alignment horizontal="center"/>
    </xf>
    <xf numFmtId="0" fontId="1" fillId="2" borderId="2" xfId="0" applyNumberFormat="1" applyFont="1" applyFill="1" applyBorder="1" applyAlignment="1">
      <alignment horizontal="center"/>
    </xf>
    <xf numFmtId="0" fontId="4" fillId="2" borderId="22" xfId="0" applyFont="1" applyFill="1" applyBorder="1" applyAlignment="1">
      <alignment horizontal="center" wrapText="1"/>
    </xf>
    <xf numFmtId="0" fontId="4" fillId="2" borderId="26" xfId="0" applyFont="1" applyFill="1" applyBorder="1" applyAlignment="1">
      <alignment horizontal="center" wrapText="1"/>
    </xf>
    <xf numFmtId="0" fontId="1" fillId="2" borderId="20" xfId="0" applyNumberFormat="1" applyFont="1" applyFill="1" applyBorder="1" applyAlignment="1">
      <alignment horizontal="center"/>
    </xf>
    <xf numFmtId="0" fontId="1" fillId="2" borderId="25" xfId="0" applyNumberFormat="1" applyFont="1" applyFill="1" applyBorder="1" applyAlignment="1">
      <alignment horizontal="center"/>
    </xf>
    <xf numFmtId="49" fontId="2" fillId="2" borderId="0" xfId="0" applyNumberFormat="1" applyFont="1" applyFill="1" applyBorder="1" applyAlignment="1">
      <alignment horizontal="right"/>
    </xf>
    <xf numFmtId="4" fontId="1" fillId="2" borderId="3" xfId="0" applyNumberFormat="1" applyFont="1" applyFill="1" applyBorder="1" applyAlignment="1"/>
    <xf numFmtId="4" fontId="1" fillId="2" borderId="2" xfId="0" applyNumberFormat="1" applyFont="1" applyFill="1" applyBorder="1" applyAlignment="1"/>
    <xf numFmtId="9" fontId="1" fillId="2" borderId="3" xfId="0" applyNumberFormat="1" applyFont="1" applyFill="1" applyBorder="1" applyAlignment="1"/>
    <xf numFmtId="9" fontId="1" fillId="2" borderId="2" xfId="0" applyNumberFormat="1" applyFont="1" applyFill="1" applyBorder="1" applyAlignment="1"/>
    <xf numFmtId="0" fontId="1" fillId="2" borderId="18" xfId="0" applyFont="1" applyFill="1" applyBorder="1" applyAlignment="1">
      <alignment horizontal="center"/>
    </xf>
    <xf numFmtId="0" fontId="1" fillId="2" borderId="19" xfId="0" applyFont="1" applyFill="1" applyBorder="1" applyAlignment="1">
      <alignment horizontal="center"/>
    </xf>
    <xf numFmtId="49" fontId="2" fillId="2" borderId="0" xfId="0" applyNumberFormat="1" applyFont="1" applyFill="1" applyBorder="1" applyAlignment="1">
      <alignment horizontal="left" wrapText="1"/>
    </xf>
    <xf numFmtId="0" fontId="2" fillId="2" borderId="0" xfId="0" applyFont="1" applyFill="1" applyBorder="1" applyAlignment="1">
      <alignment horizontal="left" wrapText="1"/>
    </xf>
    <xf numFmtId="49" fontId="2" fillId="2" borderId="0" xfId="0" applyNumberFormat="1" applyFont="1" applyFill="1" applyBorder="1" applyAlignment="1">
      <alignment horizontal="left" vertical="top" wrapText="1"/>
    </xf>
    <xf numFmtId="0" fontId="2" fillId="2" borderId="0" xfId="0" applyFont="1" applyFill="1" applyBorder="1" applyAlignment="1">
      <alignment horizontal="left" vertical="top" wrapText="1"/>
    </xf>
    <xf numFmtId="0" fontId="2" fillId="2" borderId="0" xfId="0" applyFont="1" applyFill="1" applyBorder="1" applyAlignment="1">
      <alignment horizontal="center" vertical="center"/>
    </xf>
    <xf numFmtId="49" fontId="2" fillId="2" borderId="0" xfId="0" applyNumberFormat="1" applyFont="1" applyFill="1" applyBorder="1" applyAlignment="1">
      <alignment horizontal="left" vertical="center" wrapText="1"/>
    </xf>
    <xf numFmtId="0" fontId="2" fillId="2" borderId="0" xfId="0" applyFont="1" applyFill="1" applyBorder="1" applyAlignment="1">
      <alignment horizontal="left" vertical="center" wrapText="1"/>
    </xf>
    <xf numFmtId="49" fontId="3" fillId="2" borderId="0" xfId="0" applyNumberFormat="1" applyFont="1" applyFill="1" applyBorder="1" applyAlignment="1">
      <alignment horizontal="center" vertical="center"/>
    </xf>
    <xf numFmtId="0" fontId="3" fillId="2" borderId="0" xfId="0" applyFont="1" applyFill="1" applyBorder="1" applyAlignment="1">
      <alignment horizontal="center" vertical="center"/>
    </xf>
    <xf numFmtId="4" fontId="0" fillId="0" borderId="1" xfId="0" applyNumberFormat="1" applyBorder="1"/>
    <xf numFmtId="4" fontId="2" fillId="3" borderId="21" xfId="0" applyNumberFormat="1" applyFont="1" applyFill="1" applyBorder="1" applyAlignment="1">
      <alignment horizontal="right" vertical="center"/>
    </xf>
    <xf numFmtId="2" fontId="2" fillId="3" borderId="21" xfId="0" applyNumberFormat="1" applyFont="1" applyFill="1" applyBorder="1" applyAlignment="1">
      <alignment horizontal="right"/>
    </xf>
    <xf numFmtId="4" fontId="2" fillId="3" borderId="21" xfId="0" applyNumberFormat="1" applyFont="1" applyFill="1" applyBorder="1" applyAlignment="1">
      <alignment horizontal="right" vertical="center" wrapText="1"/>
    </xf>
    <xf numFmtId="4" fontId="2" fillId="3" borderId="24" xfId="0" applyNumberFormat="1" applyFont="1" applyFill="1" applyBorder="1" applyAlignment="1">
      <alignment horizontal="right" vertical="center"/>
    </xf>
    <xf numFmtId="4" fontId="0" fillId="0" borderId="14" xfId="0" applyNumberFormat="1" applyBorder="1"/>
    <xf numFmtId="4" fontId="1" fillId="2" borderId="14" xfId="0" applyNumberFormat="1" applyFont="1" applyFill="1" applyBorder="1" applyAlignment="1">
      <alignment wrapText="1"/>
    </xf>
    <xf numFmtId="9" fontId="1" fillId="2" borderId="14" xfId="0" applyNumberFormat="1" applyFont="1" applyFill="1" applyBorder="1" applyAlignment="1"/>
    <xf numFmtId="4" fontId="1" fillId="2" borderId="14" xfId="0" applyNumberFormat="1" applyFont="1" applyFill="1" applyBorder="1" applyAlignment="1"/>
  </cellXfs>
  <cellStyles count="1">
    <cellStyle name="Normalny" xfId="0" builtinId="0"/>
  </cellStyles>
  <dxfs count="0"/>
  <tableStyles count="0" defaultTableStyle="TableStyleMedium9" defaultPivotStyle="PivotStyleLight16"/>
  <colors>
    <mruColors>
      <color rgb="FFFFFFFF"/>
    </mruColors>
  </colors>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61" Type="http://schemas.openxmlformats.org/officeDocument/2006/relationships/worksheet" Target="worksheets/sheet6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J121"/>
  <sheetViews>
    <sheetView showGridLines="0" tabSelected="1" topLeftCell="A79" workbookViewId="0">
      <selection activeCell="Q86" sqref="Q86"/>
    </sheetView>
  </sheetViews>
  <sheetFormatPr defaultRowHeight="13.8"/>
  <cols>
    <col min="1" max="1" width="3.796875" style="201" customWidth="1"/>
    <col min="2" max="2" width="42.59765625" style="201" customWidth="1"/>
    <col min="3" max="3" width="4.19921875" style="201" customWidth="1"/>
    <col min="4" max="4" width="6.796875" style="201" customWidth="1"/>
    <col min="5" max="5" width="8.296875" customWidth="1"/>
    <col min="6" max="6" width="11.296875" style="201" customWidth="1"/>
    <col min="7" max="7" width="7.19921875" style="201" customWidth="1"/>
    <col min="8" max="8" width="8.59765625" style="201" customWidth="1"/>
    <col min="9" max="9" width="10.5" style="201" customWidth="1"/>
    <col min="10" max="10" width="17.09765625" style="201" customWidth="1"/>
  </cols>
  <sheetData>
    <row r="1" spans="1:10" s="201" customFormat="1">
      <c r="A1" s="215" t="s">
        <v>139</v>
      </c>
      <c r="B1" s="215"/>
      <c r="C1" s="215"/>
      <c r="D1" s="215"/>
      <c r="E1" s="215"/>
      <c r="F1" s="215"/>
      <c r="G1" s="215"/>
      <c r="H1" s="215"/>
      <c r="I1" s="215"/>
      <c r="J1" s="215"/>
    </row>
    <row r="2" spans="1:10" s="201" customFormat="1" ht="15.6">
      <c r="A2" s="216" t="s">
        <v>0</v>
      </c>
      <c r="B2" s="217"/>
      <c r="C2" s="217"/>
      <c r="D2" s="217"/>
      <c r="E2" s="217"/>
      <c r="F2" s="217"/>
      <c r="G2" s="217"/>
      <c r="H2" s="217"/>
      <c r="I2" s="217"/>
      <c r="J2" s="217"/>
    </row>
    <row r="3" spans="1:10" s="201" customFormat="1" ht="14.4" thickBot="1">
      <c r="A3" s="218" t="s">
        <v>807</v>
      </c>
      <c r="B3" s="219"/>
      <c r="C3" s="219"/>
      <c r="D3" s="219"/>
      <c r="E3" s="219"/>
      <c r="F3" s="219"/>
      <c r="G3" s="219"/>
      <c r="H3" s="219"/>
      <c r="I3" s="219"/>
      <c r="J3" s="219"/>
    </row>
    <row r="4" spans="1:10" ht="39.6">
      <c r="A4" s="59" t="s">
        <v>1</v>
      </c>
      <c r="B4" s="60" t="s">
        <v>2</v>
      </c>
      <c r="C4" s="60" t="s">
        <v>3</v>
      </c>
      <c r="D4" s="60" t="s">
        <v>4</v>
      </c>
      <c r="E4" s="60" t="s">
        <v>825</v>
      </c>
      <c r="F4" s="60" t="s">
        <v>6</v>
      </c>
      <c r="G4" s="60" t="s">
        <v>7</v>
      </c>
      <c r="H4" s="60" t="s">
        <v>8</v>
      </c>
      <c r="I4" s="60" t="s">
        <v>9</v>
      </c>
      <c r="J4" s="61" t="s">
        <v>10</v>
      </c>
    </row>
    <row r="5" spans="1:10">
      <c r="A5" s="62" t="s">
        <v>11</v>
      </c>
      <c r="B5" s="30" t="s">
        <v>12</v>
      </c>
      <c r="C5" s="30" t="s">
        <v>13</v>
      </c>
      <c r="D5" s="30" t="s">
        <v>14</v>
      </c>
      <c r="E5" s="30" t="s">
        <v>15</v>
      </c>
      <c r="F5" s="30" t="s">
        <v>16</v>
      </c>
      <c r="G5" s="30" t="s">
        <v>17</v>
      </c>
      <c r="H5" s="30" t="s">
        <v>18</v>
      </c>
      <c r="I5" s="30" t="s">
        <v>19</v>
      </c>
      <c r="J5" s="63" t="s">
        <v>20</v>
      </c>
    </row>
    <row r="6" spans="1:10">
      <c r="A6" s="64" t="s">
        <v>11</v>
      </c>
      <c r="B6" s="213" t="s">
        <v>21</v>
      </c>
      <c r="C6" s="154" t="s">
        <v>22</v>
      </c>
      <c r="D6" s="5">
        <v>120</v>
      </c>
      <c r="E6" s="274"/>
      <c r="F6" s="17">
        <f t="shared" ref="F6:F69" si="0">D6*E6</f>
        <v>0</v>
      </c>
      <c r="G6" s="189">
        <v>0.08</v>
      </c>
      <c r="H6" s="17">
        <f t="shared" ref="H6:H69" si="1">F6*G6</f>
        <v>0</v>
      </c>
      <c r="I6" s="17">
        <f t="shared" ref="I6:I69" si="2">F6+H6</f>
        <v>0</v>
      </c>
      <c r="J6" s="168"/>
    </row>
    <row r="7" spans="1:10" ht="39.6">
      <c r="A7" s="64" t="s">
        <v>12</v>
      </c>
      <c r="B7" s="213" t="s">
        <v>23</v>
      </c>
      <c r="C7" s="214" t="s">
        <v>22</v>
      </c>
      <c r="D7" s="5">
        <v>200</v>
      </c>
      <c r="E7" s="274"/>
      <c r="F7" s="17">
        <f t="shared" si="0"/>
        <v>0</v>
      </c>
      <c r="G7" s="18">
        <v>0.08</v>
      </c>
      <c r="H7" s="16">
        <f t="shared" si="1"/>
        <v>0</v>
      </c>
      <c r="I7" s="17">
        <f t="shared" si="2"/>
        <v>0</v>
      </c>
      <c r="J7" s="168"/>
    </row>
    <row r="8" spans="1:10" ht="26.4">
      <c r="A8" s="64" t="s">
        <v>13</v>
      </c>
      <c r="B8" s="213" t="s">
        <v>24</v>
      </c>
      <c r="C8" s="214" t="s">
        <v>22</v>
      </c>
      <c r="D8" s="5">
        <v>150</v>
      </c>
      <c r="E8" s="274"/>
      <c r="F8" s="17">
        <f t="shared" si="0"/>
        <v>0</v>
      </c>
      <c r="G8" s="18">
        <v>0.08</v>
      </c>
      <c r="H8" s="16">
        <f t="shared" si="1"/>
        <v>0</v>
      </c>
      <c r="I8" s="17">
        <f t="shared" si="2"/>
        <v>0</v>
      </c>
      <c r="J8" s="168"/>
    </row>
    <row r="9" spans="1:10" ht="26.4">
      <c r="A9" s="64" t="s">
        <v>14</v>
      </c>
      <c r="B9" s="213" t="s">
        <v>25</v>
      </c>
      <c r="C9" s="214" t="s">
        <v>22</v>
      </c>
      <c r="D9" s="5">
        <v>100</v>
      </c>
      <c r="E9" s="274"/>
      <c r="F9" s="17">
        <f t="shared" si="0"/>
        <v>0</v>
      </c>
      <c r="G9" s="18">
        <v>0.08</v>
      </c>
      <c r="H9" s="16">
        <f t="shared" si="1"/>
        <v>0</v>
      </c>
      <c r="I9" s="17">
        <f t="shared" si="2"/>
        <v>0</v>
      </c>
      <c r="J9" s="168"/>
    </row>
    <row r="10" spans="1:10" ht="26.4">
      <c r="A10" s="64" t="s">
        <v>15</v>
      </c>
      <c r="B10" s="213" t="s">
        <v>26</v>
      </c>
      <c r="C10" s="214" t="s">
        <v>22</v>
      </c>
      <c r="D10" s="5">
        <v>200</v>
      </c>
      <c r="E10" s="274"/>
      <c r="F10" s="17">
        <f t="shared" si="0"/>
        <v>0</v>
      </c>
      <c r="G10" s="18">
        <v>0.08</v>
      </c>
      <c r="H10" s="16">
        <f t="shared" si="1"/>
        <v>0</v>
      </c>
      <c r="I10" s="17">
        <f t="shared" si="2"/>
        <v>0</v>
      </c>
      <c r="J10" s="168"/>
    </row>
    <row r="11" spans="1:10" ht="26.4">
      <c r="A11" s="64" t="s">
        <v>140</v>
      </c>
      <c r="B11" s="213" t="s">
        <v>27</v>
      </c>
      <c r="C11" s="214" t="s">
        <v>22</v>
      </c>
      <c r="D11" s="5">
        <v>200</v>
      </c>
      <c r="E11" s="274"/>
      <c r="F11" s="17">
        <f t="shared" si="0"/>
        <v>0</v>
      </c>
      <c r="G11" s="18">
        <v>0.08</v>
      </c>
      <c r="H11" s="16">
        <f t="shared" si="1"/>
        <v>0</v>
      </c>
      <c r="I11" s="17">
        <f t="shared" si="2"/>
        <v>0</v>
      </c>
      <c r="J11" s="168"/>
    </row>
    <row r="12" spans="1:10" ht="26.4">
      <c r="A12" s="64" t="s">
        <v>17</v>
      </c>
      <c r="B12" s="213" t="s">
        <v>28</v>
      </c>
      <c r="C12" s="214" t="s">
        <v>22</v>
      </c>
      <c r="D12" s="5">
        <v>300</v>
      </c>
      <c r="E12" s="274"/>
      <c r="F12" s="17">
        <f t="shared" si="0"/>
        <v>0</v>
      </c>
      <c r="G12" s="18">
        <v>0.08</v>
      </c>
      <c r="H12" s="16">
        <f t="shared" si="1"/>
        <v>0</v>
      </c>
      <c r="I12" s="17">
        <f t="shared" si="2"/>
        <v>0</v>
      </c>
      <c r="J12" s="168"/>
    </row>
    <row r="13" spans="1:10" ht="26.4">
      <c r="A13" s="64" t="s">
        <v>141</v>
      </c>
      <c r="B13" s="213" t="s">
        <v>29</v>
      </c>
      <c r="C13" s="214" t="s">
        <v>22</v>
      </c>
      <c r="D13" s="5">
        <v>100</v>
      </c>
      <c r="E13" s="274"/>
      <c r="F13" s="17">
        <f t="shared" si="0"/>
        <v>0</v>
      </c>
      <c r="G13" s="18">
        <v>0.08</v>
      </c>
      <c r="H13" s="16">
        <f t="shared" si="1"/>
        <v>0</v>
      </c>
      <c r="I13" s="17">
        <f t="shared" si="2"/>
        <v>0</v>
      </c>
      <c r="J13" s="168"/>
    </row>
    <row r="14" spans="1:10" ht="26.4">
      <c r="A14" s="64" t="s">
        <v>142</v>
      </c>
      <c r="B14" s="213" t="s">
        <v>30</v>
      </c>
      <c r="C14" s="214" t="s">
        <v>22</v>
      </c>
      <c r="D14" s="5">
        <v>10</v>
      </c>
      <c r="E14" s="274"/>
      <c r="F14" s="17">
        <f t="shared" si="0"/>
        <v>0</v>
      </c>
      <c r="G14" s="18">
        <v>0.08</v>
      </c>
      <c r="H14" s="16">
        <f t="shared" si="1"/>
        <v>0</v>
      </c>
      <c r="I14" s="17">
        <f t="shared" si="2"/>
        <v>0</v>
      </c>
      <c r="J14" s="168"/>
    </row>
    <row r="15" spans="1:10" ht="26.4">
      <c r="A15" s="64" t="s">
        <v>20</v>
      </c>
      <c r="B15" s="213" t="s">
        <v>31</v>
      </c>
      <c r="C15" s="214" t="s">
        <v>22</v>
      </c>
      <c r="D15" s="5">
        <v>50</v>
      </c>
      <c r="E15" s="274"/>
      <c r="F15" s="17">
        <f t="shared" si="0"/>
        <v>0</v>
      </c>
      <c r="G15" s="18">
        <v>0.08</v>
      </c>
      <c r="H15" s="16">
        <f t="shared" si="1"/>
        <v>0</v>
      </c>
      <c r="I15" s="17">
        <f t="shared" si="2"/>
        <v>0</v>
      </c>
      <c r="J15" s="168"/>
    </row>
    <row r="16" spans="1:10" ht="26.4">
      <c r="A16" s="64" t="s">
        <v>143</v>
      </c>
      <c r="B16" s="213" t="s">
        <v>32</v>
      </c>
      <c r="C16" s="214" t="s">
        <v>22</v>
      </c>
      <c r="D16" s="5">
        <v>300</v>
      </c>
      <c r="E16" s="274"/>
      <c r="F16" s="17">
        <f t="shared" si="0"/>
        <v>0</v>
      </c>
      <c r="G16" s="18">
        <v>0.08</v>
      </c>
      <c r="H16" s="16">
        <f t="shared" si="1"/>
        <v>0</v>
      </c>
      <c r="I16" s="17">
        <f t="shared" si="2"/>
        <v>0</v>
      </c>
      <c r="J16" s="168"/>
    </row>
    <row r="17" spans="1:10" ht="26.4">
      <c r="A17" s="64" t="s">
        <v>144</v>
      </c>
      <c r="B17" s="213" t="s">
        <v>33</v>
      </c>
      <c r="C17" s="214" t="s">
        <v>22</v>
      </c>
      <c r="D17" s="5">
        <v>500</v>
      </c>
      <c r="E17" s="274"/>
      <c r="F17" s="17">
        <f t="shared" si="0"/>
        <v>0</v>
      </c>
      <c r="G17" s="18">
        <v>0.08</v>
      </c>
      <c r="H17" s="16">
        <f t="shared" si="1"/>
        <v>0</v>
      </c>
      <c r="I17" s="17">
        <f t="shared" si="2"/>
        <v>0</v>
      </c>
      <c r="J17" s="168"/>
    </row>
    <row r="18" spans="1:10" ht="52.8">
      <c r="A18" s="64" t="s">
        <v>145</v>
      </c>
      <c r="B18" s="213" t="s">
        <v>34</v>
      </c>
      <c r="C18" s="214" t="s">
        <v>22</v>
      </c>
      <c r="D18" s="5">
        <v>100</v>
      </c>
      <c r="E18" s="274"/>
      <c r="F18" s="17">
        <f t="shared" si="0"/>
        <v>0</v>
      </c>
      <c r="G18" s="18">
        <v>0.08</v>
      </c>
      <c r="H18" s="16">
        <f t="shared" si="1"/>
        <v>0</v>
      </c>
      <c r="I18" s="17">
        <f t="shared" si="2"/>
        <v>0</v>
      </c>
      <c r="J18" s="168"/>
    </row>
    <row r="19" spans="1:10" ht="52.8">
      <c r="A19" s="64" t="s">
        <v>146</v>
      </c>
      <c r="B19" s="213" t="s">
        <v>35</v>
      </c>
      <c r="C19" s="214" t="s">
        <v>22</v>
      </c>
      <c r="D19" s="5">
        <v>100</v>
      </c>
      <c r="E19" s="274"/>
      <c r="F19" s="17">
        <f t="shared" si="0"/>
        <v>0</v>
      </c>
      <c r="G19" s="18">
        <v>0.08</v>
      </c>
      <c r="H19" s="16">
        <f t="shared" si="1"/>
        <v>0</v>
      </c>
      <c r="I19" s="17">
        <f t="shared" si="2"/>
        <v>0</v>
      </c>
      <c r="J19" s="168"/>
    </row>
    <row r="20" spans="1:10" ht="52.8">
      <c r="A20" s="64" t="s">
        <v>147</v>
      </c>
      <c r="B20" s="213" t="s">
        <v>36</v>
      </c>
      <c r="C20" s="214" t="s">
        <v>22</v>
      </c>
      <c r="D20" s="5">
        <v>50</v>
      </c>
      <c r="E20" s="274"/>
      <c r="F20" s="17">
        <f t="shared" si="0"/>
        <v>0</v>
      </c>
      <c r="G20" s="18">
        <v>0.08</v>
      </c>
      <c r="H20" s="16">
        <f t="shared" si="1"/>
        <v>0</v>
      </c>
      <c r="I20" s="17">
        <f t="shared" si="2"/>
        <v>0</v>
      </c>
      <c r="J20" s="168"/>
    </row>
    <row r="21" spans="1:10">
      <c r="A21" s="64" t="s">
        <v>148</v>
      </c>
      <c r="B21" s="213" t="s">
        <v>37</v>
      </c>
      <c r="C21" s="214" t="s">
        <v>22</v>
      </c>
      <c r="D21" s="5">
        <v>30</v>
      </c>
      <c r="E21" s="274"/>
      <c r="F21" s="17">
        <f t="shared" si="0"/>
        <v>0</v>
      </c>
      <c r="G21" s="18">
        <v>0.08</v>
      </c>
      <c r="H21" s="16">
        <f t="shared" si="1"/>
        <v>0</v>
      </c>
      <c r="I21" s="17">
        <f t="shared" si="2"/>
        <v>0</v>
      </c>
      <c r="J21" s="168"/>
    </row>
    <row r="22" spans="1:10">
      <c r="A22" s="64" t="s">
        <v>149</v>
      </c>
      <c r="B22" s="213" t="s">
        <v>38</v>
      </c>
      <c r="C22" s="214" t="s">
        <v>22</v>
      </c>
      <c r="D22" s="5">
        <v>30</v>
      </c>
      <c r="E22" s="274"/>
      <c r="F22" s="17">
        <f t="shared" si="0"/>
        <v>0</v>
      </c>
      <c r="G22" s="18">
        <v>0.08</v>
      </c>
      <c r="H22" s="16">
        <f t="shared" si="1"/>
        <v>0</v>
      </c>
      <c r="I22" s="17">
        <f t="shared" si="2"/>
        <v>0</v>
      </c>
      <c r="J22" s="168"/>
    </row>
    <row r="23" spans="1:10">
      <c r="A23" s="64" t="s">
        <v>150</v>
      </c>
      <c r="B23" s="213" t="s">
        <v>39</v>
      </c>
      <c r="C23" s="214" t="s">
        <v>22</v>
      </c>
      <c r="D23" s="5">
        <v>10</v>
      </c>
      <c r="E23" s="274"/>
      <c r="F23" s="17">
        <f t="shared" si="0"/>
        <v>0</v>
      </c>
      <c r="G23" s="18">
        <v>0.08</v>
      </c>
      <c r="H23" s="16">
        <f t="shared" si="1"/>
        <v>0</v>
      </c>
      <c r="I23" s="17">
        <f t="shared" si="2"/>
        <v>0</v>
      </c>
      <c r="J23" s="168"/>
    </row>
    <row r="24" spans="1:10">
      <c r="A24" s="64" t="s">
        <v>151</v>
      </c>
      <c r="B24" s="213" t="s">
        <v>40</v>
      </c>
      <c r="C24" s="214" t="s">
        <v>22</v>
      </c>
      <c r="D24" s="5">
        <v>10</v>
      </c>
      <c r="E24" s="274"/>
      <c r="F24" s="17">
        <f t="shared" si="0"/>
        <v>0</v>
      </c>
      <c r="G24" s="18">
        <v>0.08</v>
      </c>
      <c r="H24" s="16">
        <f t="shared" si="1"/>
        <v>0</v>
      </c>
      <c r="I24" s="17">
        <f t="shared" si="2"/>
        <v>0</v>
      </c>
      <c r="J24" s="168"/>
    </row>
    <row r="25" spans="1:10" ht="66">
      <c r="A25" s="64" t="s">
        <v>152</v>
      </c>
      <c r="B25" s="213" t="s">
        <v>41</v>
      </c>
      <c r="C25" s="214" t="s">
        <v>22</v>
      </c>
      <c r="D25" s="5">
        <v>20</v>
      </c>
      <c r="E25" s="274"/>
      <c r="F25" s="17">
        <f t="shared" si="0"/>
        <v>0</v>
      </c>
      <c r="G25" s="18">
        <v>0.08</v>
      </c>
      <c r="H25" s="16">
        <f t="shared" si="1"/>
        <v>0</v>
      </c>
      <c r="I25" s="17">
        <f t="shared" si="2"/>
        <v>0</v>
      </c>
      <c r="J25" s="168"/>
    </row>
    <row r="26" spans="1:10" ht="66">
      <c r="A26" s="64" t="s">
        <v>153</v>
      </c>
      <c r="B26" s="213" t="s">
        <v>42</v>
      </c>
      <c r="C26" s="214" t="s">
        <v>22</v>
      </c>
      <c r="D26" s="5">
        <v>20</v>
      </c>
      <c r="E26" s="274"/>
      <c r="F26" s="17">
        <f t="shared" si="0"/>
        <v>0</v>
      </c>
      <c r="G26" s="18">
        <v>0.08</v>
      </c>
      <c r="H26" s="16">
        <f t="shared" si="1"/>
        <v>0</v>
      </c>
      <c r="I26" s="17">
        <f t="shared" si="2"/>
        <v>0</v>
      </c>
      <c r="J26" s="168"/>
    </row>
    <row r="27" spans="1:10" ht="26.4">
      <c r="A27" s="64" t="s">
        <v>154</v>
      </c>
      <c r="B27" s="213" t="s">
        <v>43</v>
      </c>
      <c r="C27" s="214" t="s">
        <v>22</v>
      </c>
      <c r="D27" s="5">
        <v>10</v>
      </c>
      <c r="E27" s="274"/>
      <c r="F27" s="17">
        <f t="shared" si="0"/>
        <v>0</v>
      </c>
      <c r="G27" s="18">
        <v>0.08</v>
      </c>
      <c r="H27" s="16">
        <f t="shared" si="1"/>
        <v>0</v>
      </c>
      <c r="I27" s="17">
        <f t="shared" si="2"/>
        <v>0</v>
      </c>
      <c r="J27" s="168"/>
    </row>
    <row r="28" spans="1:10" ht="26.4">
      <c r="A28" s="64" t="s">
        <v>155</v>
      </c>
      <c r="B28" s="213" t="s">
        <v>44</v>
      </c>
      <c r="C28" s="214" t="s">
        <v>22</v>
      </c>
      <c r="D28" s="5">
        <v>10</v>
      </c>
      <c r="E28" s="274"/>
      <c r="F28" s="17">
        <f t="shared" si="0"/>
        <v>0</v>
      </c>
      <c r="G28" s="18">
        <v>0.08</v>
      </c>
      <c r="H28" s="16">
        <f t="shared" si="1"/>
        <v>0</v>
      </c>
      <c r="I28" s="17">
        <f t="shared" si="2"/>
        <v>0</v>
      </c>
      <c r="J28" s="168"/>
    </row>
    <row r="29" spans="1:10" ht="26.4">
      <c r="A29" s="64" t="s">
        <v>156</v>
      </c>
      <c r="B29" s="213" t="s">
        <v>45</v>
      </c>
      <c r="C29" s="214" t="s">
        <v>22</v>
      </c>
      <c r="D29" s="5">
        <v>10</v>
      </c>
      <c r="E29" s="274"/>
      <c r="F29" s="17">
        <f t="shared" si="0"/>
        <v>0</v>
      </c>
      <c r="G29" s="18">
        <v>0.08</v>
      </c>
      <c r="H29" s="16">
        <f t="shared" si="1"/>
        <v>0</v>
      </c>
      <c r="I29" s="17">
        <f t="shared" si="2"/>
        <v>0</v>
      </c>
      <c r="J29" s="168"/>
    </row>
    <row r="30" spans="1:10">
      <c r="A30" s="64" t="s">
        <v>157</v>
      </c>
      <c r="B30" s="213" t="s">
        <v>46</v>
      </c>
      <c r="C30" s="214" t="s">
        <v>22</v>
      </c>
      <c r="D30" s="5">
        <v>40000</v>
      </c>
      <c r="E30" s="274"/>
      <c r="F30" s="17">
        <f t="shared" si="0"/>
        <v>0</v>
      </c>
      <c r="G30" s="18">
        <v>0.08</v>
      </c>
      <c r="H30" s="16">
        <f t="shared" si="1"/>
        <v>0</v>
      </c>
      <c r="I30" s="17">
        <f t="shared" si="2"/>
        <v>0</v>
      </c>
      <c r="J30" s="168"/>
    </row>
    <row r="31" spans="1:10" ht="26.4">
      <c r="A31" s="64" t="s">
        <v>158</v>
      </c>
      <c r="B31" s="213" t="s">
        <v>47</v>
      </c>
      <c r="C31" s="214" t="s">
        <v>22</v>
      </c>
      <c r="D31" s="5">
        <v>50</v>
      </c>
      <c r="E31" s="274"/>
      <c r="F31" s="17">
        <f t="shared" si="0"/>
        <v>0</v>
      </c>
      <c r="G31" s="18">
        <v>0.08</v>
      </c>
      <c r="H31" s="16">
        <f t="shared" si="1"/>
        <v>0</v>
      </c>
      <c r="I31" s="17">
        <f t="shared" si="2"/>
        <v>0</v>
      </c>
      <c r="J31" s="168"/>
    </row>
    <row r="32" spans="1:10" ht="26.4">
      <c r="A32" s="64" t="s">
        <v>159</v>
      </c>
      <c r="B32" s="213" t="s">
        <v>48</v>
      </c>
      <c r="C32" s="214" t="s">
        <v>22</v>
      </c>
      <c r="D32" s="5">
        <v>50</v>
      </c>
      <c r="E32" s="274"/>
      <c r="F32" s="17">
        <f t="shared" si="0"/>
        <v>0</v>
      </c>
      <c r="G32" s="18">
        <v>0.08</v>
      </c>
      <c r="H32" s="16">
        <f t="shared" si="1"/>
        <v>0</v>
      </c>
      <c r="I32" s="17">
        <f t="shared" si="2"/>
        <v>0</v>
      </c>
      <c r="J32" s="168"/>
    </row>
    <row r="33" spans="1:10">
      <c r="A33" s="64" t="s">
        <v>160</v>
      </c>
      <c r="B33" s="213" t="s">
        <v>49</v>
      </c>
      <c r="C33" s="214" t="s">
        <v>22</v>
      </c>
      <c r="D33" s="5">
        <v>150</v>
      </c>
      <c r="E33" s="274"/>
      <c r="F33" s="17">
        <f t="shared" si="0"/>
        <v>0</v>
      </c>
      <c r="G33" s="18">
        <v>0.08</v>
      </c>
      <c r="H33" s="16">
        <f t="shared" si="1"/>
        <v>0</v>
      </c>
      <c r="I33" s="17">
        <f t="shared" si="2"/>
        <v>0</v>
      </c>
      <c r="J33" s="177"/>
    </row>
    <row r="34" spans="1:10">
      <c r="A34" s="64" t="s">
        <v>161</v>
      </c>
      <c r="B34" s="213" t="s">
        <v>50</v>
      </c>
      <c r="C34" s="214" t="s">
        <v>22</v>
      </c>
      <c r="D34" s="5">
        <v>10</v>
      </c>
      <c r="E34" s="274"/>
      <c r="F34" s="17">
        <f t="shared" si="0"/>
        <v>0</v>
      </c>
      <c r="G34" s="18">
        <v>0.08</v>
      </c>
      <c r="H34" s="16">
        <f t="shared" si="1"/>
        <v>0</v>
      </c>
      <c r="I34" s="17">
        <f t="shared" si="2"/>
        <v>0</v>
      </c>
      <c r="J34" s="168"/>
    </row>
    <row r="35" spans="1:10" ht="39.6">
      <c r="A35" s="64" t="s">
        <v>162</v>
      </c>
      <c r="B35" s="213" t="s">
        <v>51</v>
      </c>
      <c r="C35" s="214" t="s">
        <v>52</v>
      </c>
      <c r="D35" s="5">
        <v>3000</v>
      </c>
      <c r="E35" s="274"/>
      <c r="F35" s="17">
        <f t="shared" si="0"/>
        <v>0</v>
      </c>
      <c r="G35" s="18">
        <v>0.08</v>
      </c>
      <c r="H35" s="16">
        <f t="shared" si="1"/>
        <v>0</v>
      </c>
      <c r="I35" s="17">
        <f t="shared" si="2"/>
        <v>0</v>
      </c>
      <c r="J35" s="177"/>
    </row>
    <row r="36" spans="1:10" ht="26.4">
      <c r="A36" s="64" t="s">
        <v>163</v>
      </c>
      <c r="B36" s="213" t="s">
        <v>53</v>
      </c>
      <c r="C36" s="214" t="s">
        <v>22</v>
      </c>
      <c r="D36" s="5">
        <v>2200</v>
      </c>
      <c r="E36" s="274"/>
      <c r="F36" s="17">
        <f t="shared" si="0"/>
        <v>0</v>
      </c>
      <c r="G36" s="18">
        <v>0.08</v>
      </c>
      <c r="H36" s="16">
        <f t="shared" si="1"/>
        <v>0</v>
      </c>
      <c r="I36" s="17">
        <f t="shared" si="2"/>
        <v>0</v>
      </c>
      <c r="J36" s="177"/>
    </row>
    <row r="37" spans="1:10" ht="52.8">
      <c r="A37" s="64" t="s">
        <v>164</v>
      </c>
      <c r="B37" s="213" t="s">
        <v>54</v>
      </c>
      <c r="C37" s="214" t="s">
        <v>22</v>
      </c>
      <c r="D37" s="5">
        <v>50</v>
      </c>
      <c r="E37" s="274"/>
      <c r="F37" s="17">
        <f t="shared" si="0"/>
        <v>0</v>
      </c>
      <c r="G37" s="18">
        <v>0.08</v>
      </c>
      <c r="H37" s="16">
        <f t="shared" si="1"/>
        <v>0</v>
      </c>
      <c r="I37" s="17">
        <f t="shared" si="2"/>
        <v>0</v>
      </c>
      <c r="J37" s="177"/>
    </row>
    <row r="38" spans="1:10" ht="52.8">
      <c r="A38" s="64" t="s">
        <v>165</v>
      </c>
      <c r="B38" s="213" t="s">
        <v>55</v>
      </c>
      <c r="C38" s="214" t="s">
        <v>22</v>
      </c>
      <c r="D38" s="5">
        <v>50</v>
      </c>
      <c r="E38" s="274"/>
      <c r="F38" s="17">
        <f t="shared" si="0"/>
        <v>0</v>
      </c>
      <c r="G38" s="18">
        <v>0.08</v>
      </c>
      <c r="H38" s="16">
        <f t="shared" si="1"/>
        <v>0</v>
      </c>
      <c r="I38" s="17">
        <f t="shared" si="2"/>
        <v>0</v>
      </c>
      <c r="J38" s="168"/>
    </row>
    <row r="39" spans="1:10">
      <c r="A39" s="64" t="s">
        <v>166</v>
      </c>
      <c r="B39" s="213" t="s">
        <v>56</v>
      </c>
      <c r="C39" s="214" t="s">
        <v>22</v>
      </c>
      <c r="D39" s="5">
        <v>100000</v>
      </c>
      <c r="E39" s="274"/>
      <c r="F39" s="17">
        <f t="shared" si="0"/>
        <v>0</v>
      </c>
      <c r="G39" s="18">
        <v>0.08</v>
      </c>
      <c r="H39" s="16">
        <f t="shared" si="1"/>
        <v>0</v>
      </c>
      <c r="I39" s="17">
        <f t="shared" si="2"/>
        <v>0</v>
      </c>
      <c r="J39" s="177"/>
    </row>
    <row r="40" spans="1:10">
      <c r="A40" s="64" t="s">
        <v>167</v>
      </c>
      <c r="B40" s="213" t="s">
        <v>57</v>
      </c>
      <c r="C40" s="214" t="s">
        <v>22</v>
      </c>
      <c r="D40" s="5">
        <v>20000</v>
      </c>
      <c r="E40" s="274"/>
      <c r="F40" s="17">
        <f t="shared" si="0"/>
        <v>0</v>
      </c>
      <c r="G40" s="18">
        <v>0.08</v>
      </c>
      <c r="H40" s="16">
        <f t="shared" si="1"/>
        <v>0</v>
      </c>
      <c r="I40" s="17">
        <f t="shared" si="2"/>
        <v>0</v>
      </c>
      <c r="J40" s="177"/>
    </row>
    <row r="41" spans="1:10" ht="277.2">
      <c r="A41" s="64" t="s">
        <v>168</v>
      </c>
      <c r="B41" s="213" t="s">
        <v>58</v>
      </c>
      <c r="C41" s="214" t="s">
        <v>52</v>
      </c>
      <c r="D41" s="5">
        <v>40</v>
      </c>
      <c r="E41" s="274"/>
      <c r="F41" s="17">
        <f t="shared" si="0"/>
        <v>0</v>
      </c>
      <c r="G41" s="18">
        <v>0.08</v>
      </c>
      <c r="H41" s="16">
        <f t="shared" si="1"/>
        <v>0</v>
      </c>
      <c r="I41" s="17">
        <f t="shared" si="2"/>
        <v>0</v>
      </c>
      <c r="J41" s="177"/>
    </row>
    <row r="42" spans="1:10" ht="118.8">
      <c r="A42" s="64" t="s">
        <v>169</v>
      </c>
      <c r="B42" s="213" t="s">
        <v>59</v>
      </c>
      <c r="C42" s="214" t="s">
        <v>22</v>
      </c>
      <c r="D42" s="5">
        <v>15</v>
      </c>
      <c r="E42" s="274"/>
      <c r="F42" s="17">
        <f t="shared" si="0"/>
        <v>0</v>
      </c>
      <c r="G42" s="18">
        <v>0.08</v>
      </c>
      <c r="H42" s="16">
        <f t="shared" si="1"/>
        <v>0</v>
      </c>
      <c r="I42" s="17">
        <f t="shared" si="2"/>
        <v>0</v>
      </c>
      <c r="J42" s="177"/>
    </row>
    <row r="43" spans="1:10" ht="39.6">
      <c r="A43" s="64" t="s">
        <v>170</v>
      </c>
      <c r="B43" s="213" t="s">
        <v>60</v>
      </c>
      <c r="C43" s="214" t="s">
        <v>22</v>
      </c>
      <c r="D43" s="5">
        <v>1000</v>
      </c>
      <c r="E43" s="274"/>
      <c r="F43" s="17">
        <f t="shared" si="0"/>
        <v>0</v>
      </c>
      <c r="G43" s="18">
        <v>0.08</v>
      </c>
      <c r="H43" s="16">
        <f t="shared" si="1"/>
        <v>0</v>
      </c>
      <c r="I43" s="17">
        <f t="shared" si="2"/>
        <v>0</v>
      </c>
      <c r="J43" s="168"/>
    </row>
    <row r="44" spans="1:10" ht="26.4">
      <c r="A44" s="64" t="s">
        <v>171</v>
      </c>
      <c r="B44" s="213" t="s">
        <v>61</v>
      </c>
      <c r="C44" s="214" t="s">
        <v>22</v>
      </c>
      <c r="D44" s="5">
        <v>1000</v>
      </c>
      <c r="E44" s="274"/>
      <c r="F44" s="17">
        <f t="shared" si="0"/>
        <v>0</v>
      </c>
      <c r="G44" s="18">
        <v>0.08</v>
      </c>
      <c r="H44" s="16">
        <f t="shared" si="1"/>
        <v>0</v>
      </c>
      <c r="I44" s="17">
        <f t="shared" si="2"/>
        <v>0</v>
      </c>
      <c r="J44" s="168"/>
    </row>
    <row r="45" spans="1:10" ht="145.19999999999999">
      <c r="A45" s="64" t="s">
        <v>172</v>
      </c>
      <c r="B45" s="213" t="s">
        <v>62</v>
      </c>
      <c r="C45" s="214" t="s">
        <v>22</v>
      </c>
      <c r="D45" s="5">
        <v>15000</v>
      </c>
      <c r="E45" s="274"/>
      <c r="F45" s="17">
        <f t="shared" si="0"/>
        <v>0</v>
      </c>
      <c r="G45" s="18">
        <v>0.08</v>
      </c>
      <c r="H45" s="16">
        <f t="shared" si="1"/>
        <v>0</v>
      </c>
      <c r="I45" s="17">
        <f t="shared" si="2"/>
        <v>0</v>
      </c>
      <c r="J45" s="177"/>
    </row>
    <row r="46" spans="1:10">
      <c r="A46" s="64" t="s">
        <v>173</v>
      </c>
      <c r="B46" s="213" t="s">
        <v>63</v>
      </c>
      <c r="C46" s="214" t="s">
        <v>22</v>
      </c>
      <c r="D46" s="5">
        <v>1000</v>
      </c>
      <c r="E46" s="274"/>
      <c r="F46" s="17">
        <f t="shared" si="0"/>
        <v>0</v>
      </c>
      <c r="G46" s="18">
        <v>0.08</v>
      </c>
      <c r="H46" s="16">
        <f t="shared" si="1"/>
        <v>0</v>
      </c>
      <c r="I46" s="17">
        <f t="shared" si="2"/>
        <v>0</v>
      </c>
      <c r="J46" s="177"/>
    </row>
    <row r="47" spans="1:10">
      <c r="A47" s="64" t="s">
        <v>174</v>
      </c>
      <c r="B47" s="213" t="s">
        <v>64</v>
      </c>
      <c r="C47" s="214" t="s">
        <v>52</v>
      </c>
      <c r="D47" s="5">
        <v>20</v>
      </c>
      <c r="E47" s="274"/>
      <c r="F47" s="17">
        <f t="shared" si="0"/>
        <v>0</v>
      </c>
      <c r="G47" s="18">
        <v>0.08</v>
      </c>
      <c r="H47" s="16">
        <f t="shared" si="1"/>
        <v>0</v>
      </c>
      <c r="I47" s="17">
        <f t="shared" si="2"/>
        <v>0</v>
      </c>
      <c r="J47" s="177"/>
    </row>
    <row r="48" spans="1:10">
      <c r="A48" s="64" t="s">
        <v>175</v>
      </c>
      <c r="B48" s="213" t="s">
        <v>65</v>
      </c>
      <c r="C48" s="214" t="s">
        <v>52</v>
      </c>
      <c r="D48" s="5">
        <v>120</v>
      </c>
      <c r="E48" s="274"/>
      <c r="F48" s="17">
        <f t="shared" si="0"/>
        <v>0</v>
      </c>
      <c r="G48" s="18">
        <v>0.08</v>
      </c>
      <c r="H48" s="16">
        <f t="shared" si="1"/>
        <v>0</v>
      </c>
      <c r="I48" s="17">
        <f t="shared" si="2"/>
        <v>0</v>
      </c>
      <c r="J48" s="177"/>
    </row>
    <row r="49" spans="1:10">
      <c r="A49" s="64" t="s">
        <v>176</v>
      </c>
      <c r="B49" s="213" t="s">
        <v>66</v>
      </c>
      <c r="C49" s="214" t="s">
        <v>52</v>
      </c>
      <c r="D49" s="5">
        <v>30</v>
      </c>
      <c r="E49" s="274"/>
      <c r="F49" s="17">
        <f t="shared" si="0"/>
        <v>0</v>
      </c>
      <c r="G49" s="18">
        <v>0.08</v>
      </c>
      <c r="H49" s="16">
        <f t="shared" si="1"/>
        <v>0</v>
      </c>
      <c r="I49" s="17">
        <f t="shared" si="2"/>
        <v>0</v>
      </c>
      <c r="J49" s="177"/>
    </row>
    <row r="50" spans="1:10">
      <c r="A50" s="64" t="s">
        <v>177</v>
      </c>
      <c r="B50" s="213" t="s">
        <v>67</v>
      </c>
      <c r="C50" s="214" t="s">
        <v>52</v>
      </c>
      <c r="D50" s="5">
        <v>80</v>
      </c>
      <c r="E50" s="274"/>
      <c r="F50" s="17">
        <f t="shared" si="0"/>
        <v>0</v>
      </c>
      <c r="G50" s="18">
        <v>0.08</v>
      </c>
      <c r="H50" s="16">
        <f t="shared" si="1"/>
        <v>0</v>
      </c>
      <c r="I50" s="17">
        <f t="shared" si="2"/>
        <v>0</v>
      </c>
      <c r="J50" s="177"/>
    </row>
    <row r="51" spans="1:10">
      <c r="A51" s="64" t="s">
        <v>178</v>
      </c>
      <c r="B51" s="213" t="s">
        <v>68</v>
      </c>
      <c r="C51" s="214" t="s">
        <v>52</v>
      </c>
      <c r="D51" s="5">
        <v>20</v>
      </c>
      <c r="E51" s="274"/>
      <c r="F51" s="17">
        <f t="shared" si="0"/>
        <v>0</v>
      </c>
      <c r="G51" s="18">
        <v>0.08</v>
      </c>
      <c r="H51" s="16">
        <f t="shared" si="1"/>
        <v>0</v>
      </c>
      <c r="I51" s="17">
        <f t="shared" si="2"/>
        <v>0</v>
      </c>
      <c r="J51" s="177"/>
    </row>
    <row r="52" spans="1:10">
      <c r="A52" s="64" t="s">
        <v>179</v>
      </c>
      <c r="B52" s="213" t="s">
        <v>69</v>
      </c>
      <c r="C52" s="214" t="s">
        <v>52</v>
      </c>
      <c r="D52" s="5">
        <v>15</v>
      </c>
      <c r="E52" s="274"/>
      <c r="F52" s="17">
        <f t="shared" si="0"/>
        <v>0</v>
      </c>
      <c r="G52" s="18">
        <v>0.08</v>
      </c>
      <c r="H52" s="16">
        <f t="shared" si="1"/>
        <v>0</v>
      </c>
      <c r="I52" s="17">
        <f t="shared" si="2"/>
        <v>0</v>
      </c>
      <c r="J52" s="177"/>
    </row>
    <row r="53" spans="1:10">
      <c r="A53" s="64" t="s">
        <v>180</v>
      </c>
      <c r="B53" s="213" t="s">
        <v>70</v>
      </c>
      <c r="C53" s="214" t="s">
        <v>52</v>
      </c>
      <c r="D53" s="5">
        <v>15</v>
      </c>
      <c r="E53" s="274"/>
      <c r="F53" s="17">
        <f t="shared" si="0"/>
        <v>0</v>
      </c>
      <c r="G53" s="18">
        <v>0.08</v>
      </c>
      <c r="H53" s="16">
        <f t="shared" si="1"/>
        <v>0</v>
      </c>
      <c r="I53" s="17">
        <f t="shared" si="2"/>
        <v>0</v>
      </c>
      <c r="J53" s="177"/>
    </row>
    <row r="54" spans="1:10" ht="26.4">
      <c r="A54" s="64" t="s">
        <v>181</v>
      </c>
      <c r="B54" s="213" t="s">
        <v>71</v>
      </c>
      <c r="C54" s="214" t="s">
        <v>52</v>
      </c>
      <c r="D54" s="5">
        <v>100</v>
      </c>
      <c r="E54" s="274"/>
      <c r="F54" s="17">
        <f t="shared" si="0"/>
        <v>0</v>
      </c>
      <c r="G54" s="18">
        <v>0.08</v>
      </c>
      <c r="H54" s="16">
        <f t="shared" si="1"/>
        <v>0</v>
      </c>
      <c r="I54" s="17">
        <f t="shared" si="2"/>
        <v>0</v>
      </c>
      <c r="J54" s="177"/>
    </row>
    <row r="55" spans="1:10">
      <c r="A55" s="64" t="s">
        <v>182</v>
      </c>
      <c r="B55" s="213" t="s">
        <v>72</v>
      </c>
      <c r="C55" s="214" t="s">
        <v>22</v>
      </c>
      <c r="D55" s="5">
        <v>10</v>
      </c>
      <c r="E55" s="274"/>
      <c r="F55" s="17">
        <f t="shared" si="0"/>
        <v>0</v>
      </c>
      <c r="G55" s="18">
        <v>0.08</v>
      </c>
      <c r="H55" s="16">
        <f t="shared" si="1"/>
        <v>0</v>
      </c>
      <c r="I55" s="17">
        <f t="shared" si="2"/>
        <v>0</v>
      </c>
      <c r="J55" s="168"/>
    </row>
    <row r="56" spans="1:10" ht="26.4">
      <c r="A56" s="64" t="s">
        <v>183</v>
      </c>
      <c r="B56" s="213" t="s">
        <v>73</v>
      </c>
      <c r="C56" s="214" t="s">
        <v>22</v>
      </c>
      <c r="D56" s="5">
        <v>10</v>
      </c>
      <c r="E56" s="274"/>
      <c r="F56" s="17">
        <f t="shared" si="0"/>
        <v>0</v>
      </c>
      <c r="G56" s="18">
        <v>0.08</v>
      </c>
      <c r="H56" s="16">
        <f t="shared" si="1"/>
        <v>0</v>
      </c>
      <c r="I56" s="17">
        <f t="shared" si="2"/>
        <v>0</v>
      </c>
      <c r="J56" s="177"/>
    </row>
    <row r="57" spans="1:10" ht="26.4">
      <c r="A57" s="64" t="s">
        <v>184</v>
      </c>
      <c r="B57" s="213" t="s">
        <v>74</v>
      </c>
      <c r="C57" s="214" t="s">
        <v>22</v>
      </c>
      <c r="D57" s="5">
        <v>20</v>
      </c>
      <c r="E57" s="274"/>
      <c r="F57" s="17">
        <f t="shared" si="0"/>
        <v>0</v>
      </c>
      <c r="G57" s="18">
        <v>0.08</v>
      </c>
      <c r="H57" s="16">
        <f t="shared" si="1"/>
        <v>0</v>
      </c>
      <c r="I57" s="17">
        <f t="shared" si="2"/>
        <v>0</v>
      </c>
      <c r="J57" s="168"/>
    </row>
    <row r="58" spans="1:10" ht="26.4">
      <c r="A58" s="64" t="s">
        <v>185</v>
      </c>
      <c r="B58" s="213" t="s">
        <v>75</v>
      </c>
      <c r="C58" s="214" t="s">
        <v>22</v>
      </c>
      <c r="D58" s="5">
        <v>20</v>
      </c>
      <c r="E58" s="274"/>
      <c r="F58" s="17">
        <f t="shared" si="0"/>
        <v>0</v>
      </c>
      <c r="G58" s="18">
        <v>0.08</v>
      </c>
      <c r="H58" s="16">
        <f t="shared" si="1"/>
        <v>0</v>
      </c>
      <c r="I58" s="17">
        <f t="shared" si="2"/>
        <v>0</v>
      </c>
      <c r="J58" s="168"/>
    </row>
    <row r="59" spans="1:10" ht="26.4">
      <c r="A59" s="64" t="s">
        <v>186</v>
      </c>
      <c r="B59" s="213" t="s">
        <v>76</v>
      </c>
      <c r="C59" s="214" t="s">
        <v>52</v>
      </c>
      <c r="D59" s="5">
        <v>10</v>
      </c>
      <c r="E59" s="274"/>
      <c r="F59" s="17">
        <f t="shared" si="0"/>
        <v>0</v>
      </c>
      <c r="G59" s="18">
        <v>0.08</v>
      </c>
      <c r="H59" s="16">
        <f t="shared" si="1"/>
        <v>0</v>
      </c>
      <c r="I59" s="17">
        <f t="shared" si="2"/>
        <v>0</v>
      </c>
      <c r="J59" s="168"/>
    </row>
    <row r="60" spans="1:10" ht="26.4">
      <c r="A60" s="64" t="s">
        <v>187</v>
      </c>
      <c r="B60" s="213" t="s">
        <v>77</v>
      </c>
      <c r="C60" s="214" t="s">
        <v>22</v>
      </c>
      <c r="D60" s="5">
        <v>10</v>
      </c>
      <c r="E60" s="274"/>
      <c r="F60" s="17">
        <f t="shared" si="0"/>
        <v>0</v>
      </c>
      <c r="G60" s="18">
        <v>0.08</v>
      </c>
      <c r="H60" s="16">
        <f t="shared" si="1"/>
        <v>0</v>
      </c>
      <c r="I60" s="17">
        <f t="shared" si="2"/>
        <v>0</v>
      </c>
      <c r="J60" s="168"/>
    </row>
    <row r="61" spans="1:10" ht="26.4">
      <c r="A61" s="64" t="s">
        <v>188</v>
      </c>
      <c r="B61" s="213" t="s">
        <v>78</v>
      </c>
      <c r="C61" s="214" t="s">
        <v>22</v>
      </c>
      <c r="D61" s="5">
        <v>4000</v>
      </c>
      <c r="E61" s="274"/>
      <c r="F61" s="17">
        <f t="shared" si="0"/>
        <v>0</v>
      </c>
      <c r="G61" s="18">
        <v>0.23</v>
      </c>
      <c r="H61" s="16">
        <f t="shared" si="1"/>
        <v>0</v>
      </c>
      <c r="I61" s="17">
        <f t="shared" si="2"/>
        <v>0</v>
      </c>
      <c r="J61" s="177"/>
    </row>
    <row r="62" spans="1:10" ht="26.4">
      <c r="A62" s="64" t="s">
        <v>189</v>
      </c>
      <c r="B62" s="213" t="s">
        <v>79</v>
      </c>
      <c r="C62" s="214" t="s">
        <v>22</v>
      </c>
      <c r="D62" s="5">
        <v>15000</v>
      </c>
      <c r="E62" s="274"/>
      <c r="F62" s="17">
        <f t="shared" si="0"/>
        <v>0</v>
      </c>
      <c r="G62" s="18">
        <v>0.23</v>
      </c>
      <c r="H62" s="16">
        <f t="shared" si="1"/>
        <v>0</v>
      </c>
      <c r="I62" s="17">
        <f t="shared" si="2"/>
        <v>0</v>
      </c>
      <c r="J62" s="177"/>
    </row>
    <row r="63" spans="1:10" ht="26.4">
      <c r="A63" s="64" t="s">
        <v>190</v>
      </c>
      <c r="B63" s="213" t="s">
        <v>80</v>
      </c>
      <c r="C63" s="214" t="s">
        <v>22</v>
      </c>
      <c r="D63" s="5">
        <v>50</v>
      </c>
      <c r="E63" s="274"/>
      <c r="F63" s="17">
        <f t="shared" si="0"/>
        <v>0</v>
      </c>
      <c r="G63" s="18">
        <v>0.23</v>
      </c>
      <c r="H63" s="16">
        <f t="shared" si="1"/>
        <v>0</v>
      </c>
      <c r="I63" s="17">
        <f t="shared" si="2"/>
        <v>0</v>
      </c>
      <c r="J63" s="168"/>
    </row>
    <row r="64" spans="1:10" ht="26.4">
      <c r="A64" s="64" t="s">
        <v>191</v>
      </c>
      <c r="B64" s="213" t="s">
        <v>81</v>
      </c>
      <c r="C64" s="214" t="s">
        <v>22</v>
      </c>
      <c r="D64" s="5">
        <v>15</v>
      </c>
      <c r="E64" s="274"/>
      <c r="F64" s="17">
        <f t="shared" si="0"/>
        <v>0</v>
      </c>
      <c r="G64" s="18">
        <v>0.23</v>
      </c>
      <c r="H64" s="16">
        <f t="shared" si="1"/>
        <v>0</v>
      </c>
      <c r="I64" s="17">
        <f t="shared" si="2"/>
        <v>0</v>
      </c>
      <c r="J64" s="177"/>
    </row>
    <row r="65" spans="1:10" ht="39.6">
      <c r="A65" s="64" t="s">
        <v>192</v>
      </c>
      <c r="B65" s="213" t="s">
        <v>82</v>
      </c>
      <c r="C65" s="214" t="s">
        <v>22</v>
      </c>
      <c r="D65" s="5">
        <v>1200</v>
      </c>
      <c r="E65" s="274"/>
      <c r="F65" s="17">
        <f t="shared" si="0"/>
        <v>0</v>
      </c>
      <c r="G65" s="18">
        <v>0.23</v>
      </c>
      <c r="H65" s="16">
        <f t="shared" si="1"/>
        <v>0</v>
      </c>
      <c r="I65" s="17">
        <f t="shared" si="2"/>
        <v>0</v>
      </c>
      <c r="J65" s="177"/>
    </row>
    <row r="66" spans="1:10" ht="26.4">
      <c r="A66" s="64" t="s">
        <v>193</v>
      </c>
      <c r="B66" s="213" t="s">
        <v>83</v>
      </c>
      <c r="C66" s="214" t="s">
        <v>22</v>
      </c>
      <c r="D66" s="5">
        <v>8000</v>
      </c>
      <c r="E66" s="274"/>
      <c r="F66" s="17">
        <f t="shared" si="0"/>
        <v>0</v>
      </c>
      <c r="G66" s="18">
        <v>0.08</v>
      </c>
      <c r="H66" s="16">
        <f t="shared" si="1"/>
        <v>0</v>
      </c>
      <c r="I66" s="17">
        <f t="shared" si="2"/>
        <v>0</v>
      </c>
      <c r="J66" s="177"/>
    </row>
    <row r="67" spans="1:10">
      <c r="A67" s="64" t="s">
        <v>194</v>
      </c>
      <c r="B67" s="213" t="s">
        <v>84</v>
      </c>
      <c r="C67" s="214" t="s">
        <v>22</v>
      </c>
      <c r="D67" s="5">
        <v>22000</v>
      </c>
      <c r="E67" s="274"/>
      <c r="F67" s="17">
        <f t="shared" si="0"/>
        <v>0</v>
      </c>
      <c r="G67" s="18">
        <v>0.08</v>
      </c>
      <c r="H67" s="16">
        <f t="shared" si="1"/>
        <v>0</v>
      </c>
      <c r="I67" s="17">
        <f t="shared" si="2"/>
        <v>0</v>
      </c>
      <c r="J67" s="177"/>
    </row>
    <row r="68" spans="1:10">
      <c r="A68" s="64" t="s">
        <v>195</v>
      </c>
      <c r="B68" s="213" t="s">
        <v>85</v>
      </c>
      <c r="C68" s="214" t="s">
        <v>22</v>
      </c>
      <c r="D68" s="5">
        <v>50</v>
      </c>
      <c r="E68" s="274"/>
      <c r="F68" s="17">
        <f t="shared" si="0"/>
        <v>0</v>
      </c>
      <c r="G68" s="18">
        <v>0.08</v>
      </c>
      <c r="H68" s="16">
        <f t="shared" si="1"/>
        <v>0</v>
      </c>
      <c r="I68" s="17">
        <f t="shared" si="2"/>
        <v>0</v>
      </c>
      <c r="J68" s="177"/>
    </row>
    <row r="69" spans="1:10">
      <c r="A69" s="64" t="s">
        <v>196</v>
      </c>
      <c r="B69" s="213" t="s">
        <v>86</v>
      </c>
      <c r="C69" s="214" t="s">
        <v>22</v>
      </c>
      <c r="D69" s="5">
        <v>100</v>
      </c>
      <c r="E69" s="274"/>
      <c r="F69" s="17">
        <f t="shared" si="0"/>
        <v>0</v>
      </c>
      <c r="G69" s="18">
        <v>0.08</v>
      </c>
      <c r="H69" s="16">
        <f t="shared" si="1"/>
        <v>0</v>
      </c>
      <c r="I69" s="17">
        <f t="shared" si="2"/>
        <v>0</v>
      </c>
      <c r="J69" s="177"/>
    </row>
    <row r="70" spans="1:10">
      <c r="A70" s="64" t="s">
        <v>197</v>
      </c>
      <c r="B70" s="213" t="s">
        <v>87</v>
      </c>
      <c r="C70" s="214" t="s">
        <v>22</v>
      </c>
      <c r="D70" s="5">
        <v>100</v>
      </c>
      <c r="E70" s="274"/>
      <c r="F70" s="17">
        <f t="shared" ref="F70:F120" si="3">D70*E70</f>
        <v>0</v>
      </c>
      <c r="G70" s="18">
        <v>0.08</v>
      </c>
      <c r="H70" s="16">
        <f t="shared" ref="H70:H120" si="4">F70*G70</f>
        <v>0</v>
      </c>
      <c r="I70" s="17">
        <f t="shared" ref="I70:I120" si="5">F70+H70</f>
        <v>0</v>
      </c>
      <c r="J70" s="177"/>
    </row>
    <row r="71" spans="1:10" ht="26.4">
      <c r="A71" s="64" t="s">
        <v>198</v>
      </c>
      <c r="B71" s="213" t="s">
        <v>88</v>
      </c>
      <c r="C71" s="214" t="s">
        <v>22</v>
      </c>
      <c r="D71" s="5">
        <v>100</v>
      </c>
      <c r="E71" s="274"/>
      <c r="F71" s="17">
        <f t="shared" si="3"/>
        <v>0</v>
      </c>
      <c r="G71" s="18">
        <v>0.08</v>
      </c>
      <c r="H71" s="16">
        <f t="shared" si="4"/>
        <v>0</v>
      </c>
      <c r="I71" s="17">
        <f t="shared" si="5"/>
        <v>0</v>
      </c>
      <c r="J71" s="177"/>
    </row>
    <row r="72" spans="1:10" ht="26.4">
      <c r="A72" s="64" t="s">
        <v>199</v>
      </c>
      <c r="B72" s="213" t="s">
        <v>89</v>
      </c>
      <c r="C72" s="214" t="s">
        <v>22</v>
      </c>
      <c r="D72" s="5">
        <v>100</v>
      </c>
      <c r="E72" s="274"/>
      <c r="F72" s="17">
        <f t="shared" si="3"/>
        <v>0</v>
      </c>
      <c r="G72" s="18">
        <v>0.08</v>
      </c>
      <c r="H72" s="16">
        <f t="shared" si="4"/>
        <v>0</v>
      </c>
      <c r="I72" s="17">
        <f t="shared" si="5"/>
        <v>0</v>
      </c>
      <c r="J72" s="177"/>
    </row>
    <row r="73" spans="1:10" ht="26.4">
      <c r="A73" s="64" t="s">
        <v>200</v>
      </c>
      <c r="B73" s="213" t="s">
        <v>90</v>
      </c>
      <c r="C73" s="214" t="s">
        <v>22</v>
      </c>
      <c r="D73" s="5">
        <v>100</v>
      </c>
      <c r="E73" s="274"/>
      <c r="F73" s="17">
        <f t="shared" si="3"/>
        <v>0</v>
      </c>
      <c r="G73" s="18">
        <v>0.08</v>
      </c>
      <c r="H73" s="16">
        <f t="shared" si="4"/>
        <v>0</v>
      </c>
      <c r="I73" s="17">
        <f t="shared" si="5"/>
        <v>0</v>
      </c>
      <c r="J73" s="177"/>
    </row>
    <row r="74" spans="1:10" ht="26.4">
      <c r="A74" s="64" t="s">
        <v>201</v>
      </c>
      <c r="B74" s="213" t="s">
        <v>91</v>
      </c>
      <c r="C74" s="214" t="s">
        <v>22</v>
      </c>
      <c r="D74" s="5">
        <v>100</v>
      </c>
      <c r="E74" s="274"/>
      <c r="F74" s="17">
        <f t="shared" si="3"/>
        <v>0</v>
      </c>
      <c r="G74" s="18">
        <v>0.08</v>
      </c>
      <c r="H74" s="16">
        <f t="shared" si="4"/>
        <v>0</v>
      </c>
      <c r="I74" s="17">
        <f t="shared" si="5"/>
        <v>0</v>
      </c>
      <c r="J74" s="177"/>
    </row>
    <row r="75" spans="1:10" ht="26.4">
      <c r="A75" s="64" t="s">
        <v>202</v>
      </c>
      <c r="B75" s="213" t="s">
        <v>92</v>
      </c>
      <c r="C75" s="214" t="s">
        <v>22</v>
      </c>
      <c r="D75" s="5">
        <v>50</v>
      </c>
      <c r="E75" s="274"/>
      <c r="F75" s="17">
        <f t="shared" si="3"/>
        <v>0</v>
      </c>
      <c r="G75" s="18">
        <v>0.08</v>
      </c>
      <c r="H75" s="16">
        <f t="shared" si="4"/>
        <v>0</v>
      </c>
      <c r="I75" s="17">
        <f t="shared" si="5"/>
        <v>0</v>
      </c>
      <c r="J75" s="177"/>
    </row>
    <row r="76" spans="1:10" ht="26.4">
      <c r="A76" s="64" t="s">
        <v>203</v>
      </c>
      <c r="B76" s="213" t="s">
        <v>93</v>
      </c>
      <c r="C76" s="214" t="s">
        <v>22</v>
      </c>
      <c r="D76" s="5">
        <v>50</v>
      </c>
      <c r="E76" s="274"/>
      <c r="F76" s="17">
        <f t="shared" si="3"/>
        <v>0</v>
      </c>
      <c r="G76" s="18">
        <v>0.08</v>
      </c>
      <c r="H76" s="16">
        <f t="shared" si="4"/>
        <v>0</v>
      </c>
      <c r="I76" s="17">
        <f t="shared" si="5"/>
        <v>0</v>
      </c>
      <c r="J76" s="177"/>
    </row>
    <row r="77" spans="1:10" ht="26.4">
      <c r="A77" s="64" t="s">
        <v>204</v>
      </c>
      <c r="B77" s="213" t="s">
        <v>94</v>
      </c>
      <c r="C77" s="214" t="s">
        <v>22</v>
      </c>
      <c r="D77" s="5">
        <v>100</v>
      </c>
      <c r="E77" s="274"/>
      <c r="F77" s="17">
        <f t="shared" si="3"/>
        <v>0</v>
      </c>
      <c r="G77" s="18">
        <v>0.08</v>
      </c>
      <c r="H77" s="16">
        <f t="shared" si="4"/>
        <v>0</v>
      </c>
      <c r="I77" s="17">
        <f t="shared" si="5"/>
        <v>0</v>
      </c>
      <c r="J77" s="177"/>
    </row>
    <row r="78" spans="1:10" ht="26.4">
      <c r="A78" s="64" t="s">
        <v>205</v>
      </c>
      <c r="B78" s="213" t="s">
        <v>95</v>
      </c>
      <c r="C78" s="214" t="s">
        <v>22</v>
      </c>
      <c r="D78" s="5">
        <v>200</v>
      </c>
      <c r="E78" s="274"/>
      <c r="F78" s="17">
        <f t="shared" si="3"/>
        <v>0</v>
      </c>
      <c r="G78" s="18">
        <v>0.08</v>
      </c>
      <c r="H78" s="16">
        <f t="shared" si="4"/>
        <v>0</v>
      </c>
      <c r="I78" s="17">
        <f t="shared" si="5"/>
        <v>0</v>
      </c>
      <c r="J78" s="177"/>
    </row>
    <row r="79" spans="1:10" ht="26.4">
      <c r="A79" s="64" t="s">
        <v>206</v>
      </c>
      <c r="B79" s="213" t="s">
        <v>96</v>
      </c>
      <c r="C79" s="214" t="s">
        <v>22</v>
      </c>
      <c r="D79" s="5">
        <v>1200</v>
      </c>
      <c r="E79" s="274"/>
      <c r="F79" s="17">
        <f t="shared" si="3"/>
        <v>0</v>
      </c>
      <c r="G79" s="18">
        <v>0.08</v>
      </c>
      <c r="H79" s="16">
        <f t="shared" si="4"/>
        <v>0</v>
      </c>
      <c r="I79" s="17">
        <f t="shared" si="5"/>
        <v>0</v>
      </c>
      <c r="J79" s="177"/>
    </row>
    <row r="80" spans="1:10" ht="26.4">
      <c r="A80" s="64" t="s">
        <v>207</v>
      </c>
      <c r="B80" s="213" t="s">
        <v>97</v>
      </c>
      <c r="C80" s="214" t="s">
        <v>22</v>
      </c>
      <c r="D80" s="5">
        <v>1500</v>
      </c>
      <c r="E80" s="274"/>
      <c r="F80" s="17">
        <f t="shared" si="3"/>
        <v>0</v>
      </c>
      <c r="G80" s="18">
        <v>0.08</v>
      </c>
      <c r="H80" s="16">
        <f t="shared" si="4"/>
        <v>0</v>
      </c>
      <c r="I80" s="17">
        <f t="shared" si="5"/>
        <v>0</v>
      </c>
      <c r="J80" s="177"/>
    </row>
    <row r="81" spans="1:10" ht="26.4">
      <c r="A81" s="64" t="s">
        <v>208</v>
      </c>
      <c r="B81" s="213" t="s">
        <v>98</v>
      </c>
      <c r="C81" s="214" t="s">
        <v>22</v>
      </c>
      <c r="D81" s="5">
        <v>1500</v>
      </c>
      <c r="E81" s="274"/>
      <c r="F81" s="17">
        <f t="shared" si="3"/>
        <v>0</v>
      </c>
      <c r="G81" s="18">
        <v>0.08</v>
      </c>
      <c r="H81" s="16">
        <f t="shared" si="4"/>
        <v>0</v>
      </c>
      <c r="I81" s="17">
        <f t="shared" si="5"/>
        <v>0</v>
      </c>
      <c r="J81" s="177"/>
    </row>
    <row r="82" spans="1:10" ht="26.4">
      <c r="A82" s="64" t="s">
        <v>209</v>
      </c>
      <c r="B82" s="213" t="s">
        <v>99</v>
      </c>
      <c r="C82" s="214" t="s">
        <v>22</v>
      </c>
      <c r="D82" s="5">
        <v>1000</v>
      </c>
      <c r="E82" s="274"/>
      <c r="F82" s="17">
        <f t="shared" si="3"/>
        <v>0</v>
      </c>
      <c r="G82" s="18">
        <v>0.08</v>
      </c>
      <c r="H82" s="16">
        <f t="shared" si="4"/>
        <v>0</v>
      </c>
      <c r="I82" s="17">
        <f t="shared" si="5"/>
        <v>0</v>
      </c>
      <c r="J82" s="168"/>
    </row>
    <row r="83" spans="1:10" ht="26.4">
      <c r="A83" s="64" t="s">
        <v>210</v>
      </c>
      <c r="B83" s="213" t="s">
        <v>100</v>
      </c>
      <c r="C83" s="214" t="s">
        <v>22</v>
      </c>
      <c r="D83" s="5">
        <v>150</v>
      </c>
      <c r="E83" s="274"/>
      <c r="F83" s="17">
        <f t="shared" si="3"/>
        <v>0</v>
      </c>
      <c r="G83" s="18">
        <v>0.08</v>
      </c>
      <c r="H83" s="16">
        <f t="shared" si="4"/>
        <v>0</v>
      </c>
      <c r="I83" s="17">
        <f t="shared" si="5"/>
        <v>0</v>
      </c>
      <c r="J83" s="177"/>
    </row>
    <row r="84" spans="1:10" ht="26.4">
      <c r="A84" s="64" t="s">
        <v>211</v>
      </c>
      <c r="B84" s="213" t="s">
        <v>101</v>
      </c>
      <c r="C84" s="214" t="s">
        <v>22</v>
      </c>
      <c r="D84" s="5">
        <v>50</v>
      </c>
      <c r="E84" s="274"/>
      <c r="F84" s="17">
        <f t="shared" si="3"/>
        <v>0</v>
      </c>
      <c r="G84" s="18">
        <v>0.08</v>
      </c>
      <c r="H84" s="16">
        <f t="shared" si="4"/>
        <v>0</v>
      </c>
      <c r="I84" s="17">
        <f t="shared" si="5"/>
        <v>0</v>
      </c>
      <c r="J84" s="177"/>
    </row>
    <row r="85" spans="1:10" ht="26.4">
      <c r="A85" s="64" t="s">
        <v>212</v>
      </c>
      <c r="B85" s="213" t="s">
        <v>102</v>
      </c>
      <c r="C85" s="214" t="s">
        <v>22</v>
      </c>
      <c r="D85" s="5">
        <v>50</v>
      </c>
      <c r="E85" s="274"/>
      <c r="F85" s="17">
        <f t="shared" si="3"/>
        <v>0</v>
      </c>
      <c r="G85" s="18">
        <v>0.08</v>
      </c>
      <c r="H85" s="16">
        <f t="shared" si="4"/>
        <v>0</v>
      </c>
      <c r="I85" s="17">
        <f t="shared" si="5"/>
        <v>0</v>
      </c>
      <c r="J85" s="168"/>
    </row>
    <row r="86" spans="1:10" ht="26.4">
      <c r="A86" s="64" t="s">
        <v>213</v>
      </c>
      <c r="B86" s="213" t="s">
        <v>103</v>
      </c>
      <c r="C86" s="214" t="s">
        <v>22</v>
      </c>
      <c r="D86" s="5">
        <v>10</v>
      </c>
      <c r="E86" s="274"/>
      <c r="F86" s="17">
        <f t="shared" si="3"/>
        <v>0</v>
      </c>
      <c r="G86" s="18">
        <v>0.08</v>
      </c>
      <c r="H86" s="16">
        <f t="shared" si="4"/>
        <v>0</v>
      </c>
      <c r="I86" s="17">
        <f t="shared" si="5"/>
        <v>0</v>
      </c>
      <c r="J86" s="177"/>
    </row>
    <row r="87" spans="1:10" ht="26.4">
      <c r="A87" s="64" t="s">
        <v>214</v>
      </c>
      <c r="B87" s="213" t="s">
        <v>104</v>
      </c>
      <c r="C87" s="214" t="s">
        <v>22</v>
      </c>
      <c r="D87" s="5">
        <v>10</v>
      </c>
      <c r="E87" s="274"/>
      <c r="F87" s="17">
        <f t="shared" si="3"/>
        <v>0</v>
      </c>
      <c r="G87" s="18">
        <v>0.08</v>
      </c>
      <c r="H87" s="16">
        <f t="shared" si="4"/>
        <v>0</v>
      </c>
      <c r="I87" s="17">
        <f t="shared" si="5"/>
        <v>0</v>
      </c>
      <c r="J87" s="168"/>
    </row>
    <row r="88" spans="1:10" ht="26.4">
      <c r="A88" s="64" t="s">
        <v>215</v>
      </c>
      <c r="B88" s="213" t="s">
        <v>105</v>
      </c>
      <c r="C88" s="214" t="s">
        <v>22</v>
      </c>
      <c r="D88" s="5">
        <v>50</v>
      </c>
      <c r="E88" s="274"/>
      <c r="F88" s="17">
        <f t="shared" si="3"/>
        <v>0</v>
      </c>
      <c r="G88" s="18">
        <v>0.08</v>
      </c>
      <c r="H88" s="16">
        <f t="shared" si="4"/>
        <v>0</v>
      </c>
      <c r="I88" s="17">
        <f t="shared" si="5"/>
        <v>0</v>
      </c>
      <c r="J88" s="168"/>
    </row>
    <row r="89" spans="1:10" ht="26.4">
      <c r="A89" s="64" t="s">
        <v>216</v>
      </c>
      <c r="B89" s="213" t="s">
        <v>106</v>
      </c>
      <c r="C89" s="214" t="s">
        <v>22</v>
      </c>
      <c r="D89" s="5">
        <v>50</v>
      </c>
      <c r="E89" s="274"/>
      <c r="F89" s="17">
        <f t="shared" si="3"/>
        <v>0</v>
      </c>
      <c r="G89" s="18">
        <v>0.08</v>
      </c>
      <c r="H89" s="16">
        <f t="shared" si="4"/>
        <v>0</v>
      </c>
      <c r="I89" s="17">
        <f t="shared" si="5"/>
        <v>0</v>
      </c>
      <c r="J89" s="168"/>
    </row>
    <row r="90" spans="1:10" ht="26.4">
      <c r="A90" s="64" t="s">
        <v>217</v>
      </c>
      <c r="B90" s="213" t="s">
        <v>107</v>
      </c>
      <c r="C90" s="214" t="s">
        <v>22</v>
      </c>
      <c r="D90" s="5">
        <v>40</v>
      </c>
      <c r="E90" s="274"/>
      <c r="F90" s="17">
        <f t="shared" si="3"/>
        <v>0</v>
      </c>
      <c r="G90" s="18">
        <v>0.08</v>
      </c>
      <c r="H90" s="16">
        <f t="shared" si="4"/>
        <v>0</v>
      </c>
      <c r="I90" s="17">
        <f t="shared" si="5"/>
        <v>0</v>
      </c>
      <c r="J90" s="168"/>
    </row>
    <row r="91" spans="1:10" ht="26.4">
      <c r="A91" s="64" t="s">
        <v>218</v>
      </c>
      <c r="B91" s="213" t="s">
        <v>108</v>
      </c>
      <c r="C91" s="214" t="s">
        <v>22</v>
      </c>
      <c r="D91" s="5">
        <v>50</v>
      </c>
      <c r="E91" s="274"/>
      <c r="F91" s="17">
        <f t="shared" si="3"/>
        <v>0</v>
      </c>
      <c r="G91" s="18">
        <v>0.08</v>
      </c>
      <c r="H91" s="16">
        <f t="shared" si="4"/>
        <v>0</v>
      </c>
      <c r="I91" s="17">
        <f t="shared" si="5"/>
        <v>0</v>
      </c>
      <c r="J91" s="168"/>
    </row>
    <row r="92" spans="1:10" ht="26.4">
      <c r="A92" s="64" t="s">
        <v>219</v>
      </c>
      <c r="B92" s="213" t="s">
        <v>109</v>
      </c>
      <c r="C92" s="214" t="s">
        <v>22</v>
      </c>
      <c r="D92" s="5">
        <v>20</v>
      </c>
      <c r="E92" s="274"/>
      <c r="F92" s="17">
        <f t="shared" si="3"/>
        <v>0</v>
      </c>
      <c r="G92" s="18">
        <v>0.08</v>
      </c>
      <c r="H92" s="16">
        <f t="shared" si="4"/>
        <v>0</v>
      </c>
      <c r="I92" s="17">
        <f t="shared" si="5"/>
        <v>0</v>
      </c>
      <c r="J92" s="168"/>
    </row>
    <row r="93" spans="1:10">
      <c r="A93" s="64" t="s">
        <v>220</v>
      </c>
      <c r="B93" s="213" t="s">
        <v>110</v>
      </c>
      <c r="C93" s="214" t="s">
        <v>22</v>
      </c>
      <c r="D93" s="5">
        <v>15</v>
      </c>
      <c r="E93" s="274"/>
      <c r="F93" s="17">
        <f t="shared" si="3"/>
        <v>0</v>
      </c>
      <c r="G93" s="18">
        <v>0.08</v>
      </c>
      <c r="H93" s="16">
        <f t="shared" si="4"/>
        <v>0</v>
      </c>
      <c r="I93" s="17">
        <f t="shared" si="5"/>
        <v>0</v>
      </c>
      <c r="J93" s="177"/>
    </row>
    <row r="94" spans="1:10">
      <c r="A94" s="64" t="s">
        <v>221</v>
      </c>
      <c r="B94" s="213" t="s">
        <v>111</v>
      </c>
      <c r="C94" s="214" t="s">
        <v>22</v>
      </c>
      <c r="D94" s="5">
        <v>500</v>
      </c>
      <c r="E94" s="274"/>
      <c r="F94" s="17">
        <f t="shared" si="3"/>
        <v>0</v>
      </c>
      <c r="G94" s="18">
        <v>0.08</v>
      </c>
      <c r="H94" s="16">
        <f t="shared" si="4"/>
        <v>0</v>
      </c>
      <c r="I94" s="17">
        <f t="shared" si="5"/>
        <v>0</v>
      </c>
      <c r="J94" s="177"/>
    </row>
    <row r="95" spans="1:10" ht="132">
      <c r="A95" s="64" t="s">
        <v>222</v>
      </c>
      <c r="B95" s="213" t="s">
        <v>112</v>
      </c>
      <c r="C95" s="214" t="s">
        <v>22</v>
      </c>
      <c r="D95" s="5">
        <v>100</v>
      </c>
      <c r="E95" s="274"/>
      <c r="F95" s="17">
        <f t="shared" si="3"/>
        <v>0</v>
      </c>
      <c r="G95" s="18">
        <v>0.08</v>
      </c>
      <c r="H95" s="16">
        <f t="shared" si="4"/>
        <v>0</v>
      </c>
      <c r="I95" s="17">
        <f t="shared" si="5"/>
        <v>0</v>
      </c>
      <c r="J95" s="168"/>
    </row>
    <row r="96" spans="1:10" ht="52.8">
      <c r="A96" s="64" t="s">
        <v>223</v>
      </c>
      <c r="B96" s="213" t="s">
        <v>113</v>
      </c>
      <c r="C96" s="214" t="s">
        <v>22</v>
      </c>
      <c r="D96" s="5">
        <v>1200</v>
      </c>
      <c r="E96" s="274"/>
      <c r="F96" s="17">
        <f t="shared" si="3"/>
        <v>0</v>
      </c>
      <c r="G96" s="18">
        <v>0.08</v>
      </c>
      <c r="H96" s="16">
        <f t="shared" si="4"/>
        <v>0</v>
      </c>
      <c r="I96" s="17">
        <f t="shared" si="5"/>
        <v>0</v>
      </c>
      <c r="J96" s="177"/>
    </row>
    <row r="97" spans="1:10">
      <c r="A97" s="64" t="s">
        <v>224</v>
      </c>
      <c r="B97" s="213" t="s">
        <v>114</v>
      </c>
      <c r="C97" s="214" t="s">
        <v>52</v>
      </c>
      <c r="D97" s="5">
        <v>70</v>
      </c>
      <c r="E97" s="274"/>
      <c r="F97" s="17">
        <f t="shared" si="3"/>
        <v>0</v>
      </c>
      <c r="G97" s="18">
        <v>0.08</v>
      </c>
      <c r="H97" s="16">
        <f t="shared" si="4"/>
        <v>0</v>
      </c>
      <c r="I97" s="17">
        <f t="shared" si="5"/>
        <v>0</v>
      </c>
      <c r="J97" s="177"/>
    </row>
    <row r="98" spans="1:10" ht="26.4">
      <c r="A98" s="64" t="s">
        <v>225</v>
      </c>
      <c r="B98" s="213" t="s">
        <v>115</v>
      </c>
      <c r="C98" s="214" t="s">
        <v>52</v>
      </c>
      <c r="D98" s="5">
        <v>2</v>
      </c>
      <c r="E98" s="274"/>
      <c r="F98" s="17">
        <f t="shared" si="3"/>
        <v>0</v>
      </c>
      <c r="G98" s="18">
        <v>0.08</v>
      </c>
      <c r="H98" s="16">
        <f t="shared" si="4"/>
        <v>0</v>
      </c>
      <c r="I98" s="17">
        <f t="shared" si="5"/>
        <v>0</v>
      </c>
      <c r="J98" s="177"/>
    </row>
    <row r="99" spans="1:10">
      <c r="A99" s="64" t="s">
        <v>226</v>
      </c>
      <c r="B99" s="213" t="s">
        <v>116</v>
      </c>
      <c r="C99" s="214" t="s">
        <v>22</v>
      </c>
      <c r="D99" s="5">
        <v>400</v>
      </c>
      <c r="E99" s="274"/>
      <c r="F99" s="17">
        <f t="shared" si="3"/>
        <v>0</v>
      </c>
      <c r="G99" s="18">
        <v>0.08</v>
      </c>
      <c r="H99" s="16">
        <f t="shared" si="4"/>
        <v>0</v>
      </c>
      <c r="I99" s="17">
        <f t="shared" si="5"/>
        <v>0</v>
      </c>
      <c r="J99" s="177"/>
    </row>
    <row r="100" spans="1:10" ht="26.4">
      <c r="A100" s="64" t="s">
        <v>227</v>
      </c>
      <c r="B100" s="213" t="s">
        <v>117</v>
      </c>
      <c r="C100" s="214" t="s">
        <v>22</v>
      </c>
      <c r="D100" s="5">
        <v>1700</v>
      </c>
      <c r="E100" s="274"/>
      <c r="F100" s="17">
        <f t="shared" si="3"/>
        <v>0</v>
      </c>
      <c r="G100" s="18">
        <v>0.08</v>
      </c>
      <c r="H100" s="16">
        <f t="shared" si="4"/>
        <v>0</v>
      </c>
      <c r="I100" s="17">
        <f t="shared" si="5"/>
        <v>0</v>
      </c>
      <c r="J100" s="177"/>
    </row>
    <row r="101" spans="1:10" ht="26.4">
      <c r="A101" s="64" t="s">
        <v>228</v>
      </c>
      <c r="B101" s="213" t="s">
        <v>118</v>
      </c>
      <c r="C101" s="214" t="s">
        <v>22</v>
      </c>
      <c r="D101" s="5">
        <v>12</v>
      </c>
      <c r="E101" s="274"/>
      <c r="F101" s="17">
        <f t="shared" si="3"/>
        <v>0</v>
      </c>
      <c r="G101" s="18">
        <v>0.08</v>
      </c>
      <c r="H101" s="16">
        <f t="shared" si="4"/>
        <v>0</v>
      </c>
      <c r="I101" s="17">
        <f t="shared" si="5"/>
        <v>0</v>
      </c>
      <c r="J101" s="177"/>
    </row>
    <row r="102" spans="1:10" ht="26.4">
      <c r="A102" s="64" t="s">
        <v>229</v>
      </c>
      <c r="B102" s="213" t="s">
        <v>119</v>
      </c>
      <c r="C102" s="214" t="s">
        <v>22</v>
      </c>
      <c r="D102" s="5">
        <v>1500</v>
      </c>
      <c r="E102" s="274"/>
      <c r="F102" s="17">
        <f t="shared" si="3"/>
        <v>0</v>
      </c>
      <c r="G102" s="18">
        <v>0.08</v>
      </c>
      <c r="H102" s="16">
        <f t="shared" si="4"/>
        <v>0</v>
      </c>
      <c r="I102" s="17">
        <f t="shared" si="5"/>
        <v>0</v>
      </c>
      <c r="J102" s="177"/>
    </row>
    <row r="103" spans="1:10" ht="39.6">
      <c r="A103" s="64" t="s">
        <v>230</v>
      </c>
      <c r="B103" s="213" t="s">
        <v>120</v>
      </c>
      <c r="C103" s="214" t="s">
        <v>22</v>
      </c>
      <c r="D103" s="5">
        <v>2000</v>
      </c>
      <c r="E103" s="274"/>
      <c r="F103" s="17">
        <f t="shared" si="3"/>
        <v>0</v>
      </c>
      <c r="G103" s="18">
        <v>0.08</v>
      </c>
      <c r="H103" s="16">
        <f t="shared" si="4"/>
        <v>0</v>
      </c>
      <c r="I103" s="17">
        <f t="shared" si="5"/>
        <v>0</v>
      </c>
      <c r="J103" s="177"/>
    </row>
    <row r="104" spans="1:10" ht="158.4">
      <c r="A104" s="64" t="s">
        <v>231</v>
      </c>
      <c r="B104" s="213" t="s">
        <v>121</v>
      </c>
      <c r="C104" s="214" t="s">
        <v>22</v>
      </c>
      <c r="D104" s="5">
        <v>150</v>
      </c>
      <c r="E104" s="274"/>
      <c r="F104" s="17">
        <f t="shared" si="3"/>
        <v>0</v>
      </c>
      <c r="G104" s="18">
        <v>0.08</v>
      </c>
      <c r="H104" s="16">
        <f t="shared" si="4"/>
        <v>0</v>
      </c>
      <c r="I104" s="17">
        <f t="shared" si="5"/>
        <v>0</v>
      </c>
      <c r="J104" s="177"/>
    </row>
    <row r="105" spans="1:10" ht="105.6">
      <c r="A105" s="64" t="s">
        <v>232</v>
      </c>
      <c r="B105" s="213" t="s">
        <v>122</v>
      </c>
      <c r="C105" s="214" t="s">
        <v>22</v>
      </c>
      <c r="D105" s="5">
        <v>200</v>
      </c>
      <c r="E105" s="274"/>
      <c r="F105" s="17">
        <f t="shared" si="3"/>
        <v>0</v>
      </c>
      <c r="G105" s="18">
        <v>0.08</v>
      </c>
      <c r="H105" s="16">
        <f t="shared" si="4"/>
        <v>0</v>
      </c>
      <c r="I105" s="17">
        <f t="shared" si="5"/>
        <v>0</v>
      </c>
      <c r="J105" s="177"/>
    </row>
    <row r="106" spans="1:10" ht="92.4">
      <c r="A106" s="64" t="s">
        <v>233</v>
      </c>
      <c r="B106" s="213" t="s">
        <v>123</v>
      </c>
      <c r="C106" s="214" t="s">
        <v>52</v>
      </c>
      <c r="D106" s="5">
        <v>50</v>
      </c>
      <c r="E106" s="274"/>
      <c r="F106" s="17">
        <f t="shared" si="3"/>
        <v>0</v>
      </c>
      <c r="G106" s="18">
        <v>0.08</v>
      </c>
      <c r="H106" s="16">
        <f t="shared" si="4"/>
        <v>0</v>
      </c>
      <c r="I106" s="17">
        <f t="shared" si="5"/>
        <v>0</v>
      </c>
      <c r="J106" s="177"/>
    </row>
    <row r="107" spans="1:10" ht="26.4">
      <c r="A107" s="64" t="s">
        <v>234</v>
      </c>
      <c r="B107" s="213" t="s">
        <v>124</v>
      </c>
      <c r="C107" s="214" t="s">
        <v>22</v>
      </c>
      <c r="D107" s="5">
        <v>4000</v>
      </c>
      <c r="E107" s="274"/>
      <c r="F107" s="17">
        <f t="shared" si="3"/>
        <v>0</v>
      </c>
      <c r="G107" s="18">
        <v>0.08</v>
      </c>
      <c r="H107" s="16">
        <f t="shared" si="4"/>
        <v>0</v>
      </c>
      <c r="I107" s="17">
        <f t="shared" si="5"/>
        <v>0</v>
      </c>
      <c r="J107" s="177"/>
    </row>
    <row r="108" spans="1:10">
      <c r="A108" s="64" t="s">
        <v>235</v>
      </c>
      <c r="B108" s="213" t="s">
        <v>125</v>
      </c>
      <c r="C108" s="214" t="s">
        <v>22</v>
      </c>
      <c r="D108" s="5">
        <v>1200</v>
      </c>
      <c r="E108" s="274"/>
      <c r="F108" s="17">
        <f t="shared" si="3"/>
        <v>0</v>
      </c>
      <c r="G108" s="18">
        <v>0.08</v>
      </c>
      <c r="H108" s="16">
        <f t="shared" si="4"/>
        <v>0</v>
      </c>
      <c r="I108" s="17">
        <f t="shared" si="5"/>
        <v>0</v>
      </c>
      <c r="J108" s="177"/>
    </row>
    <row r="109" spans="1:10" ht="105.6">
      <c r="A109" s="64" t="s">
        <v>236</v>
      </c>
      <c r="B109" s="213" t="s">
        <v>126</v>
      </c>
      <c r="C109" s="214" t="s">
        <v>22</v>
      </c>
      <c r="D109" s="5">
        <v>500</v>
      </c>
      <c r="E109" s="274"/>
      <c r="F109" s="17">
        <f t="shared" si="3"/>
        <v>0</v>
      </c>
      <c r="G109" s="18">
        <v>0.08</v>
      </c>
      <c r="H109" s="16">
        <f t="shared" si="4"/>
        <v>0</v>
      </c>
      <c r="I109" s="17">
        <f t="shared" si="5"/>
        <v>0</v>
      </c>
      <c r="J109" s="177"/>
    </row>
    <row r="110" spans="1:10" ht="26.4">
      <c r="A110" s="64" t="s">
        <v>237</v>
      </c>
      <c r="B110" s="213" t="s">
        <v>127</v>
      </c>
      <c r="C110" s="214" t="s">
        <v>22</v>
      </c>
      <c r="D110" s="5">
        <v>6000</v>
      </c>
      <c r="E110" s="274"/>
      <c r="F110" s="17">
        <f t="shared" si="3"/>
        <v>0</v>
      </c>
      <c r="G110" s="18">
        <v>0.08</v>
      </c>
      <c r="H110" s="16">
        <f t="shared" si="4"/>
        <v>0</v>
      </c>
      <c r="I110" s="17">
        <f t="shared" si="5"/>
        <v>0</v>
      </c>
      <c r="J110" s="177"/>
    </row>
    <row r="111" spans="1:10" ht="26.4">
      <c r="A111" s="64" t="s">
        <v>238</v>
      </c>
      <c r="B111" s="213" t="s">
        <v>128</v>
      </c>
      <c r="C111" s="214" t="s">
        <v>22</v>
      </c>
      <c r="D111" s="5">
        <v>500</v>
      </c>
      <c r="E111" s="274"/>
      <c r="F111" s="17">
        <f t="shared" si="3"/>
        <v>0</v>
      </c>
      <c r="G111" s="18">
        <v>0.08</v>
      </c>
      <c r="H111" s="16">
        <f t="shared" si="4"/>
        <v>0</v>
      </c>
      <c r="I111" s="17">
        <f t="shared" si="5"/>
        <v>0</v>
      </c>
      <c r="J111" s="177"/>
    </row>
    <row r="112" spans="1:10" ht="39.6">
      <c r="A112" s="64" t="s">
        <v>239</v>
      </c>
      <c r="B112" s="213" t="s">
        <v>129</v>
      </c>
      <c r="C112" s="214" t="s">
        <v>22</v>
      </c>
      <c r="D112" s="5">
        <v>500</v>
      </c>
      <c r="E112" s="274"/>
      <c r="F112" s="17">
        <f t="shared" si="3"/>
        <v>0</v>
      </c>
      <c r="G112" s="18">
        <v>0.08</v>
      </c>
      <c r="H112" s="16">
        <f t="shared" si="4"/>
        <v>0</v>
      </c>
      <c r="I112" s="17">
        <f t="shared" si="5"/>
        <v>0</v>
      </c>
      <c r="J112" s="177"/>
    </row>
    <row r="113" spans="1:10">
      <c r="A113" s="64" t="s">
        <v>240</v>
      </c>
      <c r="B113" s="213" t="s">
        <v>130</v>
      </c>
      <c r="C113" s="214" t="s">
        <v>22</v>
      </c>
      <c r="D113" s="5">
        <v>800</v>
      </c>
      <c r="E113" s="274"/>
      <c r="F113" s="17">
        <f t="shared" si="3"/>
        <v>0</v>
      </c>
      <c r="G113" s="18">
        <v>0.08</v>
      </c>
      <c r="H113" s="16">
        <f t="shared" si="4"/>
        <v>0</v>
      </c>
      <c r="I113" s="17">
        <f t="shared" si="5"/>
        <v>0</v>
      </c>
      <c r="J113" s="168"/>
    </row>
    <row r="114" spans="1:10">
      <c r="A114" s="64" t="s">
        <v>241</v>
      </c>
      <c r="B114" s="213" t="s">
        <v>131</v>
      </c>
      <c r="C114" s="214" t="s">
        <v>22</v>
      </c>
      <c r="D114" s="5">
        <v>700</v>
      </c>
      <c r="E114" s="274"/>
      <c r="F114" s="17">
        <f t="shared" si="3"/>
        <v>0</v>
      </c>
      <c r="G114" s="18">
        <v>0.08</v>
      </c>
      <c r="H114" s="16">
        <f t="shared" si="4"/>
        <v>0</v>
      </c>
      <c r="I114" s="17">
        <f t="shared" si="5"/>
        <v>0</v>
      </c>
      <c r="J114" s="168"/>
    </row>
    <row r="115" spans="1:10">
      <c r="A115" s="64" t="s">
        <v>242</v>
      </c>
      <c r="B115" s="213" t="s">
        <v>132</v>
      </c>
      <c r="C115" s="214" t="s">
        <v>22</v>
      </c>
      <c r="D115" s="5">
        <v>400</v>
      </c>
      <c r="E115" s="274"/>
      <c r="F115" s="17">
        <f t="shared" si="3"/>
        <v>0</v>
      </c>
      <c r="G115" s="18">
        <v>0.08</v>
      </c>
      <c r="H115" s="16">
        <f t="shared" si="4"/>
        <v>0</v>
      </c>
      <c r="I115" s="17">
        <f t="shared" si="5"/>
        <v>0</v>
      </c>
      <c r="J115" s="168"/>
    </row>
    <row r="116" spans="1:10">
      <c r="A116" s="64" t="s">
        <v>243</v>
      </c>
      <c r="B116" s="213" t="s">
        <v>133</v>
      </c>
      <c r="C116" s="214" t="s">
        <v>22</v>
      </c>
      <c r="D116" s="5">
        <v>200</v>
      </c>
      <c r="E116" s="274"/>
      <c r="F116" s="17">
        <f t="shared" si="3"/>
        <v>0</v>
      </c>
      <c r="G116" s="18">
        <v>0.08</v>
      </c>
      <c r="H116" s="16">
        <f t="shared" si="4"/>
        <v>0</v>
      </c>
      <c r="I116" s="17">
        <f t="shared" si="5"/>
        <v>0</v>
      </c>
      <c r="J116" s="168"/>
    </row>
    <row r="117" spans="1:10">
      <c r="A117" s="64" t="s">
        <v>244</v>
      </c>
      <c r="B117" s="213" t="s">
        <v>134</v>
      </c>
      <c r="C117" s="214" t="s">
        <v>22</v>
      </c>
      <c r="D117" s="5">
        <v>100</v>
      </c>
      <c r="E117" s="274"/>
      <c r="F117" s="17">
        <f t="shared" si="3"/>
        <v>0</v>
      </c>
      <c r="G117" s="18">
        <v>0.08</v>
      </c>
      <c r="H117" s="16">
        <f t="shared" si="4"/>
        <v>0</v>
      </c>
      <c r="I117" s="17">
        <f t="shared" si="5"/>
        <v>0</v>
      </c>
      <c r="J117" s="168"/>
    </row>
    <row r="118" spans="1:10">
      <c r="A118" s="64" t="s">
        <v>245</v>
      </c>
      <c r="B118" s="213" t="s">
        <v>135</v>
      </c>
      <c r="C118" s="214" t="s">
        <v>22</v>
      </c>
      <c r="D118" s="5">
        <v>50</v>
      </c>
      <c r="E118" s="274"/>
      <c r="F118" s="17">
        <f t="shared" si="3"/>
        <v>0</v>
      </c>
      <c r="G118" s="18">
        <v>0.08</v>
      </c>
      <c r="H118" s="16">
        <f t="shared" si="4"/>
        <v>0</v>
      </c>
      <c r="I118" s="17">
        <f t="shared" si="5"/>
        <v>0</v>
      </c>
      <c r="J118" s="168"/>
    </row>
    <row r="119" spans="1:10">
      <c r="A119" s="64" t="s">
        <v>246</v>
      </c>
      <c r="B119" s="213" t="s">
        <v>136</v>
      </c>
      <c r="C119" s="214" t="s">
        <v>22</v>
      </c>
      <c r="D119" s="5">
        <v>50</v>
      </c>
      <c r="E119" s="274"/>
      <c r="F119" s="17">
        <f t="shared" si="3"/>
        <v>0</v>
      </c>
      <c r="G119" s="18">
        <v>0.08</v>
      </c>
      <c r="H119" s="16">
        <f t="shared" si="4"/>
        <v>0</v>
      </c>
      <c r="I119" s="17">
        <f t="shared" si="5"/>
        <v>0</v>
      </c>
      <c r="J119" s="168"/>
    </row>
    <row r="120" spans="1:10" ht="14.4" thickBot="1">
      <c r="A120" s="66" t="s">
        <v>247</v>
      </c>
      <c r="B120" s="101" t="s">
        <v>137</v>
      </c>
      <c r="C120" s="68" t="s">
        <v>22</v>
      </c>
      <c r="D120" s="99">
        <v>50</v>
      </c>
      <c r="E120" s="279"/>
      <c r="F120" s="280">
        <f t="shared" si="3"/>
        <v>0</v>
      </c>
      <c r="G120" s="281">
        <v>0.08</v>
      </c>
      <c r="H120" s="282">
        <f t="shared" si="4"/>
        <v>0</v>
      </c>
      <c r="I120" s="280">
        <f t="shared" si="5"/>
        <v>0</v>
      </c>
      <c r="J120" s="187"/>
    </row>
    <row r="121" spans="1:10" ht="16.2" thickBot="1">
      <c r="A121" s="2"/>
      <c r="B121" s="2"/>
      <c r="C121" s="2"/>
      <c r="F121" s="275">
        <f>SUM(F6:F120)</f>
        <v>0</v>
      </c>
      <c r="G121" s="276" t="s">
        <v>808</v>
      </c>
      <c r="H121" s="277">
        <f>SUM(H6:H120)</f>
        <v>0</v>
      </c>
      <c r="I121" s="278">
        <f>SUM(I6:I120)</f>
        <v>0</v>
      </c>
      <c r="J121" s="1"/>
    </row>
  </sheetData>
  <mergeCells count="3">
    <mergeCell ref="A1:J1"/>
    <mergeCell ref="A2:J2"/>
    <mergeCell ref="A3:J3"/>
  </mergeCells>
  <pageMargins left="0.70866141732283472" right="0.70866141732283472" top="0.74803149606299213" bottom="0.74803149606299213" header="0.31496062992125984" footer="0.31496062992125984"/>
  <pageSetup paperSize="9" orientation="landscape" r:id="rId1"/>
</worksheet>
</file>

<file path=xl/worksheets/sheet10.xml><?xml version="1.0" encoding="utf-8"?>
<worksheet xmlns="http://schemas.openxmlformats.org/spreadsheetml/2006/main" xmlns:r="http://schemas.openxmlformats.org/officeDocument/2006/relationships">
  <dimension ref="A1:J14"/>
  <sheetViews>
    <sheetView showGridLines="0" workbookViewId="0">
      <selection activeCell="B31" sqref="B31"/>
    </sheetView>
  </sheetViews>
  <sheetFormatPr defaultColWidth="8" defaultRowHeight="13.2"/>
  <cols>
    <col min="1" max="1" width="4" style="52" customWidth="1"/>
    <col min="2" max="2" width="34.09765625" style="52" customWidth="1"/>
    <col min="3" max="3" width="4.09765625" style="52" customWidth="1"/>
    <col min="4" max="4" width="5.3984375" style="52" customWidth="1"/>
    <col min="5" max="5" width="8" style="52" customWidth="1"/>
    <col min="6" max="6" width="10.59765625" style="52" customWidth="1"/>
    <col min="7" max="7" width="4" style="52" customWidth="1"/>
    <col min="8" max="9" width="10.69921875" style="52" customWidth="1"/>
    <col min="10" max="10" width="25.296875" style="52" customWidth="1"/>
    <col min="11" max="11" width="8" style="52" customWidth="1"/>
    <col min="12" max="16384" width="8" style="52"/>
  </cols>
  <sheetData>
    <row r="1" spans="1:10">
      <c r="A1" s="224" t="s">
        <v>791</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792</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64" t="s">
        <v>11</v>
      </c>
      <c r="B6" s="98" t="s">
        <v>351</v>
      </c>
      <c r="C6" s="4" t="s">
        <v>22</v>
      </c>
      <c r="D6" s="134">
        <v>45</v>
      </c>
      <c r="E6" s="135"/>
      <c r="F6" s="136">
        <f>D6*E6</f>
        <v>0</v>
      </c>
      <c r="G6" s="6">
        <v>0.08</v>
      </c>
      <c r="H6" s="15">
        <f>F6*G6</f>
        <v>0</v>
      </c>
      <c r="I6" s="15">
        <f>F6+H6</f>
        <v>0</v>
      </c>
      <c r="J6" s="65"/>
    </row>
    <row r="7" spans="1:10" ht="27" thickBot="1">
      <c r="A7" s="66" t="s">
        <v>12</v>
      </c>
      <c r="B7" s="107" t="s">
        <v>352</v>
      </c>
      <c r="C7" s="68" t="s">
        <v>22</v>
      </c>
      <c r="D7" s="137">
        <v>45</v>
      </c>
      <c r="E7" s="138"/>
      <c r="F7" s="14">
        <f>E7*D7</f>
        <v>0</v>
      </c>
      <c r="G7" s="7">
        <v>0.08</v>
      </c>
      <c r="H7" s="133">
        <f>F7*G7</f>
        <v>0</v>
      </c>
      <c r="I7" s="133">
        <f>F7+H7</f>
        <v>0</v>
      </c>
      <c r="J7" s="70"/>
    </row>
    <row r="8" spans="1:10" ht="13.8" thickBot="1">
      <c r="A8" s="9"/>
      <c r="B8" s="10"/>
      <c r="C8" s="11"/>
      <c r="E8" s="50" t="s">
        <v>138</v>
      </c>
      <c r="F8" s="125">
        <f>SUM(F6:F7)</f>
        <v>0</v>
      </c>
      <c r="G8" s="71">
        <v>0.08</v>
      </c>
      <c r="H8" s="45">
        <f>SUM(H6:H7)</f>
        <v>0</v>
      </c>
      <c r="I8" s="46">
        <f>SUM(I6:I7)</f>
        <v>0</v>
      </c>
      <c r="J8" s="1"/>
    </row>
    <row r="9" spans="1:10">
      <c r="A9" s="1"/>
      <c r="B9" s="141"/>
      <c r="C9" s="1"/>
      <c r="D9" s="1"/>
      <c r="E9" s="1"/>
      <c r="F9" s="1"/>
      <c r="G9" s="1"/>
      <c r="H9" s="1"/>
      <c r="I9" s="1"/>
      <c r="J9" s="1"/>
    </row>
    <row r="10" spans="1:10">
      <c r="A10" s="1"/>
      <c r="B10" s="1"/>
      <c r="C10" s="1"/>
      <c r="D10" s="1"/>
      <c r="E10" s="1"/>
      <c r="F10" s="1"/>
      <c r="G10" s="1"/>
      <c r="H10" s="1"/>
      <c r="I10" s="1"/>
      <c r="J10" s="1"/>
    </row>
    <row r="11" spans="1:10">
      <c r="A11" s="42"/>
      <c r="B11" s="42"/>
      <c r="C11" s="42"/>
      <c r="D11" s="42"/>
      <c r="E11" s="42"/>
      <c r="F11" s="42"/>
      <c r="G11" s="42"/>
      <c r="H11" s="42"/>
      <c r="I11" s="42"/>
      <c r="J11" s="42"/>
    </row>
    <row r="12" spans="1:10">
      <c r="A12" s="42"/>
      <c r="B12" s="42"/>
      <c r="C12" s="42"/>
      <c r="D12" s="42"/>
      <c r="E12" s="42"/>
      <c r="F12" s="42"/>
      <c r="G12" s="42"/>
      <c r="H12" s="42"/>
      <c r="I12" s="42"/>
      <c r="J12" s="42"/>
    </row>
    <row r="13" spans="1:10">
      <c r="A13" s="42"/>
      <c r="B13" s="42"/>
      <c r="C13" s="42"/>
      <c r="D13" s="42"/>
      <c r="E13" s="42"/>
      <c r="F13" s="42"/>
      <c r="G13" s="1"/>
      <c r="H13" s="1"/>
      <c r="I13" s="11"/>
      <c r="J13" s="1"/>
    </row>
    <row r="14" spans="1:10">
      <c r="A14" s="42"/>
      <c r="B14" s="42"/>
      <c r="C14" s="42"/>
      <c r="D14" s="42"/>
      <c r="E14" s="42"/>
      <c r="F14" s="42"/>
      <c r="G14" s="1"/>
      <c r="H14" s="1"/>
      <c r="I14" s="9"/>
      <c r="J14" s="1"/>
    </row>
  </sheetData>
  <mergeCells count="3">
    <mergeCell ref="A2:J2"/>
    <mergeCell ref="A3:J3"/>
    <mergeCell ref="A1:J1"/>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dimension ref="A1:J16"/>
  <sheetViews>
    <sheetView showGridLines="0" workbookViewId="0">
      <selection activeCell="B18" sqref="B18"/>
    </sheetView>
  </sheetViews>
  <sheetFormatPr defaultColWidth="8" defaultRowHeight="13.2"/>
  <cols>
    <col min="1" max="1" width="3.69921875" style="52" customWidth="1"/>
    <col min="2" max="2" width="41.19921875" style="52" customWidth="1"/>
    <col min="3" max="3" width="4.19921875" style="52" customWidth="1"/>
    <col min="4" max="4" width="6.09765625" style="52" customWidth="1"/>
    <col min="5" max="5" width="8.8984375" style="52" customWidth="1"/>
    <col min="6" max="6" width="9.3984375" style="52" customWidth="1"/>
    <col min="7" max="7" width="4.8984375" style="52" customWidth="1"/>
    <col min="8" max="8" width="9.09765625" style="52" customWidth="1"/>
    <col min="9" max="9" width="9.796875" style="52" customWidth="1"/>
    <col min="10" max="10" width="21.59765625" style="52" customWidth="1"/>
    <col min="11" max="11" width="8" style="52" customWidth="1"/>
    <col min="12" max="16384" width="8" style="52"/>
  </cols>
  <sheetData>
    <row r="1" spans="1:10">
      <c r="A1" s="224" t="s">
        <v>790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789</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10</v>
      </c>
    </row>
    <row r="5" spans="1:10">
      <c r="A5" s="142" t="s">
        <v>11</v>
      </c>
      <c r="B5" s="27" t="s">
        <v>12</v>
      </c>
      <c r="C5" s="27" t="s">
        <v>13</v>
      </c>
      <c r="D5" s="27" t="s">
        <v>14</v>
      </c>
      <c r="E5" s="27" t="s">
        <v>15</v>
      </c>
      <c r="F5" s="27" t="s">
        <v>16</v>
      </c>
      <c r="G5" s="27" t="s">
        <v>17</v>
      </c>
      <c r="H5" s="27" t="s">
        <v>18</v>
      </c>
      <c r="I5" s="27" t="s">
        <v>19</v>
      </c>
      <c r="J5" s="143" t="s">
        <v>20</v>
      </c>
    </row>
    <row r="6" spans="1:10" ht="79.2">
      <c r="A6" s="64" t="s">
        <v>11</v>
      </c>
      <c r="B6" s="38" t="s">
        <v>353</v>
      </c>
      <c r="C6" s="4" t="s">
        <v>259</v>
      </c>
      <c r="D6" s="5">
        <v>1</v>
      </c>
      <c r="E6" s="136"/>
      <c r="F6" s="136">
        <f>D6*E6</f>
        <v>0</v>
      </c>
      <c r="G6" s="6">
        <v>0.23</v>
      </c>
      <c r="H6" s="136">
        <f>F6*G6</f>
        <v>0</v>
      </c>
      <c r="I6" s="136">
        <f>F6+H6</f>
        <v>0</v>
      </c>
      <c r="J6" s="168"/>
    </row>
    <row r="7" spans="1:10" ht="66.599999999999994" thickBot="1">
      <c r="A7" s="66" t="s">
        <v>12</v>
      </c>
      <c r="B7" s="84" t="s">
        <v>354</v>
      </c>
      <c r="C7" s="68" t="s">
        <v>259</v>
      </c>
      <c r="D7" s="99">
        <v>18000</v>
      </c>
      <c r="E7" s="14"/>
      <c r="F7" s="14">
        <f>D7*E7</f>
        <v>0</v>
      </c>
      <c r="G7" s="7">
        <v>0.23</v>
      </c>
      <c r="H7" s="14">
        <f>F7*G7</f>
        <v>0</v>
      </c>
      <c r="I7" s="14">
        <f>F7+H7</f>
        <v>0</v>
      </c>
      <c r="J7" s="170"/>
    </row>
    <row r="8" spans="1:10" ht="13.8" thickBot="1">
      <c r="A8" s="9"/>
      <c r="B8" s="10"/>
      <c r="C8" s="11"/>
      <c r="E8" s="51" t="s">
        <v>138</v>
      </c>
      <c r="F8" s="125">
        <f>SUM(F6:F7)</f>
        <v>0</v>
      </c>
      <c r="G8" s="71">
        <v>0.23</v>
      </c>
      <c r="H8" s="125">
        <f>SUM(H6:H7)</f>
        <v>0</v>
      </c>
      <c r="I8" s="148">
        <f>SUM(I6:I7)</f>
        <v>0</v>
      </c>
      <c r="J8" s="1"/>
    </row>
    <row r="9" spans="1:10">
      <c r="A9" s="42"/>
      <c r="B9" s="42"/>
      <c r="C9" s="42"/>
      <c r="D9" s="42"/>
      <c r="E9" s="42"/>
      <c r="F9" s="42"/>
      <c r="G9" s="42"/>
      <c r="H9" s="42"/>
      <c r="I9" s="42"/>
      <c r="J9" s="42"/>
    </row>
    <row r="10" spans="1:10">
      <c r="A10" s="42"/>
      <c r="B10" s="42"/>
      <c r="C10" s="42"/>
      <c r="D10" s="42"/>
      <c r="E10" s="42"/>
      <c r="F10" s="42"/>
      <c r="G10" s="42"/>
      <c r="H10" s="42"/>
      <c r="I10" s="42"/>
      <c r="J10" s="42"/>
    </row>
    <row r="11" spans="1:10">
      <c r="A11" s="42"/>
      <c r="B11" s="42"/>
      <c r="C11" s="42"/>
      <c r="D11" s="42"/>
      <c r="E11" s="42"/>
      <c r="F11" s="42"/>
      <c r="G11" s="42"/>
      <c r="H11" s="42"/>
      <c r="I11" s="42"/>
      <c r="J11" s="42"/>
    </row>
    <row r="12" spans="1:10">
      <c r="A12" s="42"/>
      <c r="B12" s="42"/>
      <c r="C12" s="42"/>
      <c r="D12" s="42"/>
      <c r="E12" s="42"/>
      <c r="F12" s="42"/>
      <c r="G12" s="42"/>
      <c r="H12" s="42"/>
      <c r="I12" s="42"/>
      <c r="J12" s="42"/>
    </row>
    <row r="13" spans="1:10">
      <c r="A13" s="42"/>
      <c r="B13" s="42"/>
      <c r="C13" s="42"/>
      <c r="D13" s="42"/>
      <c r="E13" s="42"/>
      <c r="F13" s="42"/>
      <c r="G13" s="42"/>
      <c r="H13" s="42"/>
      <c r="I13" s="42"/>
      <c r="J13" s="42"/>
    </row>
    <row r="14" spans="1:10">
      <c r="A14" s="42"/>
      <c r="B14" s="42"/>
      <c r="C14" s="42"/>
      <c r="D14" s="42"/>
      <c r="E14" s="42"/>
      <c r="F14" s="42"/>
      <c r="G14" s="42"/>
      <c r="H14" s="42"/>
      <c r="I14" s="42"/>
      <c r="J14" s="42"/>
    </row>
    <row r="15" spans="1:10">
      <c r="A15" s="42"/>
      <c r="B15" s="42"/>
      <c r="C15" s="42"/>
      <c r="D15" s="42"/>
      <c r="E15" s="42"/>
      <c r="F15" s="42"/>
      <c r="G15" s="1"/>
      <c r="H15" s="1"/>
      <c r="I15" s="11"/>
      <c r="J15" s="1"/>
    </row>
    <row r="16" spans="1:10">
      <c r="A16" s="42"/>
      <c r="B16" s="42"/>
      <c r="C16" s="42"/>
      <c r="D16" s="42"/>
      <c r="E16" s="42"/>
      <c r="F16" s="42"/>
      <c r="G16" s="1"/>
      <c r="H16" s="1"/>
      <c r="I16" s="9"/>
      <c r="J16" s="1"/>
    </row>
  </sheetData>
  <mergeCells count="3">
    <mergeCell ref="A2:J2"/>
    <mergeCell ref="A3:J3"/>
    <mergeCell ref="A1:J1"/>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dimension ref="A1:J14"/>
  <sheetViews>
    <sheetView showGridLines="0" workbookViewId="0">
      <selection activeCell="F20" sqref="F20"/>
    </sheetView>
  </sheetViews>
  <sheetFormatPr defaultColWidth="8" defaultRowHeight="13.2"/>
  <cols>
    <col min="1" max="1" width="3.796875" style="52" customWidth="1"/>
    <col min="2" max="2" width="35.8984375" style="52" customWidth="1"/>
    <col min="3" max="3" width="4.296875" style="52" customWidth="1"/>
    <col min="4" max="4" width="5.796875" style="52" customWidth="1"/>
    <col min="5" max="5" width="7.69921875" style="52" customWidth="1"/>
    <col min="6" max="6" width="10.8984375" style="52" customWidth="1"/>
    <col min="7" max="7" width="4.296875" style="52" customWidth="1"/>
    <col min="8" max="8" width="9.796875" style="52" customWidth="1"/>
    <col min="9" max="9" width="12.69921875" style="52" customWidth="1"/>
    <col min="10" max="10" width="21.59765625" style="52" customWidth="1"/>
    <col min="11" max="11" width="8" style="52" customWidth="1"/>
    <col min="12" max="16384" width="8" style="52"/>
  </cols>
  <sheetData>
    <row r="1" spans="1:10">
      <c r="A1" s="224" t="s">
        <v>787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788</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40.200000000000003" thickBot="1">
      <c r="A6" s="66" t="s">
        <v>11</v>
      </c>
      <c r="B6" s="107" t="s">
        <v>355</v>
      </c>
      <c r="C6" s="68" t="s">
        <v>22</v>
      </c>
      <c r="D6" s="150">
        <v>30</v>
      </c>
      <c r="E6" s="138"/>
      <c r="F6" s="14">
        <f>E6*D6</f>
        <v>0</v>
      </c>
      <c r="G6" s="7">
        <v>0.08</v>
      </c>
      <c r="H6" s="14">
        <f>F6*G6</f>
        <v>0</v>
      </c>
      <c r="I6" s="14">
        <f>F6+H6</f>
        <v>0</v>
      </c>
      <c r="J6" s="70"/>
    </row>
    <row r="7" spans="1:10" ht="13.8" thickBot="1">
      <c r="A7" s="9"/>
      <c r="B7" s="10"/>
      <c r="C7" s="11"/>
      <c r="E7" s="50" t="s">
        <v>138</v>
      </c>
      <c r="F7" s="125">
        <f>F6</f>
        <v>0</v>
      </c>
      <c r="G7" s="71">
        <v>0.08</v>
      </c>
      <c r="H7" s="125">
        <f>H6</f>
        <v>0</v>
      </c>
      <c r="I7" s="148">
        <f>I6</f>
        <v>0</v>
      </c>
      <c r="J7" s="1"/>
    </row>
    <row r="8" spans="1:10">
      <c r="A8" s="42"/>
      <c r="B8" s="42"/>
      <c r="C8" s="42"/>
      <c r="D8" s="42"/>
      <c r="E8" s="42"/>
      <c r="F8" s="42"/>
      <c r="G8" s="42"/>
      <c r="H8" s="42"/>
      <c r="I8" s="42"/>
      <c r="J8" s="42"/>
    </row>
    <row r="9" spans="1:10">
      <c r="A9" s="42"/>
      <c r="B9" s="42"/>
      <c r="C9" s="42"/>
      <c r="D9" s="42"/>
      <c r="E9" s="42"/>
      <c r="F9" s="42"/>
      <c r="G9" s="42"/>
      <c r="H9" s="42"/>
      <c r="I9" s="42"/>
      <c r="J9" s="42"/>
    </row>
    <row r="10" spans="1:10">
      <c r="A10" s="42"/>
      <c r="B10" s="42"/>
      <c r="C10" s="42"/>
      <c r="D10" s="42"/>
      <c r="E10" s="42"/>
      <c r="F10" s="42"/>
      <c r="G10" s="42"/>
      <c r="H10" s="42"/>
      <c r="I10" s="42"/>
      <c r="J10" s="42"/>
    </row>
    <row r="11" spans="1:10">
      <c r="A11" s="42"/>
      <c r="B11" s="42"/>
      <c r="C11" s="42"/>
      <c r="D11" s="42"/>
      <c r="E11" s="42"/>
      <c r="F11" s="42"/>
      <c r="G11" s="42"/>
      <c r="H11" s="42"/>
      <c r="I11" s="42"/>
      <c r="J11" s="42"/>
    </row>
    <row r="12" spans="1:10">
      <c r="A12" s="42"/>
      <c r="B12" s="42"/>
      <c r="C12" s="42"/>
      <c r="D12" s="42"/>
      <c r="E12" s="42"/>
      <c r="F12" s="42"/>
      <c r="G12" s="42"/>
      <c r="H12" s="42"/>
      <c r="I12" s="42"/>
      <c r="J12" s="42"/>
    </row>
    <row r="13" spans="1:10">
      <c r="A13" s="42"/>
      <c r="B13" s="42"/>
      <c r="C13" s="42"/>
      <c r="D13" s="42"/>
      <c r="E13" s="1"/>
      <c r="F13" s="1"/>
      <c r="G13" s="11"/>
      <c r="H13" s="1"/>
      <c r="I13" s="42"/>
      <c r="J13" s="42"/>
    </row>
    <row r="14" spans="1:10">
      <c r="A14" s="42"/>
      <c r="B14" s="42"/>
      <c r="C14" s="42"/>
      <c r="D14" s="42"/>
      <c r="E14" s="1"/>
      <c r="F14" s="1"/>
      <c r="G14" s="9"/>
      <c r="H14" s="1"/>
      <c r="I14" s="42"/>
      <c r="J14" s="42"/>
    </row>
  </sheetData>
  <mergeCells count="3">
    <mergeCell ref="A2:J2"/>
    <mergeCell ref="A3:J3"/>
    <mergeCell ref="A1:J1"/>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dimension ref="A1:K29"/>
  <sheetViews>
    <sheetView showGridLines="0" workbookViewId="0">
      <selection activeCell="E15" sqref="E15"/>
    </sheetView>
  </sheetViews>
  <sheetFormatPr defaultColWidth="8" defaultRowHeight="13.2"/>
  <cols>
    <col min="1" max="1" width="3.796875" style="52" customWidth="1"/>
    <col min="2" max="2" width="43.09765625" style="52" customWidth="1"/>
    <col min="3" max="3" width="4.296875" style="52" customWidth="1"/>
    <col min="4" max="4" width="5.19921875" style="52" customWidth="1"/>
    <col min="5" max="5" width="8.19921875" style="52" customWidth="1"/>
    <col min="6" max="6" width="10.296875" style="52" customWidth="1"/>
    <col min="7" max="7" width="4.19921875" style="52" customWidth="1"/>
    <col min="8" max="8" width="9.09765625" style="52" customWidth="1"/>
    <col min="9" max="9" width="10.09765625" style="52" customWidth="1"/>
    <col min="10" max="10" width="19.8984375" style="52" customWidth="1"/>
    <col min="11" max="12" width="8" style="52" customWidth="1"/>
    <col min="13" max="16384" width="8" style="52"/>
  </cols>
  <sheetData>
    <row r="1" spans="1:11">
      <c r="A1" s="224" t="s">
        <v>786</v>
      </c>
      <c r="B1" s="224"/>
      <c r="C1" s="224"/>
      <c r="D1" s="224"/>
      <c r="E1" s="224"/>
      <c r="F1" s="224"/>
      <c r="G1" s="224"/>
      <c r="H1" s="224"/>
      <c r="I1" s="224"/>
      <c r="J1" s="224"/>
      <c r="K1" s="42"/>
    </row>
    <row r="2" spans="1:11" ht="15.6">
      <c r="A2" s="220" t="s">
        <v>0</v>
      </c>
      <c r="B2" s="221"/>
      <c r="C2" s="221"/>
      <c r="D2" s="221"/>
      <c r="E2" s="221"/>
      <c r="F2" s="221"/>
      <c r="G2" s="221"/>
      <c r="H2" s="221"/>
      <c r="I2" s="221"/>
      <c r="J2" s="221"/>
      <c r="K2" s="42"/>
    </row>
    <row r="3" spans="1:11" ht="13.8" thickBot="1">
      <c r="A3" s="225" t="s">
        <v>785</v>
      </c>
      <c r="B3" s="226"/>
      <c r="C3" s="226"/>
      <c r="D3" s="226"/>
      <c r="E3" s="226"/>
      <c r="F3" s="226"/>
      <c r="G3" s="226"/>
      <c r="H3" s="226"/>
      <c r="I3" s="226"/>
      <c r="J3" s="226"/>
      <c r="K3" s="42"/>
    </row>
    <row r="4" spans="1:11" ht="39.6">
      <c r="A4" s="59" t="s">
        <v>1</v>
      </c>
      <c r="B4" s="60" t="s">
        <v>2</v>
      </c>
      <c r="C4" s="60" t="s">
        <v>3</v>
      </c>
      <c r="D4" s="60" t="s">
        <v>4</v>
      </c>
      <c r="E4" s="60" t="s">
        <v>5</v>
      </c>
      <c r="F4" s="60" t="s">
        <v>6</v>
      </c>
      <c r="G4" s="60" t="s">
        <v>7</v>
      </c>
      <c r="H4" s="60" t="s">
        <v>8</v>
      </c>
      <c r="I4" s="60" t="s">
        <v>9</v>
      </c>
      <c r="J4" s="61" t="s">
        <v>10</v>
      </c>
      <c r="K4" s="42"/>
    </row>
    <row r="5" spans="1:11" s="53" customFormat="1" ht="10.199999999999999">
      <c r="A5" s="62" t="s">
        <v>11</v>
      </c>
      <c r="B5" s="30" t="s">
        <v>12</v>
      </c>
      <c r="C5" s="30" t="s">
        <v>13</v>
      </c>
      <c r="D5" s="30" t="s">
        <v>14</v>
      </c>
      <c r="E5" s="30" t="s">
        <v>15</v>
      </c>
      <c r="F5" s="30" t="s">
        <v>16</v>
      </c>
      <c r="G5" s="30" t="s">
        <v>17</v>
      </c>
      <c r="H5" s="30" t="s">
        <v>18</v>
      </c>
      <c r="I5" s="30" t="s">
        <v>19</v>
      </c>
      <c r="J5" s="63" t="s">
        <v>20</v>
      </c>
      <c r="K5" s="44"/>
    </row>
    <row r="6" spans="1:11" ht="132.6" thickBot="1">
      <c r="A6" s="66" t="s">
        <v>11</v>
      </c>
      <c r="B6" s="93" t="s">
        <v>356</v>
      </c>
      <c r="C6" s="68" t="s">
        <v>22</v>
      </c>
      <c r="D6" s="69">
        <v>50</v>
      </c>
      <c r="E6" s="138"/>
      <c r="F6" s="14">
        <f>D6*E6</f>
        <v>0</v>
      </c>
      <c r="G6" s="7">
        <v>0.08</v>
      </c>
      <c r="H6" s="133">
        <f>F6*G6</f>
        <v>0</v>
      </c>
      <c r="I6" s="133">
        <f>F6+H6</f>
        <v>0</v>
      </c>
      <c r="J6" s="70"/>
      <c r="K6" s="42"/>
    </row>
    <row r="7" spans="1:11" ht="13.8" thickBot="1">
      <c r="A7" s="9"/>
      <c r="B7" s="10"/>
      <c r="C7" s="11"/>
      <c r="E7" s="51" t="s">
        <v>138</v>
      </c>
      <c r="F7" s="125">
        <f>F6</f>
        <v>0</v>
      </c>
      <c r="G7" s="71">
        <v>0.08</v>
      </c>
      <c r="H7" s="45">
        <f>H6</f>
        <v>0</v>
      </c>
      <c r="I7" s="46">
        <f>I6</f>
        <v>0</v>
      </c>
      <c r="J7" s="1"/>
      <c r="K7" s="42"/>
    </row>
    <row r="8" spans="1:11">
      <c r="A8" s="42"/>
      <c r="B8" s="42"/>
      <c r="C8" s="42"/>
      <c r="D8" s="42"/>
      <c r="E8" s="42"/>
      <c r="F8" s="42"/>
      <c r="G8" s="42"/>
      <c r="H8" s="42"/>
      <c r="I8" s="42"/>
      <c r="J8" s="42"/>
      <c r="K8" s="42"/>
    </row>
    <row r="9" spans="1:11">
      <c r="A9" s="42"/>
      <c r="B9" s="42"/>
      <c r="C9" s="42"/>
      <c r="D9" s="42"/>
      <c r="E9" s="42"/>
      <c r="F9" s="42"/>
      <c r="G9" s="42"/>
      <c r="H9" s="42"/>
      <c r="I9" s="42"/>
      <c r="J9" s="42"/>
      <c r="K9" s="42"/>
    </row>
    <row r="10" spans="1:11">
      <c r="A10" s="42"/>
      <c r="B10" s="42"/>
      <c r="C10" s="42"/>
      <c r="D10" s="42"/>
      <c r="E10" s="42"/>
      <c r="F10" s="42"/>
      <c r="G10" s="42"/>
      <c r="H10" s="42"/>
      <c r="I10" s="42"/>
      <c r="J10" s="42"/>
      <c r="K10" s="42"/>
    </row>
    <row r="11" spans="1:11">
      <c r="A11" s="42"/>
      <c r="B11" s="42"/>
      <c r="C11" s="42"/>
      <c r="D11" s="42"/>
      <c r="E11" s="42"/>
      <c r="F11" s="42"/>
      <c r="G11" s="42"/>
      <c r="H11" s="42"/>
      <c r="I11" s="42"/>
      <c r="J11" s="42"/>
      <c r="K11" s="42"/>
    </row>
    <row r="12" spans="1:11">
      <c r="A12" s="42"/>
      <c r="B12" s="42"/>
      <c r="C12" s="42"/>
      <c r="D12" s="42"/>
      <c r="E12" s="42"/>
      <c r="F12" s="42"/>
      <c r="G12" s="42"/>
      <c r="H12" s="42"/>
      <c r="I12" s="42"/>
      <c r="J12" s="42"/>
      <c r="K12" s="42"/>
    </row>
    <row r="13" spans="1:11">
      <c r="A13" s="42"/>
      <c r="B13" s="42"/>
      <c r="C13" s="42"/>
      <c r="D13" s="42"/>
      <c r="E13" s="42"/>
      <c r="F13" s="42"/>
      <c r="G13" s="9"/>
      <c r="H13" s="9"/>
      <c r="I13" s="184"/>
      <c r="J13" s="9"/>
      <c r="K13" s="9"/>
    </row>
    <row r="14" spans="1:11">
      <c r="A14" s="42"/>
      <c r="B14" s="42"/>
      <c r="C14" s="42"/>
      <c r="D14" s="42"/>
      <c r="E14" s="42"/>
      <c r="F14" s="42"/>
      <c r="G14" s="9"/>
      <c r="H14" s="1"/>
      <c r="I14" s="1"/>
      <c r="J14" s="11"/>
      <c r="K14" s="1"/>
    </row>
    <row r="15" spans="1:11">
      <c r="A15" s="42"/>
      <c r="B15" s="42"/>
      <c r="C15" s="42"/>
      <c r="D15" s="42"/>
      <c r="E15" s="42"/>
      <c r="F15" s="42"/>
      <c r="G15" s="42"/>
      <c r="H15" s="1"/>
      <c r="I15" s="1"/>
      <c r="J15" s="9"/>
      <c r="K15" s="1"/>
    </row>
    <row r="16" spans="1:11">
      <c r="A16" s="42"/>
      <c r="B16" s="42"/>
      <c r="C16" s="42"/>
      <c r="D16" s="42"/>
      <c r="E16" s="42"/>
      <c r="F16" s="42"/>
      <c r="G16" s="42"/>
      <c r="H16" s="42"/>
      <c r="I16" s="42"/>
      <c r="J16" s="42"/>
      <c r="K16" s="42"/>
    </row>
    <row r="17" spans="1:11">
      <c r="A17" s="42"/>
      <c r="B17" s="42"/>
      <c r="C17" s="42"/>
      <c r="D17" s="42"/>
      <c r="E17" s="42"/>
      <c r="F17" s="42"/>
      <c r="G17" s="42"/>
      <c r="H17" s="42"/>
      <c r="I17" s="42"/>
      <c r="J17" s="42"/>
      <c r="K17" s="42"/>
    </row>
    <row r="18" spans="1:11">
      <c r="A18" s="42"/>
      <c r="B18" s="42"/>
      <c r="C18" s="42"/>
      <c r="D18" s="42"/>
      <c r="E18" s="42"/>
      <c r="F18" s="42"/>
      <c r="G18" s="42"/>
      <c r="H18" s="42"/>
      <c r="I18" s="42"/>
      <c r="J18" s="42"/>
      <c r="K18" s="42"/>
    </row>
    <row r="19" spans="1:11">
      <c r="A19" s="42"/>
      <c r="B19" s="42"/>
      <c r="C19" s="42"/>
      <c r="D19" s="42"/>
      <c r="E19" s="42"/>
      <c r="F19" s="42"/>
      <c r="G19" s="42"/>
      <c r="H19" s="42"/>
      <c r="I19" s="42"/>
      <c r="J19" s="42"/>
      <c r="K19" s="42"/>
    </row>
    <row r="20" spans="1:11">
      <c r="A20" s="42"/>
      <c r="B20" s="42"/>
      <c r="C20" s="42"/>
      <c r="D20" s="42"/>
      <c r="E20" s="42"/>
      <c r="F20" s="42"/>
      <c r="G20" s="42"/>
      <c r="H20" s="42"/>
      <c r="I20" s="42"/>
      <c r="J20" s="42"/>
      <c r="K20" s="42"/>
    </row>
    <row r="21" spans="1:11">
      <c r="A21" s="42"/>
      <c r="B21" s="42"/>
      <c r="C21" s="42"/>
      <c r="D21" s="42"/>
      <c r="E21" s="42"/>
      <c r="F21" s="42"/>
      <c r="G21" s="42"/>
      <c r="H21" s="42"/>
      <c r="I21" s="42"/>
      <c r="J21" s="42"/>
      <c r="K21" s="42"/>
    </row>
    <row r="22" spans="1:11">
      <c r="A22" s="42"/>
      <c r="B22" s="42"/>
      <c r="C22" s="42"/>
      <c r="D22" s="42"/>
      <c r="E22" s="42"/>
      <c r="F22" s="42"/>
      <c r="G22" s="42"/>
      <c r="H22" s="42"/>
      <c r="I22" s="42"/>
      <c r="J22" s="42"/>
      <c r="K22" s="42"/>
    </row>
    <row r="23" spans="1:11">
      <c r="A23" s="42"/>
      <c r="B23" s="42"/>
      <c r="C23" s="42"/>
      <c r="D23" s="42"/>
      <c r="E23" s="42"/>
      <c r="F23" s="42"/>
      <c r="G23" s="42"/>
      <c r="H23" s="42"/>
      <c r="I23" s="42"/>
      <c r="J23" s="42"/>
      <c r="K23" s="42"/>
    </row>
    <row r="24" spans="1:11">
      <c r="A24" s="42"/>
      <c r="B24" s="42"/>
      <c r="C24" s="42"/>
      <c r="D24" s="42"/>
      <c r="E24" s="42"/>
      <c r="F24" s="42"/>
      <c r="G24" s="42"/>
      <c r="H24" s="42"/>
      <c r="I24" s="42"/>
      <c r="J24" s="42"/>
      <c r="K24" s="42"/>
    </row>
    <row r="25" spans="1:11">
      <c r="A25" s="42"/>
      <c r="B25" s="42"/>
      <c r="C25" s="42"/>
      <c r="D25" s="42"/>
      <c r="E25" s="42"/>
      <c r="F25" s="42"/>
      <c r="G25" s="42"/>
      <c r="H25" s="42"/>
      <c r="I25" s="42"/>
      <c r="J25" s="42"/>
      <c r="K25" s="42"/>
    </row>
    <row r="26" spans="1:11">
      <c r="A26" s="42"/>
      <c r="B26" s="42"/>
      <c r="C26" s="42"/>
      <c r="D26" s="42"/>
      <c r="E26" s="42"/>
      <c r="F26" s="42"/>
      <c r="G26" s="42"/>
      <c r="H26" s="42"/>
      <c r="I26" s="42"/>
      <c r="J26" s="42"/>
      <c r="K26" s="42"/>
    </row>
    <row r="27" spans="1:11">
      <c r="A27" s="42"/>
      <c r="B27" s="42"/>
      <c r="C27" s="42"/>
      <c r="D27" s="42"/>
      <c r="E27" s="42"/>
      <c r="F27" s="42"/>
      <c r="G27" s="42"/>
      <c r="H27" s="42"/>
      <c r="I27" s="42"/>
      <c r="J27" s="42"/>
      <c r="K27" s="42"/>
    </row>
    <row r="28" spans="1:11">
      <c r="A28" s="42"/>
      <c r="B28" s="42"/>
      <c r="C28" s="42"/>
      <c r="D28" s="42"/>
      <c r="E28" s="42"/>
      <c r="F28" s="42"/>
      <c r="G28" s="42"/>
      <c r="H28" s="42"/>
      <c r="I28" s="42"/>
      <c r="J28" s="42"/>
      <c r="K28" s="42"/>
    </row>
    <row r="29" spans="1:11">
      <c r="A29" s="42"/>
      <c r="B29" s="42"/>
      <c r="C29" s="42"/>
      <c r="D29" s="42"/>
      <c r="E29" s="42"/>
      <c r="F29" s="197"/>
      <c r="G29" s="42"/>
      <c r="H29" s="42"/>
      <c r="I29" s="42"/>
      <c r="J29" s="42"/>
      <c r="K29" s="42"/>
    </row>
  </sheetData>
  <mergeCells count="3">
    <mergeCell ref="A2:J2"/>
    <mergeCell ref="A3:J3"/>
    <mergeCell ref="A1:J1"/>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dimension ref="A1:K15"/>
  <sheetViews>
    <sheetView showGridLines="0" workbookViewId="0">
      <selection activeCell="E19" sqref="E19"/>
    </sheetView>
  </sheetViews>
  <sheetFormatPr defaultColWidth="8" defaultRowHeight="13.2"/>
  <cols>
    <col min="1" max="1" width="3.69921875" style="52" customWidth="1"/>
    <col min="2" max="2" width="43.296875" style="52" customWidth="1"/>
    <col min="3" max="3" width="4" style="52" customWidth="1"/>
    <col min="4" max="4" width="5.8984375" style="52" customWidth="1"/>
    <col min="5" max="5" width="6.59765625" style="52" customWidth="1"/>
    <col min="6" max="6" width="9.69921875" style="52" customWidth="1"/>
    <col min="7" max="7" width="4.796875" style="52" customWidth="1"/>
    <col min="8" max="8" width="9.5" style="52" customWidth="1"/>
    <col min="9" max="9" width="10.296875" style="52" customWidth="1"/>
    <col min="10" max="10" width="21.09765625" style="52" customWidth="1"/>
    <col min="11" max="12" width="8" style="52" customWidth="1"/>
    <col min="13" max="16384" width="8" style="52"/>
  </cols>
  <sheetData>
    <row r="1" spans="1:11">
      <c r="A1" s="224" t="s">
        <v>784</v>
      </c>
      <c r="B1" s="224"/>
      <c r="C1" s="224"/>
      <c r="D1" s="224"/>
      <c r="E1" s="224"/>
      <c r="F1" s="224"/>
      <c r="G1" s="224"/>
      <c r="H1" s="224"/>
      <c r="I1" s="224"/>
      <c r="J1" s="224"/>
      <c r="K1" s="42"/>
    </row>
    <row r="2" spans="1:11" ht="15.6">
      <c r="A2" s="220" t="s">
        <v>0</v>
      </c>
      <c r="B2" s="221"/>
      <c r="C2" s="221"/>
      <c r="D2" s="221"/>
      <c r="E2" s="221"/>
      <c r="F2" s="221"/>
      <c r="G2" s="221"/>
      <c r="H2" s="221"/>
      <c r="I2" s="221"/>
      <c r="J2" s="221"/>
      <c r="K2" s="42"/>
    </row>
    <row r="3" spans="1:11" ht="13.8" thickBot="1">
      <c r="A3" s="225" t="s">
        <v>783</v>
      </c>
      <c r="B3" s="226"/>
      <c r="C3" s="226"/>
      <c r="D3" s="226"/>
      <c r="E3" s="226"/>
      <c r="F3" s="226"/>
      <c r="G3" s="226"/>
      <c r="H3" s="226"/>
      <c r="I3" s="226"/>
      <c r="J3" s="226"/>
      <c r="K3" s="42"/>
    </row>
    <row r="4" spans="1:11" ht="26.4">
      <c r="A4" s="59" t="s">
        <v>1</v>
      </c>
      <c r="B4" s="60" t="s">
        <v>2</v>
      </c>
      <c r="C4" s="60" t="s">
        <v>3</v>
      </c>
      <c r="D4" s="60" t="s">
        <v>4</v>
      </c>
      <c r="E4" s="60" t="s">
        <v>5</v>
      </c>
      <c r="F4" s="60" t="s">
        <v>6</v>
      </c>
      <c r="G4" s="60" t="s">
        <v>7</v>
      </c>
      <c r="H4" s="60" t="s">
        <v>8</v>
      </c>
      <c r="I4" s="60" t="s">
        <v>9</v>
      </c>
      <c r="J4" s="61" t="s">
        <v>10</v>
      </c>
      <c r="K4" s="42"/>
    </row>
    <row r="5" spans="1:11" s="53" customFormat="1" ht="10.199999999999999">
      <c r="A5" s="62" t="s">
        <v>11</v>
      </c>
      <c r="B5" s="30" t="s">
        <v>12</v>
      </c>
      <c r="C5" s="30" t="s">
        <v>13</v>
      </c>
      <c r="D5" s="30" t="s">
        <v>14</v>
      </c>
      <c r="E5" s="30" t="s">
        <v>15</v>
      </c>
      <c r="F5" s="30" t="s">
        <v>16</v>
      </c>
      <c r="G5" s="30" t="s">
        <v>17</v>
      </c>
      <c r="H5" s="30" t="s">
        <v>18</v>
      </c>
      <c r="I5" s="30" t="s">
        <v>19</v>
      </c>
      <c r="J5" s="63" t="s">
        <v>20</v>
      </c>
      <c r="K5" s="44"/>
    </row>
    <row r="6" spans="1:11" ht="53.4" thickBot="1">
      <c r="A6" s="66" t="s">
        <v>11</v>
      </c>
      <c r="B6" s="107" t="s">
        <v>357</v>
      </c>
      <c r="C6" s="68" t="s">
        <v>22</v>
      </c>
      <c r="D6" s="137">
        <v>500</v>
      </c>
      <c r="E6" s="194"/>
      <c r="F6" s="13">
        <f>D6*E6</f>
        <v>0</v>
      </c>
      <c r="G6" s="21">
        <v>0.23</v>
      </c>
      <c r="H6" s="13">
        <f>F6*G6</f>
        <v>0</v>
      </c>
      <c r="I6" s="13">
        <f>F6+H6</f>
        <v>0</v>
      </c>
      <c r="J6" s="170"/>
      <c r="K6" s="42"/>
    </row>
    <row r="7" spans="1:11" ht="13.8" thickBot="1">
      <c r="A7" s="9"/>
      <c r="B7" s="10"/>
      <c r="C7" s="11"/>
      <c r="E7" s="114" t="s">
        <v>138</v>
      </c>
      <c r="F7" s="195">
        <f>F6</f>
        <v>0</v>
      </c>
      <c r="G7" s="71">
        <v>0.23</v>
      </c>
      <c r="H7" s="195">
        <f>H6</f>
        <v>0</v>
      </c>
      <c r="I7" s="196">
        <f>F7+H7</f>
        <v>0</v>
      </c>
      <c r="J7" s="1"/>
      <c r="K7" s="42"/>
    </row>
    <row r="8" spans="1:11">
      <c r="A8" s="1"/>
      <c r="B8" s="1"/>
      <c r="C8" s="1"/>
      <c r="D8" s="1"/>
      <c r="E8" s="1"/>
      <c r="F8" s="1"/>
      <c r="G8" s="1"/>
      <c r="H8" s="1"/>
      <c r="I8" s="1"/>
      <c r="J8" s="1"/>
      <c r="K8" s="42"/>
    </row>
    <row r="9" spans="1:11">
      <c r="A9" s="1"/>
      <c r="B9" s="1"/>
      <c r="C9" s="1"/>
      <c r="D9" s="1"/>
      <c r="E9" s="1"/>
      <c r="F9" s="1"/>
      <c r="G9" s="1"/>
      <c r="H9" s="1"/>
      <c r="I9" s="1"/>
      <c r="J9" s="1"/>
      <c r="K9" s="42"/>
    </row>
    <row r="10" spans="1:11">
      <c r="A10" s="1"/>
      <c r="B10" s="1"/>
      <c r="C10" s="1"/>
      <c r="D10" s="1"/>
      <c r="E10" s="1"/>
      <c r="F10" s="1"/>
      <c r="G10" s="1"/>
      <c r="H10" s="1"/>
      <c r="I10" s="1"/>
      <c r="J10" s="1"/>
      <c r="K10" s="42"/>
    </row>
    <row r="11" spans="1:11">
      <c r="A11" s="1"/>
      <c r="B11" s="1"/>
      <c r="C11" s="1"/>
      <c r="D11" s="1"/>
      <c r="E11" s="1"/>
      <c r="F11" s="1"/>
      <c r="G11" s="1"/>
      <c r="H11" s="1"/>
      <c r="I11" s="1"/>
      <c r="J11" s="1"/>
      <c r="K11" s="42"/>
    </row>
    <row r="12" spans="1:11">
      <c r="A12" s="42"/>
      <c r="B12" s="42"/>
      <c r="C12" s="42"/>
      <c r="D12" s="42"/>
      <c r="E12" s="42"/>
      <c r="F12" s="42"/>
      <c r="G12" s="42"/>
      <c r="H12" s="42"/>
      <c r="I12" s="42"/>
      <c r="J12" s="42"/>
      <c r="K12" s="42"/>
    </row>
    <row r="13" spans="1:11">
      <c r="A13" s="42"/>
      <c r="B13" s="42"/>
      <c r="C13" s="42"/>
      <c r="D13" s="42"/>
      <c r="E13" s="42"/>
      <c r="F13" s="42"/>
      <c r="G13" s="9"/>
      <c r="H13" s="9"/>
      <c r="I13" s="184"/>
      <c r="J13" s="9"/>
      <c r="K13" s="9"/>
    </row>
    <row r="14" spans="1:11">
      <c r="A14" s="42"/>
      <c r="B14" s="42"/>
      <c r="C14" s="42"/>
      <c r="D14" s="42"/>
      <c r="E14" s="42"/>
      <c r="F14" s="42"/>
      <c r="G14" s="9"/>
      <c r="H14" s="1"/>
      <c r="I14" s="1"/>
      <c r="J14" s="11"/>
      <c r="K14" s="1"/>
    </row>
    <row r="15" spans="1:11">
      <c r="A15" s="42"/>
      <c r="B15" s="42"/>
      <c r="C15" s="42"/>
      <c r="D15" s="42"/>
      <c r="E15" s="42"/>
      <c r="F15" s="42"/>
      <c r="G15" s="42"/>
      <c r="H15" s="1"/>
      <c r="I15" s="1"/>
      <c r="J15" s="9"/>
      <c r="K15" s="1"/>
    </row>
  </sheetData>
  <mergeCells count="3">
    <mergeCell ref="A2:J2"/>
    <mergeCell ref="A3:J3"/>
    <mergeCell ref="A1:J1"/>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dimension ref="A1:J13"/>
  <sheetViews>
    <sheetView showGridLines="0" workbookViewId="0">
      <selection activeCell="E6" sqref="E6"/>
    </sheetView>
  </sheetViews>
  <sheetFormatPr defaultColWidth="8" defaultRowHeight="13.2"/>
  <cols>
    <col min="1" max="1" width="3.69921875" style="52" customWidth="1"/>
    <col min="2" max="2" width="44.8984375" style="52" customWidth="1"/>
    <col min="3" max="3" width="4.296875" style="52" customWidth="1"/>
    <col min="4" max="4" width="5.5" style="52" customWidth="1"/>
    <col min="5" max="5" width="8.09765625" style="52" customWidth="1"/>
    <col min="6" max="6" width="9.796875" style="52" customWidth="1"/>
    <col min="7" max="7" width="5.09765625" style="52" customWidth="1"/>
    <col min="8" max="8" width="8.19921875" style="52" customWidth="1"/>
    <col min="9" max="9" width="10.69921875" style="52" customWidth="1"/>
    <col min="10" max="10" width="20.09765625" style="52" customWidth="1"/>
    <col min="11" max="11" width="8" style="52" customWidth="1"/>
    <col min="12" max="16384" width="8" style="52"/>
  </cols>
  <sheetData>
    <row r="1" spans="1:10">
      <c r="A1" s="224" t="s">
        <v>781</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782</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06.2" thickBot="1">
      <c r="A6" s="66" t="s">
        <v>11</v>
      </c>
      <c r="B6" s="101" t="s">
        <v>358</v>
      </c>
      <c r="C6" s="68" t="s">
        <v>22</v>
      </c>
      <c r="D6" s="124">
        <v>300</v>
      </c>
      <c r="E6" s="14"/>
      <c r="F6" s="14">
        <f>D6*E6</f>
        <v>0</v>
      </c>
      <c r="G6" s="7">
        <v>0.23</v>
      </c>
      <c r="H6" s="14">
        <f>F6*G6</f>
        <v>0</v>
      </c>
      <c r="I6" s="14">
        <f>F6+H6</f>
        <v>0</v>
      </c>
      <c r="J6" s="170"/>
    </row>
    <row r="7" spans="1:10" ht="13.8" thickBot="1">
      <c r="A7" s="9"/>
      <c r="B7" s="11"/>
      <c r="C7" s="1"/>
      <c r="E7" s="50" t="s">
        <v>138</v>
      </c>
      <c r="F7" s="125">
        <f>SUM(F6:F6)</f>
        <v>0</v>
      </c>
      <c r="G7" s="71">
        <v>0.23</v>
      </c>
      <c r="H7" s="125">
        <f>SUM(H6:H6)</f>
        <v>0</v>
      </c>
      <c r="I7" s="148">
        <f>SUM(I6:I6)</f>
        <v>0</v>
      </c>
      <c r="J7" s="1"/>
    </row>
    <row r="8" spans="1:10">
      <c r="A8" s="42"/>
      <c r="B8" s="42"/>
      <c r="C8" s="42"/>
      <c r="D8" s="42"/>
      <c r="E8" s="42"/>
      <c r="F8" s="42"/>
      <c r="G8" s="42"/>
      <c r="H8" s="42"/>
      <c r="I8" s="42"/>
      <c r="J8" s="42"/>
    </row>
    <row r="9" spans="1:10">
      <c r="A9" s="42"/>
      <c r="B9" s="42"/>
      <c r="C9" s="42"/>
      <c r="D9" s="42"/>
      <c r="E9" s="42"/>
      <c r="F9" s="42"/>
      <c r="G9" s="42"/>
      <c r="H9" s="42"/>
      <c r="I9" s="42"/>
      <c r="J9" s="42"/>
    </row>
    <row r="10" spans="1:10">
      <c r="A10" s="42"/>
      <c r="B10" s="185"/>
      <c r="C10" s="42"/>
      <c r="D10" s="42"/>
      <c r="E10" s="42"/>
      <c r="F10" s="42"/>
      <c r="G10" s="42"/>
      <c r="H10" s="42"/>
      <c r="I10" s="42"/>
      <c r="J10" s="42"/>
    </row>
    <row r="11" spans="1:10">
      <c r="A11" s="42"/>
      <c r="B11" s="42"/>
      <c r="C11" s="42"/>
      <c r="D11" s="42"/>
      <c r="E11" s="42"/>
      <c r="F11" s="9"/>
      <c r="G11" s="9"/>
      <c r="H11" s="184"/>
      <c r="I11" s="9"/>
      <c r="J11" s="9"/>
    </row>
    <row r="12" spans="1:10">
      <c r="A12" s="42"/>
      <c r="B12" s="42"/>
      <c r="C12" s="42"/>
      <c r="D12" s="42"/>
      <c r="E12" s="42"/>
      <c r="F12" s="9"/>
      <c r="G12" s="1"/>
      <c r="H12" s="1"/>
      <c r="I12" s="11"/>
      <c r="J12" s="1"/>
    </row>
    <row r="13" spans="1:10">
      <c r="A13" s="42"/>
      <c r="B13" s="42"/>
      <c r="C13" s="42"/>
      <c r="D13" s="42"/>
      <c r="E13" s="42"/>
      <c r="F13" s="42"/>
      <c r="G13" s="1"/>
      <c r="H13" s="1"/>
      <c r="I13" s="9"/>
      <c r="J13" s="1"/>
    </row>
  </sheetData>
  <mergeCells count="3">
    <mergeCell ref="A2:J2"/>
    <mergeCell ref="A3:J3"/>
    <mergeCell ref="A1:J1"/>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dimension ref="A1:J16"/>
  <sheetViews>
    <sheetView workbookViewId="0">
      <selection activeCell="L13" sqref="L13"/>
    </sheetView>
  </sheetViews>
  <sheetFormatPr defaultColWidth="8" defaultRowHeight="13.2"/>
  <cols>
    <col min="1" max="1" width="3.69921875" style="52" customWidth="1"/>
    <col min="2" max="2" width="45.796875" style="52" customWidth="1"/>
    <col min="3" max="3" width="4.296875" style="52" customWidth="1"/>
    <col min="4" max="4" width="6.296875" style="52" customWidth="1"/>
    <col min="5" max="5" width="7.3984375" style="52" customWidth="1"/>
    <col min="6" max="6" width="9.3984375" style="52" customWidth="1"/>
    <col min="7" max="7" width="4.8984375" style="52" customWidth="1"/>
    <col min="8" max="8" width="9.09765625" style="52" customWidth="1"/>
    <col min="9" max="9" width="9.8984375" style="52" customWidth="1"/>
    <col min="10" max="10" width="19.59765625" style="52" customWidth="1"/>
    <col min="11" max="11" width="8" style="52" customWidth="1"/>
    <col min="12" max="16384" width="8" style="52"/>
  </cols>
  <sheetData>
    <row r="1" spans="1:10">
      <c r="A1" s="224" t="s">
        <v>780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779</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182" t="s">
        <v>11</v>
      </c>
      <c r="B6" s="98" t="s">
        <v>359</v>
      </c>
      <c r="C6" s="154" t="s">
        <v>22</v>
      </c>
      <c r="D6" s="5">
        <v>40</v>
      </c>
      <c r="E6" s="17"/>
      <c r="F6" s="17">
        <f>D6*E6</f>
        <v>0</v>
      </c>
      <c r="G6" s="189">
        <v>0.23</v>
      </c>
      <c r="H6" s="17">
        <f>F6*G6</f>
        <v>0</v>
      </c>
      <c r="I6" s="17">
        <f>F6+H6</f>
        <v>0</v>
      </c>
      <c r="J6" s="190"/>
    </row>
    <row r="7" spans="1:10" ht="52.8">
      <c r="A7" s="182" t="s">
        <v>12</v>
      </c>
      <c r="B7" s="98" t="s">
        <v>360</v>
      </c>
      <c r="C7" s="154" t="s">
        <v>22</v>
      </c>
      <c r="D7" s="5">
        <v>25000</v>
      </c>
      <c r="E7" s="17"/>
      <c r="F7" s="17">
        <f>D7*E7</f>
        <v>0</v>
      </c>
      <c r="G7" s="189">
        <v>0.23</v>
      </c>
      <c r="H7" s="17">
        <f>F7*G7</f>
        <v>0</v>
      </c>
      <c r="I7" s="17">
        <f>F7+H7</f>
        <v>0</v>
      </c>
      <c r="J7" s="190"/>
    </row>
    <row r="8" spans="1:10" ht="92.4">
      <c r="A8" s="182" t="s">
        <v>13</v>
      </c>
      <c r="B8" s="96" t="s">
        <v>361</v>
      </c>
      <c r="C8" s="154" t="s">
        <v>22</v>
      </c>
      <c r="D8" s="5">
        <v>6000</v>
      </c>
      <c r="E8" s="17"/>
      <c r="F8" s="17">
        <f>D8*E8</f>
        <v>0</v>
      </c>
      <c r="G8" s="189">
        <v>0.23</v>
      </c>
      <c r="H8" s="17">
        <f>F8*G8</f>
        <v>0</v>
      </c>
      <c r="I8" s="17">
        <f>F8+H8</f>
        <v>0</v>
      </c>
      <c r="J8" s="190"/>
    </row>
    <row r="9" spans="1:10" ht="27" thickBot="1">
      <c r="A9" s="183" t="s">
        <v>14</v>
      </c>
      <c r="B9" s="107" t="s">
        <v>362</v>
      </c>
      <c r="C9" s="169" t="s">
        <v>22</v>
      </c>
      <c r="D9" s="99">
        <v>1000</v>
      </c>
      <c r="E9" s="20"/>
      <c r="F9" s="20">
        <f>D9*E9</f>
        <v>0</v>
      </c>
      <c r="G9" s="192">
        <v>0.23</v>
      </c>
      <c r="H9" s="20">
        <f>F9*G9</f>
        <v>0</v>
      </c>
      <c r="I9" s="20">
        <f>F9+H9</f>
        <v>0</v>
      </c>
      <c r="J9" s="191"/>
    </row>
    <row r="10" spans="1:10" ht="13.8" thickBot="1">
      <c r="A10" s="9"/>
      <c r="B10" s="11"/>
      <c r="C10" s="1"/>
      <c r="E10" s="51" t="s">
        <v>138</v>
      </c>
      <c r="F10" s="45">
        <f>SUM(F6:F9)</f>
        <v>0</v>
      </c>
      <c r="G10" s="193">
        <v>0.23</v>
      </c>
      <c r="H10" s="45">
        <f>SUM(H6:H9)</f>
        <v>0</v>
      </c>
      <c r="I10" s="46">
        <f>SUM(I6:I9)</f>
        <v>0</v>
      </c>
      <c r="J10" s="1"/>
    </row>
    <row r="11" spans="1:10">
      <c r="A11" s="1"/>
      <c r="B11" s="1"/>
      <c r="C11" s="1"/>
      <c r="D11" s="1"/>
      <c r="E11" s="1"/>
      <c r="F11" s="1"/>
      <c r="G11" s="1"/>
      <c r="H11" s="1"/>
      <c r="I11" s="1"/>
      <c r="J11" s="1"/>
    </row>
    <row r="12" spans="1:10">
      <c r="A12" s="42"/>
      <c r="B12" s="42"/>
      <c r="C12" s="42"/>
      <c r="D12" s="42"/>
      <c r="E12" s="42"/>
      <c r="F12" s="42"/>
      <c r="G12" s="42"/>
      <c r="H12" s="42"/>
      <c r="I12" s="42"/>
      <c r="J12" s="42"/>
    </row>
    <row r="13" spans="1:10">
      <c r="A13" s="42"/>
      <c r="B13" s="185"/>
      <c r="C13" s="42"/>
      <c r="D13" s="42"/>
      <c r="E13" s="42"/>
      <c r="F13" s="42"/>
      <c r="G13" s="42"/>
      <c r="H13" s="42"/>
      <c r="I13" s="42"/>
      <c r="J13" s="42"/>
    </row>
    <row r="14" spans="1:10">
      <c r="A14" s="42"/>
      <c r="B14" s="42"/>
      <c r="C14" s="42"/>
      <c r="D14" s="42"/>
      <c r="E14" s="42"/>
      <c r="F14" s="9"/>
      <c r="G14" s="9"/>
      <c r="H14" s="184"/>
      <c r="I14" s="9"/>
      <c r="J14" s="9"/>
    </row>
    <row r="15" spans="1:10">
      <c r="A15" s="42"/>
      <c r="B15" s="42"/>
      <c r="C15" s="42"/>
      <c r="D15" s="42"/>
      <c r="E15" s="42"/>
      <c r="F15" s="9"/>
      <c r="G15" s="1"/>
      <c r="H15" s="1"/>
      <c r="I15" s="11"/>
      <c r="J15" s="1"/>
    </row>
    <row r="16" spans="1:10">
      <c r="A16" s="42"/>
      <c r="B16" s="42"/>
      <c r="C16" s="42"/>
      <c r="D16" s="42"/>
      <c r="E16" s="42"/>
      <c r="F16" s="42"/>
      <c r="G16" s="1"/>
      <c r="H16" s="1"/>
      <c r="I16" s="9"/>
      <c r="J16" s="1"/>
    </row>
  </sheetData>
  <mergeCells count="3">
    <mergeCell ref="A2:J2"/>
    <mergeCell ref="A3:J3"/>
    <mergeCell ref="A1:J1"/>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dimension ref="A1:J14"/>
  <sheetViews>
    <sheetView showGridLines="0" workbookViewId="0">
      <selection activeCell="D17" sqref="D17"/>
    </sheetView>
  </sheetViews>
  <sheetFormatPr defaultColWidth="8" defaultRowHeight="13.2"/>
  <cols>
    <col min="1" max="1" width="3.796875" style="52" customWidth="1"/>
    <col min="2" max="2" width="36.09765625" style="52" customWidth="1"/>
    <col min="3" max="3" width="5.59765625" style="52" customWidth="1"/>
    <col min="4" max="4" width="6.3984375" style="52" customWidth="1"/>
    <col min="5" max="5" width="8" style="52" customWidth="1"/>
    <col min="6" max="6" width="10.69921875" style="52" customWidth="1"/>
    <col min="7" max="7" width="5.296875" style="52" customWidth="1"/>
    <col min="8" max="9" width="12.09765625" style="52" customWidth="1"/>
    <col min="10" max="10" width="20.59765625" style="52" customWidth="1"/>
    <col min="11" max="11" width="8" style="52" customWidth="1"/>
    <col min="12" max="16384" width="8" style="52"/>
  </cols>
  <sheetData>
    <row r="1" spans="1:10">
      <c r="A1" s="224" t="s">
        <v>778</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777</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39.6">
      <c r="A6" s="64" t="s">
        <v>11</v>
      </c>
      <c r="B6" s="98" t="s">
        <v>363</v>
      </c>
      <c r="C6" s="4" t="s">
        <v>22</v>
      </c>
      <c r="D6" s="149">
        <v>1600</v>
      </c>
      <c r="E6" s="135"/>
      <c r="F6" s="136">
        <f>D6*E6</f>
        <v>0</v>
      </c>
      <c r="G6" s="6">
        <v>0.23</v>
      </c>
      <c r="H6" s="15">
        <f>F6*G6</f>
        <v>0</v>
      </c>
      <c r="I6" s="15">
        <f>F6+H6</f>
        <v>0</v>
      </c>
      <c r="J6" s="168"/>
    </row>
    <row r="7" spans="1:10" ht="93" thickBot="1">
      <c r="A7" s="66" t="s">
        <v>12</v>
      </c>
      <c r="B7" s="97" t="s">
        <v>364</v>
      </c>
      <c r="C7" s="68" t="s">
        <v>22</v>
      </c>
      <c r="D7" s="150">
        <v>4</v>
      </c>
      <c r="E7" s="138"/>
      <c r="F7" s="14">
        <f>D7*E7</f>
        <v>0</v>
      </c>
      <c r="G7" s="7">
        <v>0.23</v>
      </c>
      <c r="H7" s="133">
        <f>F7*G7</f>
        <v>0</v>
      </c>
      <c r="I7" s="133">
        <f>F7+H7</f>
        <v>0</v>
      </c>
      <c r="J7" s="188"/>
    </row>
    <row r="8" spans="1:10" ht="13.8" thickBot="1">
      <c r="A8" s="9"/>
      <c r="B8" s="11"/>
      <c r="C8" s="1"/>
      <c r="E8" s="51" t="s">
        <v>138</v>
      </c>
      <c r="F8" s="125">
        <f>SUM(F6:F7)</f>
        <v>0</v>
      </c>
      <c r="G8" s="71">
        <v>0.23</v>
      </c>
      <c r="H8" s="45">
        <f>SUM(H6:H7)</f>
        <v>0</v>
      </c>
      <c r="I8" s="46">
        <f>SUM(I6:I7)</f>
        <v>0</v>
      </c>
      <c r="J8" s="1"/>
    </row>
    <row r="9" spans="1:10">
      <c r="A9" s="42"/>
      <c r="B9" s="42"/>
      <c r="C9" s="42"/>
      <c r="D9" s="42"/>
      <c r="E9" s="42"/>
      <c r="F9" s="42"/>
      <c r="G9" s="42"/>
      <c r="H9" s="42"/>
      <c r="I9" s="42"/>
      <c r="J9" s="42"/>
    </row>
    <row r="10" spans="1:10">
      <c r="A10" s="42"/>
      <c r="B10" s="42"/>
      <c r="C10" s="42"/>
      <c r="D10" s="42"/>
      <c r="E10" s="42"/>
      <c r="F10" s="42"/>
      <c r="G10" s="42"/>
      <c r="H10" s="42"/>
      <c r="I10" s="42"/>
      <c r="J10" s="42"/>
    </row>
    <row r="11" spans="1:10">
      <c r="A11" s="42"/>
      <c r="B11" s="185"/>
      <c r="C11" s="42"/>
      <c r="D11" s="42"/>
      <c r="E11" s="42"/>
      <c r="F11" s="42"/>
      <c r="G11" s="42"/>
      <c r="H11" s="42"/>
      <c r="I11" s="42"/>
      <c r="J11" s="42"/>
    </row>
    <row r="12" spans="1:10">
      <c r="A12" s="42"/>
      <c r="B12" s="42"/>
      <c r="C12" s="42"/>
      <c r="D12" s="42"/>
      <c r="E12" s="42"/>
      <c r="F12" s="9"/>
      <c r="G12" s="9"/>
      <c r="H12" s="184"/>
      <c r="I12" s="9"/>
      <c r="J12" s="9"/>
    </row>
    <row r="13" spans="1:10">
      <c r="A13" s="42"/>
      <c r="B13" s="42"/>
      <c r="C13" s="42"/>
      <c r="D13" s="42"/>
      <c r="E13" s="42"/>
      <c r="F13" s="9"/>
      <c r="G13" s="1"/>
      <c r="H13" s="1"/>
      <c r="I13" s="11"/>
      <c r="J13" s="1"/>
    </row>
    <row r="14" spans="1:10">
      <c r="A14" s="42"/>
      <c r="B14" s="42"/>
      <c r="C14" s="42"/>
      <c r="D14" s="42"/>
      <c r="E14" s="42"/>
      <c r="F14" s="42"/>
      <c r="G14" s="1"/>
      <c r="H14" s="1"/>
      <c r="I14" s="9"/>
      <c r="J14" s="1"/>
    </row>
  </sheetData>
  <mergeCells count="3">
    <mergeCell ref="A2:J2"/>
    <mergeCell ref="A3:J3"/>
    <mergeCell ref="A1:J1"/>
  </mergeCells>
  <pageMargins left="0.7" right="0.7"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dimension ref="A1:J9"/>
  <sheetViews>
    <sheetView showGridLines="0" workbookViewId="0">
      <selection activeCell="B18" sqref="B18"/>
    </sheetView>
  </sheetViews>
  <sheetFormatPr defaultColWidth="8" defaultRowHeight="13.2"/>
  <cols>
    <col min="1" max="1" width="3.69921875" style="52" customWidth="1"/>
    <col min="2" max="2" width="49.5" style="52" customWidth="1"/>
    <col min="3" max="3" width="4.3984375" style="52" customWidth="1"/>
    <col min="4" max="4" width="6.296875" style="52" customWidth="1"/>
    <col min="5" max="5" width="6" style="52" customWidth="1"/>
    <col min="6" max="6" width="9.8984375" style="52" customWidth="1"/>
    <col min="7" max="7" width="4" style="52" customWidth="1"/>
    <col min="8" max="8" width="10.09765625" style="52" customWidth="1"/>
    <col min="9" max="9" width="10.5" style="52" customWidth="1"/>
    <col min="10" max="10" width="15.69921875" style="52" customWidth="1"/>
    <col min="11" max="11" width="8" style="52" customWidth="1"/>
    <col min="12" max="16384" width="8" style="52"/>
  </cols>
  <sheetData>
    <row r="1" spans="1:10">
      <c r="A1" s="224" t="s">
        <v>775</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776</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92.4">
      <c r="A6" s="64" t="s">
        <v>11</v>
      </c>
      <c r="B6" s="3" t="s">
        <v>365</v>
      </c>
      <c r="C6" s="4" t="s">
        <v>22</v>
      </c>
      <c r="D6" s="121">
        <v>1600</v>
      </c>
      <c r="E6" s="16"/>
      <c r="F6" s="16">
        <f>D6*E6</f>
        <v>0</v>
      </c>
      <c r="G6" s="18">
        <v>0.23</v>
      </c>
      <c r="H6" s="16">
        <f>F6*G6</f>
        <v>0</v>
      </c>
      <c r="I6" s="16">
        <f>F6+H6</f>
        <v>0</v>
      </c>
      <c r="J6" s="177"/>
    </row>
    <row r="7" spans="1:10" ht="42.6" thickBot="1">
      <c r="A7" s="66" t="s">
        <v>12</v>
      </c>
      <c r="B7" s="84" t="s">
        <v>693</v>
      </c>
      <c r="C7" s="68" t="s">
        <v>22</v>
      </c>
      <c r="D7" s="124">
        <v>11000</v>
      </c>
      <c r="E7" s="19"/>
      <c r="F7" s="19">
        <f>D7*E7</f>
        <v>0</v>
      </c>
      <c r="G7" s="21">
        <v>0.23</v>
      </c>
      <c r="H7" s="19">
        <f>F7*G7</f>
        <v>0</v>
      </c>
      <c r="I7" s="19">
        <f>F7+H7</f>
        <v>0</v>
      </c>
      <c r="J7" s="187"/>
    </row>
    <row r="8" spans="1:10" ht="13.8" thickBot="1">
      <c r="A8" s="9"/>
      <c r="B8" s="10"/>
      <c r="C8" s="11"/>
      <c r="E8" s="51" t="s">
        <v>138</v>
      </c>
      <c r="F8" s="125">
        <f>SUM(F6:F7)</f>
        <v>0</v>
      </c>
      <c r="G8" s="71">
        <v>0.23</v>
      </c>
      <c r="H8" s="45">
        <f>SUM(H6:H7)</f>
        <v>0</v>
      </c>
      <c r="I8" s="46">
        <f>SUM(I6:I7)</f>
        <v>0</v>
      </c>
      <c r="J8" s="1"/>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dimension ref="A1:K25"/>
  <sheetViews>
    <sheetView workbookViewId="0">
      <selection activeCell="D11" sqref="D11"/>
    </sheetView>
  </sheetViews>
  <sheetFormatPr defaultColWidth="8" defaultRowHeight="13.2"/>
  <cols>
    <col min="1" max="1" width="3.69921875" style="52" customWidth="1"/>
    <col min="2" max="2" width="45.09765625" style="52" customWidth="1"/>
    <col min="3" max="3" width="4.796875" style="52" customWidth="1"/>
    <col min="4" max="4" width="6.19921875" style="52" customWidth="1"/>
    <col min="5" max="5" width="6.69921875" style="52" customWidth="1"/>
    <col min="6" max="6" width="11.09765625" style="52" customWidth="1"/>
    <col min="7" max="7" width="4" style="52" customWidth="1"/>
    <col min="8" max="8" width="8.69921875" style="52" customWidth="1"/>
    <col min="9" max="9" width="11.19921875" style="52" customWidth="1"/>
    <col min="10" max="10" width="19" style="52" customWidth="1"/>
    <col min="11" max="12" width="8" style="52" customWidth="1"/>
    <col min="13" max="16384" width="8" style="52"/>
  </cols>
  <sheetData>
    <row r="1" spans="1:11">
      <c r="A1" s="224" t="s">
        <v>774</v>
      </c>
      <c r="B1" s="224"/>
      <c r="C1" s="224"/>
      <c r="D1" s="224"/>
      <c r="E1" s="224"/>
      <c r="F1" s="224"/>
      <c r="G1" s="224"/>
      <c r="H1" s="224"/>
      <c r="I1" s="224"/>
      <c r="J1" s="224"/>
      <c r="K1" s="42"/>
    </row>
    <row r="2" spans="1:11" ht="15.6">
      <c r="A2" s="220" t="s">
        <v>0</v>
      </c>
      <c r="B2" s="221"/>
      <c r="C2" s="221"/>
      <c r="D2" s="221"/>
      <c r="E2" s="221"/>
      <c r="F2" s="221"/>
      <c r="G2" s="221"/>
      <c r="H2" s="221"/>
      <c r="I2" s="221"/>
      <c r="J2" s="221"/>
      <c r="K2" s="42"/>
    </row>
    <row r="3" spans="1:11" ht="13.8" thickBot="1">
      <c r="A3" s="225" t="s">
        <v>773</v>
      </c>
      <c r="B3" s="226"/>
      <c r="C3" s="226"/>
      <c r="D3" s="226"/>
      <c r="E3" s="226"/>
      <c r="F3" s="226"/>
      <c r="G3" s="226"/>
      <c r="H3" s="226"/>
      <c r="I3" s="226"/>
      <c r="J3" s="226"/>
      <c r="K3" s="42"/>
    </row>
    <row r="4" spans="1:11" ht="39.6">
      <c r="A4" s="59" t="s">
        <v>1</v>
      </c>
      <c r="B4" s="60" t="s">
        <v>2</v>
      </c>
      <c r="C4" s="60" t="s">
        <v>3</v>
      </c>
      <c r="D4" s="60" t="s">
        <v>4</v>
      </c>
      <c r="E4" s="60" t="s">
        <v>5</v>
      </c>
      <c r="F4" s="60" t="s">
        <v>6</v>
      </c>
      <c r="G4" s="60" t="s">
        <v>7</v>
      </c>
      <c r="H4" s="60" t="s">
        <v>8</v>
      </c>
      <c r="I4" s="60" t="s">
        <v>9</v>
      </c>
      <c r="J4" s="61" t="s">
        <v>10</v>
      </c>
      <c r="K4" s="42"/>
    </row>
    <row r="5" spans="1:11" s="53" customFormat="1" ht="10.199999999999999">
      <c r="A5" s="62" t="s">
        <v>11</v>
      </c>
      <c r="B5" s="30" t="s">
        <v>12</v>
      </c>
      <c r="C5" s="30" t="s">
        <v>13</v>
      </c>
      <c r="D5" s="30" t="s">
        <v>14</v>
      </c>
      <c r="E5" s="30" t="s">
        <v>15</v>
      </c>
      <c r="F5" s="30" t="s">
        <v>16</v>
      </c>
      <c r="G5" s="30" t="s">
        <v>17</v>
      </c>
      <c r="H5" s="30" t="s">
        <v>18</v>
      </c>
      <c r="I5" s="30" t="s">
        <v>19</v>
      </c>
      <c r="J5" s="63" t="s">
        <v>20</v>
      </c>
      <c r="K5" s="44"/>
    </row>
    <row r="6" spans="1:11" ht="238.2" thickBot="1">
      <c r="A6" s="66" t="s">
        <v>11</v>
      </c>
      <c r="B6" s="97" t="s">
        <v>366</v>
      </c>
      <c r="C6" s="68" t="s">
        <v>307</v>
      </c>
      <c r="D6" s="99">
        <v>50</v>
      </c>
      <c r="E6" s="133"/>
      <c r="F6" s="14">
        <f>D6*E6</f>
        <v>0</v>
      </c>
      <c r="G6" s="7">
        <v>0.08</v>
      </c>
      <c r="H6" s="133">
        <f>F6*G6</f>
        <v>0</v>
      </c>
      <c r="I6" s="133">
        <f>F6+H6</f>
        <v>0</v>
      </c>
      <c r="J6" s="170"/>
      <c r="K6" s="42"/>
    </row>
    <row r="7" spans="1:11" ht="13.8" thickBot="1">
      <c r="A7" s="9"/>
      <c r="B7" s="10"/>
      <c r="C7" s="11"/>
      <c r="E7" s="51" t="s">
        <v>138</v>
      </c>
      <c r="F7" s="125">
        <f>F6</f>
        <v>0</v>
      </c>
      <c r="G7" s="71">
        <v>0.08</v>
      </c>
      <c r="H7" s="45">
        <f>H6</f>
        <v>0</v>
      </c>
      <c r="I7" s="46">
        <f>I6</f>
        <v>0</v>
      </c>
      <c r="J7" s="1"/>
      <c r="K7" s="42"/>
    </row>
    <row r="8" spans="1:11">
      <c r="A8" s="1"/>
      <c r="B8" s="1"/>
      <c r="C8" s="1"/>
      <c r="D8" s="1"/>
      <c r="E8" s="1"/>
      <c r="F8" s="1"/>
      <c r="G8" s="1"/>
      <c r="H8" s="1"/>
      <c r="I8" s="1"/>
      <c r="J8" s="1"/>
      <c r="K8" s="42"/>
    </row>
    <row r="9" spans="1:11">
      <c r="A9" s="1"/>
      <c r="B9" s="1"/>
      <c r="C9" s="1"/>
      <c r="D9" s="1"/>
      <c r="E9" s="1"/>
      <c r="F9" s="1"/>
      <c r="G9" s="1"/>
      <c r="H9" s="1"/>
      <c r="I9" s="1"/>
      <c r="J9" s="1"/>
      <c r="K9" s="42"/>
    </row>
    <row r="10" spans="1:11">
      <c r="A10" s="1"/>
      <c r="B10" s="1"/>
      <c r="C10" s="1"/>
      <c r="D10" s="1"/>
      <c r="E10" s="1"/>
      <c r="F10" s="1"/>
      <c r="G10" s="1"/>
      <c r="H10" s="1"/>
      <c r="I10" s="1"/>
      <c r="J10" s="1"/>
      <c r="K10" s="42"/>
    </row>
    <row r="11" spans="1:11">
      <c r="A11" s="1"/>
      <c r="B11" s="1"/>
      <c r="C11" s="1"/>
      <c r="D11" s="1"/>
      <c r="E11" s="1"/>
      <c r="F11" s="9"/>
      <c r="G11" s="9"/>
      <c r="H11" s="184"/>
      <c r="I11" s="9"/>
      <c r="J11" s="9"/>
      <c r="K11" s="42"/>
    </row>
    <row r="12" spans="1:11">
      <c r="A12" s="1"/>
      <c r="B12" s="1"/>
      <c r="C12" s="1"/>
      <c r="D12" s="1"/>
      <c r="E12" s="1"/>
      <c r="F12" s="9"/>
      <c r="G12" s="1"/>
      <c r="H12" s="1"/>
      <c r="I12" s="11"/>
      <c r="J12" s="1"/>
      <c r="K12" s="42"/>
    </row>
    <row r="13" spans="1:11">
      <c r="A13" s="1"/>
      <c r="B13" s="1"/>
      <c r="C13" s="1"/>
      <c r="D13" s="1"/>
      <c r="E13" s="1"/>
      <c r="F13" s="1"/>
      <c r="G13" s="1"/>
      <c r="H13" s="1"/>
      <c r="I13" s="9"/>
      <c r="J13" s="1"/>
      <c r="K13" s="42"/>
    </row>
    <row r="14" spans="1:11">
      <c r="A14" s="1"/>
      <c r="B14" s="1"/>
      <c r="C14" s="1"/>
      <c r="D14" s="1"/>
      <c r="E14" s="1"/>
      <c r="F14" s="1"/>
      <c r="G14" s="1"/>
      <c r="H14" s="1"/>
      <c r="I14" s="1"/>
      <c r="J14" s="1"/>
      <c r="K14" s="42"/>
    </row>
    <row r="15" spans="1:11">
      <c r="A15" s="1"/>
      <c r="B15" s="1"/>
      <c r="C15" s="1"/>
      <c r="D15" s="1"/>
      <c r="E15" s="1"/>
      <c r="F15" s="1"/>
      <c r="G15" s="1"/>
      <c r="H15" s="1"/>
      <c r="I15" s="1"/>
      <c r="J15" s="1"/>
      <c r="K15" s="42"/>
    </row>
    <row r="16" spans="1:11">
      <c r="A16" s="1"/>
      <c r="B16" s="1"/>
      <c r="C16" s="1"/>
      <c r="D16" s="1"/>
      <c r="E16" s="1"/>
      <c r="F16" s="1"/>
      <c r="G16" s="1"/>
      <c r="H16" s="1"/>
      <c r="I16" s="1"/>
      <c r="J16" s="1"/>
      <c r="K16" s="42"/>
    </row>
    <row r="17" spans="1:11">
      <c r="A17" s="1"/>
      <c r="B17" s="103"/>
      <c r="C17" s="103"/>
      <c r="D17" s="103"/>
      <c r="E17" s="103"/>
      <c r="F17" s="103"/>
      <c r="G17" s="103"/>
      <c r="H17" s="186"/>
      <c r="I17" s="103"/>
      <c r="J17" s="103"/>
      <c r="K17" s="1"/>
    </row>
    <row r="18" spans="1:11">
      <c r="A18" s="1"/>
      <c r="B18" s="126"/>
      <c r="C18" s="103"/>
      <c r="D18" s="103"/>
      <c r="E18" s="103"/>
      <c r="F18" s="103"/>
      <c r="G18" s="103"/>
      <c r="H18" s="186"/>
      <c r="I18" s="103"/>
      <c r="J18" s="103"/>
      <c r="K18" s="1"/>
    </row>
    <row r="19" spans="1:11">
      <c r="A19" s="1"/>
      <c r="B19" s="126"/>
      <c r="C19" s="103"/>
      <c r="D19" s="103"/>
      <c r="E19" s="103"/>
      <c r="F19" s="103"/>
      <c r="G19" s="103"/>
      <c r="H19" s="186"/>
      <c r="I19" s="103"/>
      <c r="J19" s="103"/>
      <c r="K19" s="1"/>
    </row>
    <row r="20" spans="1:11">
      <c r="A20" s="1"/>
      <c r="B20" s="126"/>
      <c r="C20" s="103"/>
      <c r="D20" s="103"/>
      <c r="E20" s="103"/>
      <c r="F20" s="103"/>
      <c r="G20" s="103"/>
      <c r="H20" s="186"/>
      <c r="I20" s="103"/>
      <c r="J20" s="103"/>
      <c r="K20" s="1"/>
    </row>
    <row r="21" spans="1:11">
      <c r="A21" s="1"/>
      <c r="B21" s="126"/>
      <c r="C21" s="103"/>
      <c r="D21" s="103"/>
      <c r="E21" s="103"/>
      <c r="F21" s="103"/>
      <c r="G21" s="103"/>
      <c r="H21" s="186"/>
      <c r="I21" s="103"/>
      <c r="J21" s="103"/>
      <c r="K21" s="1"/>
    </row>
    <row r="22" spans="1:11">
      <c r="A22" s="1"/>
      <c r="B22" s="126"/>
      <c r="C22" s="103"/>
      <c r="D22" s="103"/>
      <c r="E22" s="103"/>
      <c r="F22" s="103"/>
      <c r="G22" s="103"/>
      <c r="H22" s="186"/>
      <c r="I22" s="103"/>
      <c r="J22" s="103"/>
      <c r="K22" s="1"/>
    </row>
    <row r="23" spans="1:11">
      <c r="A23" s="1"/>
      <c r="B23" s="126"/>
      <c r="C23" s="103"/>
      <c r="D23" s="103"/>
      <c r="E23" s="103"/>
      <c r="F23" s="103"/>
      <c r="G23" s="103"/>
      <c r="H23" s="186"/>
      <c r="I23" s="103"/>
      <c r="J23" s="103"/>
      <c r="K23" s="1"/>
    </row>
    <row r="24" spans="1:11">
      <c r="A24" s="42"/>
      <c r="B24" s="42"/>
      <c r="C24" s="42"/>
      <c r="D24" s="42"/>
      <c r="E24" s="42"/>
      <c r="F24" s="42"/>
      <c r="G24" s="42"/>
      <c r="H24" s="42"/>
      <c r="I24" s="42"/>
      <c r="J24" s="42"/>
      <c r="K24" s="42"/>
    </row>
    <row r="25" spans="1:11">
      <c r="A25" s="42"/>
      <c r="B25" s="42"/>
      <c r="C25" s="42"/>
      <c r="D25" s="42"/>
      <c r="E25" s="42"/>
      <c r="F25" s="42"/>
      <c r="G25" s="42"/>
      <c r="H25" s="42"/>
      <c r="I25" s="42"/>
      <c r="J25" s="42"/>
      <c r="K25" s="42"/>
    </row>
  </sheetData>
  <mergeCells count="3">
    <mergeCell ref="A2:J2"/>
    <mergeCell ref="A3:J3"/>
    <mergeCell ref="A1:J1"/>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J39"/>
  <sheetViews>
    <sheetView showGridLines="0" topLeftCell="A34" workbookViewId="0">
      <selection activeCell="I46" sqref="I46"/>
    </sheetView>
  </sheetViews>
  <sheetFormatPr defaultColWidth="8" defaultRowHeight="13.8"/>
  <cols>
    <col min="1" max="1" width="4.3984375" style="201" customWidth="1"/>
    <col min="2" max="2" width="42.296875" style="201" customWidth="1"/>
    <col min="3" max="3" width="4.09765625" style="201" customWidth="1"/>
    <col min="4" max="4" width="6.796875" style="201" customWidth="1"/>
    <col min="5" max="5" width="8" style="201" customWidth="1"/>
    <col min="6" max="6" width="11" style="201" customWidth="1"/>
    <col min="7" max="7" width="4.09765625" style="201" customWidth="1"/>
    <col min="8" max="8" width="10" style="201" customWidth="1"/>
    <col min="9" max="9" width="11" style="201" customWidth="1"/>
    <col min="10" max="10" width="17.796875" style="201" customWidth="1"/>
    <col min="11" max="11" width="8" style="201" customWidth="1"/>
    <col min="12" max="16384" width="8" style="201"/>
  </cols>
  <sheetData>
    <row r="1" spans="1:10">
      <c r="A1" s="215" t="s">
        <v>695</v>
      </c>
      <c r="B1" s="215"/>
      <c r="C1" s="215"/>
      <c r="D1" s="215"/>
      <c r="E1" s="215"/>
      <c r="F1" s="215"/>
      <c r="G1" s="215"/>
      <c r="H1" s="215"/>
      <c r="I1" s="215"/>
      <c r="J1" s="215"/>
    </row>
    <row r="2" spans="1:10" ht="15.6">
      <c r="A2" s="220" t="s">
        <v>0</v>
      </c>
      <c r="B2" s="221"/>
      <c r="C2" s="221"/>
      <c r="D2" s="221"/>
      <c r="E2" s="221"/>
      <c r="F2" s="221"/>
      <c r="G2" s="221"/>
      <c r="H2" s="221"/>
      <c r="I2" s="221"/>
      <c r="J2" s="221"/>
    </row>
    <row r="3" spans="1:10" ht="14.4" thickBot="1">
      <c r="A3" s="222" t="s">
        <v>806</v>
      </c>
      <c r="B3" s="223"/>
      <c r="C3" s="223"/>
      <c r="D3" s="223"/>
      <c r="E3" s="223"/>
      <c r="F3" s="223"/>
      <c r="G3" s="223"/>
      <c r="H3" s="223"/>
      <c r="I3" s="223"/>
      <c r="J3" s="223"/>
    </row>
    <row r="4" spans="1:10" ht="39.6">
      <c r="A4" s="59" t="s">
        <v>1</v>
      </c>
      <c r="B4" s="60" t="s">
        <v>2</v>
      </c>
      <c r="C4" s="60" t="s">
        <v>3</v>
      </c>
      <c r="D4" s="60" t="s">
        <v>4</v>
      </c>
      <c r="E4" s="60" t="s">
        <v>5</v>
      </c>
      <c r="F4" s="60" t="s">
        <v>6</v>
      </c>
      <c r="G4" s="60" t="s">
        <v>7</v>
      </c>
      <c r="H4" s="60" t="s">
        <v>8</v>
      </c>
      <c r="I4" s="60" t="s">
        <v>9</v>
      </c>
      <c r="J4" s="61" t="s">
        <v>10</v>
      </c>
    </row>
    <row r="5" spans="1:10" s="74" customFormat="1" ht="10.199999999999999">
      <c r="A5" s="62" t="s">
        <v>11</v>
      </c>
      <c r="B5" s="30" t="s">
        <v>12</v>
      </c>
      <c r="C5" s="30" t="s">
        <v>13</v>
      </c>
      <c r="D5" s="30" t="s">
        <v>14</v>
      </c>
      <c r="E5" s="30" t="s">
        <v>15</v>
      </c>
      <c r="F5" s="30" t="s">
        <v>16</v>
      </c>
      <c r="G5" s="30" t="s">
        <v>17</v>
      </c>
      <c r="H5" s="30" t="s">
        <v>18</v>
      </c>
      <c r="I5" s="30" t="s">
        <v>19</v>
      </c>
      <c r="J5" s="63" t="s">
        <v>20</v>
      </c>
    </row>
    <row r="6" spans="1:10">
      <c r="A6" s="64" t="s">
        <v>11</v>
      </c>
      <c r="B6" s="3" t="s">
        <v>249</v>
      </c>
      <c r="C6" s="4" t="s">
        <v>250</v>
      </c>
      <c r="D6" s="12">
        <v>80</v>
      </c>
      <c r="E6" s="136"/>
      <c r="F6" s="136">
        <f t="shared" ref="F6:F38" si="0">E6*D6</f>
        <v>0</v>
      </c>
      <c r="G6" s="6">
        <v>0.08</v>
      </c>
      <c r="H6" s="147">
        <f t="shared" ref="H6:H38" si="1">F6*G6</f>
        <v>0</v>
      </c>
      <c r="I6" s="147">
        <f t="shared" ref="I6:I38" si="2">F6+H6</f>
        <v>0</v>
      </c>
      <c r="J6" s="168"/>
    </row>
    <row r="7" spans="1:10">
      <c r="A7" s="64" t="s">
        <v>12</v>
      </c>
      <c r="B7" s="3" t="s">
        <v>251</v>
      </c>
      <c r="C7" s="4" t="s">
        <v>250</v>
      </c>
      <c r="D7" s="12">
        <v>420</v>
      </c>
      <c r="E7" s="136"/>
      <c r="F7" s="136">
        <f t="shared" si="0"/>
        <v>0</v>
      </c>
      <c r="G7" s="6">
        <v>0.08</v>
      </c>
      <c r="H7" s="147">
        <f t="shared" si="1"/>
        <v>0</v>
      </c>
      <c r="I7" s="147">
        <f t="shared" si="2"/>
        <v>0</v>
      </c>
      <c r="J7" s="168"/>
    </row>
    <row r="8" spans="1:10">
      <c r="A8" s="64" t="s">
        <v>13</v>
      </c>
      <c r="B8" s="3" t="s">
        <v>252</v>
      </c>
      <c r="C8" s="4" t="s">
        <v>250</v>
      </c>
      <c r="D8" s="12">
        <v>700</v>
      </c>
      <c r="E8" s="136"/>
      <c r="F8" s="136">
        <f t="shared" si="0"/>
        <v>0</v>
      </c>
      <c r="G8" s="6">
        <v>0.08</v>
      </c>
      <c r="H8" s="147">
        <f t="shared" si="1"/>
        <v>0</v>
      </c>
      <c r="I8" s="147">
        <f t="shared" si="2"/>
        <v>0</v>
      </c>
      <c r="J8" s="168"/>
    </row>
    <row r="9" spans="1:10">
      <c r="A9" s="64" t="s">
        <v>14</v>
      </c>
      <c r="B9" s="3" t="s">
        <v>253</v>
      </c>
      <c r="C9" s="4" t="s">
        <v>250</v>
      </c>
      <c r="D9" s="12">
        <v>650</v>
      </c>
      <c r="E9" s="136"/>
      <c r="F9" s="136">
        <f t="shared" si="0"/>
        <v>0</v>
      </c>
      <c r="G9" s="6">
        <v>0.08</v>
      </c>
      <c r="H9" s="147">
        <f t="shared" si="1"/>
        <v>0</v>
      </c>
      <c r="I9" s="147">
        <f t="shared" si="2"/>
        <v>0</v>
      </c>
      <c r="J9" s="168"/>
    </row>
    <row r="10" spans="1:10">
      <c r="A10" s="64" t="s">
        <v>15</v>
      </c>
      <c r="B10" s="3" t="s">
        <v>254</v>
      </c>
      <c r="C10" s="4" t="s">
        <v>250</v>
      </c>
      <c r="D10" s="12">
        <v>1800</v>
      </c>
      <c r="E10" s="136"/>
      <c r="F10" s="136">
        <f t="shared" si="0"/>
        <v>0</v>
      </c>
      <c r="G10" s="6">
        <v>0.08</v>
      </c>
      <c r="H10" s="147">
        <f t="shared" si="1"/>
        <v>0</v>
      </c>
      <c r="I10" s="147">
        <f t="shared" si="2"/>
        <v>0</v>
      </c>
      <c r="J10" s="168"/>
    </row>
    <row r="11" spans="1:10">
      <c r="A11" s="64" t="s">
        <v>140</v>
      </c>
      <c r="B11" s="3" t="s">
        <v>255</v>
      </c>
      <c r="C11" s="4" t="s">
        <v>250</v>
      </c>
      <c r="D11" s="12">
        <v>1100</v>
      </c>
      <c r="E11" s="136"/>
      <c r="F11" s="136">
        <f t="shared" si="0"/>
        <v>0</v>
      </c>
      <c r="G11" s="6">
        <v>0.08</v>
      </c>
      <c r="H11" s="147">
        <f t="shared" si="1"/>
        <v>0</v>
      </c>
      <c r="I11" s="147">
        <f t="shared" si="2"/>
        <v>0</v>
      </c>
      <c r="J11" s="168"/>
    </row>
    <row r="12" spans="1:10">
      <c r="A12" s="64" t="s">
        <v>17</v>
      </c>
      <c r="B12" s="3" t="s">
        <v>256</v>
      </c>
      <c r="C12" s="4" t="s">
        <v>250</v>
      </c>
      <c r="D12" s="12">
        <v>500</v>
      </c>
      <c r="E12" s="136"/>
      <c r="F12" s="136">
        <f t="shared" si="0"/>
        <v>0</v>
      </c>
      <c r="G12" s="6">
        <v>0.08</v>
      </c>
      <c r="H12" s="147">
        <f t="shared" si="1"/>
        <v>0</v>
      </c>
      <c r="I12" s="147">
        <f t="shared" si="2"/>
        <v>0</v>
      </c>
      <c r="J12" s="168"/>
    </row>
    <row r="13" spans="1:10">
      <c r="A13" s="64" t="s">
        <v>141</v>
      </c>
      <c r="B13" s="3" t="s">
        <v>257</v>
      </c>
      <c r="C13" s="4" t="s">
        <v>250</v>
      </c>
      <c r="D13" s="12">
        <v>3000</v>
      </c>
      <c r="E13" s="136"/>
      <c r="F13" s="136">
        <f t="shared" si="0"/>
        <v>0</v>
      </c>
      <c r="G13" s="6">
        <v>0.08</v>
      </c>
      <c r="H13" s="147">
        <f t="shared" si="1"/>
        <v>0</v>
      </c>
      <c r="I13" s="147">
        <f t="shared" si="2"/>
        <v>0</v>
      </c>
      <c r="J13" s="168"/>
    </row>
    <row r="14" spans="1:10">
      <c r="A14" s="64" t="s">
        <v>142</v>
      </c>
      <c r="B14" s="3" t="s">
        <v>258</v>
      </c>
      <c r="C14" s="4" t="s">
        <v>259</v>
      </c>
      <c r="D14" s="12">
        <v>500</v>
      </c>
      <c r="E14" s="136"/>
      <c r="F14" s="136">
        <f t="shared" si="0"/>
        <v>0</v>
      </c>
      <c r="G14" s="6">
        <v>0.08</v>
      </c>
      <c r="H14" s="147">
        <f t="shared" si="1"/>
        <v>0</v>
      </c>
      <c r="I14" s="147">
        <f t="shared" si="2"/>
        <v>0</v>
      </c>
      <c r="J14" s="168"/>
    </row>
    <row r="15" spans="1:10">
      <c r="A15" s="64" t="s">
        <v>20</v>
      </c>
      <c r="B15" s="3" t="s">
        <v>260</v>
      </c>
      <c r="C15" s="4" t="s">
        <v>259</v>
      </c>
      <c r="D15" s="12">
        <v>850</v>
      </c>
      <c r="E15" s="136"/>
      <c r="F15" s="136">
        <f t="shared" si="0"/>
        <v>0</v>
      </c>
      <c r="G15" s="6">
        <v>0.08</v>
      </c>
      <c r="H15" s="147">
        <f t="shared" si="1"/>
        <v>0</v>
      </c>
      <c r="I15" s="147">
        <f t="shared" si="2"/>
        <v>0</v>
      </c>
      <c r="J15" s="168"/>
    </row>
    <row r="16" spans="1:10" ht="145.19999999999999">
      <c r="A16" s="64" t="s">
        <v>143</v>
      </c>
      <c r="B16" s="3" t="s">
        <v>261</v>
      </c>
      <c r="C16" s="4" t="s">
        <v>262</v>
      </c>
      <c r="D16" s="12">
        <v>1000</v>
      </c>
      <c r="E16" s="136"/>
      <c r="F16" s="136">
        <f t="shared" si="0"/>
        <v>0</v>
      </c>
      <c r="G16" s="6">
        <v>0.08</v>
      </c>
      <c r="H16" s="147">
        <f t="shared" si="1"/>
        <v>0</v>
      </c>
      <c r="I16" s="147">
        <f t="shared" si="2"/>
        <v>0</v>
      </c>
      <c r="J16" s="168"/>
    </row>
    <row r="17" spans="1:10" ht="118.8">
      <c r="A17" s="64" t="s">
        <v>144</v>
      </c>
      <c r="B17" s="3" t="s">
        <v>263</v>
      </c>
      <c r="C17" s="4" t="s">
        <v>262</v>
      </c>
      <c r="D17" s="12">
        <v>500</v>
      </c>
      <c r="E17" s="136"/>
      <c r="F17" s="136">
        <f t="shared" si="0"/>
        <v>0</v>
      </c>
      <c r="G17" s="6">
        <v>0.08</v>
      </c>
      <c r="H17" s="147">
        <f t="shared" si="1"/>
        <v>0</v>
      </c>
      <c r="I17" s="147">
        <f t="shared" si="2"/>
        <v>0</v>
      </c>
      <c r="J17" s="168"/>
    </row>
    <row r="18" spans="1:10">
      <c r="A18" s="64" t="s">
        <v>145</v>
      </c>
      <c r="B18" s="3" t="s">
        <v>264</v>
      </c>
      <c r="C18" s="4" t="s">
        <v>259</v>
      </c>
      <c r="D18" s="12">
        <v>100</v>
      </c>
      <c r="E18" s="136"/>
      <c r="F18" s="136">
        <f t="shared" si="0"/>
        <v>0</v>
      </c>
      <c r="G18" s="6">
        <v>0.08</v>
      </c>
      <c r="H18" s="147">
        <f t="shared" si="1"/>
        <v>0</v>
      </c>
      <c r="I18" s="147">
        <f t="shared" si="2"/>
        <v>0</v>
      </c>
      <c r="J18" s="168"/>
    </row>
    <row r="19" spans="1:10" ht="66">
      <c r="A19" s="64" t="s">
        <v>146</v>
      </c>
      <c r="B19" s="3" t="s">
        <v>265</v>
      </c>
      <c r="C19" s="4" t="s">
        <v>22</v>
      </c>
      <c r="D19" s="12">
        <v>12000</v>
      </c>
      <c r="E19" s="136"/>
      <c r="F19" s="136">
        <f t="shared" si="0"/>
        <v>0</v>
      </c>
      <c r="G19" s="6">
        <v>0.08</v>
      </c>
      <c r="H19" s="147">
        <f t="shared" si="1"/>
        <v>0</v>
      </c>
      <c r="I19" s="147">
        <f t="shared" si="2"/>
        <v>0</v>
      </c>
      <c r="J19" s="177"/>
    </row>
    <row r="20" spans="1:10" ht="26.4">
      <c r="A20" s="64" t="s">
        <v>147</v>
      </c>
      <c r="B20" s="3" t="s">
        <v>266</v>
      </c>
      <c r="C20" s="4" t="s">
        <v>22</v>
      </c>
      <c r="D20" s="12">
        <v>2000</v>
      </c>
      <c r="E20" s="136"/>
      <c r="F20" s="136">
        <f t="shared" si="0"/>
        <v>0</v>
      </c>
      <c r="G20" s="6">
        <v>0.08</v>
      </c>
      <c r="H20" s="147">
        <f t="shared" si="1"/>
        <v>0</v>
      </c>
      <c r="I20" s="147">
        <f t="shared" si="2"/>
        <v>0</v>
      </c>
      <c r="J20" s="177"/>
    </row>
    <row r="21" spans="1:10" ht="66">
      <c r="A21" s="64" t="s">
        <v>148</v>
      </c>
      <c r="B21" s="3" t="s">
        <v>267</v>
      </c>
      <c r="C21" s="4" t="s">
        <v>22</v>
      </c>
      <c r="D21" s="12">
        <v>5500</v>
      </c>
      <c r="E21" s="136"/>
      <c r="F21" s="136">
        <f t="shared" si="0"/>
        <v>0</v>
      </c>
      <c r="G21" s="6">
        <v>0.08</v>
      </c>
      <c r="H21" s="147">
        <f t="shared" si="1"/>
        <v>0</v>
      </c>
      <c r="I21" s="147">
        <f t="shared" si="2"/>
        <v>0</v>
      </c>
      <c r="J21" s="168"/>
    </row>
    <row r="22" spans="1:10" ht="52.8">
      <c r="A22" s="64" t="s">
        <v>149</v>
      </c>
      <c r="B22" s="3" t="s">
        <v>268</v>
      </c>
      <c r="C22" s="4" t="s">
        <v>22</v>
      </c>
      <c r="D22" s="12">
        <v>20000</v>
      </c>
      <c r="E22" s="136"/>
      <c r="F22" s="136">
        <f t="shared" si="0"/>
        <v>0</v>
      </c>
      <c r="G22" s="6">
        <v>0.08</v>
      </c>
      <c r="H22" s="147">
        <f t="shared" si="1"/>
        <v>0</v>
      </c>
      <c r="I22" s="147">
        <f t="shared" si="2"/>
        <v>0</v>
      </c>
      <c r="J22" s="177"/>
    </row>
    <row r="23" spans="1:10">
      <c r="A23" s="64" t="s">
        <v>150</v>
      </c>
      <c r="B23" s="3" t="s">
        <v>269</v>
      </c>
      <c r="C23" s="4" t="s">
        <v>22</v>
      </c>
      <c r="D23" s="12">
        <v>100</v>
      </c>
      <c r="E23" s="136"/>
      <c r="F23" s="136">
        <f t="shared" si="0"/>
        <v>0</v>
      </c>
      <c r="G23" s="6">
        <v>0.08</v>
      </c>
      <c r="H23" s="147">
        <f t="shared" si="1"/>
        <v>0</v>
      </c>
      <c r="I23" s="147">
        <f t="shared" si="2"/>
        <v>0</v>
      </c>
      <c r="J23" s="168"/>
    </row>
    <row r="24" spans="1:10">
      <c r="A24" s="64" t="s">
        <v>151</v>
      </c>
      <c r="B24" s="3" t="s">
        <v>270</v>
      </c>
      <c r="C24" s="4" t="s">
        <v>22</v>
      </c>
      <c r="D24" s="12">
        <v>1500</v>
      </c>
      <c r="E24" s="136"/>
      <c r="F24" s="136">
        <f t="shared" si="0"/>
        <v>0</v>
      </c>
      <c r="G24" s="6">
        <v>0.08</v>
      </c>
      <c r="H24" s="147">
        <f t="shared" si="1"/>
        <v>0</v>
      </c>
      <c r="I24" s="147">
        <f t="shared" si="2"/>
        <v>0</v>
      </c>
      <c r="J24" s="168"/>
    </row>
    <row r="25" spans="1:10">
      <c r="A25" s="64" t="s">
        <v>152</v>
      </c>
      <c r="B25" s="3" t="s">
        <v>271</v>
      </c>
      <c r="C25" s="4" t="s">
        <v>22</v>
      </c>
      <c r="D25" s="12">
        <v>3000</v>
      </c>
      <c r="E25" s="136"/>
      <c r="F25" s="136">
        <f t="shared" si="0"/>
        <v>0</v>
      </c>
      <c r="G25" s="6">
        <v>0.08</v>
      </c>
      <c r="H25" s="147">
        <f t="shared" si="1"/>
        <v>0</v>
      </c>
      <c r="I25" s="147">
        <f t="shared" si="2"/>
        <v>0</v>
      </c>
      <c r="J25" s="168"/>
    </row>
    <row r="26" spans="1:10" ht="52.8">
      <c r="A26" s="64" t="s">
        <v>153</v>
      </c>
      <c r="B26" s="3" t="s">
        <v>272</v>
      </c>
      <c r="C26" s="4" t="s">
        <v>22</v>
      </c>
      <c r="D26" s="12">
        <v>6000</v>
      </c>
      <c r="E26" s="136"/>
      <c r="F26" s="136">
        <f t="shared" si="0"/>
        <v>0</v>
      </c>
      <c r="G26" s="6">
        <v>0.08</v>
      </c>
      <c r="H26" s="147">
        <f t="shared" si="1"/>
        <v>0</v>
      </c>
      <c r="I26" s="147">
        <f t="shared" si="2"/>
        <v>0</v>
      </c>
      <c r="J26" s="177"/>
    </row>
    <row r="27" spans="1:10" ht="66">
      <c r="A27" s="64" t="s">
        <v>154</v>
      </c>
      <c r="B27" s="3" t="s">
        <v>273</v>
      </c>
      <c r="C27" s="4" t="s">
        <v>52</v>
      </c>
      <c r="D27" s="12">
        <v>4000</v>
      </c>
      <c r="E27" s="136"/>
      <c r="F27" s="136">
        <f t="shared" si="0"/>
        <v>0</v>
      </c>
      <c r="G27" s="6">
        <v>0.08</v>
      </c>
      <c r="H27" s="147">
        <f t="shared" si="1"/>
        <v>0</v>
      </c>
      <c r="I27" s="147">
        <f t="shared" si="2"/>
        <v>0</v>
      </c>
      <c r="J27" s="177"/>
    </row>
    <row r="28" spans="1:10" ht="66">
      <c r="A28" s="64" t="s">
        <v>155</v>
      </c>
      <c r="B28" s="3" t="s">
        <v>274</v>
      </c>
      <c r="C28" s="4" t="s">
        <v>52</v>
      </c>
      <c r="D28" s="12">
        <v>2000</v>
      </c>
      <c r="E28" s="136"/>
      <c r="F28" s="136">
        <f t="shared" si="0"/>
        <v>0</v>
      </c>
      <c r="G28" s="6">
        <v>0.08</v>
      </c>
      <c r="H28" s="147">
        <f t="shared" si="1"/>
        <v>0</v>
      </c>
      <c r="I28" s="147">
        <f t="shared" si="2"/>
        <v>0</v>
      </c>
      <c r="J28" s="177"/>
    </row>
    <row r="29" spans="1:10" ht="66">
      <c r="A29" s="64" t="s">
        <v>156</v>
      </c>
      <c r="B29" s="3" t="s">
        <v>275</v>
      </c>
      <c r="C29" s="4" t="s">
        <v>250</v>
      </c>
      <c r="D29" s="12">
        <v>2100</v>
      </c>
      <c r="E29" s="136"/>
      <c r="F29" s="136">
        <f t="shared" si="0"/>
        <v>0</v>
      </c>
      <c r="G29" s="6">
        <v>0.08</v>
      </c>
      <c r="H29" s="147">
        <f t="shared" si="1"/>
        <v>0</v>
      </c>
      <c r="I29" s="147">
        <f t="shared" si="2"/>
        <v>0</v>
      </c>
      <c r="J29" s="177"/>
    </row>
    <row r="30" spans="1:10" ht="66">
      <c r="A30" s="64" t="s">
        <v>157</v>
      </c>
      <c r="B30" s="3" t="s">
        <v>276</v>
      </c>
      <c r="C30" s="4" t="s">
        <v>250</v>
      </c>
      <c r="D30" s="12">
        <v>1800</v>
      </c>
      <c r="E30" s="136"/>
      <c r="F30" s="136">
        <f t="shared" si="0"/>
        <v>0</v>
      </c>
      <c r="G30" s="6">
        <v>0.08</v>
      </c>
      <c r="H30" s="147">
        <f t="shared" si="1"/>
        <v>0</v>
      </c>
      <c r="I30" s="147">
        <f t="shared" si="2"/>
        <v>0</v>
      </c>
      <c r="J30" s="177"/>
    </row>
    <row r="31" spans="1:10" ht="52.8">
      <c r="A31" s="64" t="s">
        <v>158</v>
      </c>
      <c r="B31" s="3" t="s">
        <v>277</v>
      </c>
      <c r="C31" s="4" t="s">
        <v>22</v>
      </c>
      <c r="D31" s="12">
        <v>50</v>
      </c>
      <c r="E31" s="136"/>
      <c r="F31" s="136">
        <f t="shared" si="0"/>
        <v>0</v>
      </c>
      <c r="G31" s="6">
        <v>0.08</v>
      </c>
      <c r="H31" s="147">
        <f t="shared" si="1"/>
        <v>0</v>
      </c>
      <c r="I31" s="147">
        <f t="shared" si="2"/>
        <v>0</v>
      </c>
      <c r="J31" s="177"/>
    </row>
    <row r="32" spans="1:10" ht="52.8">
      <c r="A32" s="64" t="s">
        <v>159</v>
      </c>
      <c r="B32" s="3" t="s">
        <v>278</v>
      </c>
      <c r="C32" s="4" t="s">
        <v>22</v>
      </c>
      <c r="D32" s="12">
        <v>60000</v>
      </c>
      <c r="E32" s="136"/>
      <c r="F32" s="136">
        <f t="shared" si="0"/>
        <v>0</v>
      </c>
      <c r="G32" s="6">
        <v>0.08</v>
      </c>
      <c r="H32" s="147">
        <f t="shared" si="1"/>
        <v>0</v>
      </c>
      <c r="I32" s="147">
        <f t="shared" si="2"/>
        <v>0</v>
      </c>
      <c r="J32" s="177"/>
    </row>
    <row r="33" spans="1:10" ht="79.2">
      <c r="A33" s="64" t="s">
        <v>160</v>
      </c>
      <c r="B33" s="3" t="s">
        <v>279</v>
      </c>
      <c r="C33" s="4" t="s">
        <v>22</v>
      </c>
      <c r="D33" s="12">
        <v>40000</v>
      </c>
      <c r="E33" s="136"/>
      <c r="F33" s="136">
        <f t="shared" si="0"/>
        <v>0</v>
      </c>
      <c r="G33" s="6">
        <v>0.08</v>
      </c>
      <c r="H33" s="147">
        <f t="shared" si="1"/>
        <v>0</v>
      </c>
      <c r="I33" s="147">
        <f t="shared" si="2"/>
        <v>0</v>
      </c>
      <c r="J33" s="168"/>
    </row>
    <row r="34" spans="1:10" ht="79.2">
      <c r="A34" s="64" t="s">
        <v>161</v>
      </c>
      <c r="B34" s="3" t="s">
        <v>280</v>
      </c>
      <c r="C34" s="4" t="s">
        <v>22</v>
      </c>
      <c r="D34" s="12">
        <v>12000</v>
      </c>
      <c r="E34" s="136"/>
      <c r="F34" s="136">
        <f t="shared" si="0"/>
        <v>0</v>
      </c>
      <c r="G34" s="6">
        <v>0.08</v>
      </c>
      <c r="H34" s="147">
        <f t="shared" si="1"/>
        <v>0</v>
      </c>
      <c r="I34" s="147">
        <f t="shared" si="2"/>
        <v>0</v>
      </c>
      <c r="J34" s="168"/>
    </row>
    <row r="35" spans="1:10" ht="158.4">
      <c r="A35" s="64" t="s">
        <v>162</v>
      </c>
      <c r="B35" s="109" t="s">
        <v>281</v>
      </c>
      <c r="C35" s="4" t="s">
        <v>22</v>
      </c>
      <c r="D35" s="12">
        <v>10000</v>
      </c>
      <c r="E35" s="136"/>
      <c r="F35" s="136">
        <f t="shared" si="0"/>
        <v>0</v>
      </c>
      <c r="G35" s="6">
        <v>0.08</v>
      </c>
      <c r="H35" s="147">
        <f t="shared" si="1"/>
        <v>0</v>
      </c>
      <c r="I35" s="147">
        <f t="shared" si="2"/>
        <v>0</v>
      </c>
      <c r="J35" s="177"/>
    </row>
    <row r="36" spans="1:10">
      <c r="A36" s="64" t="s">
        <v>163</v>
      </c>
      <c r="B36" s="3" t="s">
        <v>282</v>
      </c>
      <c r="C36" s="4" t="s">
        <v>22</v>
      </c>
      <c r="D36" s="12">
        <v>50</v>
      </c>
      <c r="E36" s="136"/>
      <c r="F36" s="136">
        <f t="shared" si="0"/>
        <v>0</v>
      </c>
      <c r="G36" s="6">
        <v>0.08</v>
      </c>
      <c r="H36" s="147">
        <f t="shared" si="1"/>
        <v>0</v>
      </c>
      <c r="I36" s="147">
        <f t="shared" si="2"/>
        <v>0</v>
      </c>
      <c r="J36" s="168"/>
    </row>
    <row r="37" spans="1:10">
      <c r="A37" s="64" t="s">
        <v>164</v>
      </c>
      <c r="B37" s="3" t="s">
        <v>283</v>
      </c>
      <c r="C37" s="4" t="s">
        <v>22</v>
      </c>
      <c r="D37" s="12">
        <v>50</v>
      </c>
      <c r="E37" s="136"/>
      <c r="F37" s="136">
        <f t="shared" si="0"/>
        <v>0</v>
      </c>
      <c r="G37" s="6">
        <v>0.08</v>
      </c>
      <c r="H37" s="147">
        <f t="shared" si="1"/>
        <v>0</v>
      </c>
      <c r="I37" s="147">
        <f t="shared" si="2"/>
        <v>0</v>
      </c>
      <c r="J37" s="168"/>
    </row>
    <row r="38" spans="1:10" ht="40.200000000000003" thickBot="1">
      <c r="A38" s="66" t="s">
        <v>165</v>
      </c>
      <c r="B38" s="101" t="s">
        <v>284</v>
      </c>
      <c r="C38" s="68" t="s">
        <v>259</v>
      </c>
      <c r="D38" s="206">
        <v>2000</v>
      </c>
      <c r="E38" s="14"/>
      <c r="F38" s="14">
        <f t="shared" si="0"/>
        <v>0</v>
      </c>
      <c r="G38" s="7">
        <v>0.08</v>
      </c>
      <c r="H38" s="13">
        <f t="shared" si="1"/>
        <v>0</v>
      </c>
      <c r="I38" s="13">
        <f t="shared" si="2"/>
        <v>0</v>
      </c>
      <c r="J38" s="170"/>
    </row>
    <row r="39" spans="1:10" ht="14.4" thickBot="1">
      <c r="A39" s="9"/>
      <c r="B39" s="10"/>
      <c r="C39" s="11"/>
      <c r="E39" s="51" t="s">
        <v>138</v>
      </c>
      <c r="F39" s="45">
        <f>SUM(F6:F38)</f>
        <v>0</v>
      </c>
      <c r="G39" s="48"/>
      <c r="H39" s="49">
        <f>SUM(H6:H38)</f>
        <v>0</v>
      </c>
      <c r="I39" s="46">
        <f>SUM(I6:I38)</f>
        <v>0</v>
      </c>
      <c r="J39" s="1"/>
    </row>
  </sheetData>
  <mergeCells count="3">
    <mergeCell ref="A2:J2"/>
    <mergeCell ref="A3:J3"/>
    <mergeCell ref="A1:J1"/>
  </mergeCell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dimension ref="A1:K18"/>
  <sheetViews>
    <sheetView showGridLines="0" workbookViewId="0">
      <selection activeCell="O7" sqref="O7"/>
    </sheetView>
  </sheetViews>
  <sheetFormatPr defaultColWidth="8" defaultRowHeight="13.2"/>
  <cols>
    <col min="1" max="1" width="3.69921875" style="52" customWidth="1"/>
    <col min="2" max="2" width="42.296875" style="52" customWidth="1"/>
    <col min="3" max="3" width="4.09765625" style="52" customWidth="1"/>
    <col min="4" max="4" width="7.5" style="52" customWidth="1"/>
    <col min="5" max="5" width="7" style="52" customWidth="1"/>
    <col min="6" max="6" width="10.796875" style="52" customWidth="1"/>
    <col min="7" max="7" width="4" style="52" customWidth="1"/>
    <col min="8" max="8" width="8.8984375" style="52" customWidth="1"/>
    <col min="9" max="9" width="11.8984375" style="52" customWidth="1"/>
    <col min="10" max="10" width="18.796875" style="52" customWidth="1"/>
    <col min="11" max="12" width="8" style="52" customWidth="1"/>
    <col min="13" max="16384" width="8" style="52"/>
  </cols>
  <sheetData>
    <row r="1" spans="1:11">
      <c r="A1" s="224" t="s">
        <v>771</v>
      </c>
      <c r="B1" s="224"/>
      <c r="C1" s="224"/>
      <c r="D1" s="224"/>
      <c r="E1" s="224"/>
      <c r="F1" s="224"/>
      <c r="G1" s="224"/>
      <c r="H1" s="224"/>
      <c r="I1" s="224"/>
      <c r="J1" s="224"/>
      <c r="K1" s="42"/>
    </row>
    <row r="2" spans="1:11" ht="15.6">
      <c r="A2" s="220" t="s">
        <v>0</v>
      </c>
      <c r="B2" s="221"/>
      <c r="C2" s="221"/>
      <c r="D2" s="221"/>
      <c r="E2" s="221"/>
      <c r="F2" s="221"/>
      <c r="G2" s="221"/>
      <c r="H2" s="221"/>
      <c r="I2" s="221"/>
      <c r="J2" s="221"/>
      <c r="K2" s="42"/>
    </row>
    <row r="3" spans="1:11" ht="13.8" thickBot="1">
      <c r="A3" s="225" t="s">
        <v>772</v>
      </c>
      <c r="B3" s="226"/>
      <c r="C3" s="226"/>
      <c r="D3" s="226"/>
      <c r="E3" s="226"/>
      <c r="F3" s="226"/>
      <c r="G3" s="226"/>
      <c r="H3" s="226"/>
      <c r="I3" s="226"/>
      <c r="J3" s="226"/>
      <c r="K3" s="42"/>
    </row>
    <row r="4" spans="1:11" ht="39.6">
      <c r="A4" s="59" t="s">
        <v>1</v>
      </c>
      <c r="B4" s="60" t="s">
        <v>2</v>
      </c>
      <c r="C4" s="60" t="s">
        <v>3</v>
      </c>
      <c r="D4" s="60" t="s">
        <v>4</v>
      </c>
      <c r="E4" s="60" t="s">
        <v>5</v>
      </c>
      <c r="F4" s="60" t="s">
        <v>6</v>
      </c>
      <c r="G4" s="60" t="s">
        <v>7</v>
      </c>
      <c r="H4" s="60" t="s">
        <v>8</v>
      </c>
      <c r="I4" s="60" t="s">
        <v>9</v>
      </c>
      <c r="J4" s="61" t="s">
        <v>10</v>
      </c>
      <c r="K4" s="42"/>
    </row>
    <row r="5" spans="1:11" s="53" customFormat="1" ht="10.199999999999999">
      <c r="A5" s="62" t="s">
        <v>11</v>
      </c>
      <c r="B5" s="30" t="s">
        <v>12</v>
      </c>
      <c r="C5" s="30" t="s">
        <v>13</v>
      </c>
      <c r="D5" s="30" t="s">
        <v>14</v>
      </c>
      <c r="E5" s="30" t="s">
        <v>15</v>
      </c>
      <c r="F5" s="30" t="s">
        <v>16</v>
      </c>
      <c r="G5" s="30" t="s">
        <v>17</v>
      </c>
      <c r="H5" s="30" t="s">
        <v>18</v>
      </c>
      <c r="I5" s="30" t="s">
        <v>19</v>
      </c>
      <c r="J5" s="63" t="s">
        <v>20</v>
      </c>
      <c r="K5" s="44"/>
    </row>
    <row r="6" spans="1:11" ht="79.2">
      <c r="A6" s="64" t="s">
        <v>11</v>
      </c>
      <c r="B6" s="3" t="s">
        <v>367</v>
      </c>
      <c r="C6" s="4" t="s">
        <v>22</v>
      </c>
      <c r="D6" s="121">
        <v>50000</v>
      </c>
      <c r="E6" s="15"/>
      <c r="F6" s="15">
        <f t="shared" ref="F6:F15" si="0">D6*E6</f>
        <v>0</v>
      </c>
      <c r="G6" s="6">
        <v>0.08</v>
      </c>
      <c r="H6" s="15">
        <f t="shared" ref="H6:H15" si="1">F6*G6</f>
        <v>0</v>
      </c>
      <c r="I6" s="15">
        <f t="shared" ref="I6:I15" si="2">F6+H6</f>
        <v>0</v>
      </c>
      <c r="J6" s="65"/>
      <c r="K6" s="42"/>
    </row>
    <row r="7" spans="1:11" ht="66">
      <c r="A7" s="64" t="s">
        <v>12</v>
      </c>
      <c r="B7" s="3" t="s">
        <v>368</v>
      </c>
      <c r="C7" s="4" t="s">
        <v>22</v>
      </c>
      <c r="D7" s="121">
        <v>25000</v>
      </c>
      <c r="E7" s="15"/>
      <c r="F7" s="15">
        <f t="shared" si="0"/>
        <v>0</v>
      </c>
      <c r="G7" s="6">
        <v>0.08</v>
      </c>
      <c r="H7" s="15">
        <f t="shared" si="1"/>
        <v>0</v>
      </c>
      <c r="I7" s="15">
        <f t="shared" si="2"/>
        <v>0</v>
      </c>
      <c r="J7" s="65"/>
      <c r="K7" s="42"/>
    </row>
    <row r="8" spans="1:11" ht="92.4">
      <c r="A8" s="64" t="s">
        <v>13</v>
      </c>
      <c r="B8" s="3" t="s">
        <v>369</v>
      </c>
      <c r="C8" s="4" t="s">
        <v>22</v>
      </c>
      <c r="D8" s="121">
        <v>30000</v>
      </c>
      <c r="E8" s="15"/>
      <c r="F8" s="15">
        <f t="shared" si="0"/>
        <v>0</v>
      </c>
      <c r="G8" s="6">
        <v>0.08</v>
      </c>
      <c r="H8" s="15">
        <f t="shared" si="1"/>
        <v>0</v>
      </c>
      <c r="I8" s="15">
        <f t="shared" si="2"/>
        <v>0</v>
      </c>
      <c r="J8" s="65"/>
      <c r="K8" s="42"/>
    </row>
    <row r="9" spans="1:11" ht="132">
      <c r="A9" s="64" t="s">
        <v>14</v>
      </c>
      <c r="B9" s="3" t="s">
        <v>370</v>
      </c>
      <c r="C9" s="4" t="s">
        <v>22</v>
      </c>
      <c r="D9" s="121">
        <v>15000</v>
      </c>
      <c r="E9" s="15"/>
      <c r="F9" s="15">
        <f t="shared" si="0"/>
        <v>0</v>
      </c>
      <c r="G9" s="6">
        <v>0.08</v>
      </c>
      <c r="H9" s="15">
        <f t="shared" si="1"/>
        <v>0</v>
      </c>
      <c r="I9" s="15">
        <f t="shared" si="2"/>
        <v>0</v>
      </c>
      <c r="J9" s="65"/>
      <c r="K9" s="42"/>
    </row>
    <row r="10" spans="1:11" ht="26.4">
      <c r="A10" s="64" t="s">
        <v>15</v>
      </c>
      <c r="B10" s="3" t="s">
        <v>371</v>
      </c>
      <c r="C10" s="4" t="s">
        <v>22</v>
      </c>
      <c r="D10" s="121">
        <v>4000</v>
      </c>
      <c r="E10" s="15"/>
      <c r="F10" s="15">
        <f t="shared" si="0"/>
        <v>0</v>
      </c>
      <c r="G10" s="6">
        <v>0.08</v>
      </c>
      <c r="H10" s="15">
        <f t="shared" si="1"/>
        <v>0</v>
      </c>
      <c r="I10" s="15">
        <f t="shared" si="2"/>
        <v>0</v>
      </c>
      <c r="J10" s="168"/>
      <c r="K10" s="42"/>
    </row>
    <row r="11" spans="1:11" ht="66">
      <c r="A11" s="64" t="s">
        <v>140</v>
      </c>
      <c r="B11" s="3" t="s">
        <v>372</v>
      </c>
      <c r="C11" s="4" t="s">
        <v>22</v>
      </c>
      <c r="D11" s="121">
        <v>2500</v>
      </c>
      <c r="E11" s="15"/>
      <c r="F11" s="15">
        <f t="shared" si="0"/>
        <v>0</v>
      </c>
      <c r="G11" s="6">
        <v>0.08</v>
      </c>
      <c r="H11" s="15">
        <f t="shared" si="1"/>
        <v>0</v>
      </c>
      <c r="I11" s="15">
        <f t="shared" si="2"/>
        <v>0</v>
      </c>
      <c r="J11" s="65"/>
      <c r="K11" s="42"/>
    </row>
    <row r="12" spans="1:11" ht="66">
      <c r="A12" s="64" t="s">
        <v>17</v>
      </c>
      <c r="B12" s="3" t="s">
        <v>373</v>
      </c>
      <c r="C12" s="4" t="s">
        <v>22</v>
      </c>
      <c r="D12" s="121">
        <v>500</v>
      </c>
      <c r="E12" s="15"/>
      <c r="F12" s="15">
        <f t="shared" si="0"/>
        <v>0</v>
      </c>
      <c r="G12" s="6">
        <v>0.08</v>
      </c>
      <c r="H12" s="15">
        <f t="shared" si="1"/>
        <v>0</v>
      </c>
      <c r="I12" s="15">
        <f t="shared" si="2"/>
        <v>0</v>
      </c>
      <c r="J12" s="65"/>
      <c r="K12" s="42"/>
    </row>
    <row r="13" spans="1:11" ht="145.19999999999999">
      <c r="A13" s="64" t="s">
        <v>141</v>
      </c>
      <c r="B13" s="3" t="s">
        <v>374</v>
      </c>
      <c r="C13" s="4" t="s">
        <v>22</v>
      </c>
      <c r="D13" s="121">
        <v>50000</v>
      </c>
      <c r="E13" s="15"/>
      <c r="F13" s="15">
        <f t="shared" si="0"/>
        <v>0</v>
      </c>
      <c r="G13" s="6">
        <v>0.08</v>
      </c>
      <c r="H13" s="15">
        <f t="shared" si="1"/>
        <v>0</v>
      </c>
      <c r="I13" s="15">
        <f t="shared" si="2"/>
        <v>0</v>
      </c>
      <c r="J13" s="65"/>
      <c r="K13" s="144"/>
    </row>
    <row r="14" spans="1:11" ht="52.8">
      <c r="A14" s="64" t="s">
        <v>142</v>
      </c>
      <c r="B14" s="3" t="s">
        <v>375</v>
      </c>
      <c r="C14" s="4" t="s">
        <v>22</v>
      </c>
      <c r="D14" s="121">
        <v>40000</v>
      </c>
      <c r="E14" s="15"/>
      <c r="F14" s="15">
        <f t="shared" si="0"/>
        <v>0</v>
      </c>
      <c r="G14" s="6">
        <v>0.08</v>
      </c>
      <c r="H14" s="15">
        <f t="shared" si="1"/>
        <v>0</v>
      </c>
      <c r="I14" s="15">
        <f t="shared" si="2"/>
        <v>0</v>
      </c>
      <c r="J14" s="65"/>
      <c r="K14" s="42"/>
    </row>
    <row r="15" spans="1:11" ht="79.8" thickBot="1">
      <c r="A15" s="66" t="s">
        <v>20</v>
      </c>
      <c r="B15" s="101" t="s">
        <v>376</v>
      </c>
      <c r="C15" s="68" t="s">
        <v>262</v>
      </c>
      <c r="D15" s="124">
        <v>50</v>
      </c>
      <c r="E15" s="133"/>
      <c r="F15" s="133">
        <f t="shared" si="0"/>
        <v>0</v>
      </c>
      <c r="G15" s="7">
        <v>0.08</v>
      </c>
      <c r="H15" s="133">
        <f t="shared" si="1"/>
        <v>0</v>
      </c>
      <c r="I15" s="133">
        <f t="shared" si="2"/>
        <v>0</v>
      </c>
      <c r="J15" s="70"/>
      <c r="K15" s="42"/>
    </row>
    <row r="16" spans="1:11" ht="13.8" thickBot="1">
      <c r="A16" s="9"/>
      <c r="B16" s="10"/>
      <c r="C16" s="11"/>
      <c r="E16" s="51" t="s">
        <v>138</v>
      </c>
      <c r="F16" s="125">
        <f>SUM(F6:F15)</f>
        <v>0</v>
      </c>
      <c r="G16" s="71">
        <v>0.08</v>
      </c>
      <c r="H16" s="45">
        <f>SUM(H6:H15)</f>
        <v>0</v>
      </c>
      <c r="I16" s="46">
        <f>SUM(I6:I15)</f>
        <v>0</v>
      </c>
      <c r="J16" s="1"/>
      <c r="K16" s="42"/>
    </row>
    <row r="17" spans="1:11">
      <c r="A17" s="42"/>
      <c r="B17" s="42"/>
      <c r="C17" s="42"/>
      <c r="D17" s="42"/>
      <c r="E17" s="42"/>
      <c r="F17" s="42"/>
      <c r="G17" s="1"/>
      <c r="H17" s="1"/>
      <c r="I17" s="11"/>
      <c r="J17" s="1"/>
      <c r="K17" s="42"/>
    </row>
    <row r="18" spans="1:11">
      <c r="A18" s="42"/>
      <c r="B18" s="42"/>
      <c r="C18" s="42"/>
      <c r="D18" s="42"/>
      <c r="E18" s="42"/>
      <c r="F18" s="42"/>
      <c r="G18" s="1"/>
      <c r="H18" s="1"/>
      <c r="I18" s="9"/>
      <c r="J18" s="1"/>
      <c r="K18" s="42"/>
    </row>
  </sheetData>
  <mergeCells count="3">
    <mergeCell ref="A2:J2"/>
    <mergeCell ref="A3:J3"/>
    <mergeCell ref="A1:J1"/>
  </mergeCells>
  <pageMargins left="0.7" right="0.7" top="0.75" bottom="0.75" header="0.3" footer="0.3"/>
  <pageSetup paperSize="9" orientation="landscape" r:id="rId1"/>
</worksheet>
</file>

<file path=xl/worksheets/sheet21.xml><?xml version="1.0" encoding="utf-8"?>
<worksheet xmlns="http://schemas.openxmlformats.org/spreadsheetml/2006/main" xmlns:r="http://schemas.openxmlformats.org/officeDocument/2006/relationships">
  <dimension ref="A1:J38"/>
  <sheetViews>
    <sheetView showGridLines="0" topLeftCell="A7" zoomScaleNormal="100" workbookViewId="0">
      <selection activeCell="K61" sqref="K61"/>
    </sheetView>
  </sheetViews>
  <sheetFormatPr defaultColWidth="8" defaultRowHeight="12.75" customHeight="1"/>
  <cols>
    <col min="1" max="1" width="3.59765625" style="52" customWidth="1"/>
    <col min="2" max="2" width="51.296875" style="52" customWidth="1"/>
    <col min="3" max="3" width="3.8984375" style="52" customWidth="1"/>
    <col min="4" max="4" width="6.8984375" style="52" customWidth="1"/>
    <col min="5" max="5" width="7.3984375" style="52" customWidth="1"/>
    <col min="6" max="6" width="10" style="52" customWidth="1"/>
    <col min="7" max="7" width="4" style="52" customWidth="1"/>
    <col min="8" max="8" width="9" style="52" customWidth="1"/>
    <col min="9" max="9" width="10.09765625" style="52" customWidth="1"/>
    <col min="10" max="10" width="16.69921875" style="52" customWidth="1"/>
    <col min="11" max="11" width="8" style="52" customWidth="1"/>
    <col min="12" max="16384" width="8" style="52"/>
  </cols>
  <sheetData>
    <row r="1" spans="1:10" ht="13.65" customHeight="1">
      <c r="A1" s="224" t="s">
        <v>770</v>
      </c>
      <c r="B1" s="224"/>
      <c r="C1" s="224"/>
      <c r="D1" s="224"/>
      <c r="E1" s="224"/>
      <c r="F1" s="224"/>
      <c r="G1" s="224"/>
      <c r="H1" s="224"/>
      <c r="I1" s="224"/>
      <c r="J1" s="224"/>
    </row>
    <row r="2" spans="1:10" ht="15.75" customHeight="1">
      <c r="A2" s="220" t="s">
        <v>0</v>
      </c>
      <c r="B2" s="221"/>
      <c r="C2" s="221"/>
      <c r="D2" s="221"/>
      <c r="E2" s="221"/>
      <c r="F2" s="221"/>
      <c r="G2" s="221"/>
      <c r="H2" s="221"/>
      <c r="I2" s="221"/>
      <c r="J2" s="221"/>
    </row>
    <row r="3" spans="1:10" ht="15.75" customHeight="1" thickBot="1">
      <c r="A3" s="225" t="s">
        <v>769</v>
      </c>
      <c r="B3" s="226"/>
      <c r="C3" s="226"/>
      <c r="D3" s="226"/>
      <c r="E3" s="226"/>
      <c r="F3" s="226"/>
      <c r="G3" s="226"/>
      <c r="H3" s="226"/>
      <c r="I3" s="226"/>
      <c r="J3" s="226"/>
    </row>
    <row r="4" spans="1:10" ht="44.25" customHeight="1">
      <c r="A4" s="59" t="s">
        <v>1</v>
      </c>
      <c r="B4" s="60" t="s">
        <v>2</v>
      </c>
      <c r="C4" s="60" t="s">
        <v>3</v>
      </c>
      <c r="D4" s="60" t="s">
        <v>4</v>
      </c>
      <c r="E4" s="60" t="s">
        <v>5</v>
      </c>
      <c r="F4" s="60" t="s">
        <v>6</v>
      </c>
      <c r="G4" s="60" t="s">
        <v>7</v>
      </c>
      <c r="H4" s="60" t="s">
        <v>8</v>
      </c>
      <c r="I4" s="60" t="s">
        <v>9</v>
      </c>
      <c r="J4" s="61" t="s">
        <v>10</v>
      </c>
    </row>
    <row r="5" spans="1:10" s="53" customFormat="1" ht="13.65" customHeight="1">
      <c r="A5" s="62" t="s">
        <v>11</v>
      </c>
      <c r="B5" s="30" t="s">
        <v>12</v>
      </c>
      <c r="C5" s="30" t="s">
        <v>13</v>
      </c>
      <c r="D5" s="30" t="s">
        <v>14</v>
      </c>
      <c r="E5" s="30" t="s">
        <v>15</v>
      </c>
      <c r="F5" s="30" t="s">
        <v>16</v>
      </c>
      <c r="G5" s="30" t="s">
        <v>17</v>
      </c>
      <c r="H5" s="30" t="s">
        <v>18</v>
      </c>
      <c r="I5" s="30" t="s">
        <v>19</v>
      </c>
      <c r="J5" s="63" t="s">
        <v>20</v>
      </c>
    </row>
    <row r="6" spans="1:10" ht="409.2" customHeight="1">
      <c r="A6" s="239" t="s">
        <v>11</v>
      </c>
      <c r="B6" s="229" t="s">
        <v>377</v>
      </c>
      <c r="C6" s="231" t="s">
        <v>259</v>
      </c>
      <c r="D6" s="233">
        <v>1200</v>
      </c>
      <c r="E6" s="235"/>
      <c r="F6" s="235">
        <f t="shared" ref="F6:F30" si="0">D6*E6</f>
        <v>0</v>
      </c>
      <c r="G6" s="237">
        <v>0.08</v>
      </c>
      <c r="H6" s="235">
        <f t="shared" ref="H6:H30" si="1">F6*G6</f>
        <v>0</v>
      </c>
      <c r="I6" s="235">
        <f t="shared" ref="I6:I32" si="2">F6+H6</f>
        <v>0</v>
      </c>
      <c r="J6" s="241"/>
    </row>
    <row r="7" spans="1:10" ht="86.4" customHeight="1">
      <c r="A7" s="240"/>
      <c r="B7" s="230"/>
      <c r="C7" s="232"/>
      <c r="D7" s="234"/>
      <c r="E7" s="236"/>
      <c r="F7" s="236"/>
      <c r="G7" s="238"/>
      <c r="H7" s="236"/>
      <c r="I7" s="236"/>
      <c r="J7" s="242"/>
    </row>
    <row r="8" spans="1:10" ht="409.2" customHeight="1">
      <c r="A8" s="239" t="s">
        <v>12</v>
      </c>
      <c r="B8" s="229" t="s">
        <v>378</v>
      </c>
      <c r="C8" s="231" t="s">
        <v>259</v>
      </c>
      <c r="D8" s="233">
        <v>1500</v>
      </c>
      <c r="E8" s="235"/>
      <c r="F8" s="235">
        <f t="shared" si="0"/>
        <v>0</v>
      </c>
      <c r="G8" s="237">
        <v>0.08</v>
      </c>
      <c r="H8" s="235">
        <f t="shared" si="1"/>
        <v>0</v>
      </c>
      <c r="I8" s="235">
        <f t="shared" si="2"/>
        <v>0</v>
      </c>
      <c r="J8" s="243"/>
    </row>
    <row r="9" spans="1:10" ht="207" customHeight="1">
      <c r="A9" s="240"/>
      <c r="B9" s="230"/>
      <c r="C9" s="232"/>
      <c r="D9" s="234"/>
      <c r="E9" s="236"/>
      <c r="F9" s="236"/>
      <c r="G9" s="238"/>
      <c r="H9" s="236"/>
      <c r="I9" s="236"/>
      <c r="J9" s="244"/>
    </row>
    <row r="10" spans="1:10" ht="409.5" customHeight="1">
      <c r="A10" s="239" t="s">
        <v>13</v>
      </c>
      <c r="B10" s="229" t="s">
        <v>379</v>
      </c>
      <c r="C10" s="231" t="s">
        <v>259</v>
      </c>
      <c r="D10" s="233">
        <v>1000</v>
      </c>
      <c r="E10" s="235"/>
      <c r="F10" s="235">
        <f t="shared" si="0"/>
        <v>0</v>
      </c>
      <c r="G10" s="237">
        <v>0.08</v>
      </c>
      <c r="H10" s="235">
        <f t="shared" si="1"/>
        <v>0</v>
      </c>
      <c r="I10" s="235">
        <f t="shared" si="2"/>
        <v>0</v>
      </c>
      <c r="J10" s="241"/>
    </row>
    <row r="11" spans="1:10" ht="210.6" customHeight="1">
      <c r="A11" s="240"/>
      <c r="B11" s="230"/>
      <c r="C11" s="232"/>
      <c r="D11" s="234"/>
      <c r="E11" s="236"/>
      <c r="F11" s="236"/>
      <c r="G11" s="238"/>
      <c r="H11" s="236"/>
      <c r="I11" s="236"/>
      <c r="J11" s="242"/>
    </row>
    <row r="12" spans="1:10" ht="384" customHeight="1">
      <c r="A12" s="64" t="s">
        <v>14</v>
      </c>
      <c r="B12" s="96" t="s">
        <v>380</v>
      </c>
      <c r="C12" s="4" t="s">
        <v>259</v>
      </c>
      <c r="D12" s="121">
        <v>500</v>
      </c>
      <c r="E12" s="136"/>
      <c r="F12" s="136">
        <f t="shared" si="0"/>
        <v>0</v>
      </c>
      <c r="G12" s="6">
        <v>0.08</v>
      </c>
      <c r="H12" s="136">
        <f t="shared" si="1"/>
        <v>0</v>
      </c>
      <c r="I12" s="136">
        <f t="shared" si="2"/>
        <v>0</v>
      </c>
      <c r="J12" s="168"/>
    </row>
    <row r="13" spans="1:10" ht="409.5" customHeight="1">
      <c r="A13" s="239" t="s">
        <v>15</v>
      </c>
      <c r="B13" s="229" t="s">
        <v>381</v>
      </c>
      <c r="C13" s="231" t="s">
        <v>259</v>
      </c>
      <c r="D13" s="233">
        <v>500</v>
      </c>
      <c r="E13" s="235"/>
      <c r="F13" s="235">
        <f t="shared" si="0"/>
        <v>0</v>
      </c>
      <c r="G13" s="237">
        <v>0.08</v>
      </c>
      <c r="H13" s="235">
        <f t="shared" si="1"/>
        <v>0</v>
      </c>
      <c r="I13" s="235">
        <f t="shared" si="2"/>
        <v>0</v>
      </c>
      <c r="J13" s="243"/>
    </row>
    <row r="14" spans="1:10" ht="210" customHeight="1">
      <c r="A14" s="240"/>
      <c r="B14" s="230"/>
      <c r="C14" s="232"/>
      <c r="D14" s="234"/>
      <c r="E14" s="236"/>
      <c r="F14" s="236"/>
      <c r="G14" s="238"/>
      <c r="H14" s="236"/>
      <c r="I14" s="236"/>
      <c r="J14" s="244"/>
    </row>
    <row r="15" spans="1:10" ht="409.5" customHeight="1">
      <c r="A15" s="239" t="s">
        <v>140</v>
      </c>
      <c r="B15" s="229" t="s">
        <v>382</v>
      </c>
      <c r="C15" s="231" t="s">
        <v>259</v>
      </c>
      <c r="D15" s="233">
        <v>800</v>
      </c>
      <c r="E15" s="235"/>
      <c r="F15" s="235">
        <f t="shared" si="0"/>
        <v>0</v>
      </c>
      <c r="G15" s="237">
        <v>0.08</v>
      </c>
      <c r="H15" s="235">
        <f t="shared" si="1"/>
        <v>0</v>
      </c>
      <c r="I15" s="235">
        <f t="shared" si="2"/>
        <v>0</v>
      </c>
      <c r="J15" s="241"/>
    </row>
    <row r="16" spans="1:10" ht="213" customHeight="1">
      <c r="A16" s="240"/>
      <c r="B16" s="230"/>
      <c r="C16" s="232"/>
      <c r="D16" s="234"/>
      <c r="E16" s="236"/>
      <c r="F16" s="236"/>
      <c r="G16" s="238"/>
      <c r="H16" s="236"/>
      <c r="I16" s="236"/>
      <c r="J16" s="242"/>
    </row>
    <row r="17" spans="1:10" ht="409.2" customHeight="1">
      <c r="A17" s="239" t="s">
        <v>17</v>
      </c>
      <c r="B17" s="229" t="s">
        <v>383</v>
      </c>
      <c r="C17" s="231" t="s">
        <v>259</v>
      </c>
      <c r="D17" s="233">
        <v>400</v>
      </c>
      <c r="E17" s="235"/>
      <c r="F17" s="235">
        <f t="shared" si="0"/>
        <v>0</v>
      </c>
      <c r="G17" s="237">
        <v>0.08</v>
      </c>
      <c r="H17" s="235">
        <f t="shared" si="1"/>
        <v>0</v>
      </c>
      <c r="I17" s="235">
        <f t="shared" si="2"/>
        <v>0</v>
      </c>
      <c r="J17" s="241"/>
    </row>
    <row r="18" spans="1:10" ht="70.8" customHeight="1">
      <c r="A18" s="240"/>
      <c r="B18" s="230"/>
      <c r="C18" s="232"/>
      <c r="D18" s="234"/>
      <c r="E18" s="236"/>
      <c r="F18" s="236"/>
      <c r="G18" s="238"/>
      <c r="H18" s="236"/>
      <c r="I18" s="236"/>
      <c r="J18" s="242"/>
    </row>
    <row r="19" spans="1:10" ht="409.5" customHeight="1">
      <c r="A19" s="239" t="s">
        <v>141</v>
      </c>
      <c r="B19" s="229" t="s">
        <v>384</v>
      </c>
      <c r="C19" s="231" t="s">
        <v>259</v>
      </c>
      <c r="D19" s="233">
        <v>30000</v>
      </c>
      <c r="E19" s="235"/>
      <c r="F19" s="235">
        <f t="shared" si="0"/>
        <v>0</v>
      </c>
      <c r="G19" s="237">
        <v>0.08</v>
      </c>
      <c r="H19" s="235">
        <f t="shared" si="1"/>
        <v>0</v>
      </c>
      <c r="I19" s="235">
        <f t="shared" si="2"/>
        <v>0</v>
      </c>
      <c r="J19" s="243"/>
    </row>
    <row r="20" spans="1:10" ht="161.4" customHeight="1">
      <c r="A20" s="240"/>
      <c r="B20" s="230"/>
      <c r="C20" s="232"/>
      <c r="D20" s="234"/>
      <c r="E20" s="236"/>
      <c r="F20" s="236"/>
      <c r="G20" s="238"/>
      <c r="H20" s="236"/>
      <c r="I20" s="236"/>
      <c r="J20" s="244"/>
    </row>
    <row r="21" spans="1:10" ht="409.5" customHeight="1">
      <c r="A21" s="239" t="s">
        <v>142</v>
      </c>
      <c r="B21" s="229" t="s">
        <v>385</v>
      </c>
      <c r="C21" s="231" t="s">
        <v>259</v>
      </c>
      <c r="D21" s="233">
        <v>15000</v>
      </c>
      <c r="E21" s="235"/>
      <c r="F21" s="235">
        <f t="shared" si="0"/>
        <v>0</v>
      </c>
      <c r="G21" s="237">
        <v>0.08</v>
      </c>
      <c r="H21" s="235">
        <f t="shared" si="1"/>
        <v>0</v>
      </c>
      <c r="I21" s="235">
        <f t="shared" si="2"/>
        <v>0</v>
      </c>
      <c r="J21" s="168"/>
    </row>
    <row r="22" spans="1:10" ht="409.5" customHeight="1">
      <c r="A22" s="240"/>
      <c r="B22" s="230"/>
      <c r="C22" s="232"/>
      <c r="D22" s="234"/>
      <c r="E22" s="236"/>
      <c r="F22" s="236"/>
      <c r="G22" s="238"/>
      <c r="H22" s="236"/>
      <c r="I22" s="236"/>
      <c r="J22" s="168"/>
    </row>
    <row r="23" spans="1:10" ht="201" customHeight="1">
      <c r="A23" s="64" t="s">
        <v>20</v>
      </c>
      <c r="B23" s="96" t="s">
        <v>386</v>
      </c>
      <c r="C23" s="4" t="s">
        <v>259</v>
      </c>
      <c r="D23" s="121">
        <v>750</v>
      </c>
      <c r="E23" s="136"/>
      <c r="F23" s="136">
        <f t="shared" si="0"/>
        <v>0</v>
      </c>
      <c r="G23" s="6">
        <v>0.08</v>
      </c>
      <c r="H23" s="136">
        <f t="shared" si="1"/>
        <v>0</v>
      </c>
      <c r="I23" s="136">
        <f t="shared" si="2"/>
        <v>0</v>
      </c>
      <c r="J23" s="168"/>
    </row>
    <row r="24" spans="1:10" ht="409.5" customHeight="1">
      <c r="A24" s="239" t="s">
        <v>143</v>
      </c>
      <c r="B24" s="229" t="s">
        <v>387</v>
      </c>
      <c r="C24" s="231" t="s">
        <v>259</v>
      </c>
      <c r="D24" s="233">
        <v>250</v>
      </c>
      <c r="E24" s="235"/>
      <c r="F24" s="235">
        <f t="shared" si="0"/>
        <v>0</v>
      </c>
      <c r="G24" s="237">
        <v>0.08</v>
      </c>
      <c r="H24" s="235">
        <f t="shared" si="1"/>
        <v>0</v>
      </c>
      <c r="I24" s="235">
        <f t="shared" si="2"/>
        <v>0</v>
      </c>
      <c r="J24" s="243"/>
    </row>
    <row r="25" spans="1:10" ht="349.2" customHeight="1">
      <c r="A25" s="240"/>
      <c r="B25" s="230"/>
      <c r="C25" s="232"/>
      <c r="D25" s="234"/>
      <c r="E25" s="236"/>
      <c r="F25" s="236"/>
      <c r="G25" s="238"/>
      <c r="H25" s="236"/>
      <c r="I25" s="236"/>
      <c r="J25" s="244"/>
    </row>
    <row r="26" spans="1:10" ht="409.2" customHeight="1">
      <c r="A26" s="239" t="s">
        <v>144</v>
      </c>
      <c r="B26" s="229" t="s">
        <v>388</v>
      </c>
      <c r="C26" s="231" t="s">
        <v>259</v>
      </c>
      <c r="D26" s="233">
        <v>250</v>
      </c>
      <c r="E26" s="235"/>
      <c r="F26" s="235">
        <f t="shared" si="0"/>
        <v>0</v>
      </c>
      <c r="G26" s="237">
        <v>0.08</v>
      </c>
      <c r="H26" s="235">
        <f t="shared" si="1"/>
        <v>0</v>
      </c>
      <c r="I26" s="235">
        <f t="shared" si="2"/>
        <v>0</v>
      </c>
      <c r="J26" s="243"/>
    </row>
    <row r="27" spans="1:10" ht="145.80000000000001" customHeight="1">
      <c r="A27" s="240"/>
      <c r="B27" s="230"/>
      <c r="C27" s="232"/>
      <c r="D27" s="234"/>
      <c r="E27" s="236"/>
      <c r="F27" s="236"/>
      <c r="G27" s="238"/>
      <c r="H27" s="236"/>
      <c r="I27" s="236"/>
      <c r="J27" s="244"/>
    </row>
    <row r="28" spans="1:10" ht="408.6" customHeight="1">
      <c r="A28" s="256" t="s">
        <v>145</v>
      </c>
      <c r="B28" s="229" t="s">
        <v>389</v>
      </c>
      <c r="C28" s="231" t="s">
        <v>259</v>
      </c>
      <c r="D28" s="233">
        <v>250</v>
      </c>
      <c r="E28" s="235"/>
      <c r="F28" s="235">
        <f t="shared" si="0"/>
        <v>0</v>
      </c>
      <c r="G28" s="237">
        <v>0.08</v>
      </c>
      <c r="H28" s="235">
        <f t="shared" si="1"/>
        <v>0</v>
      </c>
      <c r="I28" s="235">
        <f t="shared" si="2"/>
        <v>0</v>
      </c>
      <c r="J28" s="254"/>
    </row>
    <row r="29" spans="1:10" ht="165.6" customHeight="1">
      <c r="A29" s="257"/>
      <c r="B29" s="230"/>
      <c r="C29" s="232"/>
      <c r="D29" s="234"/>
      <c r="E29" s="236"/>
      <c r="F29" s="236"/>
      <c r="G29" s="238"/>
      <c r="H29" s="236"/>
      <c r="I29" s="236"/>
      <c r="J29" s="255"/>
    </row>
    <row r="30" spans="1:10" ht="409.2" customHeight="1">
      <c r="A30" s="252" t="s">
        <v>146</v>
      </c>
      <c r="B30" s="245" t="s">
        <v>390</v>
      </c>
      <c r="C30" s="247" t="s">
        <v>259</v>
      </c>
      <c r="D30" s="248">
        <v>250</v>
      </c>
      <c r="E30" s="249"/>
      <c r="F30" s="249">
        <f t="shared" si="0"/>
        <v>0</v>
      </c>
      <c r="G30" s="250">
        <v>0.08</v>
      </c>
      <c r="H30" s="249">
        <f t="shared" si="1"/>
        <v>0</v>
      </c>
      <c r="I30" s="249">
        <f t="shared" si="2"/>
        <v>0</v>
      </c>
      <c r="J30" s="251"/>
    </row>
    <row r="31" spans="1:10" ht="308.39999999999998" customHeight="1">
      <c r="A31" s="253"/>
      <c r="B31" s="246"/>
      <c r="C31" s="246"/>
      <c r="D31" s="246"/>
      <c r="E31" s="246"/>
      <c r="F31" s="246"/>
      <c r="G31" s="246"/>
      <c r="H31" s="246"/>
      <c r="I31" s="246"/>
      <c r="J31" s="246"/>
    </row>
    <row r="32" spans="1:10" ht="13.8" thickBot="1">
      <c r="A32" s="1"/>
      <c r="B32" s="10"/>
      <c r="C32" s="11"/>
      <c r="E32" s="209" t="s">
        <v>138</v>
      </c>
      <c r="F32" s="210">
        <f>SUM(F6:F30)</f>
        <v>0</v>
      </c>
      <c r="G32" s="211">
        <v>0.08</v>
      </c>
      <c r="H32" s="210">
        <f>SUM(H4:H30)</f>
        <v>0</v>
      </c>
      <c r="I32" s="212">
        <f t="shared" si="2"/>
        <v>0</v>
      </c>
      <c r="J32" s="56"/>
    </row>
    <row r="33" spans="1:10" ht="15.6" customHeight="1">
      <c r="A33" s="42"/>
      <c r="B33" s="42"/>
      <c r="C33" s="42"/>
      <c r="D33" s="42"/>
      <c r="E33" s="42"/>
      <c r="F33" s="42"/>
      <c r="G33" s="42"/>
      <c r="H33" s="42"/>
      <c r="I33" s="42"/>
      <c r="J33" s="42"/>
    </row>
    <row r="34" spans="1:10" ht="15.75" customHeight="1">
      <c r="A34" s="42"/>
      <c r="B34" s="185"/>
      <c r="C34" s="42"/>
      <c r="D34" s="42"/>
      <c r="E34" s="42"/>
      <c r="F34" s="42"/>
      <c r="G34" s="42"/>
      <c r="H34" s="42"/>
      <c r="I34" s="42"/>
      <c r="J34" s="42"/>
    </row>
    <row r="35" spans="1:10" ht="15" customHeight="1">
      <c r="A35" s="42"/>
      <c r="B35" s="42"/>
      <c r="C35" s="42"/>
      <c r="D35" s="42"/>
      <c r="E35" s="42"/>
      <c r="F35" s="42"/>
      <c r="G35" s="42"/>
      <c r="H35" s="42"/>
      <c r="I35" s="42"/>
      <c r="J35" s="42"/>
    </row>
    <row r="36" spans="1:10" ht="15" customHeight="1">
      <c r="A36" s="42"/>
      <c r="B36" s="42"/>
      <c r="C36" s="42"/>
      <c r="D36" s="42"/>
      <c r="E36" s="42"/>
      <c r="F36" s="9"/>
      <c r="G36" s="9"/>
      <c r="H36" s="184"/>
      <c r="I36" s="9"/>
      <c r="J36" s="9"/>
    </row>
    <row r="37" spans="1:10" ht="15" customHeight="1">
      <c r="A37" s="42"/>
      <c r="B37" s="42"/>
      <c r="C37" s="42"/>
      <c r="D37" s="42"/>
      <c r="E37" s="42"/>
      <c r="F37" s="9"/>
      <c r="G37" s="1"/>
      <c r="H37" s="1"/>
      <c r="I37" s="11"/>
      <c r="J37" s="1"/>
    </row>
    <row r="38" spans="1:10" ht="15" customHeight="1">
      <c r="A38" s="42"/>
      <c r="B38" s="42"/>
      <c r="C38" s="42"/>
      <c r="D38" s="42"/>
      <c r="E38" s="42"/>
      <c r="F38" s="42"/>
      <c r="G38" s="1"/>
      <c r="H38" s="1"/>
      <c r="I38" s="9"/>
      <c r="J38" s="1"/>
    </row>
  </sheetData>
  <mergeCells count="122">
    <mergeCell ref="A30:A31"/>
    <mergeCell ref="A8:A9"/>
    <mergeCell ref="A10:A11"/>
    <mergeCell ref="A13:A14"/>
    <mergeCell ref="F28:F29"/>
    <mergeCell ref="G28:G29"/>
    <mergeCell ref="H28:H29"/>
    <mergeCell ref="I28:I29"/>
    <mergeCell ref="J28:J29"/>
    <mergeCell ref="B28:B29"/>
    <mergeCell ref="A28:A29"/>
    <mergeCell ref="C28:C29"/>
    <mergeCell ref="D28:D29"/>
    <mergeCell ref="E28:E29"/>
    <mergeCell ref="J24:J25"/>
    <mergeCell ref="A26:A27"/>
    <mergeCell ref="B26:B27"/>
    <mergeCell ref="C26:C27"/>
    <mergeCell ref="D26:D27"/>
    <mergeCell ref="E26:E27"/>
    <mergeCell ref="F26:F27"/>
    <mergeCell ref="G26:G27"/>
    <mergeCell ref="H26:H27"/>
    <mergeCell ref="I26:I27"/>
    <mergeCell ref="J26:J27"/>
    <mergeCell ref="F21:F22"/>
    <mergeCell ref="G21:G22"/>
    <mergeCell ref="H21:H22"/>
    <mergeCell ref="I21:I22"/>
    <mergeCell ref="A24:A25"/>
    <mergeCell ref="B24:B25"/>
    <mergeCell ref="C24:C25"/>
    <mergeCell ref="D24:D25"/>
    <mergeCell ref="E24:E25"/>
    <mergeCell ref="F24:F25"/>
    <mergeCell ref="G24:G25"/>
    <mergeCell ref="H24:H25"/>
    <mergeCell ref="I24:I25"/>
    <mergeCell ref="A21:A22"/>
    <mergeCell ref="B21:B22"/>
    <mergeCell ref="C21:C22"/>
    <mergeCell ref="D21:D22"/>
    <mergeCell ref="E21:E22"/>
    <mergeCell ref="I15:I16"/>
    <mergeCell ref="F19:F20"/>
    <mergeCell ref="G19:G20"/>
    <mergeCell ref="H19:H20"/>
    <mergeCell ref="I19:I20"/>
    <mergeCell ref="J19:J20"/>
    <mergeCell ref="A19:A20"/>
    <mergeCell ref="B19:B20"/>
    <mergeCell ref="C19:C20"/>
    <mergeCell ref="D19:D20"/>
    <mergeCell ref="E19:E20"/>
    <mergeCell ref="A15:A16"/>
    <mergeCell ref="A17:A18"/>
    <mergeCell ref="B17:B18"/>
    <mergeCell ref="C17:C18"/>
    <mergeCell ref="D17:D18"/>
    <mergeCell ref="E17:E18"/>
    <mergeCell ref="F17:F18"/>
    <mergeCell ref="G17:G18"/>
    <mergeCell ref="H17:H18"/>
    <mergeCell ref="E15:E16"/>
    <mergeCell ref="F15:F16"/>
    <mergeCell ref="G15:G16"/>
    <mergeCell ref="H15:H16"/>
    <mergeCell ref="G13:G14"/>
    <mergeCell ref="H13:H14"/>
    <mergeCell ref="I13:I14"/>
    <mergeCell ref="J13:J14"/>
    <mergeCell ref="B30:B31"/>
    <mergeCell ref="C30:C31"/>
    <mergeCell ref="D30:D31"/>
    <mergeCell ref="E30:E31"/>
    <mergeCell ref="F30:F31"/>
    <mergeCell ref="G30:G31"/>
    <mergeCell ref="H30:H31"/>
    <mergeCell ref="I30:I31"/>
    <mergeCell ref="J30:J31"/>
    <mergeCell ref="B15:B16"/>
    <mergeCell ref="C15:C16"/>
    <mergeCell ref="D15:D16"/>
    <mergeCell ref="B13:B14"/>
    <mergeCell ref="C13:C14"/>
    <mergeCell ref="D13:D14"/>
    <mergeCell ref="E13:E14"/>
    <mergeCell ref="F13:F14"/>
    <mergeCell ref="J15:J16"/>
    <mergeCell ref="I17:I18"/>
    <mergeCell ref="J17:J18"/>
    <mergeCell ref="G8:G9"/>
    <mergeCell ref="H8:H9"/>
    <mergeCell ref="I8:I9"/>
    <mergeCell ref="J8:J9"/>
    <mergeCell ref="B10:B11"/>
    <mergeCell ref="C10:C11"/>
    <mergeCell ref="D10:D11"/>
    <mergeCell ref="E10:E11"/>
    <mergeCell ref="F10:F11"/>
    <mergeCell ref="G10:G11"/>
    <mergeCell ref="H10:H11"/>
    <mergeCell ref="I10:I11"/>
    <mergeCell ref="J10:J11"/>
    <mergeCell ref="B8:B9"/>
    <mergeCell ref="C8:C9"/>
    <mergeCell ref="D8:D9"/>
    <mergeCell ref="E8:E9"/>
    <mergeCell ref="F8:F9"/>
    <mergeCell ref="A2:J2"/>
    <mergeCell ref="A3:J3"/>
    <mergeCell ref="A1:J1"/>
    <mergeCell ref="B6:B7"/>
    <mergeCell ref="C6:C7"/>
    <mergeCell ref="D6:D7"/>
    <mergeCell ref="E6:E7"/>
    <mergeCell ref="F6:F7"/>
    <mergeCell ref="G6:G7"/>
    <mergeCell ref="H6:H7"/>
    <mergeCell ref="I6:I7"/>
    <mergeCell ref="A6:A7"/>
    <mergeCell ref="J6:J7"/>
  </mergeCells>
  <pageMargins left="0.51181102362204722" right="0.51181102362204722" top="0.55118110236220474" bottom="0.55118110236220474"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dimension ref="A1:J15"/>
  <sheetViews>
    <sheetView showGridLines="0" topLeftCell="A4" workbookViewId="0">
      <selection activeCell="L7" sqref="L7"/>
    </sheetView>
  </sheetViews>
  <sheetFormatPr defaultColWidth="8" defaultRowHeight="13.2"/>
  <cols>
    <col min="1" max="1" width="3.69921875" style="52" customWidth="1"/>
    <col min="2" max="2" width="46.296875" style="52" customWidth="1"/>
    <col min="3" max="3" width="4" style="52" customWidth="1"/>
    <col min="4" max="4" width="5.296875" style="52" customWidth="1"/>
    <col min="5" max="5" width="7.59765625" style="52" customWidth="1"/>
    <col min="6" max="6" width="10.09765625" style="52" customWidth="1"/>
    <col min="7" max="7" width="4" style="52" customWidth="1"/>
    <col min="8" max="8" width="9.296875" style="52" customWidth="1"/>
    <col min="9" max="9" width="10.796875" style="52" customWidth="1"/>
    <col min="10" max="10" width="17.3984375" style="52" customWidth="1"/>
    <col min="11" max="11" width="8" style="52" customWidth="1"/>
    <col min="12" max="16384" width="8" style="52"/>
  </cols>
  <sheetData>
    <row r="1" spans="1:10">
      <c r="A1" s="224" t="s">
        <v>767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768</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66">
      <c r="A6" s="64" t="s">
        <v>11</v>
      </c>
      <c r="B6" s="3" t="s">
        <v>391</v>
      </c>
      <c r="C6" s="4" t="s">
        <v>22</v>
      </c>
      <c r="D6" s="149">
        <v>350</v>
      </c>
      <c r="E6" s="15"/>
      <c r="F6" s="15">
        <f t="shared" ref="F6:F14" si="0">D6*E6</f>
        <v>0</v>
      </c>
      <c r="G6" s="6">
        <v>0.08</v>
      </c>
      <c r="H6" s="15">
        <f t="shared" ref="H6:H14" si="1">F6*G6</f>
        <v>0</v>
      </c>
      <c r="I6" s="15">
        <f t="shared" ref="I6:I14" si="2">F6+H6</f>
        <v>0</v>
      </c>
      <c r="J6" s="65"/>
    </row>
    <row r="7" spans="1:10" ht="132">
      <c r="A7" s="64" t="s">
        <v>12</v>
      </c>
      <c r="B7" s="3" t="s">
        <v>392</v>
      </c>
      <c r="C7" s="4" t="s">
        <v>22</v>
      </c>
      <c r="D7" s="149">
        <v>50</v>
      </c>
      <c r="E7" s="15"/>
      <c r="F7" s="15">
        <f t="shared" si="0"/>
        <v>0</v>
      </c>
      <c r="G7" s="6">
        <v>0.08</v>
      </c>
      <c r="H7" s="15">
        <f t="shared" si="1"/>
        <v>0</v>
      </c>
      <c r="I7" s="15">
        <f t="shared" si="2"/>
        <v>0</v>
      </c>
      <c r="J7" s="65"/>
    </row>
    <row r="8" spans="1:10" ht="42">
      <c r="A8" s="64" t="s">
        <v>13</v>
      </c>
      <c r="B8" s="38" t="s">
        <v>690</v>
      </c>
      <c r="C8" s="4" t="s">
        <v>22</v>
      </c>
      <c r="D8" s="149">
        <v>50</v>
      </c>
      <c r="E8" s="15"/>
      <c r="F8" s="15">
        <f t="shared" si="0"/>
        <v>0</v>
      </c>
      <c r="G8" s="6">
        <v>0.08</v>
      </c>
      <c r="H8" s="15">
        <f t="shared" si="1"/>
        <v>0</v>
      </c>
      <c r="I8" s="15">
        <f t="shared" si="2"/>
        <v>0</v>
      </c>
      <c r="J8" s="65"/>
    </row>
    <row r="9" spans="1:10" ht="42">
      <c r="A9" s="64" t="s">
        <v>14</v>
      </c>
      <c r="B9" s="38" t="s">
        <v>691</v>
      </c>
      <c r="C9" s="4" t="s">
        <v>22</v>
      </c>
      <c r="D9" s="149">
        <v>30</v>
      </c>
      <c r="E9" s="15"/>
      <c r="F9" s="15">
        <f t="shared" si="0"/>
        <v>0</v>
      </c>
      <c r="G9" s="6">
        <v>0.08</v>
      </c>
      <c r="H9" s="15">
        <f t="shared" si="1"/>
        <v>0</v>
      </c>
      <c r="I9" s="15">
        <f t="shared" si="2"/>
        <v>0</v>
      </c>
      <c r="J9" s="65"/>
    </row>
    <row r="10" spans="1:10" ht="28.8">
      <c r="A10" s="64" t="s">
        <v>15</v>
      </c>
      <c r="B10" s="38" t="s">
        <v>692</v>
      </c>
      <c r="C10" s="4" t="s">
        <v>22</v>
      </c>
      <c r="D10" s="149">
        <v>20</v>
      </c>
      <c r="E10" s="15"/>
      <c r="F10" s="15">
        <f t="shared" si="0"/>
        <v>0</v>
      </c>
      <c r="G10" s="6">
        <v>0.08</v>
      </c>
      <c r="H10" s="15">
        <f t="shared" si="1"/>
        <v>0</v>
      </c>
      <c r="I10" s="15">
        <f t="shared" si="2"/>
        <v>0</v>
      </c>
      <c r="J10" s="65"/>
    </row>
    <row r="11" spans="1:10" ht="26.4">
      <c r="A11" s="64" t="s">
        <v>140</v>
      </c>
      <c r="B11" s="38" t="s">
        <v>393</v>
      </c>
      <c r="C11" s="4" t="s">
        <v>22</v>
      </c>
      <c r="D11" s="149">
        <v>450</v>
      </c>
      <c r="E11" s="15"/>
      <c r="F11" s="15">
        <f t="shared" si="0"/>
        <v>0</v>
      </c>
      <c r="G11" s="6">
        <v>0.08</v>
      </c>
      <c r="H11" s="15">
        <f t="shared" si="1"/>
        <v>0</v>
      </c>
      <c r="I11" s="15">
        <f t="shared" si="2"/>
        <v>0</v>
      </c>
      <c r="J11" s="65"/>
    </row>
    <row r="12" spans="1:10">
      <c r="A12" s="64" t="s">
        <v>17</v>
      </c>
      <c r="B12" s="38" t="s">
        <v>394</v>
      </c>
      <c r="C12" s="4" t="s">
        <v>250</v>
      </c>
      <c r="D12" s="149">
        <v>10</v>
      </c>
      <c r="E12" s="15"/>
      <c r="F12" s="15">
        <f t="shared" si="0"/>
        <v>0</v>
      </c>
      <c r="G12" s="6">
        <v>0.08</v>
      </c>
      <c r="H12" s="15">
        <f t="shared" si="1"/>
        <v>0</v>
      </c>
      <c r="I12" s="15">
        <f t="shared" si="2"/>
        <v>0</v>
      </c>
      <c r="J12" s="65"/>
    </row>
    <row r="13" spans="1:10">
      <c r="A13" s="64" t="s">
        <v>141</v>
      </c>
      <c r="B13" s="38" t="s">
        <v>395</v>
      </c>
      <c r="C13" s="4" t="s">
        <v>22</v>
      </c>
      <c r="D13" s="149">
        <v>20</v>
      </c>
      <c r="E13" s="15"/>
      <c r="F13" s="15">
        <f t="shared" si="0"/>
        <v>0</v>
      </c>
      <c r="G13" s="6">
        <v>0.08</v>
      </c>
      <c r="H13" s="15">
        <f t="shared" si="1"/>
        <v>0</v>
      </c>
      <c r="I13" s="15">
        <f t="shared" si="2"/>
        <v>0</v>
      </c>
      <c r="J13" s="65"/>
    </row>
    <row r="14" spans="1:10" ht="13.8" thickBot="1">
      <c r="A14" s="66" t="s">
        <v>142</v>
      </c>
      <c r="B14" s="84" t="s">
        <v>396</v>
      </c>
      <c r="C14" s="68" t="s">
        <v>22</v>
      </c>
      <c r="D14" s="150">
        <v>500</v>
      </c>
      <c r="E14" s="133"/>
      <c r="F14" s="133">
        <f t="shared" si="0"/>
        <v>0</v>
      </c>
      <c r="G14" s="7">
        <v>0.08</v>
      </c>
      <c r="H14" s="133">
        <f t="shared" si="1"/>
        <v>0</v>
      </c>
      <c r="I14" s="133">
        <f t="shared" si="2"/>
        <v>0</v>
      </c>
      <c r="J14" s="70"/>
    </row>
    <row r="15" spans="1:10" ht="13.8" thickBot="1">
      <c r="A15" s="1"/>
      <c r="B15" s="10"/>
      <c r="C15" s="11"/>
      <c r="E15" s="51" t="s">
        <v>138</v>
      </c>
      <c r="F15" s="125">
        <f>SUM(F6:F14)</f>
        <v>0</v>
      </c>
      <c r="G15" s="71">
        <v>0.08</v>
      </c>
      <c r="H15" s="45">
        <f>SUM(H6:H14)</f>
        <v>0</v>
      </c>
      <c r="I15" s="46">
        <f>SUM(I6:I14)</f>
        <v>0</v>
      </c>
      <c r="J15" s="1"/>
    </row>
  </sheetData>
  <mergeCells count="3">
    <mergeCell ref="A2:J2"/>
    <mergeCell ref="A3:J3"/>
    <mergeCell ref="A1:J1"/>
  </mergeCells>
  <pageMargins left="0.7" right="0.7" top="0.75" bottom="0.75" header="0.3" footer="0.3"/>
  <pageSetup paperSize="9" orientation="landscape" r:id="rId1"/>
</worksheet>
</file>

<file path=xl/worksheets/sheet23.xml><?xml version="1.0" encoding="utf-8"?>
<worksheet xmlns="http://schemas.openxmlformats.org/spreadsheetml/2006/main" xmlns:r="http://schemas.openxmlformats.org/officeDocument/2006/relationships">
  <dimension ref="A1:J32"/>
  <sheetViews>
    <sheetView showGridLines="0" topLeftCell="A22" workbookViewId="0">
      <selection activeCell="M7" sqref="M7"/>
    </sheetView>
  </sheetViews>
  <sheetFormatPr defaultColWidth="8" defaultRowHeight="13.2"/>
  <cols>
    <col min="1" max="1" width="3.69921875" style="52" customWidth="1"/>
    <col min="2" max="2" width="46" style="52" customWidth="1"/>
    <col min="3" max="3" width="4.19921875" style="52" customWidth="1"/>
    <col min="4" max="4" width="5.796875" style="52" customWidth="1"/>
    <col min="5" max="5" width="6.09765625" style="52" customWidth="1"/>
    <col min="6" max="6" width="10.09765625" style="52" customWidth="1"/>
    <col min="7" max="7" width="4.09765625" style="52" customWidth="1"/>
    <col min="8" max="8" width="9.296875" style="52" customWidth="1"/>
    <col min="9" max="9" width="12" style="52" customWidth="1"/>
    <col min="10" max="10" width="16.296875" style="52" customWidth="1"/>
    <col min="11" max="11" width="8" style="52" customWidth="1"/>
    <col min="12" max="16384" width="8" style="52"/>
  </cols>
  <sheetData>
    <row r="1" spans="1:10">
      <c r="A1" s="224" t="s">
        <v>766</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765</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79.2">
      <c r="A6" s="64" t="s">
        <v>11</v>
      </c>
      <c r="B6" s="3" t="s">
        <v>397</v>
      </c>
      <c r="C6" s="4" t="s">
        <v>22</v>
      </c>
      <c r="D6" s="5">
        <v>1500</v>
      </c>
      <c r="E6" s="15"/>
      <c r="F6" s="15">
        <f t="shared" ref="F6:F24" si="0">D6*E6</f>
        <v>0</v>
      </c>
      <c r="G6" s="6">
        <v>0.08</v>
      </c>
      <c r="H6" s="15">
        <f t="shared" ref="H6:H24" si="1">F6*G6</f>
        <v>0</v>
      </c>
      <c r="I6" s="15">
        <f t="shared" ref="I6:I25" si="2">F6+H6</f>
        <v>0</v>
      </c>
      <c r="J6" s="65"/>
    </row>
    <row r="7" spans="1:10" ht="79.2">
      <c r="A7" s="64" t="s">
        <v>12</v>
      </c>
      <c r="B7" s="3" t="s">
        <v>398</v>
      </c>
      <c r="C7" s="4" t="s">
        <v>22</v>
      </c>
      <c r="D7" s="5">
        <v>700</v>
      </c>
      <c r="E7" s="15"/>
      <c r="F7" s="15">
        <f t="shared" si="0"/>
        <v>0</v>
      </c>
      <c r="G7" s="6">
        <v>0.08</v>
      </c>
      <c r="H7" s="15">
        <f t="shared" si="1"/>
        <v>0</v>
      </c>
      <c r="I7" s="15">
        <f t="shared" si="2"/>
        <v>0</v>
      </c>
      <c r="J7" s="65"/>
    </row>
    <row r="8" spans="1:10" ht="79.2">
      <c r="A8" s="64" t="s">
        <v>13</v>
      </c>
      <c r="B8" s="3" t="s">
        <v>399</v>
      </c>
      <c r="C8" s="4" t="s">
        <v>22</v>
      </c>
      <c r="D8" s="5">
        <v>2000</v>
      </c>
      <c r="E8" s="15"/>
      <c r="F8" s="15">
        <f t="shared" si="0"/>
        <v>0</v>
      </c>
      <c r="G8" s="6">
        <v>0.08</v>
      </c>
      <c r="H8" s="15">
        <f t="shared" si="1"/>
        <v>0</v>
      </c>
      <c r="I8" s="15">
        <f t="shared" si="2"/>
        <v>0</v>
      </c>
      <c r="J8" s="65"/>
    </row>
    <row r="9" spans="1:10" ht="79.2">
      <c r="A9" s="64" t="s">
        <v>14</v>
      </c>
      <c r="B9" s="3" t="s">
        <v>400</v>
      </c>
      <c r="C9" s="4" t="s">
        <v>22</v>
      </c>
      <c r="D9" s="5">
        <v>5000</v>
      </c>
      <c r="E9" s="15"/>
      <c r="F9" s="15">
        <f t="shared" si="0"/>
        <v>0</v>
      </c>
      <c r="G9" s="6">
        <v>0.08</v>
      </c>
      <c r="H9" s="15">
        <f t="shared" si="1"/>
        <v>0</v>
      </c>
      <c r="I9" s="15">
        <f t="shared" si="2"/>
        <v>0</v>
      </c>
      <c r="J9" s="65"/>
    </row>
    <row r="10" spans="1:10" ht="79.2">
      <c r="A10" s="64" t="s">
        <v>15</v>
      </c>
      <c r="B10" s="3" t="s">
        <v>401</v>
      </c>
      <c r="C10" s="4" t="s">
        <v>22</v>
      </c>
      <c r="D10" s="5">
        <v>1500</v>
      </c>
      <c r="E10" s="15"/>
      <c r="F10" s="15">
        <f t="shared" si="0"/>
        <v>0</v>
      </c>
      <c r="G10" s="6">
        <v>0.08</v>
      </c>
      <c r="H10" s="15">
        <f t="shared" si="1"/>
        <v>0</v>
      </c>
      <c r="I10" s="15">
        <f t="shared" si="2"/>
        <v>0</v>
      </c>
      <c r="J10" s="65"/>
    </row>
    <row r="11" spans="1:10" ht="79.2">
      <c r="A11" s="64" t="s">
        <v>140</v>
      </c>
      <c r="B11" s="3" t="s">
        <v>402</v>
      </c>
      <c r="C11" s="4" t="s">
        <v>22</v>
      </c>
      <c r="D11" s="5">
        <v>10000</v>
      </c>
      <c r="E11" s="15"/>
      <c r="F11" s="15">
        <f t="shared" si="0"/>
        <v>0</v>
      </c>
      <c r="G11" s="6">
        <v>0.08</v>
      </c>
      <c r="H11" s="15">
        <f t="shared" si="1"/>
        <v>0</v>
      </c>
      <c r="I11" s="15">
        <f t="shared" si="2"/>
        <v>0</v>
      </c>
      <c r="J11" s="65"/>
    </row>
    <row r="12" spans="1:10" ht="39.6">
      <c r="A12" s="64" t="s">
        <v>17</v>
      </c>
      <c r="B12" s="3" t="s">
        <v>403</v>
      </c>
      <c r="C12" s="4" t="s">
        <v>404</v>
      </c>
      <c r="D12" s="5">
        <v>2500</v>
      </c>
      <c r="E12" s="15"/>
      <c r="F12" s="15">
        <f t="shared" si="0"/>
        <v>0</v>
      </c>
      <c r="G12" s="6">
        <v>0.08</v>
      </c>
      <c r="H12" s="15">
        <f t="shared" si="1"/>
        <v>0</v>
      </c>
      <c r="I12" s="15">
        <f t="shared" si="2"/>
        <v>0</v>
      </c>
      <c r="J12" s="145"/>
    </row>
    <row r="13" spans="1:10" ht="66">
      <c r="A13" s="64" t="s">
        <v>141</v>
      </c>
      <c r="B13" s="3" t="s">
        <v>405</v>
      </c>
      <c r="C13" s="4" t="s">
        <v>22</v>
      </c>
      <c r="D13" s="5">
        <v>1000</v>
      </c>
      <c r="E13" s="15"/>
      <c r="F13" s="15">
        <f t="shared" si="0"/>
        <v>0</v>
      </c>
      <c r="G13" s="6">
        <v>0.08</v>
      </c>
      <c r="H13" s="15">
        <f t="shared" si="1"/>
        <v>0</v>
      </c>
      <c r="I13" s="15">
        <f t="shared" si="2"/>
        <v>0</v>
      </c>
      <c r="J13" s="65"/>
    </row>
    <row r="14" spans="1:10" ht="52.8">
      <c r="A14" s="64" t="s">
        <v>142</v>
      </c>
      <c r="B14" s="3" t="s">
        <v>406</v>
      </c>
      <c r="C14" s="4" t="s">
        <v>22</v>
      </c>
      <c r="D14" s="5">
        <v>600</v>
      </c>
      <c r="E14" s="15"/>
      <c r="F14" s="15">
        <f t="shared" si="0"/>
        <v>0</v>
      </c>
      <c r="G14" s="6">
        <v>0.08</v>
      </c>
      <c r="H14" s="15">
        <f t="shared" si="1"/>
        <v>0</v>
      </c>
      <c r="I14" s="15">
        <f t="shared" si="2"/>
        <v>0</v>
      </c>
      <c r="J14" s="65"/>
    </row>
    <row r="15" spans="1:10" ht="52.8">
      <c r="A15" s="64" t="s">
        <v>20</v>
      </c>
      <c r="B15" s="3" t="s">
        <v>407</v>
      </c>
      <c r="C15" s="4" t="s">
        <v>250</v>
      </c>
      <c r="D15" s="5">
        <v>300</v>
      </c>
      <c r="E15" s="15"/>
      <c r="F15" s="15">
        <f t="shared" si="0"/>
        <v>0</v>
      </c>
      <c r="G15" s="6">
        <v>0.08</v>
      </c>
      <c r="H15" s="15">
        <f t="shared" si="1"/>
        <v>0</v>
      </c>
      <c r="I15" s="15">
        <f t="shared" si="2"/>
        <v>0</v>
      </c>
      <c r="J15" s="65"/>
    </row>
    <row r="16" spans="1:10" ht="39.6">
      <c r="A16" s="64" t="s">
        <v>143</v>
      </c>
      <c r="B16" s="3" t="s">
        <v>408</v>
      </c>
      <c r="C16" s="4" t="s">
        <v>22</v>
      </c>
      <c r="D16" s="5">
        <v>5000</v>
      </c>
      <c r="E16" s="15"/>
      <c r="F16" s="15">
        <f t="shared" si="0"/>
        <v>0</v>
      </c>
      <c r="G16" s="6">
        <v>0.08</v>
      </c>
      <c r="H16" s="15">
        <f t="shared" si="1"/>
        <v>0</v>
      </c>
      <c r="I16" s="15">
        <f t="shared" si="2"/>
        <v>0</v>
      </c>
      <c r="J16" s="65"/>
    </row>
    <row r="17" spans="1:10" ht="39.6">
      <c r="A17" s="64" t="s">
        <v>144</v>
      </c>
      <c r="B17" s="3" t="s">
        <v>409</v>
      </c>
      <c r="C17" s="4" t="s">
        <v>22</v>
      </c>
      <c r="D17" s="5">
        <v>1000</v>
      </c>
      <c r="E17" s="15"/>
      <c r="F17" s="15">
        <f t="shared" si="0"/>
        <v>0</v>
      </c>
      <c r="G17" s="6">
        <v>0.08</v>
      </c>
      <c r="H17" s="15">
        <f t="shared" si="1"/>
        <v>0</v>
      </c>
      <c r="I17" s="15">
        <f t="shared" si="2"/>
        <v>0</v>
      </c>
      <c r="J17" s="65"/>
    </row>
    <row r="18" spans="1:10" ht="92.4">
      <c r="A18" s="64" t="s">
        <v>145</v>
      </c>
      <c r="B18" s="3" t="s">
        <v>410</v>
      </c>
      <c r="C18" s="4" t="s">
        <v>22</v>
      </c>
      <c r="D18" s="5">
        <v>200</v>
      </c>
      <c r="E18" s="15"/>
      <c r="F18" s="15">
        <f t="shared" si="0"/>
        <v>0</v>
      </c>
      <c r="G18" s="6">
        <v>0.08</v>
      </c>
      <c r="H18" s="15">
        <f t="shared" si="1"/>
        <v>0</v>
      </c>
      <c r="I18" s="15">
        <f t="shared" si="2"/>
        <v>0</v>
      </c>
      <c r="J18" s="65"/>
    </row>
    <row r="19" spans="1:10" ht="66">
      <c r="A19" s="64" t="s">
        <v>146</v>
      </c>
      <c r="B19" s="3" t="s">
        <v>411</v>
      </c>
      <c r="C19" s="4" t="s">
        <v>22</v>
      </c>
      <c r="D19" s="5">
        <v>20000</v>
      </c>
      <c r="E19" s="15"/>
      <c r="F19" s="15">
        <f t="shared" si="0"/>
        <v>0</v>
      </c>
      <c r="G19" s="6">
        <v>0.08</v>
      </c>
      <c r="H19" s="15">
        <f t="shared" si="1"/>
        <v>0</v>
      </c>
      <c r="I19" s="15">
        <f t="shared" si="2"/>
        <v>0</v>
      </c>
      <c r="J19" s="65"/>
    </row>
    <row r="20" spans="1:10" ht="79.2">
      <c r="A20" s="64" t="s">
        <v>147</v>
      </c>
      <c r="B20" s="3" t="s">
        <v>412</v>
      </c>
      <c r="C20" s="4" t="s">
        <v>22</v>
      </c>
      <c r="D20" s="5">
        <v>1500</v>
      </c>
      <c r="E20" s="15"/>
      <c r="F20" s="15">
        <f t="shared" si="0"/>
        <v>0</v>
      </c>
      <c r="G20" s="6">
        <v>0.08</v>
      </c>
      <c r="H20" s="15">
        <f t="shared" si="1"/>
        <v>0</v>
      </c>
      <c r="I20" s="15">
        <f t="shared" si="2"/>
        <v>0</v>
      </c>
      <c r="J20" s="65"/>
    </row>
    <row r="21" spans="1:10">
      <c r="A21" s="64" t="s">
        <v>148</v>
      </c>
      <c r="B21" s="3" t="s">
        <v>413</v>
      </c>
      <c r="C21" s="4" t="s">
        <v>22</v>
      </c>
      <c r="D21" s="5">
        <v>12000</v>
      </c>
      <c r="E21" s="15"/>
      <c r="F21" s="15">
        <f t="shared" si="0"/>
        <v>0</v>
      </c>
      <c r="G21" s="6">
        <v>0.08</v>
      </c>
      <c r="H21" s="15">
        <f t="shared" si="1"/>
        <v>0</v>
      </c>
      <c r="I21" s="15">
        <f t="shared" si="2"/>
        <v>0</v>
      </c>
      <c r="J21" s="65"/>
    </row>
    <row r="22" spans="1:10" ht="132">
      <c r="A22" s="64" t="s">
        <v>149</v>
      </c>
      <c r="B22" s="3" t="s">
        <v>414</v>
      </c>
      <c r="C22" s="4" t="s">
        <v>22</v>
      </c>
      <c r="D22" s="5">
        <v>1000</v>
      </c>
      <c r="E22" s="15"/>
      <c r="F22" s="15">
        <f t="shared" si="0"/>
        <v>0</v>
      </c>
      <c r="G22" s="6">
        <v>0.08</v>
      </c>
      <c r="H22" s="15">
        <f t="shared" si="1"/>
        <v>0</v>
      </c>
      <c r="I22" s="15">
        <f t="shared" si="2"/>
        <v>0</v>
      </c>
      <c r="J22" s="65"/>
    </row>
    <row r="23" spans="1:10" ht="132">
      <c r="A23" s="64" t="s">
        <v>150</v>
      </c>
      <c r="B23" s="3" t="s">
        <v>415</v>
      </c>
      <c r="C23" s="4" t="s">
        <v>22</v>
      </c>
      <c r="D23" s="5">
        <v>1000</v>
      </c>
      <c r="E23" s="15"/>
      <c r="F23" s="15">
        <f t="shared" si="0"/>
        <v>0</v>
      </c>
      <c r="G23" s="6">
        <v>0.08</v>
      </c>
      <c r="H23" s="15">
        <f t="shared" si="1"/>
        <v>0</v>
      </c>
      <c r="I23" s="15">
        <f t="shared" si="2"/>
        <v>0</v>
      </c>
      <c r="J23" s="65"/>
    </row>
    <row r="24" spans="1:10" ht="40.200000000000003" thickBot="1">
      <c r="A24" s="66" t="s">
        <v>151</v>
      </c>
      <c r="B24" s="101" t="s">
        <v>416</v>
      </c>
      <c r="C24" s="68" t="s">
        <v>262</v>
      </c>
      <c r="D24" s="99">
        <v>150</v>
      </c>
      <c r="E24" s="133"/>
      <c r="F24" s="133">
        <f t="shared" si="0"/>
        <v>0</v>
      </c>
      <c r="G24" s="7">
        <v>0.08</v>
      </c>
      <c r="H24" s="133">
        <f t="shared" si="1"/>
        <v>0</v>
      </c>
      <c r="I24" s="133">
        <f t="shared" si="2"/>
        <v>0</v>
      </c>
      <c r="J24" s="70"/>
    </row>
    <row r="25" spans="1:10" ht="13.8" thickBot="1">
      <c r="A25" s="9"/>
      <c r="B25" s="10"/>
      <c r="C25" s="11"/>
      <c r="E25" s="50" t="s">
        <v>138</v>
      </c>
      <c r="F25" s="125">
        <f>SUM(F6:F24)</f>
        <v>0</v>
      </c>
      <c r="G25" s="71">
        <v>0.08</v>
      </c>
      <c r="H25" s="125">
        <f>SUM(H6:H24)</f>
        <v>0</v>
      </c>
      <c r="I25" s="148">
        <f t="shared" si="2"/>
        <v>0</v>
      </c>
      <c r="J25" s="1"/>
    </row>
    <row r="26" spans="1:10">
      <c r="A26" s="1"/>
      <c r="B26" s="1"/>
      <c r="C26" s="1"/>
      <c r="D26" s="1"/>
      <c r="E26" s="1"/>
      <c r="F26" s="1"/>
      <c r="G26" s="1"/>
      <c r="H26" s="1"/>
      <c r="I26" s="1"/>
      <c r="J26" s="1"/>
    </row>
    <row r="27" spans="1:10">
      <c r="A27" s="42"/>
      <c r="B27" s="42"/>
      <c r="C27" s="42"/>
      <c r="D27" s="42"/>
      <c r="E27" s="42"/>
      <c r="F27" s="42"/>
      <c r="G27" s="42"/>
      <c r="H27" s="42"/>
      <c r="I27" s="42"/>
      <c r="J27" s="42"/>
    </row>
    <row r="28" spans="1:10">
      <c r="A28" s="42"/>
      <c r="B28" s="42"/>
      <c r="C28" s="42"/>
      <c r="D28" s="42"/>
      <c r="E28" s="42"/>
      <c r="F28" s="42"/>
      <c r="G28" s="42"/>
      <c r="H28" s="42"/>
      <c r="I28" s="42"/>
      <c r="J28" s="42"/>
    </row>
    <row r="29" spans="1:10">
      <c r="A29" s="42"/>
      <c r="B29" s="42"/>
      <c r="C29" s="42"/>
      <c r="D29" s="42"/>
      <c r="E29" s="42"/>
      <c r="F29" s="42"/>
      <c r="G29" s="42"/>
      <c r="H29" s="42"/>
      <c r="I29" s="42"/>
      <c r="J29" s="42"/>
    </row>
    <row r="30" spans="1:10">
      <c r="A30" s="42"/>
      <c r="B30" s="42"/>
      <c r="C30" s="42"/>
      <c r="D30" s="42"/>
      <c r="E30" s="42"/>
      <c r="F30" s="9"/>
      <c r="G30" s="9"/>
      <c r="H30" s="184"/>
      <c r="I30" s="9"/>
      <c r="J30" s="9"/>
    </row>
    <row r="31" spans="1:10">
      <c r="A31" s="42"/>
      <c r="B31" s="42"/>
      <c r="C31" s="42"/>
      <c r="D31" s="42"/>
      <c r="E31" s="42"/>
      <c r="F31" s="9"/>
      <c r="G31" s="1"/>
      <c r="H31" s="1"/>
      <c r="I31" s="11"/>
      <c r="J31" s="1"/>
    </row>
    <row r="32" spans="1:10">
      <c r="A32" s="42"/>
      <c r="B32" s="42"/>
      <c r="C32" s="42"/>
      <c r="D32" s="42"/>
      <c r="E32" s="42"/>
      <c r="F32" s="42"/>
      <c r="G32" s="1"/>
      <c r="H32" s="1"/>
      <c r="I32" s="9"/>
      <c r="J32" s="1"/>
    </row>
  </sheetData>
  <mergeCells count="3">
    <mergeCell ref="A2:J2"/>
    <mergeCell ref="A3:J3"/>
    <mergeCell ref="A1:J1"/>
  </mergeCells>
  <pageMargins left="0.7" right="0.7" top="0.75" bottom="0.75" header="0.3" footer="0.3"/>
  <pageSetup paperSize="9" orientation="landscape" r:id="rId1"/>
</worksheet>
</file>

<file path=xl/worksheets/sheet24.xml><?xml version="1.0" encoding="utf-8"?>
<worksheet xmlns="http://schemas.openxmlformats.org/spreadsheetml/2006/main" xmlns:r="http://schemas.openxmlformats.org/officeDocument/2006/relationships">
  <dimension ref="A1:J13"/>
  <sheetViews>
    <sheetView showGridLines="0" zoomScaleNormal="100" workbookViewId="0">
      <selection activeCell="C20" sqref="C20"/>
    </sheetView>
  </sheetViews>
  <sheetFormatPr defaultColWidth="8" defaultRowHeight="13.2"/>
  <cols>
    <col min="1" max="1" width="3.69921875" style="52" customWidth="1"/>
    <col min="2" max="2" width="46.69921875" style="52" customWidth="1"/>
    <col min="3" max="3" width="5.296875" style="52" customWidth="1"/>
    <col min="4" max="4" width="6.3984375" style="52" customWidth="1"/>
    <col min="5" max="5" width="7.3984375" style="52" customWidth="1"/>
    <col min="6" max="6" width="10.5" style="52" customWidth="1"/>
    <col min="7" max="7" width="4" style="52" customWidth="1"/>
    <col min="8" max="8" width="9.59765625" style="52" customWidth="1"/>
    <col min="9" max="9" width="10.296875" style="52" customWidth="1"/>
    <col min="10" max="10" width="16.3984375" style="52" customWidth="1"/>
    <col min="11" max="11" width="8" style="52" customWidth="1"/>
    <col min="12" max="16384" width="8" style="52"/>
  </cols>
  <sheetData>
    <row r="1" spans="1:10">
      <c r="A1" s="224" t="s">
        <v>764</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763</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182" t="s">
        <v>11</v>
      </c>
      <c r="B6" s="38" t="s">
        <v>417</v>
      </c>
      <c r="C6" s="4" t="s">
        <v>22</v>
      </c>
      <c r="D6" s="134">
        <v>600</v>
      </c>
      <c r="E6" s="15"/>
      <c r="F6" s="15">
        <f>D6*E6</f>
        <v>0</v>
      </c>
      <c r="G6" s="6">
        <v>0.08</v>
      </c>
      <c r="H6" s="15">
        <f>F6*G6</f>
        <v>0</v>
      </c>
      <c r="I6" s="15">
        <f>F6+H6</f>
        <v>0</v>
      </c>
      <c r="J6" s="65"/>
    </row>
    <row r="7" spans="1:10" ht="26.4">
      <c r="A7" s="182" t="s">
        <v>12</v>
      </c>
      <c r="B7" s="38" t="s">
        <v>418</v>
      </c>
      <c r="C7" s="4" t="s">
        <v>22</v>
      </c>
      <c r="D7" s="134">
        <v>300</v>
      </c>
      <c r="E7" s="15"/>
      <c r="F7" s="15">
        <f>D7*E7</f>
        <v>0</v>
      </c>
      <c r="G7" s="6">
        <v>0.08</v>
      </c>
      <c r="H7" s="15">
        <f>F7*G7</f>
        <v>0</v>
      </c>
      <c r="I7" s="15">
        <f>F7+H7</f>
        <v>0</v>
      </c>
      <c r="J7" s="65"/>
    </row>
    <row r="8" spans="1:10" ht="27" thickBot="1">
      <c r="A8" s="183" t="s">
        <v>13</v>
      </c>
      <c r="B8" s="84" t="s">
        <v>419</v>
      </c>
      <c r="C8" s="68" t="s">
        <v>22</v>
      </c>
      <c r="D8" s="137">
        <v>300</v>
      </c>
      <c r="E8" s="133"/>
      <c r="F8" s="133">
        <f>D8*E8</f>
        <v>0</v>
      </c>
      <c r="G8" s="7">
        <v>0.08</v>
      </c>
      <c r="H8" s="133">
        <f>F8*G8</f>
        <v>0</v>
      </c>
      <c r="I8" s="133">
        <f>F8+H8</f>
        <v>0</v>
      </c>
      <c r="J8" s="70"/>
    </row>
    <row r="9" spans="1:10" ht="13.8" thickBot="1">
      <c r="A9" s="126"/>
      <c r="B9" s="10"/>
      <c r="C9" s="11"/>
      <c r="E9" s="51" t="s">
        <v>138</v>
      </c>
      <c r="F9" s="125">
        <f>SUM(F6:F8)</f>
        <v>0</v>
      </c>
      <c r="G9" s="71">
        <v>0.08</v>
      </c>
      <c r="H9" s="45">
        <f>SUM(H6:H8)</f>
        <v>0</v>
      </c>
      <c r="I9" s="46">
        <f>F9+H9</f>
        <v>0</v>
      </c>
      <c r="J9" s="1"/>
    </row>
    <row r="10" spans="1:10">
      <c r="A10" s="126"/>
      <c r="B10" s="26"/>
      <c r="C10" s="9"/>
      <c r="D10" s="178"/>
      <c r="E10" s="179"/>
      <c r="F10" s="180"/>
      <c r="G10" s="163"/>
      <c r="H10" s="179"/>
      <c r="I10" s="181"/>
      <c r="J10" s="1"/>
    </row>
    <row r="11" spans="1:10">
      <c r="A11" s="126"/>
      <c r="B11" s="26"/>
      <c r="C11" s="9"/>
      <c r="D11" s="178"/>
      <c r="E11" s="179"/>
      <c r="F11" s="180"/>
      <c r="G11" s="163"/>
      <c r="H11" s="179"/>
      <c r="I11" s="181"/>
      <c r="J11" s="1"/>
    </row>
    <row r="12" spans="1:10">
      <c r="A12" s="1"/>
      <c r="B12" s="1"/>
      <c r="C12" s="1"/>
      <c r="D12" s="1"/>
      <c r="E12" s="1"/>
      <c r="F12" s="1"/>
      <c r="G12" s="1"/>
      <c r="H12" s="1"/>
      <c r="I12" s="11"/>
      <c r="J12" s="1"/>
    </row>
    <row r="13" spans="1:10">
      <c r="A13" s="42"/>
      <c r="B13" s="42"/>
      <c r="C13" s="42"/>
      <c r="D13" s="42"/>
      <c r="E13" s="42"/>
      <c r="F13" s="42"/>
      <c r="G13" s="1"/>
      <c r="H13" s="1"/>
      <c r="I13" s="9"/>
      <c r="J13" s="1"/>
    </row>
  </sheetData>
  <mergeCells count="3">
    <mergeCell ref="A2:J2"/>
    <mergeCell ref="A3:J3"/>
    <mergeCell ref="A1:J1"/>
  </mergeCells>
  <pageMargins left="0.7" right="0.7" top="0.75" bottom="0.75" header="0.3" footer="0.3"/>
  <pageSetup paperSize="9" orientation="landscape" r:id="rId1"/>
</worksheet>
</file>

<file path=xl/worksheets/sheet25.xml><?xml version="1.0" encoding="utf-8"?>
<worksheet xmlns="http://schemas.openxmlformats.org/spreadsheetml/2006/main" xmlns:r="http://schemas.openxmlformats.org/officeDocument/2006/relationships">
  <dimension ref="A1:J13"/>
  <sheetViews>
    <sheetView showGridLines="0" topLeftCell="A4" workbookViewId="0">
      <selection activeCell="O7" sqref="O7"/>
    </sheetView>
  </sheetViews>
  <sheetFormatPr defaultColWidth="8" defaultRowHeight="13.2"/>
  <cols>
    <col min="1" max="1" width="3.69921875" style="52" customWidth="1"/>
    <col min="2" max="2" width="41.5" style="52" customWidth="1"/>
    <col min="3" max="3" width="4" style="52" customWidth="1"/>
    <col min="4" max="4" width="7.3984375" style="52" customWidth="1"/>
    <col min="5" max="5" width="6.5" style="52" customWidth="1"/>
    <col min="6" max="6" width="10.796875" style="52" customWidth="1"/>
    <col min="7" max="7" width="4.19921875" style="52" customWidth="1"/>
    <col min="8" max="8" width="9.69921875" style="52" customWidth="1"/>
    <col min="9" max="9" width="11.09765625" style="52" customWidth="1"/>
    <col min="10" max="10" width="20.19921875" style="52" customWidth="1"/>
    <col min="11" max="11" width="8" style="52" customWidth="1"/>
    <col min="12" max="16384" width="8" style="52"/>
  </cols>
  <sheetData>
    <row r="1" spans="1:10">
      <c r="A1" s="224" t="s">
        <v>761</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762</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05.6">
      <c r="A6" s="64" t="s">
        <v>11</v>
      </c>
      <c r="B6" s="3" t="s">
        <v>420</v>
      </c>
      <c r="C6" s="4" t="s">
        <v>22</v>
      </c>
      <c r="D6" s="134">
        <v>2400</v>
      </c>
      <c r="E6" s="16"/>
      <c r="F6" s="16">
        <f>D6*E6</f>
        <v>0</v>
      </c>
      <c r="G6" s="18">
        <v>0.08</v>
      </c>
      <c r="H6" s="16">
        <f>F6*G6</f>
        <v>0</v>
      </c>
      <c r="I6" s="16">
        <f>F6+H6</f>
        <v>0</v>
      </c>
      <c r="J6" s="65"/>
    </row>
    <row r="7" spans="1:10" ht="105.6">
      <c r="A7" s="64" t="s">
        <v>12</v>
      </c>
      <c r="B7" s="3" t="s">
        <v>421</v>
      </c>
      <c r="C7" s="4" t="s">
        <v>22</v>
      </c>
      <c r="D7" s="134">
        <v>1200</v>
      </c>
      <c r="E7" s="16"/>
      <c r="F7" s="16">
        <f>D7*E7</f>
        <v>0</v>
      </c>
      <c r="G7" s="18">
        <v>0.08</v>
      </c>
      <c r="H7" s="16">
        <f>F7*G7</f>
        <v>0</v>
      </c>
      <c r="I7" s="16">
        <f>F7+H7</f>
        <v>0</v>
      </c>
      <c r="J7" s="65"/>
    </row>
    <row r="8" spans="1:10" ht="66">
      <c r="A8" s="64" t="s">
        <v>13</v>
      </c>
      <c r="B8" s="38" t="s">
        <v>422</v>
      </c>
      <c r="C8" s="4" t="s">
        <v>22</v>
      </c>
      <c r="D8" s="134">
        <v>5</v>
      </c>
      <c r="E8" s="16"/>
      <c r="F8" s="16">
        <f>D8*E8</f>
        <v>0</v>
      </c>
      <c r="G8" s="18">
        <v>0.08</v>
      </c>
      <c r="H8" s="16">
        <f>F8*G8</f>
        <v>0</v>
      </c>
      <c r="I8" s="16">
        <f>F8+H8</f>
        <v>0</v>
      </c>
      <c r="J8" s="65"/>
    </row>
    <row r="9" spans="1:10" ht="66">
      <c r="A9" s="64" t="s">
        <v>14</v>
      </c>
      <c r="B9" s="38" t="s">
        <v>423</v>
      </c>
      <c r="C9" s="4" t="s">
        <v>22</v>
      </c>
      <c r="D9" s="134">
        <v>5</v>
      </c>
      <c r="E9" s="16"/>
      <c r="F9" s="16">
        <f>D9*E9</f>
        <v>0</v>
      </c>
      <c r="G9" s="18">
        <v>0.08</v>
      </c>
      <c r="H9" s="16">
        <f>F9*G9</f>
        <v>0</v>
      </c>
      <c r="I9" s="16">
        <f>F9+H9</f>
        <v>0</v>
      </c>
      <c r="J9" s="65"/>
    </row>
    <row r="10" spans="1:10" ht="27" thickBot="1">
      <c r="A10" s="66" t="s">
        <v>15</v>
      </c>
      <c r="B10" s="84" t="s">
        <v>424</v>
      </c>
      <c r="C10" s="68" t="s">
        <v>22</v>
      </c>
      <c r="D10" s="137">
        <v>10</v>
      </c>
      <c r="E10" s="19"/>
      <c r="F10" s="19">
        <f>D10*E10</f>
        <v>0</v>
      </c>
      <c r="G10" s="21">
        <v>0.08</v>
      </c>
      <c r="H10" s="19">
        <f>F10*G10</f>
        <v>0</v>
      </c>
      <c r="I10" s="19">
        <f>F10+H10</f>
        <v>0</v>
      </c>
      <c r="J10" s="170"/>
    </row>
    <row r="11" spans="1:10" ht="13.8" thickBot="1">
      <c r="A11" s="151"/>
      <c r="B11" s="10"/>
      <c r="C11" s="11"/>
      <c r="E11" s="51" t="s">
        <v>138</v>
      </c>
      <c r="F11" s="125">
        <f>SUM(F6:F10)</f>
        <v>0</v>
      </c>
      <c r="G11" s="71">
        <v>0.08</v>
      </c>
      <c r="H11" s="45">
        <f>SUM(H6:H10)</f>
        <v>0</v>
      </c>
      <c r="I11" s="46">
        <f>SUM(I6:I10)</f>
        <v>0</v>
      </c>
      <c r="J11" s="126"/>
    </row>
    <row r="12" spans="1:10">
      <c r="A12" s="42"/>
      <c r="B12" s="141"/>
      <c r="C12" s="42"/>
      <c r="D12" s="42"/>
      <c r="E12" s="42"/>
      <c r="F12" s="42"/>
      <c r="G12" s="1"/>
      <c r="H12" s="1"/>
      <c r="I12" s="11"/>
      <c r="J12" s="1"/>
    </row>
    <row r="13" spans="1:10">
      <c r="A13" s="42"/>
      <c r="B13" s="42"/>
      <c r="C13" s="42"/>
      <c r="D13" s="42"/>
      <c r="E13" s="42"/>
      <c r="F13" s="42"/>
      <c r="G13" s="1"/>
      <c r="H13" s="1"/>
      <c r="I13" s="9"/>
      <c r="J13" s="1"/>
    </row>
  </sheetData>
  <mergeCells count="3">
    <mergeCell ref="A2:J2"/>
    <mergeCell ref="A3:J3"/>
    <mergeCell ref="A1:J1"/>
  </mergeCells>
  <pageMargins left="0.7" right="0.7" top="0.75" bottom="0.75" header="0.3" footer="0.3"/>
  <pageSetup paperSize="9" orientation="landscape" r:id="rId1"/>
</worksheet>
</file>

<file path=xl/worksheets/sheet26.xml><?xml version="1.0" encoding="utf-8"?>
<worksheet xmlns="http://schemas.openxmlformats.org/spreadsheetml/2006/main" xmlns:r="http://schemas.openxmlformats.org/officeDocument/2006/relationships">
  <dimension ref="A1:J9"/>
  <sheetViews>
    <sheetView showGridLines="0" workbookViewId="0">
      <selection activeCell="G15" sqref="G15"/>
    </sheetView>
  </sheetViews>
  <sheetFormatPr defaultColWidth="8" defaultRowHeight="13.2"/>
  <cols>
    <col min="1" max="1" width="3.69921875" style="52" customWidth="1"/>
    <col min="2" max="2" width="42.69921875" style="52" customWidth="1"/>
    <col min="3" max="3" width="5.19921875" style="52" customWidth="1"/>
    <col min="4" max="4" width="5.8984375" style="52" customWidth="1"/>
    <col min="5" max="5" width="6.69921875" style="52" customWidth="1"/>
    <col min="6" max="6" width="10.59765625" style="52" customWidth="1"/>
    <col min="7" max="7" width="4.3984375" style="52" customWidth="1"/>
    <col min="8" max="8" width="9.8984375" style="52" customWidth="1"/>
    <col min="9" max="9" width="10.796875" style="52" customWidth="1"/>
    <col min="10" max="10" width="19.296875" style="52" customWidth="1"/>
    <col min="11" max="11" width="8" style="52" customWidth="1"/>
    <col min="12" max="16384" width="8" style="52"/>
  </cols>
  <sheetData>
    <row r="1" spans="1:10">
      <c r="A1" s="224" t="s">
        <v>760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759</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64" t="s">
        <v>11</v>
      </c>
      <c r="B6" s="38" t="s">
        <v>425</v>
      </c>
      <c r="C6" s="4" t="s">
        <v>22</v>
      </c>
      <c r="D6" s="32">
        <v>750</v>
      </c>
      <c r="E6" s="15"/>
      <c r="F6" s="15">
        <f>D6*E6</f>
        <v>0</v>
      </c>
      <c r="G6" s="6">
        <v>0.08</v>
      </c>
      <c r="H6" s="15">
        <f>F6*G6</f>
        <v>0</v>
      </c>
      <c r="I6" s="15">
        <f>F6+H6</f>
        <v>0</v>
      </c>
      <c r="J6" s="65"/>
    </row>
    <row r="7" spans="1:10" ht="40.200000000000003" thickBot="1">
      <c r="A7" s="66" t="s">
        <v>12</v>
      </c>
      <c r="B7" s="84" t="s">
        <v>426</v>
      </c>
      <c r="C7" s="68" t="s">
        <v>22</v>
      </c>
      <c r="D7" s="69">
        <v>20</v>
      </c>
      <c r="E7" s="133"/>
      <c r="F7" s="133">
        <f>D7*E7</f>
        <v>0</v>
      </c>
      <c r="G7" s="7">
        <v>0.08</v>
      </c>
      <c r="H7" s="133">
        <f>F7*G7</f>
        <v>0</v>
      </c>
      <c r="I7" s="133">
        <f>F7+H7</f>
        <v>0</v>
      </c>
      <c r="J7" s="70"/>
    </row>
    <row r="8" spans="1:10" ht="13.8" thickBot="1">
      <c r="A8" s="1"/>
      <c r="B8" s="10"/>
      <c r="C8" s="11"/>
      <c r="E8" s="51" t="s">
        <v>138</v>
      </c>
      <c r="F8" s="125">
        <f>SUM(F6:F7)</f>
        <v>0</v>
      </c>
      <c r="G8" s="90">
        <v>0.08</v>
      </c>
      <c r="H8" s="45">
        <f>SUM(H6:H7)</f>
        <v>0</v>
      </c>
      <c r="I8" s="46">
        <f>SUM(I6:I7)</f>
        <v>0</v>
      </c>
      <c r="J8" s="1"/>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27.xml><?xml version="1.0" encoding="utf-8"?>
<worksheet xmlns="http://schemas.openxmlformats.org/spreadsheetml/2006/main" xmlns:r="http://schemas.openxmlformats.org/officeDocument/2006/relationships">
  <dimension ref="A1:J14"/>
  <sheetViews>
    <sheetView showGridLines="0" topLeftCell="A10" workbookViewId="0">
      <selection activeCell="O7" sqref="O7"/>
    </sheetView>
  </sheetViews>
  <sheetFormatPr defaultColWidth="8" defaultRowHeight="13.2"/>
  <cols>
    <col min="1" max="1" width="3.69921875" style="52" customWidth="1"/>
    <col min="2" max="2" width="44" style="52" customWidth="1"/>
    <col min="3" max="3" width="4.19921875" style="52" customWidth="1"/>
    <col min="4" max="4" width="6" style="52" customWidth="1"/>
    <col min="5" max="5" width="6.3984375" style="52" customWidth="1"/>
    <col min="6" max="6" width="9.5" style="52" customWidth="1"/>
    <col min="7" max="7" width="4" style="52" customWidth="1"/>
    <col min="8" max="8" width="10.09765625" style="52" customWidth="1"/>
    <col min="9" max="9" width="11.19921875" style="52" customWidth="1"/>
    <col min="10" max="10" width="19.8984375" style="52" customWidth="1"/>
    <col min="11" max="11" width="8" style="52" customWidth="1"/>
    <col min="12" max="16384" width="8" style="52"/>
  </cols>
  <sheetData>
    <row r="1" spans="1:10">
      <c r="A1" s="224" t="s">
        <v>757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758</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05.6">
      <c r="A6" s="64" t="s">
        <v>11</v>
      </c>
      <c r="B6" s="3" t="s">
        <v>427</v>
      </c>
      <c r="C6" s="4" t="s">
        <v>22</v>
      </c>
      <c r="D6" s="121">
        <v>2500</v>
      </c>
      <c r="E6" s="15"/>
      <c r="F6" s="15">
        <f t="shared" ref="F6:F13" si="0">D6*E6</f>
        <v>0</v>
      </c>
      <c r="G6" s="6">
        <v>0.08</v>
      </c>
      <c r="H6" s="15">
        <f t="shared" ref="H6:H13" si="1">F6*G6</f>
        <v>0</v>
      </c>
      <c r="I6" s="15">
        <f t="shared" ref="I6:I13" si="2">F6+H6</f>
        <v>0</v>
      </c>
      <c r="J6" s="65"/>
    </row>
    <row r="7" spans="1:10" ht="105.6">
      <c r="A7" s="64" t="s">
        <v>12</v>
      </c>
      <c r="B7" s="3" t="s">
        <v>428</v>
      </c>
      <c r="C7" s="4" t="s">
        <v>22</v>
      </c>
      <c r="D7" s="121">
        <v>2500</v>
      </c>
      <c r="E7" s="15"/>
      <c r="F7" s="15">
        <f t="shared" si="0"/>
        <v>0</v>
      </c>
      <c r="G7" s="6">
        <v>0.08</v>
      </c>
      <c r="H7" s="15">
        <f t="shared" si="1"/>
        <v>0</v>
      </c>
      <c r="I7" s="15">
        <f t="shared" si="2"/>
        <v>0</v>
      </c>
      <c r="J7" s="65"/>
    </row>
    <row r="8" spans="1:10" ht="92.4">
      <c r="A8" s="64" t="s">
        <v>13</v>
      </c>
      <c r="B8" s="3" t="s">
        <v>429</v>
      </c>
      <c r="C8" s="4" t="s">
        <v>22</v>
      </c>
      <c r="D8" s="121">
        <v>1000</v>
      </c>
      <c r="E8" s="15"/>
      <c r="F8" s="15">
        <f t="shared" si="0"/>
        <v>0</v>
      </c>
      <c r="G8" s="6">
        <v>0.08</v>
      </c>
      <c r="H8" s="15">
        <f t="shared" si="1"/>
        <v>0</v>
      </c>
      <c r="I8" s="15">
        <f t="shared" si="2"/>
        <v>0</v>
      </c>
      <c r="J8" s="145"/>
    </row>
    <row r="9" spans="1:10" ht="118.8">
      <c r="A9" s="64" t="s">
        <v>14</v>
      </c>
      <c r="B9" s="3" t="s">
        <v>430</v>
      </c>
      <c r="C9" s="4" t="s">
        <v>22</v>
      </c>
      <c r="D9" s="121">
        <v>500</v>
      </c>
      <c r="E9" s="15"/>
      <c r="F9" s="15">
        <f t="shared" si="0"/>
        <v>0</v>
      </c>
      <c r="G9" s="6">
        <v>0.08</v>
      </c>
      <c r="H9" s="15">
        <f t="shared" si="1"/>
        <v>0</v>
      </c>
      <c r="I9" s="15">
        <f t="shared" si="2"/>
        <v>0</v>
      </c>
      <c r="J9" s="145"/>
    </row>
    <row r="10" spans="1:10" ht="105.6">
      <c r="A10" s="64" t="s">
        <v>15</v>
      </c>
      <c r="B10" s="3" t="s">
        <v>431</v>
      </c>
      <c r="C10" s="4" t="s">
        <v>22</v>
      </c>
      <c r="D10" s="121">
        <v>200</v>
      </c>
      <c r="E10" s="15"/>
      <c r="F10" s="15">
        <f t="shared" si="0"/>
        <v>0</v>
      </c>
      <c r="G10" s="6">
        <v>0.08</v>
      </c>
      <c r="H10" s="15">
        <f t="shared" si="1"/>
        <v>0</v>
      </c>
      <c r="I10" s="15">
        <f t="shared" si="2"/>
        <v>0</v>
      </c>
      <c r="J10" s="177"/>
    </row>
    <row r="11" spans="1:10" ht="105.6">
      <c r="A11" s="64" t="s">
        <v>140</v>
      </c>
      <c r="B11" s="3" t="s">
        <v>432</v>
      </c>
      <c r="C11" s="4" t="s">
        <v>22</v>
      </c>
      <c r="D11" s="121">
        <v>200</v>
      </c>
      <c r="E11" s="15"/>
      <c r="F11" s="15">
        <f t="shared" si="0"/>
        <v>0</v>
      </c>
      <c r="G11" s="6">
        <v>0.08</v>
      </c>
      <c r="H11" s="15">
        <f t="shared" si="1"/>
        <v>0</v>
      </c>
      <c r="I11" s="15">
        <f t="shared" si="2"/>
        <v>0</v>
      </c>
      <c r="J11" s="145"/>
    </row>
    <row r="12" spans="1:10" ht="92.4">
      <c r="A12" s="64" t="s">
        <v>17</v>
      </c>
      <c r="B12" s="3" t="s">
        <v>433</v>
      </c>
      <c r="C12" s="4" t="s">
        <v>22</v>
      </c>
      <c r="D12" s="121">
        <v>5</v>
      </c>
      <c r="E12" s="15"/>
      <c r="F12" s="15">
        <f t="shared" si="0"/>
        <v>0</v>
      </c>
      <c r="G12" s="6">
        <v>0.08</v>
      </c>
      <c r="H12" s="15">
        <f t="shared" si="1"/>
        <v>0</v>
      </c>
      <c r="I12" s="15">
        <f t="shared" si="2"/>
        <v>0</v>
      </c>
      <c r="J12" s="65"/>
    </row>
    <row r="13" spans="1:10" ht="106.2" thickBot="1">
      <c r="A13" s="66" t="s">
        <v>141</v>
      </c>
      <c r="B13" s="101" t="s">
        <v>434</v>
      </c>
      <c r="C13" s="68" t="s">
        <v>22</v>
      </c>
      <c r="D13" s="124">
        <v>20</v>
      </c>
      <c r="E13" s="133"/>
      <c r="F13" s="133">
        <f t="shared" si="0"/>
        <v>0</v>
      </c>
      <c r="G13" s="7">
        <v>0.08</v>
      </c>
      <c r="H13" s="133">
        <f t="shared" si="1"/>
        <v>0</v>
      </c>
      <c r="I13" s="133">
        <f t="shared" si="2"/>
        <v>0</v>
      </c>
      <c r="J13" s="70"/>
    </row>
    <row r="14" spans="1:10" ht="13.8" thickBot="1">
      <c r="A14" s="1"/>
      <c r="B14" s="10"/>
      <c r="C14" s="11"/>
      <c r="E14" s="51" t="s">
        <v>138</v>
      </c>
      <c r="F14" s="45">
        <f>SUM(F6:F13)</f>
        <v>0</v>
      </c>
      <c r="G14" s="90">
        <v>0.08</v>
      </c>
      <c r="H14" s="45">
        <f>SUM(H6:H11)</f>
        <v>0</v>
      </c>
      <c r="I14" s="46">
        <f>SUM(I6:I11)</f>
        <v>0</v>
      </c>
      <c r="J14" s="1"/>
    </row>
  </sheetData>
  <mergeCells count="3">
    <mergeCell ref="A2:J2"/>
    <mergeCell ref="A3:J3"/>
    <mergeCell ref="A1:J1"/>
  </mergeCells>
  <pageMargins left="0.7" right="0.7" top="0.75" bottom="0.75" header="0.3" footer="0.3"/>
  <pageSetup paperSize="9" orientation="landscape" r:id="rId1"/>
</worksheet>
</file>

<file path=xl/worksheets/sheet28.xml><?xml version="1.0" encoding="utf-8"?>
<worksheet xmlns="http://schemas.openxmlformats.org/spreadsheetml/2006/main" xmlns:r="http://schemas.openxmlformats.org/officeDocument/2006/relationships">
  <dimension ref="A1:J15"/>
  <sheetViews>
    <sheetView showGridLines="0" zoomScale="80" zoomScaleNormal="80" workbookViewId="0">
      <selection activeCell="O8" sqref="O8"/>
    </sheetView>
  </sheetViews>
  <sheetFormatPr defaultColWidth="8" defaultRowHeight="13.2"/>
  <cols>
    <col min="1" max="1" width="3.69921875" style="52" customWidth="1"/>
    <col min="2" max="2" width="47.59765625" style="52" customWidth="1"/>
    <col min="3" max="3" width="4.09765625" style="52" customWidth="1"/>
    <col min="4" max="5" width="5.796875" style="52" customWidth="1"/>
    <col min="6" max="6" width="10.296875" style="52" customWidth="1"/>
    <col min="7" max="7" width="4.296875" style="52" customWidth="1"/>
    <col min="8" max="8" width="8.8984375" style="52" customWidth="1"/>
    <col min="9" max="9" width="11.59765625" style="52" customWidth="1"/>
    <col min="10" max="10" width="17.59765625" style="52" customWidth="1"/>
    <col min="11" max="11" width="8" style="52" customWidth="1"/>
    <col min="12" max="16384" width="8" style="52"/>
  </cols>
  <sheetData>
    <row r="1" spans="1:10">
      <c r="A1" s="224" t="s">
        <v>756</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755</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164">
        <v>2</v>
      </c>
      <c r="C5" s="30" t="s">
        <v>13</v>
      </c>
      <c r="D5" s="30" t="s">
        <v>14</v>
      </c>
      <c r="E5" s="30" t="s">
        <v>15</v>
      </c>
      <c r="F5" s="30" t="s">
        <v>16</v>
      </c>
      <c r="G5" s="30" t="s">
        <v>17</v>
      </c>
      <c r="H5" s="30" t="s">
        <v>18</v>
      </c>
      <c r="I5" s="30" t="s">
        <v>19</v>
      </c>
      <c r="J5" s="63" t="s">
        <v>20</v>
      </c>
    </row>
    <row r="6" spans="1:10" ht="109.2" customHeight="1">
      <c r="A6" s="64" t="s">
        <v>11</v>
      </c>
      <c r="B6" s="3" t="s">
        <v>435</v>
      </c>
      <c r="C6" s="4" t="s">
        <v>22</v>
      </c>
      <c r="D6" s="5">
        <v>10000</v>
      </c>
      <c r="E6" s="15"/>
      <c r="F6" s="15">
        <f t="shared" ref="F6:F14" si="0">D6*E6</f>
        <v>0</v>
      </c>
      <c r="G6" s="6">
        <v>0.08</v>
      </c>
      <c r="H6" s="15">
        <f t="shared" ref="H6:H14" si="1">F6*G6</f>
        <v>0</v>
      </c>
      <c r="I6" s="15">
        <f t="shared" ref="I6:I14" si="2">F6+H6</f>
        <v>0</v>
      </c>
      <c r="J6" s="65"/>
    </row>
    <row r="7" spans="1:10" ht="151.80000000000001" customHeight="1">
      <c r="A7" s="64" t="s">
        <v>12</v>
      </c>
      <c r="B7" s="3" t="s">
        <v>436</v>
      </c>
      <c r="C7" s="4" t="s">
        <v>22</v>
      </c>
      <c r="D7" s="5">
        <v>1500</v>
      </c>
      <c r="E7" s="15"/>
      <c r="F7" s="15">
        <f t="shared" si="0"/>
        <v>0</v>
      </c>
      <c r="G7" s="6">
        <v>0.08</v>
      </c>
      <c r="H7" s="15">
        <f t="shared" si="1"/>
        <v>0</v>
      </c>
      <c r="I7" s="15">
        <f t="shared" si="2"/>
        <v>0</v>
      </c>
      <c r="J7" s="65"/>
    </row>
    <row r="8" spans="1:10" ht="337.8" customHeight="1">
      <c r="A8" s="64" t="s">
        <v>13</v>
      </c>
      <c r="B8" s="3" t="s">
        <v>437</v>
      </c>
      <c r="C8" s="4" t="s">
        <v>22</v>
      </c>
      <c r="D8" s="5">
        <v>1000</v>
      </c>
      <c r="E8" s="15"/>
      <c r="F8" s="15">
        <f t="shared" si="0"/>
        <v>0</v>
      </c>
      <c r="G8" s="6">
        <v>0.23</v>
      </c>
      <c r="H8" s="15">
        <f t="shared" si="1"/>
        <v>0</v>
      </c>
      <c r="I8" s="15">
        <f t="shared" si="2"/>
        <v>0</v>
      </c>
      <c r="J8" s="65"/>
    </row>
    <row r="9" spans="1:10" ht="105.6">
      <c r="A9" s="64" t="s">
        <v>14</v>
      </c>
      <c r="B9" s="3" t="s">
        <v>438</v>
      </c>
      <c r="C9" s="154" t="s">
        <v>307</v>
      </c>
      <c r="D9" s="5">
        <v>20</v>
      </c>
      <c r="E9" s="15"/>
      <c r="F9" s="15">
        <f t="shared" si="0"/>
        <v>0</v>
      </c>
      <c r="G9" s="175">
        <v>0.08</v>
      </c>
      <c r="H9" s="15">
        <f t="shared" si="1"/>
        <v>0</v>
      </c>
      <c r="I9" s="15">
        <f t="shared" si="2"/>
        <v>0</v>
      </c>
      <c r="J9" s="168"/>
    </row>
    <row r="10" spans="1:10" ht="66">
      <c r="A10" s="64" t="s">
        <v>15</v>
      </c>
      <c r="B10" s="3" t="s">
        <v>439</v>
      </c>
      <c r="C10" s="154" t="s">
        <v>307</v>
      </c>
      <c r="D10" s="5">
        <v>100</v>
      </c>
      <c r="E10" s="15"/>
      <c r="F10" s="15">
        <f t="shared" si="0"/>
        <v>0</v>
      </c>
      <c r="G10" s="175">
        <v>0.08</v>
      </c>
      <c r="H10" s="15">
        <f t="shared" si="1"/>
        <v>0</v>
      </c>
      <c r="I10" s="15">
        <f t="shared" si="2"/>
        <v>0</v>
      </c>
      <c r="J10" s="168"/>
    </row>
    <row r="11" spans="1:10" ht="66">
      <c r="A11" s="64" t="s">
        <v>140</v>
      </c>
      <c r="B11" s="3" t="s">
        <v>440</v>
      </c>
      <c r="C11" s="154" t="s">
        <v>298</v>
      </c>
      <c r="D11" s="5">
        <v>100</v>
      </c>
      <c r="E11" s="15"/>
      <c r="F11" s="15">
        <f t="shared" si="0"/>
        <v>0</v>
      </c>
      <c r="G11" s="175">
        <v>0.08</v>
      </c>
      <c r="H11" s="15">
        <f t="shared" si="1"/>
        <v>0</v>
      </c>
      <c r="I11" s="15">
        <f t="shared" si="2"/>
        <v>0</v>
      </c>
      <c r="J11" s="168"/>
    </row>
    <row r="12" spans="1:10" ht="66">
      <c r="A12" s="64" t="s">
        <v>17</v>
      </c>
      <c r="B12" s="3" t="s">
        <v>441</v>
      </c>
      <c r="C12" s="154" t="s">
        <v>259</v>
      </c>
      <c r="D12" s="5">
        <v>100</v>
      </c>
      <c r="E12" s="15"/>
      <c r="F12" s="15">
        <f t="shared" si="0"/>
        <v>0</v>
      </c>
      <c r="G12" s="175">
        <v>0.23</v>
      </c>
      <c r="H12" s="15">
        <f t="shared" si="1"/>
        <v>0</v>
      </c>
      <c r="I12" s="15">
        <f t="shared" si="2"/>
        <v>0</v>
      </c>
      <c r="J12" s="168"/>
    </row>
    <row r="13" spans="1:10" ht="284.39999999999998" customHeight="1">
      <c r="A13" s="64" t="s">
        <v>141</v>
      </c>
      <c r="B13" s="96" t="s">
        <v>442</v>
      </c>
      <c r="C13" s="4" t="s">
        <v>307</v>
      </c>
      <c r="D13" s="5">
        <v>2000</v>
      </c>
      <c r="E13" s="15"/>
      <c r="F13" s="15">
        <f t="shared" si="0"/>
        <v>0</v>
      </c>
      <c r="G13" s="6">
        <v>0.23</v>
      </c>
      <c r="H13" s="15">
        <f t="shared" si="1"/>
        <v>0</v>
      </c>
      <c r="I13" s="15">
        <f t="shared" si="2"/>
        <v>0</v>
      </c>
      <c r="J13" s="65"/>
    </row>
    <row r="14" spans="1:10" ht="273" customHeight="1" thickBot="1">
      <c r="A14" s="66" t="s">
        <v>142</v>
      </c>
      <c r="B14" s="97" t="s">
        <v>443</v>
      </c>
      <c r="C14" s="68" t="s">
        <v>307</v>
      </c>
      <c r="D14" s="99">
        <v>3200</v>
      </c>
      <c r="E14" s="133"/>
      <c r="F14" s="133">
        <f t="shared" si="0"/>
        <v>0</v>
      </c>
      <c r="G14" s="7">
        <v>0.23</v>
      </c>
      <c r="H14" s="133">
        <f t="shared" si="1"/>
        <v>0</v>
      </c>
      <c r="I14" s="133">
        <f t="shared" si="2"/>
        <v>0</v>
      </c>
      <c r="J14" s="70"/>
    </row>
    <row r="15" spans="1:10" ht="13.8" thickBot="1">
      <c r="A15" s="9"/>
      <c r="B15" s="10"/>
      <c r="C15" s="9"/>
      <c r="E15" s="50" t="s">
        <v>138</v>
      </c>
      <c r="F15" s="45">
        <f>SUM(F6:F14)</f>
        <v>0</v>
      </c>
      <c r="G15" s="176" t="s">
        <v>808</v>
      </c>
      <c r="H15" s="45">
        <f>SUM(H6:H14)</f>
        <v>0</v>
      </c>
      <c r="I15" s="46">
        <f>SUM(I6:I14)</f>
        <v>0</v>
      </c>
      <c r="J15" s="1"/>
    </row>
  </sheetData>
  <mergeCells count="3">
    <mergeCell ref="A2:J2"/>
    <mergeCell ref="A3:J3"/>
    <mergeCell ref="A1:J1"/>
  </mergeCells>
  <pageMargins left="0.7" right="0.7" top="0.75" bottom="0.75" header="0.3" footer="0.3"/>
  <pageSetup paperSize="9" orientation="landscape" r:id="rId1"/>
</worksheet>
</file>

<file path=xl/worksheets/sheet29.xml><?xml version="1.0" encoding="utf-8"?>
<worksheet xmlns="http://schemas.openxmlformats.org/spreadsheetml/2006/main" xmlns:r="http://schemas.openxmlformats.org/officeDocument/2006/relationships">
  <dimension ref="A1:J17"/>
  <sheetViews>
    <sheetView showGridLines="0" topLeftCell="A13" workbookViewId="0">
      <selection activeCell="O6" sqref="O6"/>
    </sheetView>
  </sheetViews>
  <sheetFormatPr defaultColWidth="8" defaultRowHeight="13.2"/>
  <cols>
    <col min="1" max="1" width="3.69921875" style="52" customWidth="1"/>
    <col min="2" max="2" width="47.59765625" style="52" customWidth="1"/>
    <col min="3" max="3" width="4.296875" style="52" customWidth="1"/>
    <col min="4" max="4" width="5" style="52" customWidth="1"/>
    <col min="5" max="5" width="6.69921875" style="52" customWidth="1"/>
    <col min="6" max="6" width="10.3984375" style="52" customWidth="1"/>
    <col min="7" max="7" width="4" style="52" customWidth="1"/>
    <col min="8" max="8" width="9.59765625" style="52" customWidth="1"/>
    <col min="9" max="9" width="11.796875" style="52" customWidth="1"/>
    <col min="10" max="10" width="17.296875" style="52" customWidth="1"/>
    <col min="11" max="11" width="8" style="52" customWidth="1"/>
    <col min="12" max="16384" width="8" style="52"/>
  </cols>
  <sheetData>
    <row r="1" spans="1:10">
      <c r="A1" s="258" t="s">
        <v>754</v>
      </c>
      <c r="B1" s="258"/>
      <c r="C1" s="258"/>
      <c r="D1" s="258"/>
      <c r="E1" s="258"/>
      <c r="F1" s="258"/>
      <c r="G1" s="258"/>
      <c r="H1" s="258"/>
      <c r="I1" s="258"/>
      <c r="J1" s="258"/>
    </row>
    <row r="2" spans="1:10" ht="15.6">
      <c r="A2" s="220" t="s">
        <v>0</v>
      </c>
      <c r="B2" s="221"/>
      <c r="C2" s="221"/>
      <c r="D2" s="221"/>
      <c r="E2" s="221"/>
      <c r="F2" s="221"/>
      <c r="G2" s="221"/>
      <c r="H2" s="221"/>
      <c r="I2" s="221"/>
      <c r="J2" s="221"/>
    </row>
    <row r="3" spans="1:10" ht="13.8" thickBot="1">
      <c r="A3" s="225" t="s">
        <v>753</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341</v>
      </c>
    </row>
    <row r="5" spans="1:10" s="53" customFormat="1" ht="10.199999999999999">
      <c r="A5" s="62" t="s">
        <v>11</v>
      </c>
      <c r="B5" s="164">
        <v>2</v>
      </c>
      <c r="C5" s="30" t="s">
        <v>13</v>
      </c>
      <c r="D5" s="30" t="s">
        <v>14</v>
      </c>
      <c r="E5" s="30" t="s">
        <v>15</v>
      </c>
      <c r="F5" s="30" t="s">
        <v>16</v>
      </c>
      <c r="G5" s="30" t="s">
        <v>17</v>
      </c>
      <c r="H5" s="30" t="s">
        <v>18</v>
      </c>
      <c r="I5" s="30" t="s">
        <v>19</v>
      </c>
      <c r="J5" s="63" t="s">
        <v>20</v>
      </c>
    </row>
    <row r="6" spans="1:10" ht="184.8">
      <c r="A6" s="64" t="s">
        <v>11</v>
      </c>
      <c r="B6" s="3" t="s">
        <v>689</v>
      </c>
      <c r="C6" s="4" t="s">
        <v>22</v>
      </c>
      <c r="D6" s="32">
        <v>350</v>
      </c>
      <c r="E6" s="15"/>
      <c r="F6" s="15">
        <f t="shared" ref="F6:F16" si="0">D6*E6</f>
        <v>0</v>
      </c>
      <c r="G6" s="6">
        <v>0.08</v>
      </c>
      <c r="H6" s="15">
        <f t="shared" ref="H6:H16" si="1">F6*G6</f>
        <v>0</v>
      </c>
      <c r="I6" s="15">
        <f t="shared" ref="I6:I16" si="2">F6+H6</f>
        <v>0</v>
      </c>
      <c r="J6" s="65"/>
    </row>
    <row r="7" spans="1:10" ht="264">
      <c r="A7" s="64" t="s">
        <v>12</v>
      </c>
      <c r="B7" s="83" t="s">
        <v>444</v>
      </c>
      <c r="C7" s="4" t="s">
        <v>259</v>
      </c>
      <c r="D7" s="32">
        <v>350</v>
      </c>
      <c r="E7" s="15"/>
      <c r="F7" s="15">
        <f t="shared" si="0"/>
        <v>0</v>
      </c>
      <c r="G7" s="6">
        <v>0.08</v>
      </c>
      <c r="H7" s="15">
        <f t="shared" si="1"/>
        <v>0</v>
      </c>
      <c r="I7" s="15">
        <f t="shared" si="2"/>
        <v>0</v>
      </c>
      <c r="J7" s="65"/>
    </row>
    <row r="8" spans="1:10" ht="92.4">
      <c r="A8" s="64" t="s">
        <v>13</v>
      </c>
      <c r="B8" s="83" t="s">
        <v>445</v>
      </c>
      <c r="C8" s="4" t="s">
        <v>446</v>
      </c>
      <c r="D8" s="32">
        <v>200</v>
      </c>
      <c r="E8" s="15"/>
      <c r="F8" s="15">
        <f t="shared" si="0"/>
        <v>0</v>
      </c>
      <c r="G8" s="6">
        <v>0.08</v>
      </c>
      <c r="H8" s="15">
        <f t="shared" si="1"/>
        <v>0</v>
      </c>
      <c r="I8" s="15">
        <f t="shared" si="2"/>
        <v>0</v>
      </c>
      <c r="J8" s="65"/>
    </row>
    <row r="9" spans="1:10" ht="52.8">
      <c r="A9" s="64" t="s">
        <v>14</v>
      </c>
      <c r="B9" s="83" t="s">
        <v>447</v>
      </c>
      <c r="C9" s="4" t="s">
        <v>446</v>
      </c>
      <c r="D9" s="32">
        <v>250</v>
      </c>
      <c r="E9" s="15"/>
      <c r="F9" s="15">
        <f t="shared" si="0"/>
        <v>0</v>
      </c>
      <c r="G9" s="6">
        <v>0.08</v>
      </c>
      <c r="H9" s="15">
        <f t="shared" si="1"/>
        <v>0</v>
      </c>
      <c r="I9" s="15">
        <f t="shared" si="2"/>
        <v>0</v>
      </c>
      <c r="J9" s="65"/>
    </row>
    <row r="10" spans="1:10" ht="118.8">
      <c r="A10" s="64" t="s">
        <v>15</v>
      </c>
      <c r="B10" s="3" t="s">
        <v>448</v>
      </c>
      <c r="C10" s="154" t="s">
        <v>22</v>
      </c>
      <c r="D10" s="32">
        <v>720</v>
      </c>
      <c r="E10" s="15"/>
      <c r="F10" s="15">
        <f t="shared" si="0"/>
        <v>0</v>
      </c>
      <c r="G10" s="6">
        <v>0.08</v>
      </c>
      <c r="H10" s="15">
        <f t="shared" si="1"/>
        <v>0</v>
      </c>
      <c r="I10" s="15">
        <f t="shared" si="2"/>
        <v>0</v>
      </c>
      <c r="J10" s="168"/>
    </row>
    <row r="11" spans="1:10" ht="39.6">
      <c r="A11" s="64" t="s">
        <v>140</v>
      </c>
      <c r="B11" s="3" t="s">
        <v>449</v>
      </c>
      <c r="C11" s="154" t="s">
        <v>259</v>
      </c>
      <c r="D11" s="32">
        <v>1000</v>
      </c>
      <c r="E11" s="15"/>
      <c r="F11" s="15">
        <f t="shared" si="0"/>
        <v>0</v>
      </c>
      <c r="G11" s="6">
        <v>0.08</v>
      </c>
      <c r="H11" s="15">
        <f t="shared" si="1"/>
        <v>0</v>
      </c>
      <c r="I11" s="15">
        <f t="shared" si="2"/>
        <v>0</v>
      </c>
      <c r="J11" s="168"/>
    </row>
    <row r="12" spans="1:10" ht="92.4">
      <c r="A12" s="64" t="s">
        <v>17</v>
      </c>
      <c r="B12" s="83" t="s">
        <v>450</v>
      </c>
      <c r="C12" s="4" t="s">
        <v>259</v>
      </c>
      <c r="D12" s="32">
        <v>500</v>
      </c>
      <c r="E12" s="15"/>
      <c r="F12" s="15">
        <f t="shared" si="0"/>
        <v>0</v>
      </c>
      <c r="G12" s="6">
        <v>0.08</v>
      </c>
      <c r="H12" s="15">
        <f t="shared" si="1"/>
        <v>0</v>
      </c>
      <c r="I12" s="15">
        <f t="shared" si="2"/>
        <v>0</v>
      </c>
      <c r="J12" s="65"/>
    </row>
    <row r="13" spans="1:10" ht="105.6">
      <c r="A13" s="64" t="s">
        <v>141</v>
      </c>
      <c r="B13" s="83" t="s">
        <v>451</v>
      </c>
      <c r="C13" s="4" t="s">
        <v>259</v>
      </c>
      <c r="D13" s="32">
        <v>420</v>
      </c>
      <c r="E13" s="15"/>
      <c r="F13" s="15">
        <f t="shared" si="0"/>
        <v>0</v>
      </c>
      <c r="G13" s="6">
        <v>0.08</v>
      </c>
      <c r="H13" s="15">
        <f t="shared" si="1"/>
        <v>0</v>
      </c>
      <c r="I13" s="15">
        <f t="shared" si="2"/>
        <v>0</v>
      </c>
      <c r="J13" s="65"/>
    </row>
    <row r="14" spans="1:10">
      <c r="A14" s="64" t="s">
        <v>142</v>
      </c>
      <c r="B14" s="173" t="s">
        <v>452</v>
      </c>
      <c r="C14" s="4" t="s">
        <v>259</v>
      </c>
      <c r="D14" s="32">
        <v>420</v>
      </c>
      <c r="E14" s="15"/>
      <c r="F14" s="15">
        <f t="shared" si="0"/>
        <v>0</v>
      </c>
      <c r="G14" s="6">
        <v>0.08</v>
      </c>
      <c r="H14" s="15">
        <f t="shared" si="1"/>
        <v>0</v>
      </c>
      <c r="I14" s="15">
        <f t="shared" si="2"/>
        <v>0</v>
      </c>
      <c r="J14" s="65"/>
    </row>
    <row r="15" spans="1:10" ht="184.8">
      <c r="A15" s="64" t="s">
        <v>20</v>
      </c>
      <c r="B15" s="83" t="s">
        <v>453</v>
      </c>
      <c r="C15" s="4" t="s">
        <v>262</v>
      </c>
      <c r="D15" s="32">
        <v>200</v>
      </c>
      <c r="E15" s="15"/>
      <c r="F15" s="15">
        <f t="shared" si="0"/>
        <v>0</v>
      </c>
      <c r="G15" s="6">
        <v>0.08</v>
      </c>
      <c r="H15" s="15">
        <f t="shared" si="1"/>
        <v>0</v>
      </c>
      <c r="I15" s="15">
        <f t="shared" si="2"/>
        <v>0</v>
      </c>
      <c r="J15" s="65"/>
    </row>
    <row r="16" spans="1:10" ht="40.200000000000003" thickBot="1">
      <c r="A16" s="66" t="s">
        <v>143</v>
      </c>
      <c r="B16" s="174" t="s">
        <v>454</v>
      </c>
      <c r="C16" s="68" t="s">
        <v>259</v>
      </c>
      <c r="D16" s="69">
        <v>10</v>
      </c>
      <c r="E16" s="133"/>
      <c r="F16" s="133">
        <f t="shared" si="0"/>
        <v>0</v>
      </c>
      <c r="G16" s="7">
        <v>0.08</v>
      </c>
      <c r="H16" s="133">
        <f t="shared" si="1"/>
        <v>0</v>
      </c>
      <c r="I16" s="133">
        <f t="shared" si="2"/>
        <v>0</v>
      </c>
      <c r="J16" s="70"/>
    </row>
    <row r="17" spans="1:10" ht="13.8" thickBot="1">
      <c r="A17" s="9"/>
      <c r="B17" s="10"/>
      <c r="C17" s="9"/>
      <c r="E17" s="51" t="s">
        <v>138</v>
      </c>
      <c r="F17" s="125">
        <f>SUM(F6:F16)</f>
        <v>0</v>
      </c>
      <c r="G17" s="71">
        <v>0.08</v>
      </c>
      <c r="H17" s="45">
        <f>SUM(H6:H16)</f>
        <v>0</v>
      </c>
      <c r="I17" s="46">
        <f>SUM(I6:I16)</f>
        <v>0</v>
      </c>
      <c r="J17" s="1"/>
    </row>
  </sheetData>
  <mergeCells count="3">
    <mergeCell ref="A2:J2"/>
    <mergeCell ref="A3:J3"/>
    <mergeCell ref="A1:J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dimension ref="A1:J20"/>
  <sheetViews>
    <sheetView showGridLines="0" topLeftCell="A6" workbookViewId="0">
      <selection activeCell="M6" sqref="M6"/>
    </sheetView>
  </sheetViews>
  <sheetFormatPr defaultColWidth="8" defaultRowHeight="13.8"/>
  <cols>
    <col min="1" max="1" width="3.69921875" style="201" customWidth="1"/>
    <col min="2" max="2" width="46.796875" style="201" customWidth="1"/>
    <col min="3" max="3" width="4.19921875" style="201" customWidth="1"/>
    <col min="4" max="4" width="5.796875" style="201" customWidth="1"/>
    <col min="5" max="5" width="6" style="201" customWidth="1"/>
    <col min="6" max="6" width="10.296875" style="201" customWidth="1"/>
    <col min="7" max="7" width="4" style="201" customWidth="1"/>
    <col min="8" max="8" width="8.69921875" style="201" customWidth="1"/>
    <col min="9" max="9" width="10.59765625" style="201" customWidth="1"/>
    <col min="10" max="10" width="16.3984375" style="201" customWidth="1"/>
    <col min="11" max="11" width="8" style="201" customWidth="1"/>
    <col min="12" max="16384" width="8" style="201"/>
  </cols>
  <sheetData>
    <row r="1" spans="1:10">
      <c r="A1" s="224" t="s">
        <v>300</v>
      </c>
      <c r="B1" s="224"/>
      <c r="C1" s="224"/>
      <c r="D1" s="224"/>
      <c r="E1" s="224"/>
      <c r="F1" s="224"/>
      <c r="G1" s="224"/>
      <c r="H1" s="224"/>
      <c r="I1" s="224"/>
      <c r="J1" s="224"/>
    </row>
    <row r="2" spans="1:10" ht="15.6">
      <c r="A2" s="220" t="s">
        <v>0</v>
      </c>
      <c r="B2" s="221"/>
      <c r="C2" s="221"/>
      <c r="D2" s="221"/>
      <c r="E2" s="221"/>
      <c r="F2" s="221"/>
      <c r="G2" s="221"/>
      <c r="H2" s="221"/>
      <c r="I2" s="221"/>
      <c r="J2" s="221"/>
    </row>
    <row r="3" spans="1:10" ht="14.4" thickBot="1">
      <c r="A3" s="222" t="s">
        <v>805</v>
      </c>
      <c r="B3" s="223"/>
      <c r="C3" s="223"/>
      <c r="D3" s="223"/>
      <c r="E3" s="223"/>
      <c r="F3" s="223"/>
      <c r="G3" s="223"/>
      <c r="H3" s="223"/>
      <c r="I3" s="223"/>
      <c r="J3" s="223"/>
    </row>
    <row r="4" spans="1:10" ht="39.6">
      <c r="A4" s="59" t="s">
        <v>1</v>
      </c>
      <c r="B4" s="60" t="s">
        <v>2</v>
      </c>
      <c r="C4" s="60" t="s">
        <v>3</v>
      </c>
      <c r="D4" s="60" t="s">
        <v>4</v>
      </c>
      <c r="E4" s="60" t="s">
        <v>5</v>
      </c>
      <c r="F4" s="60" t="s">
        <v>6</v>
      </c>
      <c r="G4" s="60" t="s">
        <v>7</v>
      </c>
      <c r="H4" s="60" t="s">
        <v>8</v>
      </c>
      <c r="I4" s="60" t="s">
        <v>9</v>
      </c>
      <c r="J4" s="61" t="s">
        <v>10</v>
      </c>
    </row>
    <row r="5" spans="1:10" s="74" customFormat="1" ht="10.199999999999999">
      <c r="A5" s="62" t="s">
        <v>11</v>
      </c>
      <c r="B5" s="30" t="s">
        <v>12</v>
      </c>
      <c r="C5" s="30" t="s">
        <v>13</v>
      </c>
      <c r="D5" s="30" t="s">
        <v>14</v>
      </c>
      <c r="E5" s="30" t="s">
        <v>15</v>
      </c>
      <c r="F5" s="30" t="s">
        <v>16</v>
      </c>
      <c r="G5" s="30" t="s">
        <v>17</v>
      </c>
      <c r="H5" s="30" t="s">
        <v>18</v>
      </c>
      <c r="I5" s="30" t="s">
        <v>19</v>
      </c>
      <c r="J5" s="63" t="s">
        <v>20</v>
      </c>
    </row>
    <row r="6" spans="1:10" ht="184.8">
      <c r="A6" s="64" t="s">
        <v>11</v>
      </c>
      <c r="B6" s="3" t="s">
        <v>285</v>
      </c>
      <c r="C6" s="4" t="s">
        <v>22</v>
      </c>
      <c r="D6" s="5">
        <v>5500</v>
      </c>
      <c r="E6" s="15"/>
      <c r="F6" s="15">
        <f t="shared" ref="F6:F19" si="0">D6*E6</f>
        <v>0</v>
      </c>
      <c r="G6" s="6">
        <v>0.08</v>
      </c>
      <c r="H6" s="15">
        <f t="shared" ref="H6:H19" si="1">F6*G6</f>
        <v>0</v>
      </c>
      <c r="I6" s="15">
        <f t="shared" ref="I6:I19" si="2">F6+H6</f>
        <v>0</v>
      </c>
      <c r="J6" s="168"/>
    </row>
    <row r="7" spans="1:10" ht="184.8">
      <c r="A7" s="64" t="s">
        <v>12</v>
      </c>
      <c r="B7" s="3" t="s">
        <v>286</v>
      </c>
      <c r="C7" s="4" t="s">
        <v>22</v>
      </c>
      <c r="D7" s="5">
        <v>3500</v>
      </c>
      <c r="E7" s="15"/>
      <c r="F7" s="15">
        <f t="shared" si="0"/>
        <v>0</v>
      </c>
      <c r="G7" s="6">
        <v>0.08</v>
      </c>
      <c r="H7" s="15">
        <f t="shared" si="1"/>
        <v>0</v>
      </c>
      <c r="I7" s="15">
        <f t="shared" si="2"/>
        <v>0</v>
      </c>
      <c r="J7" s="168"/>
    </row>
    <row r="8" spans="1:10" ht="171.6">
      <c r="A8" s="64" t="s">
        <v>13</v>
      </c>
      <c r="B8" s="3" t="s">
        <v>287</v>
      </c>
      <c r="C8" s="4" t="s">
        <v>22</v>
      </c>
      <c r="D8" s="5">
        <v>7000</v>
      </c>
      <c r="E8" s="15"/>
      <c r="F8" s="15">
        <f t="shared" si="0"/>
        <v>0</v>
      </c>
      <c r="G8" s="6">
        <v>0.08</v>
      </c>
      <c r="H8" s="15">
        <f t="shared" si="1"/>
        <v>0</v>
      </c>
      <c r="I8" s="15">
        <f t="shared" si="2"/>
        <v>0</v>
      </c>
      <c r="J8" s="168"/>
    </row>
    <row r="9" spans="1:10" ht="184.8">
      <c r="A9" s="64" t="s">
        <v>14</v>
      </c>
      <c r="B9" s="3" t="s">
        <v>288</v>
      </c>
      <c r="C9" s="4" t="s">
        <v>22</v>
      </c>
      <c r="D9" s="5">
        <v>5500</v>
      </c>
      <c r="E9" s="15"/>
      <c r="F9" s="15">
        <f t="shared" si="0"/>
        <v>0</v>
      </c>
      <c r="G9" s="6">
        <v>0.08</v>
      </c>
      <c r="H9" s="15">
        <f t="shared" si="1"/>
        <v>0</v>
      </c>
      <c r="I9" s="15">
        <f t="shared" si="2"/>
        <v>0</v>
      </c>
      <c r="J9" s="168"/>
    </row>
    <row r="10" spans="1:10" ht="79.2">
      <c r="A10" s="64" t="s">
        <v>15</v>
      </c>
      <c r="B10" s="3" t="s">
        <v>289</v>
      </c>
      <c r="C10" s="4" t="s">
        <v>22</v>
      </c>
      <c r="D10" s="5">
        <v>2000</v>
      </c>
      <c r="E10" s="15"/>
      <c r="F10" s="15">
        <f t="shared" si="0"/>
        <v>0</v>
      </c>
      <c r="G10" s="6">
        <v>0.08</v>
      </c>
      <c r="H10" s="15">
        <f t="shared" si="1"/>
        <v>0</v>
      </c>
      <c r="I10" s="15">
        <f t="shared" si="2"/>
        <v>0</v>
      </c>
      <c r="J10" s="177"/>
    </row>
    <row r="11" spans="1:10" ht="79.2">
      <c r="A11" s="64" t="s">
        <v>140</v>
      </c>
      <c r="B11" s="3" t="s">
        <v>290</v>
      </c>
      <c r="C11" s="4" t="s">
        <v>22</v>
      </c>
      <c r="D11" s="5">
        <v>20000</v>
      </c>
      <c r="E11" s="15"/>
      <c r="F11" s="15">
        <f t="shared" si="0"/>
        <v>0</v>
      </c>
      <c r="G11" s="6">
        <v>0.08</v>
      </c>
      <c r="H11" s="15">
        <f t="shared" si="1"/>
        <v>0</v>
      </c>
      <c r="I11" s="15">
        <f t="shared" si="2"/>
        <v>0</v>
      </c>
      <c r="J11" s="177"/>
    </row>
    <row r="12" spans="1:10" ht="92.4">
      <c r="A12" s="64" t="s">
        <v>17</v>
      </c>
      <c r="B12" s="3" t="s">
        <v>291</v>
      </c>
      <c r="C12" s="4" t="s">
        <v>22</v>
      </c>
      <c r="D12" s="5">
        <v>15000</v>
      </c>
      <c r="E12" s="15"/>
      <c r="F12" s="15">
        <f t="shared" si="0"/>
        <v>0</v>
      </c>
      <c r="G12" s="6">
        <v>0.08</v>
      </c>
      <c r="H12" s="15">
        <f t="shared" si="1"/>
        <v>0</v>
      </c>
      <c r="I12" s="15">
        <f t="shared" si="2"/>
        <v>0</v>
      </c>
      <c r="J12" s="177"/>
    </row>
    <row r="13" spans="1:10" ht="92.4">
      <c r="A13" s="64" t="s">
        <v>141</v>
      </c>
      <c r="B13" s="3" t="s">
        <v>292</v>
      </c>
      <c r="C13" s="4" t="s">
        <v>22</v>
      </c>
      <c r="D13" s="5">
        <v>1800</v>
      </c>
      <c r="E13" s="15"/>
      <c r="F13" s="15">
        <f t="shared" si="0"/>
        <v>0</v>
      </c>
      <c r="G13" s="6">
        <v>0.08</v>
      </c>
      <c r="H13" s="15">
        <f t="shared" si="1"/>
        <v>0</v>
      </c>
      <c r="I13" s="15">
        <f t="shared" si="2"/>
        <v>0</v>
      </c>
      <c r="J13" s="177"/>
    </row>
    <row r="14" spans="1:10" ht="79.2">
      <c r="A14" s="64" t="s">
        <v>142</v>
      </c>
      <c r="B14" s="3" t="s">
        <v>293</v>
      </c>
      <c r="C14" s="4" t="s">
        <v>22</v>
      </c>
      <c r="D14" s="5">
        <v>45000</v>
      </c>
      <c r="E14" s="15"/>
      <c r="F14" s="15">
        <f t="shared" si="0"/>
        <v>0</v>
      </c>
      <c r="G14" s="6">
        <v>0.08</v>
      </c>
      <c r="H14" s="15">
        <f t="shared" si="1"/>
        <v>0</v>
      </c>
      <c r="I14" s="15">
        <f t="shared" si="2"/>
        <v>0</v>
      </c>
      <c r="J14" s="177"/>
    </row>
    <row r="15" spans="1:10" ht="79.2">
      <c r="A15" s="64" t="s">
        <v>20</v>
      </c>
      <c r="B15" s="3" t="s">
        <v>294</v>
      </c>
      <c r="C15" s="4" t="s">
        <v>22</v>
      </c>
      <c r="D15" s="5">
        <v>1000</v>
      </c>
      <c r="E15" s="15"/>
      <c r="F15" s="15">
        <f t="shared" si="0"/>
        <v>0</v>
      </c>
      <c r="G15" s="6">
        <v>0.08</v>
      </c>
      <c r="H15" s="15">
        <f t="shared" si="1"/>
        <v>0</v>
      </c>
      <c r="I15" s="15">
        <f t="shared" si="2"/>
        <v>0</v>
      </c>
      <c r="J15" s="168"/>
    </row>
    <row r="16" spans="1:10" ht="79.2">
      <c r="A16" s="64" t="s">
        <v>143</v>
      </c>
      <c r="B16" s="3" t="s">
        <v>295</v>
      </c>
      <c r="C16" s="4" t="s">
        <v>22</v>
      </c>
      <c r="D16" s="5">
        <v>1000</v>
      </c>
      <c r="E16" s="15"/>
      <c r="F16" s="15">
        <f t="shared" si="0"/>
        <v>0</v>
      </c>
      <c r="G16" s="6">
        <v>0.08</v>
      </c>
      <c r="H16" s="15">
        <f t="shared" si="1"/>
        <v>0</v>
      </c>
      <c r="I16" s="15">
        <f t="shared" si="2"/>
        <v>0</v>
      </c>
      <c r="J16" s="168"/>
    </row>
    <row r="17" spans="1:10" ht="105.6">
      <c r="A17" s="64" t="s">
        <v>144</v>
      </c>
      <c r="B17" s="3" t="s">
        <v>296</v>
      </c>
      <c r="C17" s="4" t="s">
        <v>22</v>
      </c>
      <c r="D17" s="5">
        <v>100</v>
      </c>
      <c r="E17" s="15"/>
      <c r="F17" s="15">
        <f t="shared" si="0"/>
        <v>0</v>
      </c>
      <c r="G17" s="6">
        <v>0.08</v>
      </c>
      <c r="H17" s="15">
        <f t="shared" si="1"/>
        <v>0</v>
      </c>
      <c r="I17" s="15">
        <f t="shared" si="2"/>
        <v>0</v>
      </c>
      <c r="J17" s="168"/>
    </row>
    <row r="18" spans="1:10" ht="66">
      <c r="A18" s="64" t="s">
        <v>145</v>
      </c>
      <c r="B18" s="3" t="s">
        <v>297</v>
      </c>
      <c r="C18" s="4" t="s">
        <v>298</v>
      </c>
      <c r="D18" s="5">
        <v>4000</v>
      </c>
      <c r="E18" s="15"/>
      <c r="F18" s="15">
        <f t="shared" si="0"/>
        <v>0</v>
      </c>
      <c r="G18" s="6">
        <v>0.08</v>
      </c>
      <c r="H18" s="15">
        <f t="shared" si="1"/>
        <v>0</v>
      </c>
      <c r="I18" s="15">
        <f t="shared" si="2"/>
        <v>0</v>
      </c>
      <c r="J18" s="168"/>
    </row>
    <row r="19" spans="1:10" ht="172.2" thickBot="1">
      <c r="A19" s="66" t="s">
        <v>146</v>
      </c>
      <c r="B19" s="101" t="s">
        <v>299</v>
      </c>
      <c r="C19" s="68" t="s">
        <v>298</v>
      </c>
      <c r="D19" s="99">
        <v>100</v>
      </c>
      <c r="E19" s="133"/>
      <c r="F19" s="133">
        <f t="shared" si="0"/>
        <v>0</v>
      </c>
      <c r="G19" s="7">
        <v>0.08</v>
      </c>
      <c r="H19" s="133">
        <f t="shared" si="1"/>
        <v>0</v>
      </c>
      <c r="I19" s="133">
        <f t="shared" si="2"/>
        <v>0</v>
      </c>
      <c r="J19" s="170"/>
    </row>
    <row r="20" spans="1:10" ht="14.4" thickBot="1">
      <c r="A20" s="9"/>
      <c r="B20" s="10"/>
      <c r="C20" s="11"/>
      <c r="E20" s="51" t="s">
        <v>138</v>
      </c>
      <c r="F20" s="45">
        <f>SUM(F6:F19)</f>
        <v>0</v>
      </c>
      <c r="G20" s="90">
        <v>0.08</v>
      </c>
      <c r="H20" s="49">
        <f>SUM(H6:H19)</f>
        <v>0</v>
      </c>
      <c r="I20" s="46">
        <f>SUM(I6:I19)</f>
        <v>0</v>
      </c>
      <c r="J20" s="1"/>
    </row>
  </sheetData>
  <mergeCells count="3">
    <mergeCell ref="A2:J2"/>
    <mergeCell ref="A3:J3"/>
    <mergeCell ref="A1:J1"/>
  </mergeCells>
  <pageMargins left="0.7" right="0.7" top="0.75" bottom="0.75" header="0.3" footer="0.3"/>
  <pageSetup paperSize="9" orientation="landscape" r:id="rId1"/>
</worksheet>
</file>

<file path=xl/worksheets/sheet30.xml><?xml version="1.0" encoding="utf-8"?>
<worksheet xmlns="http://schemas.openxmlformats.org/spreadsheetml/2006/main" xmlns:r="http://schemas.openxmlformats.org/officeDocument/2006/relationships">
  <dimension ref="A1:J18"/>
  <sheetViews>
    <sheetView showGridLines="0" topLeftCell="A13" zoomScale="80" zoomScaleNormal="80" workbookViewId="0">
      <selection activeCell="R18" sqref="R18"/>
    </sheetView>
  </sheetViews>
  <sheetFormatPr defaultColWidth="8" defaultRowHeight="12.75" customHeight="1"/>
  <cols>
    <col min="1" max="1" width="4.3984375" style="52" customWidth="1"/>
    <col min="2" max="2" width="55.19921875" style="52" customWidth="1"/>
    <col min="3" max="3" width="4" style="52" customWidth="1"/>
    <col min="4" max="4" width="5.3984375" style="52" customWidth="1"/>
    <col min="5" max="5" width="6.69921875" style="52" customWidth="1"/>
    <col min="6" max="6" width="10" style="52" customWidth="1"/>
    <col min="7" max="7" width="4.296875" style="52" customWidth="1"/>
    <col min="8" max="8" width="9.296875" style="52" customWidth="1"/>
    <col min="9" max="9" width="10.296875" style="52" customWidth="1"/>
    <col min="10" max="10" width="15.296875" style="52" customWidth="1"/>
    <col min="11" max="11" width="8" style="52" customWidth="1"/>
    <col min="12" max="16384" width="8" style="52"/>
  </cols>
  <sheetData>
    <row r="1" spans="1:10" ht="13.65" customHeight="1">
      <c r="A1" s="224" t="s">
        <v>752</v>
      </c>
      <c r="B1" s="224"/>
      <c r="C1" s="224"/>
      <c r="D1" s="224"/>
      <c r="E1" s="224"/>
      <c r="F1" s="224"/>
      <c r="G1" s="224"/>
      <c r="H1" s="224"/>
      <c r="I1" s="224"/>
      <c r="J1" s="224"/>
    </row>
    <row r="2" spans="1:10" ht="15.75" customHeight="1">
      <c r="A2" s="220" t="s">
        <v>0</v>
      </c>
      <c r="B2" s="221"/>
      <c r="C2" s="221"/>
      <c r="D2" s="221"/>
      <c r="E2" s="221"/>
      <c r="F2" s="221"/>
      <c r="G2" s="221"/>
      <c r="H2" s="221"/>
      <c r="I2" s="221"/>
      <c r="J2" s="221"/>
    </row>
    <row r="3" spans="1:10" ht="15.75" customHeight="1" thickBot="1">
      <c r="A3" s="225" t="s">
        <v>751</v>
      </c>
      <c r="B3" s="226"/>
      <c r="C3" s="226"/>
      <c r="D3" s="226"/>
      <c r="E3" s="226"/>
      <c r="F3" s="226"/>
      <c r="G3" s="226"/>
      <c r="H3" s="226"/>
      <c r="I3" s="226"/>
      <c r="J3" s="226"/>
    </row>
    <row r="4" spans="1:10" ht="41.25" customHeight="1">
      <c r="A4" s="59" t="s">
        <v>1</v>
      </c>
      <c r="B4" s="60" t="s">
        <v>2</v>
      </c>
      <c r="C4" s="60" t="s">
        <v>3</v>
      </c>
      <c r="D4" s="60" t="s">
        <v>4</v>
      </c>
      <c r="E4" s="60" t="s">
        <v>5</v>
      </c>
      <c r="F4" s="60" t="s">
        <v>6</v>
      </c>
      <c r="G4" s="60" t="s">
        <v>7</v>
      </c>
      <c r="H4" s="60" t="s">
        <v>8</v>
      </c>
      <c r="I4" s="60" t="s">
        <v>9</v>
      </c>
      <c r="J4" s="61" t="s">
        <v>341</v>
      </c>
    </row>
    <row r="5" spans="1:10" s="53" customFormat="1" ht="13.65" customHeight="1">
      <c r="A5" s="62" t="s">
        <v>11</v>
      </c>
      <c r="B5" s="164">
        <v>2</v>
      </c>
      <c r="C5" s="30" t="s">
        <v>13</v>
      </c>
      <c r="D5" s="30" t="s">
        <v>14</v>
      </c>
      <c r="E5" s="30" t="s">
        <v>15</v>
      </c>
      <c r="F5" s="30" t="s">
        <v>16</v>
      </c>
      <c r="G5" s="30" t="s">
        <v>17</v>
      </c>
      <c r="H5" s="30" t="s">
        <v>18</v>
      </c>
      <c r="I5" s="30" t="s">
        <v>19</v>
      </c>
      <c r="J5" s="63" t="s">
        <v>20</v>
      </c>
    </row>
    <row r="6" spans="1:10" ht="409.6" customHeight="1">
      <c r="A6" s="64" t="s">
        <v>11</v>
      </c>
      <c r="B6" s="25" t="s">
        <v>455</v>
      </c>
      <c r="C6" s="4" t="s">
        <v>22</v>
      </c>
      <c r="D6" s="5">
        <v>5000</v>
      </c>
      <c r="E6" s="15"/>
      <c r="F6" s="136">
        <f t="shared" ref="F6:F17" si="0">D6*E6</f>
        <v>0</v>
      </c>
      <c r="G6" s="6">
        <v>0.08</v>
      </c>
      <c r="H6" s="15">
        <f t="shared" ref="H6:H17" si="1">F6*G6</f>
        <v>0</v>
      </c>
      <c r="I6" s="15">
        <f t="shared" ref="I6:I17" si="2">F6+H6</f>
        <v>0</v>
      </c>
      <c r="J6" s="65"/>
    </row>
    <row r="7" spans="1:10" ht="118.8">
      <c r="A7" s="64" t="s">
        <v>12</v>
      </c>
      <c r="B7" s="25" t="s">
        <v>456</v>
      </c>
      <c r="C7" s="4" t="s">
        <v>22</v>
      </c>
      <c r="D7" s="5">
        <v>500</v>
      </c>
      <c r="E7" s="15"/>
      <c r="F7" s="136">
        <f t="shared" si="0"/>
        <v>0</v>
      </c>
      <c r="G7" s="6">
        <v>0.08</v>
      </c>
      <c r="H7" s="15">
        <f t="shared" si="1"/>
        <v>0</v>
      </c>
      <c r="I7" s="15">
        <f t="shared" si="2"/>
        <v>0</v>
      </c>
      <c r="J7" s="65"/>
    </row>
    <row r="8" spans="1:10" ht="52.8">
      <c r="A8" s="64" t="s">
        <v>13</v>
      </c>
      <c r="B8" s="96" t="s">
        <v>684</v>
      </c>
      <c r="C8" s="4" t="s">
        <v>259</v>
      </c>
      <c r="D8" s="5">
        <v>100</v>
      </c>
      <c r="E8" s="15"/>
      <c r="F8" s="136">
        <f t="shared" si="0"/>
        <v>0</v>
      </c>
      <c r="G8" s="6">
        <v>0.08</v>
      </c>
      <c r="H8" s="15">
        <f t="shared" si="1"/>
        <v>0</v>
      </c>
      <c r="I8" s="15">
        <f t="shared" si="2"/>
        <v>0</v>
      </c>
      <c r="J8" s="65"/>
    </row>
    <row r="9" spans="1:10" ht="79.2">
      <c r="A9" s="64" t="s">
        <v>14</v>
      </c>
      <c r="B9" s="96" t="s">
        <v>685</v>
      </c>
      <c r="C9" s="154" t="s">
        <v>22</v>
      </c>
      <c r="D9" s="5">
        <v>100</v>
      </c>
      <c r="E9" s="15"/>
      <c r="F9" s="136">
        <f t="shared" si="0"/>
        <v>0</v>
      </c>
      <c r="G9" s="6">
        <v>0.08</v>
      </c>
      <c r="H9" s="15">
        <f t="shared" si="1"/>
        <v>0</v>
      </c>
      <c r="I9" s="15">
        <f t="shared" si="2"/>
        <v>0</v>
      </c>
      <c r="J9" s="168"/>
    </row>
    <row r="10" spans="1:10" ht="46.2" customHeight="1">
      <c r="A10" s="64" t="s">
        <v>15</v>
      </c>
      <c r="B10" s="122" t="s">
        <v>457</v>
      </c>
      <c r="C10" s="154" t="s">
        <v>22</v>
      </c>
      <c r="D10" s="5">
        <v>15</v>
      </c>
      <c r="E10" s="15"/>
      <c r="F10" s="136">
        <f t="shared" si="0"/>
        <v>0</v>
      </c>
      <c r="G10" s="6">
        <v>0.08</v>
      </c>
      <c r="H10" s="15">
        <f t="shared" si="1"/>
        <v>0</v>
      </c>
      <c r="I10" s="15">
        <f t="shared" si="2"/>
        <v>0</v>
      </c>
      <c r="J10" s="168"/>
    </row>
    <row r="11" spans="1:10" ht="13.2">
      <c r="A11" s="64" t="s">
        <v>140</v>
      </c>
      <c r="B11" s="96" t="s">
        <v>686</v>
      </c>
      <c r="C11" s="154" t="s">
        <v>259</v>
      </c>
      <c r="D11" s="5">
        <v>1120</v>
      </c>
      <c r="E11" s="15"/>
      <c r="F11" s="136">
        <f t="shared" si="0"/>
        <v>0</v>
      </c>
      <c r="G11" s="6">
        <v>0.08</v>
      </c>
      <c r="H11" s="15">
        <f t="shared" si="1"/>
        <v>0</v>
      </c>
      <c r="I11" s="15">
        <f t="shared" si="2"/>
        <v>0</v>
      </c>
      <c r="J11" s="168"/>
    </row>
    <row r="12" spans="1:10" ht="79.2">
      <c r="A12" s="64" t="s">
        <v>17</v>
      </c>
      <c r="B12" s="96" t="s">
        <v>458</v>
      </c>
      <c r="C12" s="154" t="s">
        <v>259</v>
      </c>
      <c r="D12" s="5">
        <v>1000</v>
      </c>
      <c r="E12" s="15"/>
      <c r="F12" s="136">
        <f t="shared" si="0"/>
        <v>0</v>
      </c>
      <c r="G12" s="6">
        <v>0.08</v>
      </c>
      <c r="H12" s="15">
        <f t="shared" si="1"/>
        <v>0</v>
      </c>
      <c r="I12" s="15">
        <f t="shared" si="2"/>
        <v>0</v>
      </c>
      <c r="J12" s="168"/>
    </row>
    <row r="13" spans="1:10" ht="13.2">
      <c r="A13" s="64" t="s">
        <v>141</v>
      </c>
      <c r="B13" s="96" t="s">
        <v>459</v>
      </c>
      <c r="C13" s="4" t="s">
        <v>22</v>
      </c>
      <c r="D13" s="5">
        <v>800</v>
      </c>
      <c r="E13" s="15"/>
      <c r="F13" s="136">
        <f t="shared" si="0"/>
        <v>0</v>
      </c>
      <c r="G13" s="6"/>
      <c r="H13" s="15">
        <f t="shared" si="1"/>
        <v>0</v>
      </c>
      <c r="I13" s="15">
        <f t="shared" si="2"/>
        <v>0</v>
      </c>
      <c r="J13" s="168"/>
    </row>
    <row r="14" spans="1:10" ht="13.2">
      <c r="A14" s="64" t="s">
        <v>142</v>
      </c>
      <c r="B14" s="3" t="s">
        <v>460</v>
      </c>
      <c r="C14" s="4" t="s">
        <v>22</v>
      </c>
      <c r="D14" s="5">
        <v>2600</v>
      </c>
      <c r="E14" s="15"/>
      <c r="F14" s="136">
        <f t="shared" si="0"/>
        <v>0</v>
      </c>
      <c r="G14" s="6">
        <v>0.08</v>
      </c>
      <c r="H14" s="15">
        <f t="shared" si="1"/>
        <v>0</v>
      </c>
      <c r="I14" s="15">
        <f t="shared" si="2"/>
        <v>0</v>
      </c>
      <c r="J14" s="168"/>
    </row>
    <row r="15" spans="1:10" ht="140.4" customHeight="1">
      <c r="A15" s="64" t="s">
        <v>20</v>
      </c>
      <c r="B15" s="3" t="s">
        <v>461</v>
      </c>
      <c r="C15" s="4" t="s">
        <v>22</v>
      </c>
      <c r="D15" s="5">
        <v>200</v>
      </c>
      <c r="E15" s="15"/>
      <c r="F15" s="136">
        <f t="shared" si="0"/>
        <v>0</v>
      </c>
      <c r="G15" s="6">
        <v>0.08</v>
      </c>
      <c r="H15" s="15">
        <f t="shared" si="1"/>
        <v>0</v>
      </c>
      <c r="I15" s="15">
        <f t="shared" si="2"/>
        <v>0</v>
      </c>
      <c r="J15" s="168"/>
    </row>
    <row r="16" spans="1:10" ht="143.4" customHeight="1">
      <c r="A16" s="64" t="s">
        <v>143</v>
      </c>
      <c r="B16" s="3" t="s">
        <v>687</v>
      </c>
      <c r="C16" s="4" t="s">
        <v>22</v>
      </c>
      <c r="D16" s="5">
        <v>45</v>
      </c>
      <c r="E16" s="15"/>
      <c r="F16" s="136">
        <f t="shared" si="0"/>
        <v>0</v>
      </c>
      <c r="G16" s="6">
        <v>0.08</v>
      </c>
      <c r="H16" s="15">
        <f t="shared" si="1"/>
        <v>0</v>
      </c>
      <c r="I16" s="15">
        <f t="shared" si="2"/>
        <v>0</v>
      </c>
      <c r="J16" s="168"/>
    </row>
    <row r="17" spans="1:10" ht="142.80000000000001" customHeight="1" thickBot="1">
      <c r="A17" s="66" t="s">
        <v>144</v>
      </c>
      <c r="B17" s="101" t="s">
        <v>688</v>
      </c>
      <c r="C17" s="68" t="s">
        <v>22</v>
      </c>
      <c r="D17" s="99">
        <v>5</v>
      </c>
      <c r="E17" s="133"/>
      <c r="F17" s="14">
        <f t="shared" si="0"/>
        <v>0</v>
      </c>
      <c r="G17" s="7">
        <v>0.08</v>
      </c>
      <c r="H17" s="133">
        <f t="shared" si="1"/>
        <v>0</v>
      </c>
      <c r="I17" s="133">
        <f t="shared" si="2"/>
        <v>0</v>
      </c>
      <c r="J17" s="170"/>
    </row>
    <row r="18" spans="1:10" ht="13.8" thickBot="1">
      <c r="A18" s="9"/>
      <c r="B18" s="10"/>
      <c r="C18" s="9"/>
      <c r="E18" s="51" t="s">
        <v>138</v>
      </c>
      <c r="F18" s="125">
        <f>SUM(F6:F17)</f>
        <v>0</v>
      </c>
      <c r="G18" s="90">
        <v>0.08</v>
      </c>
      <c r="H18" s="125">
        <f>SUM(H6:H17)</f>
        <v>0</v>
      </c>
      <c r="I18" s="148">
        <f>SUM(I6:I17)</f>
        <v>0</v>
      </c>
      <c r="J18" s="1"/>
    </row>
  </sheetData>
  <mergeCells count="3">
    <mergeCell ref="A2:J2"/>
    <mergeCell ref="A3:J3"/>
    <mergeCell ref="A1:J1"/>
  </mergeCells>
  <pageMargins left="0.51181102362204722" right="0.51181102362204722" top="0.74803149606299213" bottom="0.74803149606299213"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dimension ref="A1:J21"/>
  <sheetViews>
    <sheetView showGridLines="0" workbookViewId="0">
      <selection activeCell="F42" sqref="F42"/>
    </sheetView>
  </sheetViews>
  <sheetFormatPr defaultColWidth="8" defaultRowHeight="13.2"/>
  <cols>
    <col min="1" max="1" width="3.69921875" style="52" customWidth="1"/>
    <col min="2" max="2" width="43" style="52" customWidth="1"/>
    <col min="3" max="3" width="4" style="52" customWidth="1"/>
    <col min="4" max="4" width="6.3984375" style="52" customWidth="1"/>
    <col min="5" max="5" width="8.296875" style="52" customWidth="1"/>
    <col min="6" max="6" width="11.09765625" style="52" customWidth="1"/>
    <col min="7" max="7" width="7.296875" style="52" customWidth="1"/>
    <col min="8" max="8" width="9.69921875" style="52" customWidth="1"/>
    <col min="9" max="9" width="11.5" style="52" customWidth="1"/>
    <col min="10" max="10" width="15.59765625" style="52" customWidth="1"/>
    <col min="11" max="11" width="8" style="52" customWidth="1"/>
    <col min="12" max="16384" width="8" style="52"/>
  </cols>
  <sheetData>
    <row r="1" spans="1:10">
      <c r="A1" s="224" t="s">
        <v>750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749</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341</v>
      </c>
    </row>
    <row r="5" spans="1:10" s="53" customFormat="1" ht="10.199999999999999">
      <c r="A5" s="62" t="s">
        <v>11</v>
      </c>
      <c r="B5" s="164">
        <v>2</v>
      </c>
      <c r="C5" s="30" t="s">
        <v>13</v>
      </c>
      <c r="D5" s="30" t="s">
        <v>14</v>
      </c>
      <c r="E5" s="30" t="s">
        <v>15</v>
      </c>
      <c r="F5" s="30" t="s">
        <v>16</v>
      </c>
      <c r="G5" s="30" t="s">
        <v>17</v>
      </c>
      <c r="H5" s="30" t="s">
        <v>18</v>
      </c>
      <c r="I5" s="30" t="s">
        <v>19</v>
      </c>
      <c r="J5" s="63" t="s">
        <v>20</v>
      </c>
    </row>
    <row r="6" spans="1:10" ht="352.8" customHeight="1">
      <c r="A6" s="64" t="s">
        <v>11</v>
      </c>
      <c r="B6" s="96" t="s">
        <v>462</v>
      </c>
      <c r="C6" s="4" t="s">
        <v>446</v>
      </c>
      <c r="D6" s="5">
        <v>1000</v>
      </c>
      <c r="E6" s="165"/>
      <c r="F6" s="165">
        <f t="shared" ref="F6:F20" si="0">D6*E6</f>
        <v>0</v>
      </c>
      <c r="G6" s="166">
        <v>0.08</v>
      </c>
      <c r="H6" s="165">
        <f>F6*G6</f>
        <v>0</v>
      </c>
      <c r="I6" s="165">
        <f t="shared" ref="I6:I20" si="1">F6+H6</f>
        <v>0</v>
      </c>
      <c r="J6" s="65"/>
    </row>
    <row r="7" spans="1:10" ht="350.4" customHeight="1">
      <c r="A7" s="64" t="s">
        <v>12</v>
      </c>
      <c r="B7" s="96" t="s">
        <v>824</v>
      </c>
      <c r="C7" s="4" t="s">
        <v>446</v>
      </c>
      <c r="D7" s="5">
        <v>1000</v>
      </c>
      <c r="E7" s="165"/>
      <c r="F7" s="165">
        <f t="shared" si="0"/>
        <v>0</v>
      </c>
      <c r="G7" s="166">
        <v>0.08</v>
      </c>
      <c r="H7" s="165">
        <f>F7*G7</f>
        <v>0</v>
      </c>
      <c r="I7" s="165">
        <f t="shared" si="1"/>
        <v>0</v>
      </c>
      <c r="J7" s="65"/>
    </row>
    <row r="8" spans="1:10" ht="303.60000000000002">
      <c r="A8" s="64" t="s">
        <v>13</v>
      </c>
      <c r="B8" s="96" t="s">
        <v>463</v>
      </c>
      <c r="C8" s="4" t="s">
        <v>446</v>
      </c>
      <c r="D8" s="5">
        <v>100</v>
      </c>
      <c r="E8" s="165"/>
      <c r="F8" s="165">
        <f t="shared" si="0"/>
        <v>0</v>
      </c>
      <c r="G8" s="166">
        <v>0.08</v>
      </c>
      <c r="H8" s="165"/>
      <c r="I8" s="165">
        <f t="shared" si="1"/>
        <v>0</v>
      </c>
      <c r="J8" s="65"/>
    </row>
    <row r="9" spans="1:10" ht="92.4">
      <c r="A9" s="64" t="s">
        <v>14</v>
      </c>
      <c r="B9" s="96" t="s">
        <v>464</v>
      </c>
      <c r="C9" s="4" t="s">
        <v>446</v>
      </c>
      <c r="D9" s="5">
        <v>500</v>
      </c>
      <c r="E9" s="165"/>
      <c r="F9" s="165">
        <f t="shared" si="0"/>
        <v>0</v>
      </c>
      <c r="G9" s="166">
        <v>0.08</v>
      </c>
      <c r="H9" s="165">
        <f t="shared" ref="H9:H20" si="2">F9*G9</f>
        <v>0</v>
      </c>
      <c r="I9" s="165">
        <f t="shared" si="1"/>
        <v>0</v>
      </c>
      <c r="J9" s="168"/>
    </row>
    <row r="10" spans="1:10" ht="26.4">
      <c r="A10" s="64" t="s">
        <v>15</v>
      </c>
      <c r="B10" s="96" t="s">
        <v>465</v>
      </c>
      <c r="C10" s="154" t="s">
        <v>466</v>
      </c>
      <c r="D10" s="5">
        <v>500</v>
      </c>
      <c r="E10" s="165"/>
      <c r="F10" s="165">
        <f t="shared" si="0"/>
        <v>0</v>
      </c>
      <c r="G10" s="166">
        <v>0.08</v>
      </c>
      <c r="H10" s="165">
        <f t="shared" si="2"/>
        <v>0</v>
      </c>
      <c r="I10" s="165">
        <f t="shared" si="1"/>
        <v>0</v>
      </c>
      <c r="J10" s="168"/>
    </row>
    <row r="11" spans="1:10" ht="52.8">
      <c r="A11" s="64" t="s">
        <v>140</v>
      </c>
      <c r="B11" s="96" t="s">
        <v>467</v>
      </c>
      <c r="C11" s="154" t="s">
        <v>446</v>
      </c>
      <c r="D11" s="5">
        <v>1000</v>
      </c>
      <c r="E11" s="165"/>
      <c r="F11" s="165">
        <f t="shared" si="0"/>
        <v>0</v>
      </c>
      <c r="G11" s="166">
        <v>0.23</v>
      </c>
      <c r="H11" s="165">
        <f t="shared" si="2"/>
        <v>0</v>
      </c>
      <c r="I11" s="165">
        <f t="shared" si="1"/>
        <v>0</v>
      </c>
      <c r="J11" s="168"/>
    </row>
    <row r="12" spans="1:10" ht="115.8" customHeight="1">
      <c r="A12" s="64" t="s">
        <v>17</v>
      </c>
      <c r="B12" s="96" t="s">
        <v>468</v>
      </c>
      <c r="C12" s="154" t="s">
        <v>446</v>
      </c>
      <c r="D12" s="5">
        <v>1000</v>
      </c>
      <c r="E12" s="165"/>
      <c r="F12" s="165">
        <f t="shared" si="0"/>
        <v>0</v>
      </c>
      <c r="G12" s="166">
        <v>0.08</v>
      </c>
      <c r="H12" s="165">
        <f t="shared" si="2"/>
        <v>0</v>
      </c>
      <c r="I12" s="165">
        <f t="shared" si="1"/>
        <v>0</v>
      </c>
      <c r="J12" s="168"/>
    </row>
    <row r="13" spans="1:10" ht="171.6">
      <c r="A13" s="64" t="s">
        <v>141</v>
      </c>
      <c r="B13" s="96" t="s">
        <v>469</v>
      </c>
      <c r="C13" s="154" t="s">
        <v>446</v>
      </c>
      <c r="D13" s="5">
        <v>1000</v>
      </c>
      <c r="E13" s="165"/>
      <c r="F13" s="165">
        <f t="shared" si="0"/>
        <v>0</v>
      </c>
      <c r="G13" s="166">
        <v>0.08</v>
      </c>
      <c r="H13" s="165">
        <f t="shared" si="2"/>
        <v>0</v>
      </c>
      <c r="I13" s="165">
        <f t="shared" si="1"/>
        <v>0</v>
      </c>
      <c r="J13" s="168"/>
    </row>
    <row r="14" spans="1:10" ht="26.4">
      <c r="A14" s="64" t="s">
        <v>142</v>
      </c>
      <c r="B14" s="96" t="s">
        <v>470</v>
      </c>
      <c r="C14" s="154" t="s">
        <v>446</v>
      </c>
      <c r="D14" s="5">
        <v>1000</v>
      </c>
      <c r="E14" s="165"/>
      <c r="F14" s="165">
        <f t="shared" si="0"/>
        <v>0</v>
      </c>
      <c r="G14" s="166">
        <v>0.08</v>
      </c>
      <c r="H14" s="165">
        <f t="shared" si="2"/>
        <v>0</v>
      </c>
      <c r="I14" s="165">
        <f t="shared" si="1"/>
        <v>0</v>
      </c>
      <c r="J14" s="168"/>
    </row>
    <row r="15" spans="1:10" ht="132">
      <c r="A15" s="64" t="s">
        <v>20</v>
      </c>
      <c r="B15" s="96" t="s">
        <v>683</v>
      </c>
      <c r="C15" s="154" t="s">
        <v>446</v>
      </c>
      <c r="D15" s="5">
        <v>500</v>
      </c>
      <c r="E15" s="165"/>
      <c r="F15" s="165">
        <f t="shared" si="0"/>
        <v>0</v>
      </c>
      <c r="G15" s="166">
        <v>0.08</v>
      </c>
      <c r="H15" s="165">
        <f t="shared" si="2"/>
        <v>0</v>
      </c>
      <c r="I15" s="165">
        <f t="shared" si="1"/>
        <v>0</v>
      </c>
      <c r="J15" s="168"/>
    </row>
    <row r="16" spans="1:10" ht="132">
      <c r="A16" s="64" t="s">
        <v>143</v>
      </c>
      <c r="B16" s="96" t="s">
        <v>471</v>
      </c>
      <c r="C16" s="154" t="s">
        <v>446</v>
      </c>
      <c r="D16" s="5">
        <v>66900</v>
      </c>
      <c r="E16" s="165"/>
      <c r="F16" s="165">
        <f t="shared" si="0"/>
        <v>0</v>
      </c>
      <c r="G16" s="166">
        <v>0.08</v>
      </c>
      <c r="H16" s="165">
        <f t="shared" si="2"/>
        <v>0</v>
      </c>
      <c r="I16" s="165">
        <f t="shared" si="1"/>
        <v>0</v>
      </c>
      <c r="J16" s="168"/>
    </row>
    <row r="17" spans="1:10" ht="132">
      <c r="A17" s="64" t="s">
        <v>144</v>
      </c>
      <c r="B17" s="167" t="s">
        <v>472</v>
      </c>
      <c r="C17" s="154" t="s">
        <v>446</v>
      </c>
      <c r="D17" s="5">
        <v>250</v>
      </c>
      <c r="E17" s="165"/>
      <c r="F17" s="165">
        <f t="shared" si="0"/>
        <v>0</v>
      </c>
      <c r="G17" s="166">
        <v>0.08</v>
      </c>
      <c r="H17" s="165">
        <f t="shared" si="2"/>
        <v>0</v>
      </c>
      <c r="I17" s="165">
        <f t="shared" si="1"/>
        <v>0</v>
      </c>
      <c r="J17" s="168"/>
    </row>
    <row r="18" spans="1:10" ht="158.4">
      <c r="A18" s="64" t="s">
        <v>145</v>
      </c>
      <c r="B18" s="167" t="s">
        <v>473</v>
      </c>
      <c r="C18" s="154" t="s">
        <v>446</v>
      </c>
      <c r="D18" s="5">
        <v>4750</v>
      </c>
      <c r="E18" s="165"/>
      <c r="F18" s="165">
        <f t="shared" si="0"/>
        <v>0</v>
      </c>
      <c r="G18" s="166">
        <v>0.08</v>
      </c>
      <c r="H18" s="165">
        <f t="shared" si="2"/>
        <v>0</v>
      </c>
      <c r="I18" s="165">
        <f t="shared" si="1"/>
        <v>0</v>
      </c>
      <c r="J18" s="168"/>
    </row>
    <row r="19" spans="1:10" ht="52.8">
      <c r="A19" s="64" t="s">
        <v>146</v>
      </c>
      <c r="B19" s="3" t="s">
        <v>474</v>
      </c>
      <c r="C19" s="154" t="s">
        <v>446</v>
      </c>
      <c r="D19" s="5">
        <v>9600</v>
      </c>
      <c r="E19" s="165"/>
      <c r="F19" s="165">
        <f t="shared" si="0"/>
        <v>0</v>
      </c>
      <c r="G19" s="166">
        <v>0.08</v>
      </c>
      <c r="H19" s="165">
        <f t="shared" si="2"/>
        <v>0</v>
      </c>
      <c r="I19" s="165">
        <f t="shared" si="1"/>
        <v>0</v>
      </c>
      <c r="J19" s="168"/>
    </row>
    <row r="20" spans="1:10" ht="66.599999999999994" thickBot="1">
      <c r="A20" s="66" t="s">
        <v>147</v>
      </c>
      <c r="B20" s="101" t="s">
        <v>475</v>
      </c>
      <c r="C20" s="169" t="s">
        <v>446</v>
      </c>
      <c r="D20" s="99">
        <v>200</v>
      </c>
      <c r="E20" s="171"/>
      <c r="F20" s="171">
        <f t="shared" si="0"/>
        <v>0</v>
      </c>
      <c r="G20" s="172">
        <v>0.08</v>
      </c>
      <c r="H20" s="171">
        <f t="shared" si="2"/>
        <v>0</v>
      </c>
      <c r="I20" s="171">
        <f t="shared" si="1"/>
        <v>0</v>
      </c>
      <c r="J20" s="170"/>
    </row>
    <row r="21" spans="1:10" ht="13.8" thickBot="1">
      <c r="A21" s="9"/>
      <c r="B21" s="10"/>
      <c r="C21" s="9"/>
      <c r="E21" s="51" t="s">
        <v>138</v>
      </c>
      <c r="F21" s="161">
        <f>SUM(F6:F20)</f>
        <v>0</v>
      </c>
      <c r="G21" s="161" t="s">
        <v>808</v>
      </c>
      <c r="H21" s="161">
        <f>SUM(H6:H20)</f>
        <v>0</v>
      </c>
      <c r="I21" s="162">
        <f>SUM(I6:I20)</f>
        <v>0</v>
      </c>
      <c r="J21" s="1"/>
    </row>
  </sheetData>
  <mergeCells count="3">
    <mergeCell ref="A2:J2"/>
    <mergeCell ref="A3:J3"/>
    <mergeCell ref="A1:J1"/>
  </mergeCells>
  <pageMargins left="0.7" right="0.7" top="0.75" bottom="0.75" header="0.3" footer="0.3"/>
  <pageSetup paperSize="9" orientation="landscape" r:id="rId1"/>
</worksheet>
</file>

<file path=xl/worksheets/sheet32.xml><?xml version="1.0" encoding="utf-8"?>
<worksheet xmlns="http://schemas.openxmlformats.org/spreadsheetml/2006/main" xmlns:r="http://schemas.openxmlformats.org/officeDocument/2006/relationships">
  <dimension ref="A1:J27"/>
  <sheetViews>
    <sheetView showGridLines="0" topLeftCell="A10" workbookViewId="0">
      <selection activeCell="M7" sqref="M7"/>
    </sheetView>
  </sheetViews>
  <sheetFormatPr defaultColWidth="8" defaultRowHeight="13.2"/>
  <cols>
    <col min="1" max="1" width="3.69921875" style="52" customWidth="1"/>
    <col min="2" max="2" width="41.69921875" style="52" customWidth="1"/>
    <col min="3" max="3" width="4" style="52" customWidth="1"/>
    <col min="4" max="4" width="6" style="52" customWidth="1"/>
    <col min="5" max="5" width="8" style="52" customWidth="1"/>
    <col min="6" max="6" width="11.69921875" style="52" customWidth="1"/>
    <col min="7" max="7" width="3.8984375" style="52" customWidth="1"/>
    <col min="8" max="8" width="10.8984375" style="52" customWidth="1"/>
    <col min="9" max="9" width="12.3984375" style="52" customWidth="1"/>
    <col min="10" max="10" width="17.5" style="52" customWidth="1"/>
    <col min="11" max="11" width="8" style="52" customWidth="1"/>
    <col min="12" max="16384" width="8" style="52"/>
  </cols>
  <sheetData>
    <row r="1" spans="1:10">
      <c r="A1" s="224" t="s">
        <v>748</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747</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341</v>
      </c>
    </row>
    <row r="5" spans="1:10" s="53" customFormat="1" ht="10.199999999999999">
      <c r="A5" s="62" t="s">
        <v>11</v>
      </c>
      <c r="B5" s="152" t="s">
        <v>12</v>
      </c>
      <c r="C5" s="30" t="s">
        <v>13</v>
      </c>
      <c r="D5" s="30" t="s">
        <v>14</v>
      </c>
      <c r="E5" s="30" t="s">
        <v>15</v>
      </c>
      <c r="F5" s="30" t="s">
        <v>16</v>
      </c>
      <c r="G5" s="30" t="s">
        <v>17</v>
      </c>
      <c r="H5" s="30" t="s">
        <v>18</v>
      </c>
      <c r="I5" s="30" t="s">
        <v>19</v>
      </c>
      <c r="J5" s="63" t="s">
        <v>20</v>
      </c>
    </row>
    <row r="6" spans="1:10" ht="66">
      <c r="A6" s="64" t="s">
        <v>11</v>
      </c>
      <c r="B6" s="3" t="s">
        <v>476</v>
      </c>
      <c r="C6" s="4" t="s">
        <v>22</v>
      </c>
      <c r="D6" s="5">
        <v>800</v>
      </c>
      <c r="E6" s="153"/>
      <c r="F6" s="153">
        <f t="shared" ref="F6:F26" si="0">D6*E6</f>
        <v>0</v>
      </c>
      <c r="G6" s="18">
        <v>0.08</v>
      </c>
      <c r="H6" s="153">
        <f t="shared" ref="H6:H26" si="1">F6*G6</f>
        <v>0</v>
      </c>
      <c r="I6" s="153">
        <f t="shared" ref="I6:I26" si="2">F6+H6</f>
        <v>0</v>
      </c>
      <c r="J6" s="120"/>
    </row>
    <row r="7" spans="1:10" ht="92.4">
      <c r="A7" s="64" t="s">
        <v>12</v>
      </c>
      <c r="B7" s="3" t="s">
        <v>477</v>
      </c>
      <c r="C7" s="4" t="s">
        <v>22</v>
      </c>
      <c r="D7" s="5">
        <v>800</v>
      </c>
      <c r="E7" s="153"/>
      <c r="F7" s="153">
        <f t="shared" si="0"/>
        <v>0</v>
      </c>
      <c r="G7" s="18">
        <v>0.08</v>
      </c>
      <c r="H7" s="153">
        <f t="shared" si="1"/>
        <v>0</v>
      </c>
      <c r="I7" s="153">
        <f t="shared" si="2"/>
        <v>0</v>
      </c>
      <c r="J7" s="120"/>
    </row>
    <row r="8" spans="1:10" ht="66">
      <c r="A8" s="64" t="s">
        <v>13</v>
      </c>
      <c r="B8" s="3" t="s">
        <v>478</v>
      </c>
      <c r="C8" s="4" t="s">
        <v>22</v>
      </c>
      <c r="D8" s="5">
        <v>500</v>
      </c>
      <c r="E8" s="153"/>
      <c r="F8" s="153">
        <f t="shared" si="0"/>
        <v>0</v>
      </c>
      <c r="G8" s="18">
        <v>0.08</v>
      </c>
      <c r="H8" s="153">
        <f t="shared" si="1"/>
        <v>0</v>
      </c>
      <c r="I8" s="153">
        <f t="shared" si="2"/>
        <v>0</v>
      </c>
      <c r="J8" s="120"/>
    </row>
    <row r="9" spans="1:10" ht="39.6">
      <c r="A9" s="64" t="s">
        <v>14</v>
      </c>
      <c r="B9" s="3" t="s">
        <v>680</v>
      </c>
      <c r="C9" s="4" t="s">
        <v>22</v>
      </c>
      <c r="D9" s="5">
        <v>300</v>
      </c>
      <c r="E9" s="153"/>
      <c r="F9" s="153">
        <f t="shared" si="0"/>
        <v>0</v>
      </c>
      <c r="G9" s="18">
        <v>0.08</v>
      </c>
      <c r="H9" s="153">
        <f t="shared" si="1"/>
        <v>0</v>
      </c>
      <c r="I9" s="153">
        <f t="shared" si="2"/>
        <v>0</v>
      </c>
      <c r="J9" s="120"/>
    </row>
    <row r="10" spans="1:10" ht="382.8">
      <c r="A10" s="64" t="s">
        <v>15</v>
      </c>
      <c r="B10" s="3" t="s">
        <v>479</v>
      </c>
      <c r="C10" s="4" t="s">
        <v>22</v>
      </c>
      <c r="D10" s="5">
        <v>3000</v>
      </c>
      <c r="E10" s="153"/>
      <c r="F10" s="153">
        <f t="shared" si="0"/>
        <v>0</v>
      </c>
      <c r="G10" s="18">
        <v>0.08</v>
      </c>
      <c r="H10" s="153">
        <f t="shared" si="1"/>
        <v>0</v>
      </c>
      <c r="I10" s="153">
        <f t="shared" si="2"/>
        <v>0</v>
      </c>
      <c r="J10" s="157"/>
    </row>
    <row r="11" spans="1:10" ht="92.4">
      <c r="A11" s="64" t="s">
        <v>140</v>
      </c>
      <c r="B11" s="3" t="s">
        <v>480</v>
      </c>
      <c r="C11" s="154" t="s">
        <v>298</v>
      </c>
      <c r="D11" s="5">
        <v>500</v>
      </c>
      <c r="E11" s="153"/>
      <c r="F11" s="153">
        <f t="shared" si="0"/>
        <v>0</v>
      </c>
      <c r="G11" s="18">
        <v>0.08</v>
      </c>
      <c r="H11" s="153">
        <f t="shared" si="1"/>
        <v>0</v>
      </c>
      <c r="I11" s="153">
        <f t="shared" si="2"/>
        <v>0</v>
      </c>
      <c r="J11" s="157"/>
    </row>
    <row r="12" spans="1:10">
      <c r="A12" s="64" t="s">
        <v>17</v>
      </c>
      <c r="B12" s="3" t="s">
        <v>481</v>
      </c>
      <c r="C12" s="154" t="s">
        <v>259</v>
      </c>
      <c r="D12" s="5">
        <v>30</v>
      </c>
      <c r="E12" s="153"/>
      <c r="F12" s="153">
        <f t="shared" si="0"/>
        <v>0</v>
      </c>
      <c r="G12" s="18">
        <v>0.08</v>
      </c>
      <c r="H12" s="153">
        <f t="shared" si="1"/>
        <v>0</v>
      </c>
      <c r="I12" s="153">
        <f t="shared" si="2"/>
        <v>0</v>
      </c>
      <c r="J12" s="157"/>
    </row>
    <row r="13" spans="1:10" ht="132">
      <c r="A13" s="64" t="s">
        <v>141</v>
      </c>
      <c r="B13" s="3" t="s">
        <v>482</v>
      </c>
      <c r="C13" s="154" t="s">
        <v>259</v>
      </c>
      <c r="D13" s="5">
        <v>20000</v>
      </c>
      <c r="E13" s="153"/>
      <c r="F13" s="153">
        <f t="shared" si="0"/>
        <v>0</v>
      </c>
      <c r="G13" s="18">
        <v>0.08</v>
      </c>
      <c r="H13" s="153">
        <f t="shared" si="1"/>
        <v>0</v>
      </c>
      <c r="I13" s="153">
        <f t="shared" si="2"/>
        <v>0</v>
      </c>
      <c r="J13" s="157"/>
    </row>
    <row r="14" spans="1:10" ht="92.4">
      <c r="A14" s="64" t="s">
        <v>142</v>
      </c>
      <c r="B14" s="3" t="s">
        <v>681</v>
      </c>
      <c r="C14" s="154" t="s">
        <v>22</v>
      </c>
      <c r="D14" s="5">
        <v>400</v>
      </c>
      <c r="E14" s="153"/>
      <c r="F14" s="153">
        <f t="shared" si="0"/>
        <v>0</v>
      </c>
      <c r="G14" s="18">
        <v>0.08</v>
      </c>
      <c r="H14" s="153">
        <f t="shared" si="1"/>
        <v>0</v>
      </c>
      <c r="I14" s="153">
        <f t="shared" si="2"/>
        <v>0</v>
      </c>
      <c r="J14" s="157"/>
    </row>
    <row r="15" spans="1:10" ht="52.8">
      <c r="A15" s="64" t="s">
        <v>20</v>
      </c>
      <c r="B15" s="3" t="s">
        <v>483</v>
      </c>
      <c r="C15" s="154" t="s">
        <v>259</v>
      </c>
      <c r="D15" s="5">
        <v>400</v>
      </c>
      <c r="E15" s="153"/>
      <c r="F15" s="153">
        <f t="shared" si="0"/>
        <v>0</v>
      </c>
      <c r="G15" s="18">
        <v>0.08</v>
      </c>
      <c r="H15" s="153">
        <f t="shared" si="1"/>
        <v>0</v>
      </c>
      <c r="I15" s="153">
        <f t="shared" si="2"/>
        <v>0</v>
      </c>
      <c r="J15" s="157"/>
    </row>
    <row r="16" spans="1:10" ht="52.8">
      <c r="A16" s="64" t="s">
        <v>143</v>
      </c>
      <c r="B16" s="3" t="s">
        <v>484</v>
      </c>
      <c r="C16" s="154" t="s">
        <v>259</v>
      </c>
      <c r="D16" s="5">
        <v>1000</v>
      </c>
      <c r="E16" s="153"/>
      <c r="F16" s="153">
        <f t="shared" si="0"/>
        <v>0</v>
      </c>
      <c r="G16" s="18">
        <v>0.08</v>
      </c>
      <c r="H16" s="153">
        <f t="shared" si="1"/>
        <v>0</v>
      </c>
      <c r="I16" s="153">
        <f t="shared" si="2"/>
        <v>0</v>
      </c>
      <c r="J16" s="157"/>
    </row>
    <row r="17" spans="1:10" ht="26.4">
      <c r="A17" s="64" t="s">
        <v>144</v>
      </c>
      <c r="B17" s="3" t="s">
        <v>485</v>
      </c>
      <c r="C17" s="4" t="s">
        <v>22</v>
      </c>
      <c r="D17" s="5">
        <v>2200</v>
      </c>
      <c r="E17" s="153"/>
      <c r="F17" s="153">
        <f t="shared" si="0"/>
        <v>0</v>
      </c>
      <c r="G17" s="18">
        <v>0.08</v>
      </c>
      <c r="H17" s="153">
        <f t="shared" si="1"/>
        <v>0</v>
      </c>
      <c r="I17" s="153">
        <f t="shared" si="2"/>
        <v>0</v>
      </c>
      <c r="J17" s="157"/>
    </row>
    <row r="18" spans="1:10" ht="26.4">
      <c r="A18" s="64" t="s">
        <v>145</v>
      </c>
      <c r="B18" s="3" t="s">
        <v>486</v>
      </c>
      <c r="C18" s="4" t="s">
        <v>22</v>
      </c>
      <c r="D18" s="5">
        <v>1500</v>
      </c>
      <c r="E18" s="153"/>
      <c r="F18" s="153">
        <f t="shared" si="0"/>
        <v>0</v>
      </c>
      <c r="G18" s="18">
        <v>0.08</v>
      </c>
      <c r="H18" s="153">
        <f t="shared" si="1"/>
        <v>0</v>
      </c>
      <c r="I18" s="153">
        <f t="shared" si="2"/>
        <v>0</v>
      </c>
      <c r="J18" s="157"/>
    </row>
    <row r="19" spans="1:10" ht="26.4">
      <c r="A19" s="64" t="s">
        <v>146</v>
      </c>
      <c r="B19" s="3" t="s">
        <v>487</v>
      </c>
      <c r="C19" s="4" t="s">
        <v>22</v>
      </c>
      <c r="D19" s="5">
        <v>2200</v>
      </c>
      <c r="E19" s="153"/>
      <c r="F19" s="153">
        <f t="shared" si="0"/>
        <v>0</v>
      </c>
      <c r="G19" s="18">
        <v>0.08</v>
      </c>
      <c r="H19" s="153">
        <f t="shared" si="1"/>
        <v>0</v>
      </c>
      <c r="I19" s="153">
        <f t="shared" si="2"/>
        <v>0</v>
      </c>
      <c r="J19" s="157"/>
    </row>
    <row r="20" spans="1:10" ht="26.4">
      <c r="A20" s="64" t="s">
        <v>147</v>
      </c>
      <c r="B20" s="3" t="s">
        <v>488</v>
      </c>
      <c r="C20" s="4" t="s">
        <v>22</v>
      </c>
      <c r="D20" s="5">
        <v>1500</v>
      </c>
      <c r="E20" s="153"/>
      <c r="F20" s="153">
        <f t="shared" si="0"/>
        <v>0</v>
      </c>
      <c r="G20" s="18">
        <v>0.08</v>
      </c>
      <c r="H20" s="153">
        <f t="shared" si="1"/>
        <v>0</v>
      </c>
      <c r="I20" s="153">
        <f t="shared" si="2"/>
        <v>0</v>
      </c>
      <c r="J20" s="157"/>
    </row>
    <row r="21" spans="1:10" ht="92.4">
      <c r="A21" s="64" t="s">
        <v>148</v>
      </c>
      <c r="B21" s="3" t="s">
        <v>489</v>
      </c>
      <c r="C21" s="4" t="s">
        <v>22</v>
      </c>
      <c r="D21" s="5">
        <v>2000</v>
      </c>
      <c r="E21" s="153"/>
      <c r="F21" s="153">
        <f t="shared" si="0"/>
        <v>0</v>
      </c>
      <c r="G21" s="18">
        <v>0.08</v>
      </c>
      <c r="H21" s="153">
        <f t="shared" si="1"/>
        <v>0</v>
      </c>
      <c r="I21" s="153">
        <f t="shared" si="2"/>
        <v>0</v>
      </c>
      <c r="J21" s="157"/>
    </row>
    <row r="22" spans="1:10" ht="92.4">
      <c r="A22" s="64" t="s">
        <v>149</v>
      </c>
      <c r="B22" s="3" t="s">
        <v>490</v>
      </c>
      <c r="C22" s="4" t="s">
        <v>22</v>
      </c>
      <c r="D22" s="5">
        <v>500</v>
      </c>
      <c r="E22" s="153"/>
      <c r="F22" s="153">
        <f t="shared" si="0"/>
        <v>0</v>
      </c>
      <c r="G22" s="18">
        <v>0.08</v>
      </c>
      <c r="H22" s="153">
        <f t="shared" si="1"/>
        <v>0</v>
      </c>
      <c r="I22" s="153">
        <f t="shared" si="2"/>
        <v>0</v>
      </c>
      <c r="J22" s="157"/>
    </row>
    <row r="23" spans="1:10" ht="79.2">
      <c r="A23" s="64" t="s">
        <v>150</v>
      </c>
      <c r="B23" s="3" t="s">
        <v>491</v>
      </c>
      <c r="C23" s="4" t="s">
        <v>22</v>
      </c>
      <c r="D23" s="5">
        <v>15000</v>
      </c>
      <c r="E23" s="153"/>
      <c r="F23" s="153">
        <f t="shared" si="0"/>
        <v>0</v>
      </c>
      <c r="G23" s="18">
        <v>0.08</v>
      </c>
      <c r="H23" s="153">
        <f t="shared" si="1"/>
        <v>0</v>
      </c>
      <c r="I23" s="153">
        <f t="shared" si="2"/>
        <v>0</v>
      </c>
      <c r="J23" s="157"/>
    </row>
    <row r="24" spans="1:10" ht="105.6">
      <c r="A24" s="64" t="s">
        <v>151</v>
      </c>
      <c r="B24" s="3" t="s">
        <v>492</v>
      </c>
      <c r="C24" s="4" t="s">
        <v>22</v>
      </c>
      <c r="D24" s="155">
        <v>5000</v>
      </c>
      <c r="E24" s="153"/>
      <c r="F24" s="153">
        <f t="shared" si="0"/>
        <v>0</v>
      </c>
      <c r="G24" s="18">
        <v>0.08</v>
      </c>
      <c r="H24" s="153">
        <f t="shared" si="1"/>
        <v>0</v>
      </c>
      <c r="I24" s="153">
        <f t="shared" si="2"/>
        <v>0</v>
      </c>
      <c r="J24" s="157"/>
    </row>
    <row r="25" spans="1:10" ht="26.4">
      <c r="A25" s="64" t="s">
        <v>152</v>
      </c>
      <c r="B25" s="3" t="s">
        <v>493</v>
      </c>
      <c r="C25" s="4" t="s">
        <v>22</v>
      </c>
      <c r="D25" s="5">
        <v>5000</v>
      </c>
      <c r="E25" s="153"/>
      <c r="F25" s="153">
        <f t="shared" si="0"/>
        <v>0</v>
      </c>
      <c r="G25" s="18">
        <v>0.08</v>
      </c>
      <c r="H25" s="153">
        <f t="shared" si="1"/>
        <v>0</v>
      </c>
      <c r="I25" s="153">
        <f t="shared" si="2"/>
        <v>0</v>
      </c>
      <c r="J25" s="157"/>
    </row>
    <row r="26" spans="1:10" ht="121.8" thickBot="1">
      <c r="A26" s="64" t="s">
        <v>153</v>
      </c>
      <c r="B26" s="101" t="s">
        <v>682</v>
      </c>
      <c r="C26" s="68" t="s">
        <v>22</v>
      </c>
      <c r="D26" s="99">
        <v>3500</v>
      </c>
      <c r="E26" s="160"/>
      <c r="F26" s="160">
        <f t="shared" si="0"/>
        <v>0</v>
      </c>
      <c r="G26" s="21">
        <v>0.08</v>
      </c>
      <c r="H26" s="160">
        <f t="shared" si="1"/>
        <v>0</v>
      </c>
      <c r="I26" s="160">
        <f t="shared" si="2"/>
        <v>0</v>
      </c>
      <c r="J26" s="159"/>
    </row>
    <row r="27" spans="1:10" ht="13.8" thickBot="1">
      <c r="A27" s="9"/>
      <c r="B27" s="10"/>
      <c r="C27" s="9"/>
      <c r="E27" s="51" t="s">
        <v>138</v>
      </c>
      <c r="F27" s="161">
        <f>SUM(F6:F26)</f>
        <v>0</v>
      </c>
      <c r="G27" s="90">
        <v>0.08</v>
      </c>
      <c r="H27" s="161">
        <f>SUM(H6:H26)</f>
        <v>0</v>
      </c>
      <c r="I27" s="162">
        <f>SUM(I6:I26)</f>
        <v>0</v>
      </c>
      <c r="J27" s="1"/>
    </row>
  </sheetData>
  <mergeCells count="3">
    <mergeCell ref="A2:J2"/>
    <mergeCell ref="A3:J3"/>
    <mergeCell ref="A1:J1"/>
  </mergeCells>
  <pageMargins left="0.70866141732283472" right="0.70866141732283472" top="0.74803149606299213" bottom="0.74803149606299213"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dimension ref="A1:J9"/>
  <sheetViews>
    <sheetView showGridLines="0" workbookViewId="0">
      <selection activeCell="E6" sqref="E6"/>
    </sheetView>
  </sheetViews>
  <sheetFormatPr defaultColWidth="8" defaultRowHeight="13.2"/>
  <cols>
    <col min="1" max="1" width="3.69921875" style="52" customWidth="1"/>
    <col min="2" max="2" width="43.3984375" style="52" customWidth="1"/>
    <col min="3" max="3" width="4.19921875" style="52" customWidth="1"/>
    <col min="4" max="4" width="6.3984375" style="52" customWidth="1"/>
    <col min="5" max="5" width="6.69921875" style="52" customWidth="1"/>
    <col min="6" max="6" width="10.3984375" style="52" customWidth="1"/>
    <col min="7" max="7" width="3.8984375" style="52" customWidth="1"/>
    <col min="8" max="8" width="10.19921875" style="52" customWidth="1"/>
    <col min="9" max="9" width="11.5" style="52" customWidth="1"/>
    <col min="10" max="10" width="19" style="52" customWidth="1"/>
    <col min="11" max="11" width="8" style="52" customWidth="1"/>
    <col min="12" max="16384" width="8" style="52"/>
  </cols>
  <sheetData>
    <row r="1" spans="1:10">
      <c r="A1" s="224" t="s">
        <v>746</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745</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306" customHeight="1" thickBot="1">
      <c r="A6" s="66" t="s">
        <v>11</v>
      </c>
      <c r="B6" s="93" t="s">
        <v>679</v>
      </c>
      <c r="C6" s="68" t="s">
        <v>22</v>
      </c>
      <c r="D6" s="124">
        <v>4000</v>
      </c>
      <c r="E6" s="138"/>
      <c r="F6" s="14">
        <f>D6*E6</f>
        <v>0</v>
      </c>
      <c r="G6" s="7">
        <v>0.08</v>
      </c>
      <c r="H6" s="133">
        <f>F6*G6</f>
        <v>0</v>
      </c>
      <c r="I6" s="133">
        <f>F6+H6</f>
        <v>0</v>
      </c>
      <c r="J6" s="146"/>
    </row>
    <row r="7" spans="1:10" ht="13.8" thickBot="1">
      <c r="A7" s="1"/>
      <c r="B7" s="10"/>
      <c r="C7" s="11"/>
      <c r="E7" s="51" t="s">
        <v>138</v>
      </c>
      <c r="F7" s="125">
        <f>SUM(F6:F6)</f>
        <v>0</v>
      </c>
      <c r="G7" s="71">
        <v>0.08</v>
      </c>
      <c r="H7" s="45">
        <f>SUM(H4:H6)</f>
        <v>0</v>
      </c>
      <c r="I7" s="46">
        <f>F7+H7</f>
        <v>0</v>
      </c>
      <c r="J7" s="1"/>
    </row>
    <row r="8" spans="1:10">
      <c r="A8" s="42"/>
      <c r="B8" s="42"/>
      <c r="C8" s="42"/>
      <c r="D8" s="42"/>
      <c r="E8" s="42"/>
      <c r="F8" s="42"/>
      <c r="G8" s="42"/>
      <c r="H8" s="42"/>
      <c r="I8" s="42"/>
      <c r="J8" s="42"/>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34.xml><?xml version="1.0" encoding="utf-8"?>
<worksheet xmlns="http://schemas.openxmlformats.org/spreadsheetml/2006/main" xmlns:r="http://schemas.openxmlformats.org/officeDocument/2006/relationships">
  <dimension ref="A1:J19"/>
  <sheetViews>
    <sheetView showGridLines="0" workbookViewId="0">
      <selection activeCell="E6" sqref="E6:E18"/>
    </sheetView>
  </sheetViews>
  <sheetFormatPr defaultColWidth="8" defaultRowHeight="13.2"/>
  <cols>
    <col min="1" max="1" width="3.796875" style="52" customWidth="1"/>
    <col min="2" max="2" width="47.296875" style="52" customWidth="1"/>
    <col min="3" max="3" width="4" style="52" customWidth="1"/>
    <col min="4" max="4" width="5" style="52" customWidth="1"/>
    <col min="5" max="5" width="8.796875" style="52" customWidth="1"/>
    <col min="6" max="6" width="10.3984375" style="52" customWidth="1"/>
    <col min="7" max="7" width="4" style="52" customWidth="1"/>
    <col min="8" max="8" width="10.09765625" style="52" customWidth="1"/>
    <col min="9" max="9" width="10.8984375" style="52" customWidth="1"/>
    <col min="10" max="10" width="16.5" style="52" customWidth="1"/>
    <col min="11" max="11" width="8" style="52" customWidth="1"/>
    <col min="12" max="16384" width="8" style="52"/>
  </cols>
  <sheetData>
    <row r="1" spans="1:10">
      <c r="A1" s="224" t="s">
        <v>743</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744</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05.6">
      <c r="A6" s="64" t="s">
        <v>11</v>
      </c>
      <c r="B6" s="3" t="s">
        <v>494</v>
      </c>
      <c r="C6" s="4" t="s">
        <v>250</v>
      </c>
      <c r="D6" s="149">
        <v>16</v>
      </c>
      <c r="E6" s="16"/>
      <c r="F6" s="16">
        <f t="shared" ref="F6:F18" si="0">E6*D6</f>
        <v>0</v>
      </c>
      <c r="G6" s="18">
        <v>0.08</v>
      </c>
      <c r="H6" s="147">
        <f t="shared" ref="H6:H18" si="1">F6*G6</f>
        <v>0</v>
      </c>
      <c r="I6" s="147">
        <f t="shared" ref="I6:I18" si="2">F6+H6</f>
        <v>0</v>
      </c>
      <c r="J6" s="65"/>
    </row>
    <row r="7" spans="1:10" ht="132">
      <c r="A7" s="64" t="s">
        <v>12</v>
      </c>
      <c r="B7" s="3" t="s">
        <v>495</v>
      </c>
      <c r="C7" s="4" t="s">
        <v>250</v>
      </c>
      <c r="D7" s="149">
        <v>8</v>
      </c>
      <c r="E7" s="16"/>
      <c r="F7" s="16">
        <f t="shared" si="0"/>
        <v>0</v>
      </c>
      <c r="G7" s="18">
        <v>0.08</v>
      </c>
      <c r="H7" s="147">
        <f t="shared" si="1"/>
        <v>0</v>
      </c>
      <c r="I7" s="147">
        <f t="shared" si="2"/>
        <v>0</v>
      </c>
      <c r="J7" s="65"/>
    </row>
    <row r="8" spans="1:10" ht="105.6">
      <c r="A8" s="64" t="s">
        <v>13</v>
      </c>
      <c r="B8" s="3" t="s">
        <v>496</v>
      </c>
      <c r="C8" s="4" t="s">
        <v>250</v>
      </c>
      <c r="D8" s="149">
        <v>4</v>
      </c>
      <c r="E8" s="16"/>
      <c r="F8" s="16">
        <f t="shared" si="0"/>
        <v>0</v>
      </c>
      <c r="G8" s="18">
        <v>0.08</v>
      </c>
      <c r="H8" s="147">
        <f t="shared" si="1"/>
        <v>0</v>
      </c>
      <c r="I8" s="147">
        <f t="shared" si="2"/>
        <v>0</v>
      </c>
      <c r="J8" s="65"/>
    </row>
    <row r="9" spans="1:10" ht="118.8">
      <c r="A9" s="64" t="s">
        <v>14</v>
      </c>
      <c r="B9" s="3" t="s">
        <v>497</v>
      </c>
      <c r="C9" s="4" t="s">
        <v>250</v>
      </c>
      <c r="D9" s="149">
        <v>48</v>
      </c>
      <c r="E9" s="16"/>
      <c r="F9" s="16">
        <f t="shared" si="0"/>
        <v>0</v>
      </c>
      <c r="G9" s="18">
        <v>0.08</v>
      </c>
      <c r="H9" s="147">
        <f t="shared" si="1"/>
        <v>0</v>
      </c>
      <c r="I9" s="147">
        <f t="shared" si="2"/>
        <v>0</v>
      </c>
      <c r="J9" s="65"/>
    </row>
    <row r="10" spans="1:10" ht="105.6">
      <c r="A10" s="64" t="s">
        <v>15</v>
      </c>
      <c r="B10" s="3" t="s">
        <v>498</v>
      </c>
      <c r="C10" s="4" t="s">
        <v>250</v>
      </c>
      <c r="D10" s="149">
        <v>36</v>
      </c>
      <c r="E10" s="16"/>
      <c r="F10" s="16">
        <f t="shared" si="0"/>
        <v>0</v>
      </c>
      <c r="G10" s="18">
        <v>0.08</v>
      </c>
      <c r="H10" s="147">
        <f t="shared" si="1"/>
        <v>0</v>
      </c>
      <c r="I10" s="147">
        <f t="shared" si="2"/>
        <v>0</v>
      </c>
      <c r="J10" s="65"/>
    </row>
    <row r="11" spans="1:10" ht="79.2">
      <c r="A11" s="64" t="s">
        <v>140</v>
      </c>
      <c r="B11" s="3" t="s">
        <v>499</v>
      </c>
      <c r="C11" s="4" t="s">
        <v>250</v>
      </c>
      <c r="D11" s="149">
        <v>4</v>
      </c>
      <c r="E11" s="16"/>
      <c r="F11" s="16">
        <f t="shared" si="0"/>
        <v>0</v>
      </c>
      <c r="G11" s="18">
        <v>0.08</v>
      </c>
      <c r="H11" s="147">
        <f t="shared" si="1"/>
        <v>0</v>
      </c>
      <c r="I11" s="147">
        <f t="shared" si="2"/>
        <v>0</v>
      </c>
      <c r="J11" s="65"/>
    </row>
    <row r="12" spans="1:10" ht="79.2">
      <c r="A12" s="64" t="s">
        <v>17</v>
      </c>
      <c r="B12" s="3" t="s">
        <v>500</v>
      </c>
      <c r="C12" s="4" t="s">
        <v>250</v>
      </c>
      <c r="D12" s="149">
        <v>8</v>
      </c>
      <c r="E12" s="16"/>
      <c r="F12" s="16">
        <f t="shared" si="0"/>
        <v>0</v>
      </c>
      <c r="G12" s="18">
        <v>0.08</v>
      </c>
      <c r="H12" s="147">
        <f t="shared" si="1"/>
        <v>0</v>
      </c>
      <c r="I12" s="147">
        <f t="shared" si="2"/>
        <v>0</v>
      </c>
      <c r="J12" s="65"/>
    </row>
    <row r="13" spans="1:10" ht="79.2">
      <c r="A13" s="64" t="s">
        <v>141</v>
      </c>
      <c r="B13" s="3" t="s">
        <v>501</v>
      </c>
      <c r="C13" s="4" t="s">
        <v>250</v>
      </c>
      <c r="D13" s="149">
        <v>4</v>
      </c>
      <c r="E13" s="16"/>
      <c r="F13" s="16">
        <f t="shared" si="0"/>
        <v>0</v>
      </c>
      <c r="G13" s="18">
        <v>0.08</v>
      </c>
      <c r="H13" s="147">
        <f t="shared" si="1"/>
        <v>0</v>
      </c>
      <c r="I13" s="147">
        <f t="shared" si="2"/>
        <v>0</v>
      </c>
      <c r="J13" s="65"/>
    </row>
    <row r="14" spans="1:10">
      <c r="A14" s="64" t="s">
        <v>142</v>
      </c>
      <c r="B14" s="3" t="s">
        <v>502</v>
      </c>
      <c r="C14" s="4" t="s">
        <v>22</v>
      </c>
      <c r="D14" s="149">
        <v>5</v>
      </c>
      <c r="E14" s="16"/>
      <c r="F14" s="16">
        <f t="shared" si="0"/>
        <v>0</v>
      </c>
      <c r="G14" s="18">
        <v>0.08</v>
      </c>
      <c r="H14" s="147">
        <f t="shared" si="1"/>
        <v>0</v>
      </c>
      <c r="I14" s="147">
        <f t="shared" si="2"/>
        <v>0</v>
      </c>
      <c r="J14" s="65"/>
    </row>
    <row r="15" spans="1:10" ht="158.4">
      <c r="A15" s="64" t="s">
        <v>20</v>
      </c>
      <c r="B15" s="3" t="s">
        <v>503</v>
      </c>
      <c r="C15" s="4" t="s">
        <v>250</v>
      </c>
      <c r="D15" s="149">
        <v>8</v>
      </c>
      <c r="E15" s="16"/>
      <c r="F15" s="16">
        <f t="shared" si="0"/>
        <v>0</v>
      </c>
      <c r="G15" s="18">
        <v>0.08</v>
      </c>
      <c r="H15" s="147">
        <f t="shared" si="1"/>
        <v>0</v>
      </c>
      <c r="I15" s="147">
        <f t="shared" si="2"/>
        <v>0</v>
      </c>
      <c r="J15" s="65"/>
    </row>
    <row r="16" spans="1:10" ht="158.4">
      <c r="A16" s="64" t="s">
        <v>143</v>
      </c>
      <c r="B16" s="3" t="s">
        <v>504</v>
      </c>
      <c r="C16" s="4" t="s">
        <v>250</v>
      </c>
      <c r="D16" s="149">
        <v>4</v>
      </c>
      <c r="E16" s="16"/>
      <c r="F16" s="16">
        <f t="shared" si="0"/>
        <v>0</v>
      </c>
      <c r="G16" s="18">
        <v>0.08</v>
      </c>
      <c r="H16" s="147">
        <f t="shared" si="1"/>
        <v>0</v>
      </c>
      <c r="I16" s="147">
        <f t="shared" si="2"/>
        <v>0</v>
      </c>
      <c r="J16" s="65"/>
    </row>
    <row r="17" spans="1:10" ht="105.6">
      <c r="A17" s="64" t="s">
        <v>144</v>
      </c>
      <c r="B17" s="3" t="s">
        <v>505</v>
      </c>
      <c r="C17" s="4" t="s">
        <v>250</v>
      </c>
      <c r="D17" s="149">
        <v>4</v>
      </c>
      <c r="E17" s="16"/>
      <c r="F17" s="16">
        <f t="shared" si="0"/>
        <v>0</v>
      </c>
      <c r="G17" s="18">
        <v>0.08</v>
      </c>
      <c r="H17" s="147">
        <f t="shared" si="1"/>
        <v>0</v>
      </c>
      <c r="I17" s="147">
        <f t="shared" si="2"/>
        <v>0</v>
      </c>
      <c r="J17" s="65"/>
    </row>
    <row r="18" spans="1:10" ht="119.4" thickBot="1">
      <c r="A18" s="66" t="s">
        <v>145</v>
      </c>
      <c r="B18" s="101" t="s">
        <v>506</v>
      </c>
      <c r="C18" s="68" t="s">
        <v>250</v>
      </c>
      <c r="D18" s="150">
        <v>4</v>
      </c>
      <c r="E18" s="19"/>
      <c r="F18" s="19">
        <f t="shared" si="0"/>
        <v>0</v>
      </c>
      <c r="G18" s="21">
        <v>0.08</v>
      </c>
      <c r="H18" s="13">
        <f t="shared" si="1"/>
        <v>0</v>
      </c>
      <c r="I18" s="13">
        <f t="shared" si="2"/>
        <v>0</v>
      </c>
      <c r="J18" s="70"/>
    </row>
    <row r="19" spans="1:10" ht="13.8" thickBot="1">
      <c r="A19" s="1"/>
      <c r="B19" s="10"/>
      <c r="C19" s="11"/>
      <c r="E19" s="51" t="s">
        <v>138</v>
      </c>
      <c r="F19" s="125">
        <f>SUM(F6:F18)</f>
        <v>0</v>
      </c>
      <c r="G19" s="71">
        <v>0.08</v>
      </c>
      <c r="H19" s="45">
        <f>SUM(H6:H18)</f>
        <v>0</v>
      </c>
      <c r="I19" s="46">
        <f>SUM(I6:I18)</f>
        <v>0</v>
      </c>
      <c r="J19" s="1"/>
    </row>
  </sheetData>
  <mergeCells count="3">
    <mergeCell ref="A2:J2"/>
    <mergeCell ref="A3:J3"/>
    <mergeCell ref="A1:J1"/>
  </mergeCells>
  <pageMargins left="0.7" right="0.7" top="0.75" bottom="0.75" header="0.3" footer="0.3"/>
  <pageSetup paperSize="9" orientation="landscape" r:id="rId1"/>
</worksheet>
</file>

<file path=xl/worksheets/sheet35.xml><?xml version="1.0" encoding="utf-8"?>
<worksheet xmlns="http://schemas.openxmlformats.org/spreadsheetml/2006/main" xmlns:r="http://schemas.openxmlformats.org/officeDocument/2006/relationships">
  <dimension ref="A1:J16"/>
  <sheetViews>
    <sheetView showGridLines="0" zoomScaleNormal="100" workbookViewId="0">
      <selection activeCell="M7" sqref="M7"/>
    </sheetView>
  </sheetViews>
  <sheetFormatPr defaultColWidth="8" defaultRowHeight="13.2"/>
  <cols>
    <col min="1" max="1" width="3.69921875" style="52" customWidth="1"/>
    <col min="2" max="2" width="43.296875" style="52" customWidth="1"/>
    <col min="3" max="3" width="4" style="52" customWidth="1"/>
    <col min="4" max="4" width="5.296875" style="52" customWidth="1"/>
    <col min="5" max="5" width="8.8984375" style="52" customWidth="1"/>
    <col min="6" max="6" width="10.296875" style="52" customWidth="1"/>
    <col min="7" max="7" width="3.8984375" style="52" customWidth="1"/>
    <col min="8" max="8" width="9.796875" style="52" customWidth="1"/>
    <col min="9" max="9" width="11.59765625" style="52" customWidth="1"/>
    <col min="10" max="10" width="18.09765625" style="52" customWidth="1"/>
    <col min="11" max="11" width="8" style="52" customWidth="1"/>
    <col min="12" max="16384" width="8" style="52"/>
  </cols>
  <sheetData>
    <row r="1" spans="1:10">
      <c r="A1" s="258" t="s">
        <v>678</v>
      </c>
      <c r="B1" s="258"/>
      <c r="C1" s="258"/>
      <c r="D1" s="258"/>
      <c r="E1" s="258"/>
      <c r="F1" s="258"/>
      <c r="G1" s="258"/>
      <c r="H1" s="258"/>
      <c r="I1" s="258"/>
      <c r="J1" s="258"/>
    </row>
    <row r="2" spans="1:10" ht="15.6">
      <c r="A2" s="220" t="s">
        <v>0</v>
      </c>
      <c r="B2" s="221"/>
      <c r="C2" s="221"/>
      <c r="D2" s="221"/>
      <c r="E2" s="221"/>
      <c r="F2" s="221"/>
      <c r="G2" s="221"/>
      <c r="H2" s="221"/>
      <c r="I2" s="221"/>
      <c r="J2" s="221"/>
    </row>
    <row r="3" spans="1:10" ht="13.8" thickBot="1">
      <c r="A3" s="225" t="s">
        <v>742</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05.6">
      <c r="A6" s="64" t="s">
        <v>11</v>
      </c>
      <c r="B6" s="122" t="s">
        <v>507</v>
      </c>
      <c r="C6" s="4" t="s">
        <v>307</v>
      </c>
      <c r="D6" s="149">
        <v>24</v>
      </c>
      <c r="E6" s="15"/>
      <c r="F6" s="15">
        <f>D6*E6</f>
        <v>0</v>
      </c>
      <c r="G6" s="6">
        <v>0.08</v>
      </c>
      <c r="H6" s="15">
        <f t="shared" ref="H6:H15" si="0">F6*G6</f>
        <v>0</v>
      </c>
      <c r="I6" s="15">
        <f t="shared" ref="I6:I15" si="1">F6+H6</f>
        <v>0</v>
      </c>
      <c r="J6" s="65"/>
    </row>
    <row r="7" spans="1:10" ht="184.8">
      <c r="A7" s="64" t="s">
        <v>12</v>
      </c>
      <c r="B7" s="122" t="s">
        <v>508</v>
      </c>
      <c r="C7" s="4" t="s">
        <v>307</v>
      </c>
      <c r="D7" s="149">
        <v>36</v>
      </c>
      <c r="E7" s="15"/>
      <c r="F7" s="15">
        <f>D7*E7</f>
        <v>0</v>
      </c>
      <c r="G7" s="6">
        <v>0.08</v>
      </c>
      <c r="H7" s="15">
        <f t="shared" si="0"/>
        <v>0</v>
      </c>
      <c r="I7" s="15">
        <f t="shared" si="1"/>
        <v>0</v>
      </c>
      <c r="J7" s="65"/>
    </row>
    <row r="8" spans="1:10" ht="105.6">
      <c r="A8" s="64" t="s">
        <v>13</v>
      </c>
      <c r="B8" s="122" t="s">
        <v>509</v>
      </c>
      <c r="C8" s="4" t="s">
        <v>307</v>
      </c>
      <c r="D8" s="149">
        <v>20</v>
      </c>
      <c r="E8" s="15"/>
      <c r="F8" s="15">
        <f>D8*E8</f>
        <v>0</v>
      </c>
      <c r="G8" s="6">
        <v>0.08</v>
      </c>
      <c r="H8" s="15">
        <f t="shared" si="0"/>
        <v>0</v>
      </c>
      <c r="I8" s="15">
        <f t="shared" si="1"/>
        <v>0</v>
      </c>
      <c r="J8" s="65"/>
    </row>
    <row r="9" spans="1:10" ht="132">
      <c r="A9" s="64" t="s">
        <v>14</v>
      </c>
      <c r="B9" s="122" t="s">
        <v>510</v>
      </c>
      <c r="C9" s="4" t="s">
        <v>307</v>
      </c>
      <c r="D9" s="149">
        <v>8</v>
      </c>
      <c r="E9" s="15"/>
      <c r="F9" s="15">
        <f>D9*E9</f>
        <v>0</v>
      </c>
      <c r="G9" s="6">
        <v>0.08</v>
      </c>
      <c r="H9" s="15">
        <f t="shared" si="0"/>
        <v>0</v>
      </c>
      <c r="I9" s="15">
        <f t="shared" si="1"/>
        <v>0</v>
      </c>
      <c r="J9" s="65"/>
    </row>
    <row r="10" spans="1:10" ht="132">
      <c r="A10" s="64" t="s">
        <v>15</v>
      </c>
      <c r="B10" s="122" t="s">
        <v>511</v>
      </c>
      <c r="C10" s="4" t="s">
        <v>307</v>
      </c>
      <c r="D10" s="149">
        <v>12</v>
      </c>
      <c r="E10" s="15"/>
      <c r="F10" s="15">
        <f>D10*E10</f>
        <v>0</v>
      </c>
      <c r="G10" s="6">
        <v>0.08</v>
      </c>
      <c r="H10" s="15">
        <f t="shared" si="0"/>
        <v>0</v>
      </c>
      <c r="I10" s="15">
        <f t="shared" si="1"/>
        <v>0</v>
      </c>
      <c r="J10" s="65"/>
    </row>
    <row r="11" spans="1:10" ht="132">
      <c r="A11" s="64" t="s">
        <v>140</v>
      </c>
      <c r="B11" s="122" t="s">
        <v>512</v>
      </c>
      <c r="C11" s="4" t="s">
        <v>307</v>
      </c>
      <c r="D11" s="149">
        <v>8</v>
      </c>
      <c r="E11" s="15"/>
      <c r="F11" s="15">
        <f>D12*E11</f>
        <v>0</v>
      </c>
      <c r="G11" s="6">
        <v>0.08</v>
      </c>
      <c r="H11" s="15">
        <f t="shared" si="0"/>
        <v>0</v>
      </c>
      <c r="I11" s="15">
        <f t="shared" si="1"/>
        <v>0</v>
      </c>
      <c r="J11" s="65"/>
    </row>
    <row r="12" spans="1:10" ht="132">
      <c r="A12" s="64" t="s">
        <v>17</v>
      </c>
      <c r="B12" s="122" t="s">
        <v>513</v>
      </c>
      <c r="C12" s="4" t="s">
        <v>307</v>
      </c>
      <c r="D12" s="149">
        <v>12</v>
      </c>
      <c r="E12" s="15"/>
      <c r="F12" s="15">
        <f>D13*E12</f>
        <v>0</v>
      </c>
      <c r="G12" s="6">
        <v>0.08</v>
      </c>
      <c r="H12" s="15">
        <f t="shared" si="0"/>
        <v>0</v>
      </c>
      <c r="I12" s="15">
        <f t="shared" si="1"/>
        <v>0</v>
      </c>
      <c r="J12" s="65"/>
    </row>
    <row r="13" spans="1:10" ht="145.19999999999999">
      <c r="A13" s="64" t="s">
        <v>141</v>
      </c>
      <c r="B13" s="122" t="s">
        <v>514</v>
      </c>
      <c r="C13" s="4" t="s">
        <v>307</v>
      </c>
      <c r="D13" s="149">
        <v>8</v>
      </c>
      <c r="E13" s="15"/>
      <c r="F13" s="15">
        <f>D13*E13</f>
        <v>0</v>
      </c>
      <c r="G13" s="6">
        <v>0.08</v>
      </c>
      <c r="H13" s="15">
        <f t="shared" si="0"/>
        <v>0</v>
      </c>
      <c r="I13" s="15">
        <f t="shared" si="1"/>
        <v>0</v>
      </c>
      <c r="J13" s="65"/>
    </row>
    <row r="14" spans="1:10" ht="145.19999999999999">
      <c r="A14" s="64" t="s">
        <v>142</v>
      </c>
      <c r="B14" s="122" t="s">
        <v>515</v>
      </c>
      <c r="C14" s="4" t="s">
        <v>307</v>
      </c>
      <c r="D14" s="149">
        <v>4</v>
      </c>
      <c r="E14" s="15"/>
      <c r="F14" s="15">
        <f>D14*E14</f>
        <v>0</v>
      </c>
      <c r="G14" s="6">
        <v>0.08</v>
      </c>
      <c r="H14" s="15">
        <f t="shared" si="0"/>
        <v>0</v>
      </c>
      <c r="I14" s="15">
        <f t="shared" si="1"/>
        <v>0</v>
      </c>
      <c r="J14" s="65"/>
    </row>
    <row r="15" spans="1:10" ht="79.8" thickBot="1">
      <c r="A15" s="66" t="s">
        <v>20</v>
      </c>
      <c r="B15" s="123" t="s">
        <v>516</v>
      </c>
      <c r="C15" s="68" t="s">
        <v>307</v>
      </c>
      <c r="D15" s="150">
        <v>40</v>
      </c>
      <c r="E15" s="133"/>
      <c r="F15" s="133">
        <f>D15*E15</f>
        <v>0</v>
      </c>
      <c r="G15" s="7">
        <v>0.08</v>
      </c>
      <c r="H15" s="133">
        <f t="shared" si="0"/>
        <v>0</v>
      </c>
      <c r="I15" s="133">
        <f t="shared" si="1"/>
        <v>0</v>
      </c>
      <c r="J15" s="70"/>
    </row>
    <row r="16" spans="1:10" ht="13.8" thickBot="1">
      <c r="A16" s="1"/>
      <c r="B16" s="10"/>
      <c r="C16" s="11"/>
      <c r="E16" s="51" t="s">
        <v>138</v>
      </c>
      <c r="F16" s="125">
        <f>SUM(F6:F15)</f>
        <v>0</v>
      </c>
      <c r="G16" s="71">
        <v>0.08</v>
      </c>
      <c r="H16" s="45">
        <f>SUM(H6:H15)</f>
        <v>0</v>
      </c>
      <c r="I16" s="46">
        <f>SUM(I6:I15)</f>
        <v>0</v>
      </c>
      <c r="J16" s="1"/>
    </row>
  </sheetData>
  <mergeCells count="3">
    <mergeCell ref="A2:J2"/>
    <mergeCell ref="A3:J3"/>
    <mergeCell ref="A1:J1"/>
  </mergeCells>
  <pageMargins left="0.7" right="0.7" top="0.75" bottom="0.75" header="0.3" footer="0.3"/>
  <pageSetup paperSize="9" orientation="landscape" r:id="rId1"/>
</worksheet>
</file>

<file path=xl/worksheets/sheet36.xml><?xml version="1.0" encoding="utf-8"?>
<worksheet xmlns="http://schemas.openxmlformats.org/spreadsheetml/2006/main" xmlns:r="http://schemas.openxmlformats.org/officeDocument/2006/relationships">
  <dimension ref="A1:J18"/>
  <sheetViews>
    <sheetView showGridLines="0" workbookViewId="0">
      <selection activeCell="N7" sqref="N7"/>
    </sheetView>
  </sheetViews>
  <sheetFormatPr defaultColWidth="8" defaultRowHeight="13.2"/>
  <cols>
    <col min="1" max="1" width="3.69921875" style="52" customWidth="1"/>
    <col min="2" max="2" width="41.296875" style="52" customWidth="1"/>
    <col min="3" max="3" width="4" style="52" customWidth="1"/>
    <col min="4" max="4" width="5.19921875" style="52" customWidth="1"/>
    <col min="5" max="5" width="8.59765625" style="52" customWidth="1"/>
    <col min="6" max="6" width="10.796875" style="52" customWidth="1"/>
    <col min="7" max="7" width="3.8984375" style="52" customWidth="1"/>
    <col min="8" max="8" width="10" style="52" customWidth="1"/>
    <col min="9" max="9" width="12" style="52" customWidth="1"/>
    <col min="10" max="10" width="18.69921875" style="52" customWidth="1"/>
    <col min="11" max="11" width="8" style="52" customWidth="1"/>
    <col min="12" max="16384" width="8" style="52"/>
  </cols>
  <sheetData>
    <row r="1" spans="1:10">
      <c r="A1" s="224" t="s">
        <v>740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741</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05.6">
      <c r="A6" s="64" t="s">
        <v>11</v>
      </c>
      <c r="B6" s="3" t="s">
        <v>517</v>
      </c>
      <c r="C6" s="4" t="s">
        <v>22</v>
      </c>
      <c r="D6" s="32">
        <v>300</v>
      </c>
      <c r="E6" s="16"/>
      <c r="F6" s="16">
        <f t="shared" ref="F6:F17" si="0">D6*E6</f>
        <v>0</v>
      </c>
      <c r="G6" s="18">
        <v>0.08</v>
      </c>
      <c r="H6" s="147">
        <f t="shared" ref="H6:H17" si="1">F6*G6</f>
        <v>0</v>
      </c>
      <c r="I6" s="147">
        <f t="shared" ref="I6:I17" si="2">F6+H6</f>
        <v>0</v>
      </c>
      <c r="J6" s="65"/>
    </row>
    <row r="7" spans="1:10" ht="105.6">
      <c r="A7" s="64" t="s">
        <v>12</v>
      </c>
      <c r="B7" s="3" t="s">
        <v>518</v>
      </c>
      <c r="C7" s="4" t="s">
        <v>22</v>
      </c>
      <c r="D7" s="32">
        <v>250</v>
      </c>
      <c r="E7" s="16"/>
      <c r="F7" s="16">
        <f t="shared" si="0"/>
        <v>0</v>
      </c>
      <c r="G7" s="18">
        <v>0.08</v>
      </c>
      <c r="H7" s="147">
        <f t="shared" si="1"/>
        <v>0</v>
      </c>
      <c r="I7" s="147">
        <f t="shared" si="2"/>
        <v>0</v>
      </c>
      <c r="J7" s="65"/>
    </row>
    <row r="8" spans="1:10" ht="171.6">
      <c r="A8" s="64" t="s">
        <v>13</v>
      </c>
      <c r="B8" s="3" t="s">
        <v>519</v>
      </c>
      <c r="C8" s="4" t="s">
        <v>22</v>
      </c>
      <c r="D8" s="32">
        <v>150</v>
      </c>
      <c r="E8" s="16"/>
      <c r="F8" s="16">
        <f t="shared" si="0"/>
        <v>0</v>
      </c>
      <c r="G8" s="18">
        <v>0.08</v>
      </c>
      <c r="H8" s="147">
        <f t="shared" si="1"/>
        <v>0</v>
      </c>
      <c r="I8" s="147">
        <f t="shared" si="2"/>
        <v>0</v>
      </c>
      <c r="J8" s="65"/>
    </row>
    <row r="9" spans="1:10" ht="105.6">
      <c r="A9" s="64" t="s">
        <v>14</v>
      </c>
      <c r="B9" s="3" t="s">
        <v>520</v>
      </c>
      <c r="C9" s="4" t="s">
        <v>22</v>
      </c>
      <c r="D9" s="32">
        <v>150</v>
      </c>
      <c r="E9" s="16"/>
      <c r="F9" s="16">
        <f t="shared" si="0"/>
        <v>0</v>
      </c>
      <c r="G9" s="18">
        <v>0.08</v>
      </c>
      <c r="H9" s="147">
        <f t="shared" si="1"/>
        <v>0</v>
      </c>
      <c r="I9" s="147">
        <f t="shared" si="2"/>
        <v>0</v>
      </c>
      <c r="J9" s="65"/>
    </row>
    <row r="10" spans="1:10" ht="145.19999999999999">
      <c r="A10" s="64" t="s">
        <v>15</v>
      </c>
      <c r="B10" s="25" t="s">
        <v>521</v>
      </c>
      <c r="C10" s="4" t="s">
        <v>22</v>
      </c>
      <c r="D10" s="32">
        <v>50</v>
      </c>
      <c r="E10" s="16"/>
      <c r="F10" s="16">
        <f t="shared" si="0"/>
        <v>0</v>
      </c>
      <c r="G10" s="18">
        <v>0.08</v>
      </c>
      <c r="H10" s="147">
        <f t="shared" si="1"/>
        <v>0</v>
      </c>
      <c r="I10" s="147">
        <f t="shared" si="2"/>
        <v>0</v>
      </c>
      <c r="J10" s="65"/>
    </row>
    <row r="11" spans="1:10" ht="132">
      <c r="A11" s="64" t="s">
        <v>140</v>
      </c>
      <c r="B11" s="3" t="s">
        <v>522</v>
      </c>
      <c r="C11" s="4" t="s">
        <v>22</v>
      </c>
      <c r="D11" s="32">
        <v>200</v>
      </c>
      <c r="E11" s="16"/>
      <c r="F11" s="16">
        <f t="shared" si="0"/>
        <v>0</v>
      </c>
      <c r="G11" s="18">
        <v>0.08</v>
      </c>
      <c r="H11" s="147">
        <f t="shared" si="1"/>
        <v>0</v>
      </c>
      <c r="I11" s="147">
        <f t="shared" si="2"/>
        <v>0</v>
      </c>
      <c r="J11" s="65"/>
    </row>
    <row r="12" spans="1:10" ht="145.19999999999999">
      <c r="A12" s="64" t="s">
        <v>17</v>
      </c>
      <c r="B12" s="3" t="s">
        <v>523</v>
      </c>
      <c r="C12" s="4" t="s">
        <v>22</v>
      </c>
      <c r="D12" s="32">
        <v>30</v>
      </c>
      <c r="E12" s="16"/>
      <c r="F12" s="16">
        <f t="shared" si="0"/>
        <v>0</v>
      </c>
      <c r="G12" s="18">
        <v>0.08</v>
      </c>
      <c r="H12" s="147">
        <f t="shared" si="1"/>
        <v>0</v>
      </c>
      <c r="I12" s="147">
        <f t="shared" si="2"/>
        <v>0</v>
      </c>
      <c r="J12" s="65"/>
    </row>
    <row r="13" spans="1:10" ht="171.6">
      <c r="A13" s="64" t="s">
        <v>141</v>
      </c>
      <c r="B13" s="3" t="s">
        <v>524</v>
      </c>
      <c r="C13" s="4" t="s">
        <v>22</v>
      </c>
      <c r="D13" s="32">
        <v>5</v>
      </c>
      <c r="E13" s="16"/>
      <c r="F13" s="16">
        <f t="shared" si="0"/>
        <v>0</v>
      </c>
      <c r="G13" s="18">
        <v>0.08</v>
      </c>
      <c r="H13" s="147">
        <f t="shared" si="1"/>
        <v>0</v>
      </c>
      <c r="I13" s="147">
        <f t="shared" si="2"/>
        <v>0</v>
      </c>
      <c r="J13" s="65"/>
    </row>
    <row r="14" spans="1:10" ht="171.6">
      <c r="A14" s="64" t="s">
        <v>142</v>
      </c>
      <c r="B14" s="3" t="s">
        <v>525</v>
      </c>
      <c r="C14" s="4" t="s">
        <v>22</v>
      </c>
      <c r="D14" s="32">
        <v>5</v>
      </c>
      <c r="E14" s="16"/>
      <c r="F14" s="16">
        <f t="shared" si="0"/>
        <v>0</v>
      </c>
      <c r="G14" s="18">
        <v>0.08</v>
      </c>
      <c r="H14" s="147">
        <f t="shared" si="1"/>
        <v>0</v>
      </c>
      <c r="I14" s="147">
        <f t="shared" si="2"/>
        <v>0</v>
      </c>
      <c r="J14" s="65"/>
    </row>
    <row r="15" spans="1:10" ht="79.2">
      <c r="A15" s="64" t="s">
        <v>20</v>
      </c>
      <c r="B15" s="3" t="s">
        <v>526</v>
      </c>
      <c r="C15" s="4" t="s">
        <v>22</v>
      </c>
      <c r="D15" s="32">
        <v>30</v>
      </c>
      <c r="E15" s="16"/>
      <c r="F15" s="16">
        <f t="shared" si="0"/>
        <v>0</v>
      </c>
      <c r="G15" s="18">
        <v>0.08</v>
      </c>
      <c r="H15" s="147">
        <f t="shared" si="1"/>
        <v>0</v>
      </c>
      <c r="I15" s="147">
        <f t="shared" si="2"/>
        <v>0</v>
      </c>
      <c r="J15" s="65"/>
    </row>
    <row r="16" spans="1:10" ht="52.8">
      <c r="A16" s="64" t="s">
        <v>143</v>
      </c>
      <c r="B16" s="3" t="s">
        <v>527</v>
      </c>
      <c r="C16" s="4" t="s">
        <v>22</v>
      </c>
      <c r="D16" s="32">
        <v>4</v>
      </c>
      <c r="E16" s="16"/>
      <c r="F16" s="16">
        <f t="shared" si="0"/>
        <v>0</v>
      </c>
      <c r="G16" s="18">
        <v>0.08</v>
      </c>
      <c r="H16" s="147">
        <f t="shared" si="1"/>
        <v>0</v>
      </c>
      <c r="I16" s="147">
        <f t="shared" si="2"/>
        <v>0</v>
      </c>
      <c r="J16" s="65"/>
    </row>
    <row r="17" spans="1:10" ht="53.4" thickBot="1">
      <c r="A17" s="66" t="s">
        <v>144</v>
      </c>
      <c r="B17" s="101" t="s">
        <v>528</v>
      </c>
      <c r="C17" s="68" t="s">
        <v>22</v>
      </c>
      <c r="D17" s="69">
        <v>4</v>
      </c>
      <c r="E17" s="19"/>
      <c r="F17" s="19">
        <f t="shared" si="0"/>
        <v>0</v>
      </c>
      <c r="G17" s="21">
        <v>0.08</v>
      </c>
      <c r="H17" s="13">
        <f t="shared" si="1"/>
        <v>0</v>
      </c>
      <c r="I17" s="13">
        <f t="shared" si="2"/>
        <v>0</v>
      </c>
      <c r="J17" s="70"/>
    </row>
    <row r="18" spans="1:10" ht="13.8" thickBot="1">
      <c r="A18" s="1"/>
      <c r="B18" s="10"/>
      <c r="C18" s="11"/>
      <c r="E18" s="51" t="s">
        <v>138</v>
      </c>
      <c r="F18" s="125">
        <f>SUM(F6:F17)</f>
        <v>0</v>
      </c>
      <c r="G18" s="71">
        <v>0.08</v>
      </c>
      <c r="H18" s="45">
        <f>SUM(H6:H17)</f>
        <v>0</v>
      </c>
      <c r="I18" s="46">
        <f>SUM(I6:I17)</f>
        <v>0</v>
      </c>
      <c r="J18" s="1"/>
    </row>
  </sheetData>
  <mergeCells count="3">
    <mergeCell ref="A2:J2"/>
    <mergeCell ref="A3:J3"/>
    <mergeCell ref="A1:J1"/>
  </mergeCells>
  <pageMargins left="0.7" right="0.7" top="0.75" bottom="0.75" header="0.3" footer="0.3"/>
  <pageSetup paperSize="9" orientation="landscape" r:id="rId1"/>
</worksheet>
</file>

<file path=xl/worksheets/sheet37.xml><?xml version="1.0" encoding="utf-8"?>
<worksheet xmlns="http://schemas.openxmlformats.org/spreadsheetml/2006/main" xmlns:r="http://schemas.openxmlformats.org/officeDocument/2006/relationships">
  <dimension ref="A1:J12"/>
  <sheetViews>
    <sheetView showGridLines="0" workbookViewId="0">
      <selection activeCell="B13" sqref="B13"/>
    </sheetView>
  </sheetViews>
  <sheetFormatPr defaultColWidth="8" defaultRowHeight="13.2"/>
  <cols>
    <col min="1" max="1" width="3.69921875" style="52" customWidth="1"/>
    <col min="2" max="2" width="42.69921875" style="52" customWidth="1"/>
    <col min="3" max="3" width="4.19921875" style="52" customWidth="1"/>
    <col min="4" max="4" width="5.09765625" style="52" customWidth="1"/>
    <col min="5" max="5" width="7.69921875" style="52" customWidth="1"/>
    <col min="6" max="6" width="10.5" style="52" customWidth="1"/>
    <col min="7" max="7" width="4" style="52" customWidth="1"/>
    <col min="8" max="8" width="11.09765625" style="52" customWidth="1"/>
    <col min="9" max="9" width="11.59765625" style="52" customWidth="1"/>
    <col min="10" max="10" width="19.8984375" style="52" customWidth="1"/>
    <col min="11" max="11" width="8" style="52" customWidth="1"/>
    <col min="12" max="16384" width="8" style="52"/>
  </cols>
  <sheetData>
    <row r="1" spans="1:10">
      <c r="A1" s="224" t="s">
        <v>739</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738</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92.4">
      <c r="A6" s="64" t="s">
        <v>11</v>
      </c>
      <c r="B6" s="3" t="s">
        <v>673</v>
      </c>
      <c r="C6" s="4" t="s">
        <v>22</v>
      </c>
      <c r="D6" s="32">
        <v>576</v>
      </c>
      <c r="E6" s="15"/>
      <c r="F6" s="15">
        <f>D6*E6</f>
        <v>0</v>
      </c>
      <c r="G6" s="6">
        <v>0.08</v>
      </c>
      <c r="H6" s="136">
        <f>F6*G6</f>
        <v>0</v>
      </c>
      <c r="I6" s="136">
        <f>F6+H6</f>
        <v>0</v>
      </c>
      <c r="J6" s="120"/>
    </row>
    <row r="7" spans="1:10" ht="79.2">
      <c r="A7" s="64" t="s">
        <v>12</v>
      </c>
      <c r="B7" s="3" t="s">
        <v>674</v>
      </c>
      <c r="C7" s="4" t="s">
        <v>22</v>
      </c>
      <c r="D7" s="32">
        <v>576</v>
      </c>
      <c r="E7" s="15"/>
      <c r="F7" s="15">
        <f>D7*E7</f>
        <v>0</v>
      </c>
      <c r="G7" s="6">
        <v>0.08</v>
      </c>
      <c r="H7" s="136">
        <f>F7*G7</f>
        <v>0</v>
      </c>
      <c r="I7" s="136">
        <f>F7+H7</f>
        <v>0</v>
      </c>
      <c r="J7" s="120"/>
    </row>
    <row r="8" spans="1:10" ht="66">
      <c r="A8" s="64" t="s">
        <v>13</v>
      </c>
      <c r="B8" s="3" t="s">
        <v>677</v>
      </c>
      <c r="C8" s="4" t="s">
        <v>22</v>
      </c>
      <c r="D8" s="32">
        <v>510</v>
      </c>
      <c r="E8" s="15"/>
      <c r="F8" s="15">
        <f>D8*E8</f>
        <v>0</v>
      </c>
      <c r="G8" s="6">
        <v>0.08</v>
      </c>
      <c r="H8" s="136">
        <f>F8*G8</f>
        <v>0</v>
      </c>
      <c r="I8" s="136">
        <f>F8+H8</f>
        <v>0</v>
      </c>
      <c r="J8" s="120"/>
    </row>
    <row r="9" spans="1:10" ht="66">
      <c r="A9" s="64" t="s">
        <v>14</v>
      </c>
      <c r="B9" s="3" t="s">
        <v>676</v>
      </c>
      <c r="C9" s="4" t="s">
        <v>22</v>
      </c>
      <c r="D9" s="32">
        <v>100</v>
      </c>
      <c r="E9" s="15"/>
      <c r="F9" s="15">
        <f>D9*E9</f>
        <v>0</v>
      </c>
      <c r="G9" s="6">
        <v>0.08</v>
      </c>
      <c r="H9" s="136">
        <f>F9*G9</f>
        <v>0</v>
      </c>
      <c r="I9" s="136">
        <f>F9+H9</f>
        <v>0</v>
      </c>
      <c r="J9" s="120"/>
    </row>
    <row r="10" spans="1:10" ht="27" thickBot="1">
      <c r="A10" s="66" t="s">
        <v>15</v>
      </c>
      <c r="B10" s="101" t="s">
        <v>675</v>
      </c>
      <c r="C10" s="68" t="s">
        <v>22</v>
      </c>
      <c r="D10" s="69">
        <v>50</v>
      </c>
      <c r="E10" s="133"/>
      <c r="F10" s="133">
        <f>D10*E10</f>
        <v>0</v>
      </c>
      <c r="G10" s="7">
        <v>0.08</v>
      </c>
      <c r="H10" s="14">
        <f>F10*G10</f>
        <v>0</v>
      </c>
      <c r="I10" s="14">
        <f>F10+H10</f>
        <v>0</v>
      </c>
      <c r="J10" s="113"/>
    </row>
    <row r="11" spans="1:10" ht="13.8" thickBot="1">
      <c r="A11" s="1"/>
      <c r="B11" s="10"/>
      <c r="C11" s="11"/>
      <c r="E11" s="51" t="s">
        <v>138</v>
      </c>
      <c r="F11" s="125">
        <f>SUM(F6:F10)</f>
        <v>0</v>
      </c>
      <c r="G11" s="71">
        <v>0.08</v>
      </c>
      <c r="H11" s="125">
        <f>SUM(H6:H10)</f>
        <v>0</v>
      </c>
      <c r="I11" s="148">
        <f>SUM(I6:I10)</f>
        <v>0</v>
      </c>
      <c r="J11" s="1"/>
    </row>
    <row r="12" spans="1:10">
      <c r="A12" s="42"/>
      <c r="B12" s="42"/>
      <c r="C12" s="42"/>
      <c r="D12" s="42"/>
      <c r="E12" s="42"/>
      <c r="F12" s="42"/>
      <c r="G12" s="42"/>
      <c r="H12" s="42"/>
      <c r="I12" s="42"/>
      <c r="J12" s="42"/>
    </row>
  </sheetData>
  <mergeCells count="3">
    <mergeCell ref="A2:J2"/>
    <mergeCell ref="A3:J3"/>
    <mergeCell ref="A1:J1"/>
  </mergeCells>
  <pageMargins left="0.7" right="0.7" top="0.75" bottom="0.75" header="0.3" footer="0.3"/>
  <pageSetup paperSize="9" orientation="landscape" r:id="rId1"/>
</worksheet>
</file>

<file path=xl/worksheets/sheet38.xml><?xml version="1.0" encoding="utf-8"?>
<worksheet xmlns="http://schemas.openxmlformats.org/spreadsheetml/2006/main" xmlns:r="http://schemas.openxmlformats.org/officeDocument/2006/relationships">
  <dimension ref="A1:J9"/>
  <sheetViews>
    <sheetView showGridLines="0" workbookViewId="0">
      <selection activeCell="E6" sqref="E6"/>
    </sheetView>
  </sheetViews>
  <sheetFormatPr defaultColWidth="8" defaultRowHeight="13.2"/>
  <cols>
    <col min="1" max="1" width="3.69921875" style="52" customWidth="1"/>
    <col min="2" max="2" width="45.8984375" style="52" customWidth="1"/>
    <col min="3" max="3" width="4" style="52" customWidth="1"/>
    <col min="4" max="4" width="4.8984375" style="52" customWidth="1"/>
    <col min="5" max="5" width="8.19921875" style="52" customWidth="1"/>
    <col min="6" max="6" width="9.8984375" style="52" customWidth="1"/>
    <col min="7" max="7" width="4" style="52" customWidth="1"/>
    <col min="8" max="8" width="10.296875" style="52" customWidth="1"/>
    <col min="9" max="9" width="10.69921875" style="52" customWidth="1"/>
    <col min="10" max="10" width="17.19921875" style="52" customWidth="1"/>
    <col min="11" max="11" width="8" style="52" customWidth="1"/>
    <col min="12" max="16384" width="8" style="52"/>
  </cols>
  <sheetData>
    <row r="1" spans="1:10">
      <c r="A1" s="224" t="s">
        <v>736</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737</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60000000000002" thickBot="1">
      <c r="A6" s="66" t="s">
        <v>11</v>
      </c>
      <c r="B6" s="101" t="s">
        <v>529</v>
      </c>
      <c r="C6" s="68" t="s">
        <v>22</v>
      </c>
      <c r="D6" s="69">
        <v>20</v>
      </c>
      <c r="E6" s="19"/>
      <c r="F6" s="19">
        <f>D6*E6</f>
        <v>0</v>
      </c>
      <c r="G6" s="21">
        <v>0.08</v>
      </c>
      <c r="H6" s="13">
        <f>F6*G6</f>
        <v>0</v>
      </c>
      <c r="I6" s="13">
        <f>F6+H6</f>
        <v>0</v>
      </c>
      <c r="J6" s="70"/>
    </row>
    <row r="7" spans="1:10" ht="13.8" thickBot="1">
      <c r="A7" s="1"/>
      <c r="B7" s="10"/>
      <c r="C7" s="11"/>
      <c r="E7" s="51" t="s">
        <v>138</v>
      </c>
      <c r="F7" s="125">
        <f>SUM(F6:F6)</f>
        <v>0</v>
      </c>
      <c r="G7" s="71">
        <v>0.08</v>
      </c>
      <c r="H7" s="45">
        <f>SUM(H6:H6)</f>
        <v>0</v>
      </c>
      <c r="I7" s="46">
        <f>SUM(I6:I6)</f>
        <v>0</v>
      </c>
      <c r="J7" s="1"/>
    </row>
    <row r="8" spans="1:10">
      <c r="A8" s="42"/>
      <c r="B8" s="42"/>
      <c r="C8" s="42"/>
      <c r="D8" s="42"/>
      <c r="E8" s="42"/>
      <c r="F8" s="42"/>
      <c r="G8" s="42"/>
      <c r="H8" s="42"/>
      <c r="I8" s="42"/>
      <c r="J8" s="42"/>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39.xml><?xml version="1.0" encoding="utf-8"?>
<worksheet xmlns="http://schemas.openxmlformats.org/spreadsheetml/2006/main" xmlns:r="http://schemas.openxmlformats.org/officeDocument/2006/relationships">
  <dimension ref="A1:J9"/>
  <sheetViews>
    <sheetView showGridLines="0" workbookViewId="0">
      <selection activeCell="D15" sqref="D15"/>
    </sheetView>
  </sheetViews>
  <sheetFormatPr defaultColWidth="8" defaultRowHeight="13.2"/>
  <cols>
    <col min="1" max="1" width="3.796875" style="52" customWidth="1"/>
    <col min="2" max="2" width="41.296875" style="52" customWidth="1"/>
    <col min="3" max="3" width="4.5" style="52" customWidth="1"/>
    <col min="4" max="4" width="5.09765625" style="52" customWidth="1"/>
    <col min="5" max="5" width="7.59765625" style="52" customWidth="1"/>
    <col min="6" max="6" width="9.19921875" style="52" customWidth="1"/>
    <col min="7" max="7" width="4.09765625" style="52" customWidth="1"/>
    <col min="8" max="8" width="8.69921875" style="52" customWidth="1"/>
    <col min="9" max="9" width="11.19921875" style="52" customWidth="1"/>
    <col min="10" max="10" width="24.19921875" style="52" customWidth="1"/>
    <col min="11" max="11" width="8" style="52" customWidth="1"/>
    <col min="12" max="16384" width="8" style="52"/>
  </cols>
  <sheetData>
    <row r="1" spans="1:10">
      <c r="A1" s="224" t="s">
        <v>735</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734</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79.2">
      <c r="A6" s="64" t="s">
        <v>11</v>
      </c>
      <c r="B6" s="3" t="s">
        <v>530</v>
      </c>
      <c r="C6" s="4" t="s">
        <v>22</v>
      </c>
      <c r="D6" s="32">
        <v>150</v>
      </c>
      <c r="E6" s="15"/>
      <c r="F6" s="15">
        <f>D6*E6</f>
        <v>0</v>
      </c>
      <c r="G6" s="6">
        <v>0.08</v>
      </c>
      <c r="H6" s="15">
        <f>F6*G6</f>
        <v>0</v>
      </c>
      <c r="I6" s="15">
        <f>F6+H6</f>
        <v>0</v>
      </c>
      <c r="J6" s="145"/>
    </row>
    <row r="7" spans="1:10" ht="79.8" thickBot="1">
      <c r="A7" s="66" t="s">
        <v>12</v>
      </c>
      <c r="B7" s="101" t="s">
        <v>531</v>
      </c>
      <c r="C7" s="68" t="s">
        <v>22</v>
      </c>
      <c r="D7" s="69">
        <v>150</v>
      </c>
      <c r="E7" s="133"/>
      <c r="F7" s="133">
        <f>D7*E7</f>
        <v>0</v>
      </c>
      <c r="G7" s="7">
        <v>0.08</v>
      </c>
      <c r="H7" s="133">
        <f>F7*G7</f>
        <v>0</v>
      </c>
      <c r="I7" s="133">
        <f>F7+H7</f>
        <v>0</v>
      </c>
      <c r="J7" s="146"/>
    </row>
    <row r="8" spans="1:10" ht="13.8" thickBot="1">
      <c r="A8" s="1"/>
      <c r="B8" s="10"/>
      <c r="C8" s="11"/>
      <c r="E8" s="51" t="s">
        <v>138</v>
      </c>
      <c r="F8" s="125">
        <f>SUM(F6:F7)</f>
        <v>0</v>
      </c>
      <c r="G8" s="71">
        <v>0.08</v>
      </c>
      <c r="H8" s="45">
        <f>SUM(H6:H7)</f>
        <v>0</v>
      </c>
      <c r="I8" s="46">
        <f>SUM(I6:I7)</f>
        <v>0</v>
      </c>
      <c r="J8" s="1"/>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dimension ref="A1:J37"/>
  <sheetViews>
    <sheetView showGridLines="0" topLeftCell="A4" workbookViewId="0">
      <selection activeCell="M7" sqref="M7"/>
    </sheetView>
  </sheetViews>
  <sheetFormatPr defaultColWidth="8" defaultRowHeight="13.8"/>
  <cols>
    <col min="1" max="1" width="3.69921875" style="201" customWidth="1"/>
    <col min="2" max="2" width="46.796875" style="201" customWidth="1"/>
    <col min="3" max="3" width="4" style="201" customWidth="1"/>
    <col min="4" max="4" width="6.19921875" style="201" customWidth="1"/>
    <col min="5" max="5" width="9.69921875" style="201" customWidth="1"/>
    <col min="6" max="6" width="10.796875" style="201" customWidth="1"/>
    <col min="7" max="7" width="4.09765625" style="201" customWidth="1"/>
    <col min="8" max="8" width="10" style="201" customWidth="1"/>
    <col min="9" max="9" width="10.59765625" style="201" customWidth="1"/>
    <col min="10" max="10" width="14.5" style="201" customWidth="1"/>
    <col min="11" max="11" width="8" style="201" customWidth="1"/>
    <col min="12" max="16384" width="8" style="201"/>
  </cols>
  <sheetData>
    <row r="1" spans="1:10">
      <c r="A1" s="224" t="s">
        <v>804</v>
      </c>
      <c r="B1" s="224"/>
      <c r="C1" s="224"/>
      <c r="D1" s="224"/>
      <c r="E1" s="224"/>
      <c r="F1" s="224"/>
      <c r="G1" s="224"/>
      <c r="H1" s="224"/>
      <c r="I1" s="224"/>
      <c r="J1" s="224"/>
    </row>
    <row r="2" spans="1:10" ht="15.6">
      <c r="A2" s="220" t="s">
        <v>0</v>
      </c>
      <c r="B2" s="221"/>
      <c r="C2" s="221"/>
      <c r="D2" s="221"/>
      <c r="E2" s="221"/>
      <c r="F2" s="221"/>
      <c r="G2" s="221"/>
      <c r="H2" s="221"/>
      <c r="I2" s="221"/>
      <c r="J2" s="221"/>
    </row>
    <row r="3" spans="1:10" ht="14.4" thickBot="1">
      <c r="A3" s="222" t="s">
        <v>803</v>
      </c>
      <c r="B3" s="223"/>
      <c r="C3" s="223"/>
      <c r="D3" s="223"/>
      <c r="E3" s="223"/>
      <c r="F3" s="223"/>
      <c r="G3" s="223"/>
      <c r="H3" s="223"/>
      <c r="I3" s="223"/>
      <c r="J3" s="223"/>
    </row>
    <row r="4" spans="1:10" ht="39.6">
      <c r="A4" s="59" t="s">
        <v>1</v>
      </c>
      <c r="B4" s="60" t="s">
        <v>2</v>
      </c>
      <c r="C4" s="60" t="s">
        <v>3</v>
      </c>
      <c r="D4" s="60" t="s">
        <v>4</v>
      </c>
      <c r="E4" s="60" t="s">
        <v>5</v>
      </c>
      <c r="F4" s="60" t="s">
        <v>6</v>
      </c>
      <c r="G4" s="60" t="s">
        <v>7</v>
      </c>
      <c r="H4" s="60" t="s">
        <v>8</v>
      </c>
      <c r="I4" s="60" t="s">
        <v>9</v>
      </c>
      <c r="J4" s="61" t="s">
        <v>10</v>
      </c>
    </row>
    <row r="5" spans="1:10" s="74" customFormat="1" ht="10.199999999999999">
      <c r="A5" s="62" t="s">
        <v>11</v>
      </c>
      <c r="B5" s="30" t="s">
        <v>12</v>
      </c>
      <c r="C5" s="30" t="s">
        <v>13</v>
      </c>
      <c r="D5" s="30" t="s">
        <v>14</v>
      </c>
      <c r="E5" s="30" t="s">
        <v>15</v>
      </c>
      <c r="F5" s="30" t="s">
        <v>16</v>
      </c>
      <c r="G5" s="30" t="s">
        <v>17</v>
      </c>
      <c r="H5" s="30" t="s">
        <v>18</v>
      </c>
      <c r="I5" s="30" t="s">
        <v>19</v>
      </c>
      <c r="J5" s="63" t="s">
        <v>20</v>
      </c>
    </row>
    <row r="6" spans="1:10" ht="198">
      <c r="A6" s="156">
        <v>1</v>
      </c>
      <c r="B6" s="25" t="s">
        <v>301</v>
      </c>
      <c r="C6" s="4" t="s">
        <v>22</v>
      </c>
      <c r="D6" s="134">
        <v>700</v>
      </c>
      <c r="E6" s="15"/>
      <c r="F6" s="15">
        <f t="shared" ref="F6:F16" si="0">D6*E6</f>
        <v>0</v>
      </c>
      <c r="G6" s="6">
        <v>0.08</v>
      </c>
      <c r="H6" s="136">
        <f t="shared" ref="H6:H16" si="1">F6*G6</f>
        <v>0</v>
      </c>
      <c r="I6" s="136">
        <f t="shared" ref="I6:I16" si="2">F6+H6</f>
        <v>0</v>
      </c>
      <c r="J6" s="203"/>
    </row>
    <row r="7" spans="1:10" ht="92.4">
      <c r="A7" s="156">
        <v>2</v>
      </c>
      <c r="B7" s="25" t="s">
        <v>302</v>
      </c>
      <c r="C7" s="4" t="s">
        <v>22</v>
      </c>
      <c r="D7" s="134">
        <v>800</v>
      </c>
      <c r="E7" s="15"/>
      <c r="F7" s="15">
        <f t="shared" si="0"/>
        <v>0</v>
      </c>
      <c r="G7" s="6">
        <v>0.08</v>
      </c>
      <c r="H7" s="136">
        <f t="shared" si="1"/>
        <v>0</v>
      </c>
      <c r="I7" s="136">
        <f t="shared" si="2"/>
        <v>0</v>
      </c>
      <c r="J7" s="203"/>
    </row>
    <row r="8" spans="1:10" ht="118.8">
      <c r="A8" s="156">
        <v>3</v>
      </c>
      <c r="B8" s="109" t="s">
        <v>303</v>
      </c>
      <c r="C8" s="4" t="s">
        <v>22</v>
      </c>
      <c r="D8" s="134">
        <v>30</v>
      </c>
      <c r="E8" s="15"/>
      <c r="F8" s="15">
        <f t="shared" si="0"/>
        <v>0</v>
      </c>
      <c r="G8" s="6">
        <v>0.08</v>
      </c>
      <c r="H8" s="136">
        <f t="shared" si="1"/>
        <v>0</v>
      </c>
      <c r="I8" s="136">
        <f t="shared" si="2"/>
        <v>0</v>
      </c>
      <c r="J8" s="203"/>
    </row>
    <row r="9" spans="1:10" ht="264">
      <c r="A9" s="156">
        <v>4</v>
      </c>
      <c r="B9" s="25" t="s">
        <v>304</v>
      </c>
      <c r="C9" s="4" t="s">
        <v>22</v>
      </c>
      <c r="D9" s="134">
        <v>800</v>
      </c>
      <c r="E9" s="15"/>
      <c r="F9" s="15">
        <f t="shared" si="0"/>
        <v>0</v>
      </c>
      <c r="G9" s="6">
        <v>0.08</v>
      </c>
      <c r="H9" s="136">
        <f t="shared" si="1"/>
        <v>0</v>
      </c>
      <c r="I9" s="136">
        <f t="shared" si="2"/>
        <v>0</v>
      </c>
      <c r="J9" s="203"/>
    </row>
    <row r="10" spans="1:10" ht="66">
      <c r="A10" s="156">
        <v>5</v>
      </c>
      <c r="B10" s="25" t="s">
        <v>305</v>
      </c>
      <c r="C10" s="4" t="s">
        <v>22</v>
      </c>
      <c r="D10" s="134">
        <v>5</v>
      </c>
      <c r="E10" s="15"/>
      <c r="F10" s="15">
        <f t="shared" si="0"/>
        <v>0</v>
      </c>
      <c r="G10" s="6">
        <v>0.08</v>
      </c>
      <c r="H10" s="136">
        <f t="shared" si="1"/>
        <v>0</v>
      </c>
      <c r="I10" s="136">
        <f t="shared" si="2"/>
        <v>0</v>
      </c>
      <c r="J10" s="203"/>
    </row>
    <row r="11" spans="1:10" ht="105.6">
      <c r="A11" s="156">
        <v>6</v>
      </c>
      <c r="B11" s="25" t="s">
        <v>306</v>
      </c>
      <c r="C11" s="4" t="s">
        <v>307</v>
      </c>
      <c r="D11" s="32">
        <v>20</v>
      </c>
      <c r="E11" s="33"/>
      <c r="F11" s="15">
        <f t="shared" si="0"/>
        <v>0</v>
      </c>
      <c r="G11" s="6">
        <v>0.08</v>
      </c>
      <c r="H11" s="136">
        <f t="shared" si="1"/>
        <v>0</v>
      </c>
      <c r="I11" s="136">
        <f t="shared" si="2"/>
        <v>0</v>
      </c>
      <c r="J11" s="204"/>
    </row>
    <row r="12" spans="1:10" ht="198">
      <c r="A12" s="156">
        <v>7</v>
      </c>
      <c r="B12" s="25" t="s">
        <v>308</v>
      </c>
      <c r="C12" s="4" t="s">
        <v>22</v>
      </c>
      <c r="D12" s="32">
        <v>5</v>
      </c>
      <c r="E12" s="33"/>
      <c r="F12" s="15">
        <f t="shared" si="0"/>
        <v>0</v>
      </c>
      <c r="G12" s="6">
        <v>0.08</v>
      </c>
      <c r="H12" s="136">
        <f t="shared" si="1"/>
        <v>0</v>
      </c>
      <c r="I12" s="136">
        <f t="shared" si="2"/>
        <v>0</v>
      </c>
      <c r="J12" s="204"/>
    </row>
    <row r="13" spans="1:10" ht="118.8">
      <c r="A13" s="156">
        <v>8</v>
      </c>
      <c r="B13" s="25" t="s">
        <v>309</v>
      </c>
      <c r="C13" s="4" t="s">
        <v>22</v>
      </c>
      <c r="D13" s="32">
        <v>10</v>
      </c>
      <c r="E13" s="33"/>
      <c r="F13" s="15">
        <f t="shared" si="0"/>
        <v>0</v>
      </c>
      <c r="G13" s="6">
        <v>0.08</v>
      </c>
      <c r="H13" s="136">
        <f t="shared" si="1"/>
        <v>0</v>
      </c>
      <c r="I13" s="136">
        <f t="shared" si="2"/>
        <v>0</v>
      </c>
      <c r="J13" s="204"/>
    </row>
    <row r="14" spans="1:10">
      <c r="A14" s="156">
        <v>9</v>
      </c>
      <c r="B14" s="202" t="s">
        <v>310</v>
      </c>
      <c r="C14" s="4" t="s">
        <v>22</v>
      </c>
      <c r="D14" s="32">
        <v>16</v>
      </c>
      <c r="E14" s="33"/>
      <c r="F14" s="15">
        <f t="shared" si="0"/>
        <v>0</v>
      </c>
      <c r="G14" s="6">
        <v>0.08</v>
      </c>
      <c r="H14" s="136">
        <f t="shared" si="1"/>
        <v>0</v>
      </c>
      <c r="I14" s="136">
        <f t="shared" si="2"/>
        <v>0</v>
      </c>
      <c r="J14" s="204"/>
    </row>
    <row r="15" spans="1:10" ht="198">
      <c r="A15" s="156">
        <v>10</v>
      </c>
      <c r="B15" s="25" t="s">
        <v>311</v>
      </c>
      <c r="C15" s="4" t="s">
        <v>22</v>
      </c>
      <c r="D15" s="32">
        <v>60</v>
      </c>
      <c r="E15" s="33"/>
      <c r="F15" s="15">
        <f t="shared" si="0"/>
        <v>0</v>
      </c>
      <c r="G15" s="6">
        <v>0.08</v>
      </c>
      <c r="H15" s="136">
        <f t="shared" si="1"/>
        <v>0</v>
      </c>
      <c r="I15" s="136">
        <f t="shared" si="2"/>
        <v>0</v>
      </c>
      <c r="J15" s="204"/>
    </row>
    <row r="16" spans="1:10" ht="119.4" thickBot="1">
      <c r="A16" s="158">
        <v>11</v>
      </c>
      <c r="B16" s="93" t="s">
        <v>312</v>
      </c>
      <c r="C16" s="68" t="s">
        <v>22</v>
      </c>
      <c r="D16" s="69">
        <v>60</v>
      </c>
      <c r="E16" s="34"/>
      <c r="F16" s="133">
        <f t="shared" si="0"/>
        <v>0</v>
      </c>
      <c r="G16" s="7">
        <v>0.08</v>
      </c>
      <c r="H16" s="14">
        <f t="shared" si="1"/>
        <v>0</v>
      </c>
      <c r="I16" s="14">
        <f t="shared" si="2"/>
        <v>0</v>
      </c>
      <c r="J16" s="205"/>
    </row>
    <row r="17" spans="1:10" ht="14.4" thickBot="1">
      <c r="A17" s="9"/>
      <c r="B17" s="24"/>
      <c r="C17" s="11"/>
      <c r="E17" s="51" t="s">
        <v>138</v>
      </c>
      <c r="F17" s="45">
        <f>SUM(F6:F16)</f>
        <v>0</v>
      </c>
      <c r="G17" s="71">
        <v>0.08</v>
      </c>
      <c r="H17" s="49">
        <f>SUM(H6:H16)</f>
        <v>0</v>
      </c>
      <c r="I17" s="46">
        <f>SUM(I6:I16)</f>
        <v>0</v>
      </c>
      <c r="J17" s="1"/>
    </row>
    <row r="18" spans="1:10">
      <c r="A18" s="22"/>
      <c r="B18" s="23"/>
      <c r="C18" s="22"/>
      <c r="D18" s="22"/>
      <c r="E18" s="22"/>
      <c r="F18" s="22"/>
      <c r="G18" s="22"/>
      <c r="H18" s="22"/>
      <c r="I18" s="22"/>
      <c r="J18" s="22"/>
    </row>
    <row r="19" spans="1:10">
      <c r="A19" s="22"/>
      <c r="B19" s="23"/>
      <c r="C19" s="22"/>
      <c r="D19" s="22"/>
      <c r="E19" s="22"/>
      <c r="F19" s="22"/>
      <c r="G19" s="22"/>
      <c r="H19" s="22"/>
      <c r="I19" s="22"/>
      <c r="J19" s="22"/>
    </row>
    <row r="20" spans="1:10">
      <c r="A20" s="22"/>
      <c r="B20" s="23"/>
      <c r="C20" s="22"/>
      <c r="D20" s="22"/>
      <c r="E20" s="22"/>
      <c r="F20" s="22"/>
      <c r="G20" s="22"/>
      <c r="H20" s="22"/>
      <c r="I20" s="22"/>
      <c r="J20" s="22"/>
    </row>
    <row r="21" spans="1:10">
      <c r="A21" s="22"/>
      <c r="B21" s="23"/>
      <c r="C21" s="22"/>
      <c r="D21" s="22"/>
      <c r="E21" s="22"/>
      <c r="F21" s="22"/>
      <c r="G21" s="22"/>
      <c r="H21" s="22"/>
      <c r="I21" s="22"/>
      <c r="J21" s="22"/>
    </row>
    <row r="22" spans="1:10">
      <c r="A22" s="22"/>
      <c r="B22" s="23"/>
      <c r="C22" s="22"/>
      <c r="D22" s="22"/>
      <c r="E22" s="22"/>
      <c r="F22" s="22"/>
      <c r="G22" s="22"/>
      <c r="H22" s="22"/>
      <c r="I22" s="22"/>
      <c r="J22" s="22"/>
    </row>
    <row r="23" spans="1:10">
      <c r="A23" s="22"/>
      <c r="B23" s="23"/>
      <c r="C23" s="22"/>
      <c r="D23" s="22"/>
      <c r="E23" s="22"/>
      <c r="F23" s="22"/>
      <c r="G23" s="22"/>
      <c r="H23" s="22"/>
      <c r="I23" s="22"/>
      <c r="J23" s="22"/>
    </row>
    <row r="24" spans="1:10">
      <c r="A24" s="22"/>
      <c r="B24" s="23"/>
      <c r="C24" s="22"/>
      <c r="D24" s="22"/>
      <c r="E24" s="22"/>
      <c r="F24" s="22"/>
      <c r="G24" s="22"/>
      <c r="H24" s="22"/>
      <c r="I24" s="22"/>
      <c r="J24" s="22"/>
    </row>
    <row r="25" spans="1:10">
      <c r="A25" s="22"/>
      <c r="B25" s="23"/>
      <c r="C25" s="22"/>
      <c r="D25" s="22"/>
      <c r="E25" s="22"/>
      <c r="F25" s="22"/>
      <c r="G25" s="22"/>
      <c r="H25" s="22"/>
      <c r="I25" s="22"/>
      <c r="J25" s="22"/>
    </row>
    <row r="26" spans="1:10">
      <c r="A26" s="22"/>
      <c r="B26" s="23"/>
      <c r="C26" s="22"/>
      <c r="D26" s="22"/>
      <c r="E26" s="22"/>
      <c r="F26" s="22"/>
      <c r="G26" s="22"/>
      <c r="H26" s="22"/>
      <c r="I26" s="22"/>
      <c r="J26" s="22"/>
    </row>
    <row r="27" spans="1:10">
      <c r="A27" s="22"/>
      <c r="B27" s="23"/>
      <c r="C27" s="22"/>
      <c r="D27" s="22"/>
      <c r="E27" s="22"/>
      <c r="F27" s="22"/>
      <c r="G27" s="22"/>
      <c r="H27" s="22"/>
      <c r="I27" s="22"/>
      <c r="J27" s="22"/>
    </row>
    <row r="28" spans="1:10">
      <c r="A28" s="22"/>
      <c r="B28" s="23"/>
      <c r="C28" s="22"/>
      <c r="D28" s="22"/>
      <c r="E28" s="22"/>
      <c r="F28" s="22"/>
      <c r="G28" s="22"/>
      <c r="H28" s="22"/>
      <c r="I28" s="22"/>
      <c r="J28" s="22"/>
    </row>
    <row r="29" spans="1:10">
      <c r="A29" s="22"/>
      <c r="B29" s="23"/>
      <c r="C29" s="22"/>
      <c r="D29" s="22"/>
      <c r="E29" s="22"/>
      <c r="F29" s="22"/>
      <c r="G29" s="22"/>
      <c r="H29" s="22"/>
      <c r="I29" s="22"/>
      <c r="J29" s="22"/>
    </row>
    <row r="30" spans="1:10">
      <c r="A30" s="22"/>
      <c r="B30" s="23"/>
      <c r="C30" s="22"/>
      <c r="D30" s="22"/>
      <c r="E30" s="22"/>
      <c r="F30" s="22"/>
      <c r="G30" s="22"/>
      <c r="H30" s="22"/>
      <c r="I30" s="22"/>
      <c r="J30" s="22"/>
    </row>
    <row r="31" spans="1:10">
      <c r="A31" s="22"/>
      <c r="B31" s="23"/>
      <c r="C31" s="22"/>
      <c r="D31" s="22"/>
      <c r="E31" s="22"/>
      <c r="F31" s="22"/>
      <c r="G31" s="22"/>
      <c r="H31" s="22"/>
      <c r="I31" s="22"/>
      <c r="J31" s="22"/>
    </row>
    <row r="32" spans="1:10">
      <c r="A32" s="22"/>
      <c r="B32" s="23"/>
      <c r="C32" s="22"/>
      <c r="D32" s="22"/>
      <c r="E32" s="22"/>
      <c r="F32" s="22"/>
      <c r="G32" s="22"/>
      <c r="H32" s="22"/>
      <c r="I32" s="22"/>
      <c r="J32" s="22"/>
    </row>
    <row r="33" spans="1:10">
      <c r="A33" s="22"/>
      <c r="B33" s="23"/>
      <c r="C33" s="22"/>
      <c r="D33" s="22"/>
      <c r="E33" s="22"/>
      <c r="F33" s="22"/>
      <c r="G33" s="22"/>
      <c r="H33" s="22"/>
      <c r="I33" s="22"/>
      <c r="J33" s="22"/>
    </row>
    <row r="34" spans="1:10">
      <c r="A34" s="22"/>
      <c r="B34" s="23"/>
      <c r="C34" s="22"/>
      <c r="D34" s="22"/>
      <c r="E34" s="22"/>
      <c r="F34" s="22"/>
      <c r="G34" s="22"/>
      <c r="H34" s="22"/>
      <c r="I34" s="22"/>
      <c r="J34" s="22"/>
    </row>
    <row r="35" spans="1:10">
      <c r="A35" s="22"/>
      <c r="B35" s="23"/>
      <c r="C35" s="22"/>
      <c r="D35" s="22"/>
      <c r="E35" s="22"/>
      <c r="F35" s="22"/>
      <c r="G35" s="22"/>
      <c r="H35" s="22"/>
      <c r="I35" s="22"/>
      <c r="J35" s="22"/>
    </row>
    <row r="36" spans="1:10">
      <c r="A36" s="22"/>
      <c r="B36" s="23"/>
      <c r="C36" s="22"/>
      <c r="D36" s="22"/>
      <c r="E36" s="22"/>
      <c r="F36" s="22"/>
      <c r="G36" s="22"/>
      <c r="H36" s="22"/>
      <c r="I36" s="22"/>
      <c r="J36" s="22"/>
    </row>
    <row r="37" spans="1:10">
      <c r="A37" s="22"/>
      <c r="B37" s="23"/>
      <c r="C37" s="22"/>
      <c r="D37" s="22"/>
      <c r="E37" s="22"/>
      <c r="F37" s="22"/>
      <c r="G37" s="22"/>
      <c r="H37" s="22"/>
      <c r="I37" s="22"/>
      <c r="J37" s="22"/>
    </row>
  </sheetData>
  <mergeCells count="3">
    <mergeCell ref="A2:J2"/>
    <mergeCell ref="A3:J3"/>
    <mergeCell ref="A1:J1"/>
  </mergeCells>
  <pageMargins left="0.7" right="0.7" top="0.75" bottom="0.75" header="0.3" footer="0.3"/>
  <pageSetup paperSize="9" orientation="landscape" r:id="rId1"/>
</worksheet>
</file>

<file path=xl/worksheets/sheet40.xml><?xml version="1.0" encoding="utf-8"?>
<worksheet xmlns="http://schemas.openxmlformats.org/spreadsheetml/2006/main" xmlns:r="http://schemas.openxmlformats.org/officeDocument/2006/relationships">
  <dimension ref="A1:K9"/>
  <sheetViews>
    <sheetView showGridLines="0" workbookViewId="0">
      <selection activeCell="E23" sqref="E23"/>
    </sheetView>
  </sheetViews>
  <sheetFormatPr defaultColWidth="8" defaultRowHeight="13.2"/>
  <cols>
    <col min="1" max="1" width="3.796875" style="52" customWidth="1"/>
    <col min="2" max="2" width="44.09765625" style="52" customWidth="1"/>
    <col min="3" max="3" width="4.19921875" style="52" customWidth="1"/>
    <col min="4" max="4" width="4.69921875" style="52" customWidth="1"/>
    <col min="5" max="5" width="7.59765625" style="52" customWidth="1"/>
    <col min="6" max="6" width="8.69921875" style="52" customWidth="1"/>
    <col min="7" max="7" width="4" style="52" customWidth="1"/>
    <col min="8" max="8" width="10.296875" style="52" customWidth="1"/>
    <col min="9" max="9" width="10" style="52" customWidth="1"/>
    <col min="10" max="10" width="23.296875" style="52" customWidth="1"/>
    <col min="11" max="11" width="8" style="52" customWidth="1"/>
    <col min="12" max="16384" width="8" style="52"/>
  </cols>
  <sheetData>
    <row r="1" spans="1:11">
      <c r="A1" s="224" t="s">
        <v>733</v>
      </c>
      <c r="B1" s="224"/>
      <c r="C1" s="224"/>
      <c r="D1" s="224"/>
      <c r="E1" s="224"/>
      <c r="F1" s="224"/>
      <c r="G1" s="224"/>
      <c r="H1" s="224"/>
      <c r="I1" s="224"/>
      <c r="J1" s="224"/>
      <c r="K1" s="141"/>
    </row>
    <row r="2" spans="1:11" ht="15.6">
      <c r="A2" s="220" t="s">
        <v>0</v>
      </c>
      <c r="B2" s="221"/>
      <c r="C2" s="221"/>
      <c r="D2" s="221"/>
      <c r="E2" s="221"/>
      <c r="F2" s="221"/>
      <c r="G2" s="221"/>
      <c r="H2" s="221"/>
      <c r="I2" s="221"/>
      <c r="J2" s="221"/>
    </row>
    <row r="3" spans="1:11" ht="13.8" thickBot="1">
      <c r="A3" s="227" t="s">
        <v>732</v>
      </c>
      <c r="B3" s="228"/>
      <c r="C3" s="228"/>
      <c r="D3" s="228"/>
      <c r="E3" s="228"/>
      <c r="F3" s="228"/>
      <c r="G3" s="228"/>
      <c r="H3" s="228"/>
      <c r="I3" s="228"/>
      <c r="J3" s="228"/>
    </row>
    <row r="4" spans="1:11" ht="26.4">
      <c r="A4" s="59" t="s">
        <v>1</v>
      </c>
      <c r="B4" s="60" t="s">
        <v>2</v>
      </c>
      <c r="C4" s="60" t="s">
        <v>3</v>
      </c>
      <c r="D4" s="60" t="s">
        <v>4</v>
      </c>
      <c r="E4" s="60" t="s">
        <v>5</v>
      </c>
      <c r="F4" s="60" t="s">
        <v>6</v>
      </c>
      <c r="G4" s="60" t="s">
        <v>7</v>
      </c>
      <c r="H4" s="60" t="s">
        <v>8</v>
      </c>
      <c r="I4" s="60" t="s">
        <v>9</v>
      </c>
      <c r="J4" s="61" t="s">
        <v>10</v>
      </c>
    </row>
    <row r="5" spans="1:11" s="53" customFormat="1" ht="10.199999999999999">
      <c r="A5" s="62" t="s">
        <v>11</v>
      </c>
      <c r="B5" s="30" t="s">
        <v>12</v>
      </c>
      <c r="C5" s="30" t="s">
        <v>13</v>
      </c>
      <c r="D5" s="30" t="s">
        <v>14</v>
      </c>
      <c r="E5" s="30" t="s">
        <v>15</v>
      </c>
      <c r="F5" s="30" t="s">
        <v>16</v>
      </c>
      <c r="G5" s="30" t="s">
        <v>17</v>
      </c>
      <c r="H5" s="30" t="s">
        <v>18</v>
      </c>
      <c r="I5" s="30" t="s">
        <v>19</v>
      </c>
      <c r="J5" s="63" t="s">
        <v>20</v>
      </c>
    </row>
    <row r="6" spans="1:11" ht="27" thickBot="1">
      <c r="A6" s="66" t="s">
        <v>11</v>
      </c>
      <c r="B6" s="84" t="s">
        <v>532</v>
      </c>
      <c r="C6" s="68" t="s">
        <v>22</v>
      </c>
      <c r="D6" s="69">
        <v>50</v>
      </c>
      <c r="E6" s="19"/>
      <c r="F6" s="19">
        <f>E6*D6</f>
        <v>0</v>
      </c>
      <c r="G6" s="21">
        <v>0.08</v>
      </c>
      <c r="H6" s="19">
        <f>F6*G6</f>
        <v>0</v>
      </c>
      <c r="I6" s="19">
        <f>F6+H6</f>
        <v>0</v>
      </c>
      <c r="J6" s="70"/>
    </row>
    <row r="7" spans="1:11" ht="13.8" thickBot="1">
      <c r="A7" s="1"/>
      <c r="B7" s="10"/>
      <c r="C7" s="11"/>
      <c r="E7" s="51" t="s">
        <v>138</v>
      </c>
      <c r="F7" s="125">
        <f>SUM(F6:F6)</f>
        <v>0</v>
      </c>
      <c r="G7" s="71">
        <v>0.08</v>
      </c>
      <c r="H7" s="45">
        <f>SUM(H6:H6)</f>
        <v>0</v>
      </c>
      <c r="I7" s="46">
        <f>SUM(I6:I6)</f>
        <v>0</v>
      </c>
      <c r="J7" s="1"/>
    </row>
    <row r="8" spans="1:11">
      <c r="A8" s="42"/>
      <c r="B8" s="42"/>
      <c r="C8" s="42"/>
      <c r="D8" s="42"/>
      <c r="E8" s="42"/>
      <c r="F8" s="42"/>
      <c r="G8" s="42"/>
      <c r="H8" s="42"/>
      <c r="I8" s="42"/>
      <c r="J8" s="42"/>
    </row>
    <row r="9" spans="1:11">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41.xml><?xml version="1.0" encoding="utf-8"?>
<worksheet xmlns="http://schemas.openxmlformats.org/spreadsheetml/2006/main" xmlns:r="http://schemas.openxmlformats.org/officeDocument/2006/relationships">
  <dimension ref="A1:J9"/>
  <sheetViews>
    <sheetView showGridLines="0" workbookViewId="0">
      <selection activeCell="E25" sqref="E25"/>
    </sheetView>
  </sheetViews>
  <sheetFormatPr defaultColWidth="8" defaultRowHeight="13.2"/>
  <cols>
    <col min="1" max="1" width="3.69921875" style="52" customWidth="1"/>
    <col min="2" max="2" width="38.3984375" style="52" customWidth="1"/>
    <col min="3" max="3" width="5" style="52" customWidth="1"/>
    <col min="4" max="4" width="5.19921875" style="52" customWidth="1"/>
    <col min="5" max="5" width="9" style="52" customWidth="1"/>
    <col min="6" max="6" width="10.69921875" style="52" customWidth="1"/>
    <col min="7" max="7" width="3.8984375" style="52" customWidth="1"/>
    <col min="8" max="8" width="10" style="52" customWidth="1"/>
    <col min="9" max="9" width="11.19921875" style="52" customWidth="1"/>
    <col min="10" max="10" width="23.69921875" style="52" customWidth="1"/>
    <col min="11" max="11" width="8" style="52" customWidth="1"/>
    <col min="12" max="16384" width="8" style="52"/>
  </cols>
  <sheetData>
    <row r="1" spans="1:10">
      <c r="A1" s="258" t="s">
        <v>731</v>
      </c>
      <c r="B1" s="258"/>
      <c r="C1" s="258"/>
      <c r="D1" s="258"/>
      <c r="E1" s="258"/>
      <c r="F1" s="258"/>
      <c r="G1" s="258"/>
      <c r="H1" s="258"/>
      <c r="I1" s="258"/>
      <c r="J1" s="258"/>
    </row>
    <row r="2" spans="1:10" ht="15.6">
      <c r="A2" s="220" t="s">
        <v>0</v>
      </c>
      <c r="B2" s="221"/>
      <c r="C2" s="221"/>
      <c r="D2" s="221"/>
      <c r="E2" s="221"/>
      <c r="F2" s="221"/>
      <c r="G2" s="221"/>
      <c r="H2" s="221"/>
      <c r="I2" s="221"/>
      <c r="J2" s="221"/>
    </row>
    <row r="3" spans="1:10" ht="13.8" thickBot="1">
      <c r="A3" s="225" t="s">
        <v>730</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64" t="s">
        <v>11</v>
      </c>
      <c r="B6" s="38" t="s">
        <v>533</v>
      </c>
      <c r="C6" s="4" t="s">
        <v>823</v>
      </c>
      <c r="D6" s="139">
        <v>250</v>
      </c>
      <c r="E6" s="16"/>
      <c r="F6" s="16">
        <f>E6*D6</f>
        <v>0</v>
      </c>
      <c r="G6" s="18">
        <v>0.08</v>
      </c>
      <c r="H6" s="16">
        <f>F6*G6</f>
        <v>0</v>
      </c>
      <c r="I6" s="16">
        <f>F6+H6</f>
        <v>0</v>
      </c>
      <c r="J6" s="65"/>
    </row>
    <row r="7" spans="1:10" ht="13.8" thickBot="1">
      <c r="A7" s="66" t="s">
        <v>12</v>
      </c>
      <c r="B7" s="84" t="s">
        <v>534</v>
      </c>
      <c r="C7" s="68" t="s">
        <v>307</v>
      </c>
      <c r="D7" s="140">
        <v>2</v>
      </c>
      <c r="E7" s="19"/>
      <c r="F7" s="19">
        <f>E7*D7</f>
        <v>0</v>
      </c>
      <c r="G7" s="21">
        <v>0.08</v>
      </c>
      <c r="H7" s="19">
        <f>F7*G7</f>
        <v>0</v>
      </c>
      <c r="I7" s="19">
        <f>F7+H7</f>
        <v>0</v>
      </c>
      <c r="J7" s="70"/>
    </row>
    <row r="8" spans="1:10" ht="13.8" thickBot="1">
      <c r="A8" s="1"/>
      <c r="B8" s="10"/>
      <c r="C8" s="11"/>
      <c r="E8" s="51" t="s">
        <v>138</v>
      </c>
      <c r="F8" s="125">
        <f>SUM(F6:F7)</f>
        <v>0</v>
      </c>
      <c r="G8" s="71">
        <v>0.08</v>
      </c>
      <c r="H8" s="45">
        <f>SUM(H6:H7)</f>
        <v>0</v>
      </c>
      <c r="I8" s="46">
        <f>SUM(I6:I7)</f>
        <v>0</v>
      </c>
      <c r="J8" s="1"/>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42.xml><?xml version="1.0" encoding="utf-8"?>
<worksheet xmlns="http://schemas.openxmlformats.org/spreadsheetml/2006/main" xmlns:r="http://schemas.openxmlformats.org/officeDocument/2006/relationships">
  <dimension ref="A1:J13"/>
  <sheetViews>
    <sheetView showGridLines="0" workbookViewId="0">
      <selection activeCell="E23" sqref="E23"/>
    </sheetView>
  </sheetViews>
  <sheetFormatPr defaultColWidth="8" defaultRowHeight="13.2"/>
  <cols>
    <col min="1" max="1" width="3.69921875" style="52" customWidth="1"/>
    <col min="2" max="2" width="38.59765625" style="52" customWidth="1"/>
    <col min="3" max="3" width="4" style="52" customWidth="1"/>
    <col min="4" max="4" width="7.09765625" style="52" customWidth="1"/>
    <col min="5" max="5" width="8" style="52" customWidth="1"/>
    <col min="6" max="6" width="11.19921875" style="52" customWidth="1"/>
    <col min="7" max="7" width="3.8984375" style="52" customWidth="1"/>
    <col min="8" max="8" width="9.8984375" style="52" customWidth="1"/>
    <col min="9" max="9" width="10.796875" style="52" customWidth="1"/>
    <col min="10" max="10" width="20.296875" style="52" customWidth="1"/>
    <col min="11" max="11" width="8" style="52" customWidth="1"/>
    <col min="12" max="16384" width="8" style="52"/>
  </cols>
  <sheetData>
    <row r="1" spans="1:10">
      <c r="A1" s="224" t="s">
        <v>728</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729</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c r="A6" s="64" t="s">
        <v>11</v>
      </c>
      <c r="B6" s="98" t="s">
        <v>535</v>
      </c>
      <c r="C6" s="4" t="s">
        <v>22</v>
      </c>
      <c r="D6" s="134">
        <v>10</v>
      </c>
      <c r="E6" s="135"/>
      <c r="F6" s="136">
        <f t="shared" ref="F6:F12" si="0">D6*E6</f>
        <v>0</v>
      </c>
      <c r="G6" s="6">
        <v>0.08</v>
      </c>
      <c r="H6" s="15">
        <f t="shared" ref="H6:H12" si="1">F6*G6</f>
        <v>0</v>
      </c>
      <c r="I6" s="136">
        <f t="shared" ref="I6:I12" si="2">F6+H6</f>
        <v>0</v>
      </c>
      <c r="J6" s="65"/>
    </row>
    <row r="7" spans="1:10">
      <c r="A7" s="64" t="s">
        <v>12</v>
      </c>
      <c r="B7" s="98" t="s">
        <v>536</v>
      </c>
      <c r="C7" s="4" t="s">
        <v>22</v>
      </c>
      <c r="D7" s="134">
        <v>80</v>
      </c>
      <c r="E7" s="135"/>
      <c r="F7" s="136">
        <f t="shared" si="0"/>
        <v>0</v>
      </c>
      <c r="G7" s="6">
        <v>0.08</v>
      </c>
      <c r="H7" s="15">
        <f t="shared" si="1"/>
        <v>0</v>
      </c>
      <c r="I7" s="136">
        <f t="shared" si="2"/>
        <v>0</v>
      </c>
      <c r="J7" s="65"/>
    </row>
    <row r="8" spans="1:10">
      <c r="A8" s="64" t="s">
        <v>13</v>
      </c>
      <c r="B8" s="98" t="s">
        <v>537</v>
      </c>
      <c r="C8" s="4" t="s">
        <v>22</v>
      </c>
      <c r="D8" s="134">
        <v>400</v>
      </c>
      <c r="E8" s="135"/>
      <c r="F8" s="136">
        <f t="shared" si="0"/>
        <v>0</v>
      </c>
      <c r="G8" s="6">
        <v>0.08</v>
      </c>
      <c r="H8" s="15">
        <f t="shared" si="1"/>
        <v>0</v>
      </c>
      <c r="I8" s="136">
        <f t="shared" si="2"/>
        <v>0</v>
      </c>
      <c r="J8" s="65"/>
    </row>
    <row r="9" spans="1:10">
      <c r="A9" s="64" t="s">
        <v>14</v>
      </c>
      <c r="B9" s="98" t="s">
        <v>538</v>
      </c>
      <c r="C9" s="4" t="s">
        <v>22</v>
      </c>
      <c r="D9" s="134">
        <v>250</v>
      </c>
      <c r="E9" s="135"/>
      <c r="F9" s="136">
        <f t="shared" si="0"/>
        <v>0</v>
      </c>
      <c r="G9" s="6">
        <v>0.08</v>
      </c>
      <c r="H9" s="15">
        <f t="shared" si="1"/>
        <v>0</v>
      </c>
      <c r="I9" s="136">
        <f t="shared" si="2"/>
        <v>0</v>
      </c>
      <c r="J9" s="65"/>
    </row>
    <row r="10" spans="1:10">
      <c r="A10" s="64" t="s">
        <v>15</v>
      </c>
      <c r="B10" s="98" t="s">
        <v>539</v>
      </c>
      <c r="C10" s="4" t="s">
        <v>22</v>
      </c>
      <c r="D10" s="134">
        <v>60</v>
      </c>
      <c r="E10" s="135"/>
      <c r="F10" s="136">
        <f t="shared" si="0"/>
        <v>0</v>
      </c>
      <c r="G10" s="6">
        <v>0.08</v>
      </c>
      <c r="H10" s="15">
        <f t="shared" si="1"/>
        <v>0</v>
      </c>
      <c r="I10" s="136">
        <f t="shared" si="2"/>
        <v>0</v>
      </c>
      <c r="J10" s="65"/>
    </row>
    <row r="11" spans="1:10">
      <c r="A11" s="64" t="s">
        <v>140</v>
      </c>
      <c r="B11" s="98" t="s">
        <v>540</v>
      </c>
      <c r="C11" s="4" t="s">
        <v>22</v>
      </c>
      <c r="D11" s="134">
        <v>20</v>
      </c>
      <c r="E11" s="135"/>
      <c r="F11" s="136">
        <f t="shared" si="0"/>
        <v>0</v>
      </c>
      <c r="G11" s="6">
        <v>0.08</v>
      </c>
      <c r="H11" s="15">
        <f t="shared" si="1"/>
        <v>0</v>
      </c>
      <c r="I11" s="136">
        <f t="shared" si="2"/>
        <v>0</v>
      </c>
      <c r="J11" s="65"/>
    </row>
    <row r="12" spans="1:10" ht="13.8" thickBot="1">
      <c r="A12" s="66" t="s">
        <v>17</v>
      </c>
      <c r="B12" s="107" t="s">
        <v>541</v>
      </c>
      <c r="C12" s="68" t="s">
        <v>22</v>
      </c>
      <c r="D12" s="137">
        <v>150</v>
      </c>
      <c r="E12" s="138"/>
      <c r="F12" s="14">
        <f t="shared" si="0"/>
        <v>0</v>
      </c>
      <c r="G12" s="7">
        <v>0.08</v>
      </c>
      <c r="H12" s="133">
        <f t="shared" si="1"/>
        <v>0</v>
      </c>
      <c r="I12" s="14">
        <f t="shared" si="2"/>
        <v>0</v>
      </c>
      <c r="J12" s="70"/>
    </row>
    <row r="13" spans="1:10" ht="13.8" thickBot="1">
      <c r="A13" s="1"/>
      <c r="B13" s="10"/>
      <c r="C13" s="11"/>
      <c r="E13" s="50" t="s">
        <v>138</v>
      </c>
      <c r="F13" s="125">
        <f>SUM(F6:F12)</f>
        <v>0</v>
      </c>
      <c r="G13" s="71">
        <v>0.08</v>
      </c>
      <c r="H13" s="45">
        <f>SUM(H6:H12)</f>
        <v>0</v>
      </c>
      <c r="I13" s="46">
        <f>SUM(I6:I12)</f>
        <v>0</v>
      </c>
      <c r="J13" s="1"/>
    </row>
  </sheetData>
  <mergeCells count="3">
    <mergeCell ref="A2:J2"/>
    <mergeCell ref="A3:J3"/>
    <mergeCell ref="A1:J1"/>
  </mergeCells>
  <pageMargins left="0.7" right="0.7" top="0.75" bottom="0.75" header="0.3" footer="0.3"/>
  <pageSetup paperSize="9" orientation="landscape" r:id="rId1"/>
</worksheet>
</file>

<file path=xl/worksheets/sheet43.xml><?xml version="1.0" encoding="utf-8"?>
<worksheet xmlns="http://schemas.openxmlformats.org/spreadsheetml/2006/main" xmlns:r="http://schemas.openxmlformats.org/officeDocument/2006/relationships">
  <dimension ref="A1:J10"/>
  <sheetViews>
    <sheetView showGridLines="0" workbookViewId="0">
      <selection activeCell="E6" sqref="E6:E9"/>
    </sheetView>
  </sheetViews>
  <sheetFormatPr defaultColWidth="8" defaultRowHeight="13.2"/>
  <cols>
    <col min="1" max="1" width="3.69921875" style="52" customWidth="1"/>
    <col min="2" max="2" width="41.3984375" style="52" customWidth="1"/>
    <col min="3" max="3" width="4.296875" style="52" customWidth="1"/>
    <col min="4" max="4" width="6.3984375" style="52" customWidth="1"/>
    <col min="5" max="5" width="6.69921875" style="52" customWidth="1"/>
    <col min="6" max="6" width="10.296875" style="52" customWidth="1"/>
    <col min="7" max="7" width="3.8984375" style="52" customWidth="1"/>
    <col min="8" max="8" width="10.796875" style="52" customWidth="1"/>
    <col min="9" max="9" width="11.8984375" style="52" customWidth="1"/>
    <col min="10" max="10" width="19" style="52" customWidth="1"/>
    <col min="11" max="11" width="8" style="52" customWidth="1"/>
    <col min="12" max="16384" width="8" style="52"/>
  </cols>
  <sheetData>
    <row r="1" spans="1:10">
      <c r="A1" s="224" t="s">
        <v>727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726</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92.4">
      <c r="A6" s="64" t="s">
        <v>11</v>
      </c>
      <c r="B6" s="3" t="s">
        <v>542</v>
      </c>
      <c r="C6" s="4" t="s">
        <v>22</v>
      </c>
      <c r="D6" s="121">
        <v>1200</v>
      </c>
      <c r="E6" s="15"/>
      <c r="F6" s="15">
        <f>D6*E6</f>
        <v>0</v>
      </c>
      <c r="G6" s="6">
        <v>0.08</v>
      </c>
      <c r="H6" s="15">
        <f>F6*G6</f>
        <v>0</v>
      </c>
      <c r="I6" s="15">
        <f>F6+H6</f>
        <v>0</v>
      </c>
      <c r="J6" s="65"/>
    </row>
    <row r="7" spans="1:10" ht="26.4">
      <c r="A7" s="64" t="s">
        <v>12</v>
      </c>
      <c r="B7" s="3" t="s">
        <v>543</v>
      </c>
      <c r="C7" s="4" t="s">
        <v>22</v>
      </c>
      <c r="D7" s="121">
        <v>2500</v>
      </c>
      <c r="E7" s="15"/>
      <c r="F7" s="15">
        <f>D7*E7</f>
        <v>0</v>
      </c>
      <c r="G7" s="6">
        <v>0.08</v>
      </c>
      <c r="H7" s="15">
        <f>F7*G7</f>
        <v>0</v>
      </c>
      <c r="I7" s="15">
        <f>F7+H7</f>
        <v>0</v>
      </c>
      <c r="J7" s="65"/>
    </row>
    <row r="8" spans="1:10" ht="145.19999999999999">
      <c r="A8" s="64" t="s">
        <v>13</v>
      </c>
      <c r="B8" s="3" t="s">
        <v>544</v>
      </c>
      <c r="C8" s="4" t="s">
        <v>22</v>
      </c>
      <c r="D8" s="121">
        <v>100</v>
      </c>
      <c r="E8" s="15"/>
      <c r="F8" s="15">
        <f>D8*E8</f>
        <v>0</v>
      </c>
      <c r="G8" s="6">
        <v>0.08</v>
      </c>
      <c r="H8" s="15">
        <f>F8*G8</f>
        <v>0</v>
      </c>
      <c r="I8" s="15">
        <f>F8+H8</f>
        <v>0</v>
      </c>
      <c r="J8" s="65"/>
    </row>
    <row r="9" spans="1:10" ht="27" thickBot="1">
      <c r="A9" s="66" t="s">
        <v>14</v>
      </c>
      <c r="B9" s="84" t="s">
        <v>545</v>
      </c>
      <c r="C9" s="68" t="s">
        <v>22</v>
      </c>
      <c r="D9" s="124">
        <v>5000</v>
      </c>
      <c r="E9" s="133"/>
      <c r="F9" s="133">
        <f>D9*E9</f>
        <v>0</v>
      </c>
      <c r="G9" s="7">
        <v>0.08</v>
      </c>
      <c r="H9" s="133">
        <f>F9*G9</f>
        <v>0</v>
      </c>
      <c r="I9" s="133">
        <f>F9+H9</f>
        <v>0</v>
      </c>
      <c r="J9" s="70"/>
    </row>
    <row r="10" spans="1:10" ht="13.8" thickBot="1">
      <c r="A10" s="1"/>
      <c r="B10" s="10"/>
      <c r="C10" s="11"/>
      <c r="E10" s="51" t="s">
        <v>138</v>
      </c>
      <c r="F10" s="125">
        <f>SUM(F6:F9)</f>
        <v>0</v>
      </c>
      <c r="G10" s="71">
        <v>0.08</v>
      </c>
      <c r="H10" s="45">
        <f>SUM(H6:H9)</f>
        <v>0</v>
      </c>
      <c r="I10" s="46">
        <f>SUM(I6:I9)</f>
        <v>0</v>
      </c>
      <c r="J10" s="1"/>
    </row>
  </sheetData>
  <mergeCells count="3">
    <mergeCell ref="A2:J2"/>
    <mergeCell ref="A3:J3"/>
    <mergeCell ref="A1:J1"/>
  </mergeCells>
  <pageMargins left="0.7" right="0.7" top="0.75" bottom="0.75" header="0.3" footer="0.3"/>
  <pageSetup paperSize="9" orientation="landscape" r:id="rId1"/>
</worksheet>
</file>

<file path=xl/worksheets/sheet44.xml><?xml version="1.0" encoding="utf-8"?>
<worksheet xmlns="http://schemas.openxmlformats.org/spreadsheetml/2006/main" xmlns:r="http://schemas.openxmlformats.org/officeDocument/2006/relationships">
  <dimension ref="A1:J27"/>
  <sheetViews>
    <sheetView showGridLines="0" topLeftCell="A25" workbookViewId="0">
      <selection activeCell="N6" sqref="N6"/>
    </sheetView>
  </sheetViews>
  <sheetFormatPr defaultColWidth="10.296875" defaultRowHeight="13.2"/>
  <cols>
    <col min="1" max="1" width="3.69921875" style="52" customWidth="1"/>
    <col min="2" max="2" width="35.5" style="52" customWidth="1"/>
    <col min="3" max="3" width="4" style="52" customWidth="1"/>
    <col min="4" max="4" width="5.09765625" style="52" customWidth="1"/>
    <col min="5" max="5" width="9.59765625" style="52" customWidth="1"/>
    <col min="6" max="6" width="10.5" style="52" customWidth="1"/>
    <col min="7" max="7" width="3.8984375" style="52" customWidth="1"/>
    <col min="8" max="8" width="10.296875" style="52" customWidth="1"/>
    <col min="9" max="9" width="12.09765625" style="52" customWidth="1"/>
    <col min="10" max="10" width="16.3984375" style="52" customWidth="1"/>
    <col min="11" max="11" width="10.296875" style="52" customWidth="1"/>
    <col min="12" max="16384" width="10.296875" style="52"/>
  </cols>
  <sheetData>
    <row r="1" spans="1:10">
      <c r="A1" s="224" t="s">
        <v>724</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725</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11.2">
      <c r="A6" s="64" t="s">
        <v>11</v>
      </c>
      <c r="B6" s="3" t="s">
        <v>546</v>
      </c>
      <c r="C6" s="4" t="s">
        <v>307</v>
      </c>
      <c r="D6" s="121">
        <v>3</v>
      </c>
      <c r="E6" s="16"/>
      <c r="F6" s="16">
        <f t="shared" ref="F6:F26" si="0">D6*E6</f>
        <v>0</v>
      </c>
      <c r="G6" s="18">
        <v>0.08</v>
      </c>
      <c r="H6" s="16">
        <f t="shared" ref="H6:H26" si="1">F6*G6</f>
        <v>0</v>
      </c>
      <c r="I6" s="16">
        <f t="shared" ref="I6:I26" si="2">F6+H6</f>
        <v>0</v>
      </c>
      <c r="J6" s="65"/>
    </row>
    <row r="7" spans="1:10" ht="184.8">
      <c r="A7" s="64" t="s">
        <v>12</v>
      </c>
      <c r="B7" s="122" t="s">
        <v>547</v>
      </c>
      <c r="C7" s="4" t="s">
        <v>22</v>
      </c>
      <c r="D7" s="121">
        <v>2</v>
      </c>
      <c r="E7" s="16"/>
      <c r="F7" s="16">
        <f t="shared" si="0"/>
        <v>0</v>
      </c>
      <c r="G7" s="18">
        <v>0.08</v>
      </c>
      <c r="H7" s="16">
        <f t="shared" si="1"/>
        <v>0</v>
      </c>
      <c r="I7" s="16">
        <f t="shared" si="2"/>
        <v>0</v>
      </c>
      <c r="J7" s="65"/>
    </row>
    <row r="8" spans="1:10" ht="224.4">
      <c r="A8" s="64" t="s">
        <v>13</v>
      </c>
      <c r="B8" s="3" t="s">
        <v>548</v>
      </c>
      <c r="C8" s="4" t="s">
        <v>250</v>
      </c>
      <c r="D8" s="121">
        <v>2</v>
      </c>
      <c r="E8" s="16"/>
      <c r="F8" s="16">
        <f t="shared" si="0"/>
        <v>0</v>
      </c>
      <c r="G8" s="18">
        <v>0.08</v>
      </c>
      <c r="H8" s="16">
        <f t="shared" si="1"/>
        <v>0</v>
      </c>
      <c r="I8" s="16">
        <f t="shared" si="2"/>
        <v>0</v>
      </c>
      <c r="J8" s="65"/>
    </row>
    <row r="9" spans="1:10" ht="211.2">
      <c r="A9" s="64" t="s">
        <v>14</v>
      </c>
      <c r="B9" s="3" t="s">
        <v>549</v>
      </c>
      <c r="C9" s="4" t="s">
        <v>22</v>
      </c>
      <c r="D9" s="121">
        <v>5</v>
      </c>
      <c r="E9" s="16"/>
      <c r="F9" s="16">
        <f t="shared" si="0"/>
        <v>0</v>
      </c>
      <c r="G9" s="18">
        <v>0.08</v>
      </c>
      <c r="H9" s="16">
        <f t="shared" si="1"/>
        <v>0</v>
      </c>
      <c r="I9" s="16">
        <f t="shared" si="2"/>
        <v>0</v>
      </c>
      <c r="J9" s="65"/>
    </row>
    <row r="10" spans="1:10" ht="224.4">
      <c r="A10" s="64" t="s">
        <v>15</v>
      </c>
      <c r="B10" s="122" t="s">
        <v>550</v>
      </c>
      <c r="C10" s="4" t="s">
        <v>307</v>
      </c>
      <c r="D10" s="121">
        <v>3</v>
      </c>
      <c r="E10" s="16"/>
      <c r="F10" s="16">
        <f t="shared" si="0"/>
        <v>0</v>
      </c>
      <c r="G10" s="18">
        <v>0.08</v>
      </c>
      <c r="H10" s="16">
        <f t="shared" si="1"/>
        <v>0</v>
      </c>
      <c r="I10" s="16">
        <f t="shared" si="2"/>
        <v>0</v>
      </c>
      <c r="J10" s="65"/>
    </row>
    <row r="11" spans="1:10" ht="39.6">
      <c r="A11" s="64" t="s">
        <v>140</v>
      </c>
      <c r="B11" s="3" t="s">
        <v>551</v>
      </c>
      <c r="C11" s="4" t="s">
        <v>22</v>
      </c>
      <c r="D11" s="121">
        <v>5</v>
      </c>
      <c r="E11" s="16"/>
      <c r="F11" s="16">
        <f t="shared" si="0"/>
        <v>0</v>
      </c>
      <c r="G11" s="18">
        <v>0.08</v>
      </c>
      <c r="H11" s="16">
        <f t="shared" si="1"/>
        <v>0</v>
      </c>
      <c r="I11" s="16">
        <f t="shared" si="2"/>
        <v>0</v>
      </c>
      <c r="J11" s="65"/>
    </row>
    <row r="12" spans="1:10" ht="92.4">
      <c r="A12" s="64" t="s">
        <v>17</v>
      </c>
      <c r="B12" s="122" t="s">
        <v>552</v>
      </c>
      <c r="C12" s="4" t="s">
        <v>22</v>
      </c>
      <c r="D12" s="121">
        <v>1</v>
      </c>
      <c r="E12" s="16"/>
      <c r="F12" s="16">
        <f t="shared" si="0"/>
        <v>0</v>
      </c>
      <c r="G12" s="18">
        <v>0.08</v>
      </c>
      <c r="H12" s="16">
        <f t="shared" si="1"/>
        <v>0</v>
      </c>
      <c r="I12" s="16">
        <f t="shared" si="2"/>
        <v>0</v>
      </c>
      <c r="J12" s="65"/>
    </row>
    <row r="13" spans="1:10" ht="277.2">
      <c r="A13" s="64" t="s">
        <v>141</v>
      </c>
      <c r="B13" s="122" t="s">
        <v>553</v>
      </c>
      <c r="C13" s="4" t="s">
        <v>250</v>
      </c>
      <c r="D13" s="121">
        <v>10</v>
      </c>
      <c r="E13" s="16"/>
      <c r="F13" s="16">
        <f t="shared" si="0"/>
        <v>0</v>
      </c>
      <c r="G13" s="18">
        <v>0.08</v>
      </c>
      <c r="H13" s="16">
        <f t="shared" si="1"/>
        <v>0</v>
      </c>
      <c r="I13" s="16">
        <f t="shared" si="2"/>
        <v>0</v>
      </c>
      <c r="J13" s="65"/>
    </row>
    <row r="14" spans="1:10" ht="171.6">
      <c r="A14" s="64" t="s">
        <v>142</v>
      </c>
      <c r="B14" s="122" t="s">
        <v>554</v>
      </c>
      <c r="C14" s="4" t="s">
        <v>250</v>
      </c>
      <c r="D14" s="121">
        <v>2</v>
      </c>
      <c r="E14" s="16"/>
      <c r="F14" s="16">
        <f t="shared" si="0"/>
        <v>0</v>
      </c>
      <c r="G14" s="18">
        <v>0.08</v>
      </c>
      <c r="H14" s="16">
        <f t="shared" si="1"/>
        <v>0</v>
      </c>
      <c r="I14" s="16">
        <f t="shared" si="2"/>
        <v>0</v>
      </c>
      <c r="J14" s="65"/>
    </row>
    <row r="15" spans="1:10" ht="158.4">
      <c r="A15" s="64" t="s">
        <v>20</v>
      </c>
      <c r="B15" s="122" t="s">
        <v>555</v>
      </c>
      <c r="C15" s="4" t="s">
        <v>250</v>
      </c>
      <c r="D15" s="121">
        <v>3</v>
      </c>
      <c r="E15" s="16"/>
      <c r="F15" s="16">
        <f t="shared" si="0"/>
        <v>0</v>
      </c>
      <c r="G15" s="18">
        <v>0.08</v>
      </c>
      <c r="H15" s="16">
        <f t="shared" si="1"/>
        <v>0</v>
      </c>
      <c r="I15" s="16">
        <f t="shared" si="2"/>
        <v>0</v>
      </c>
      <c r="J15" s="65"/>
    </row>
    <row r="16" spans="1:10" ht="171.6">
      <c r="A16" s="64" t="s">
        <v>143</v>
      </c>
      <c r="B16" s="122" t="s">
        <v>556</v>
      </c>
      <c r="C16" s="4" t="s">
        <v>307</v>
      </c>
      <c r="D16" s="121">
        <v>50</v>
      </c>
      <c r="E16" s="16"/>
      <c r="F16" s="16">
        <f t="shared" si="0"/>
        <v>0</v>
      </c>
      <c r="G16" s="18">
        <v>0.08</v>
      </c>
      <c r="H16" s="16">
        <f t="shared" si="1"/>
        <v>0</v>
      </c>
      <c r="I16" s="16">
        <f t="shared" si="2"/>
        <v>0</v>
      </c>
      <c r="J16" s="65"/>
    </row>
    <row r="17" spans="1:10" ht="198">
      <c r="A17" s="64" t="s">
        <v>144</v>
      </c>
      <c r="B17" s="122" t="s">
        <v>557</v>
      </c>
      <c r="C17" s="4" t="s">
        <v>307</v>
      </c>
      <c r="D17" s="121">
        <v>25</v>
      </c>
      <c r="E17" s="16"/>
      <c r="F17" s="16">
        <f t="shared" si="0"/>
        <v>0</v>
      </c>
      <c r="G17" s="18">
        <v>0.08</v>
      </c>
      <c r="H17" s="16">
        <f t="shared" si="1"/>
        <v>0</v>
      </c>
      <c r="I17" s="16">
        <f t="shared" si="2"/>
        <v>0</v>
      </c>
      <c r="J17" s="65"/>
    </row>
    <row r="18" spans="1:10" ht="79.2">
      <c r="A18" s="64" t="s">
        <v>145</v>
      </c>
      <c r="B18" s="122" t="s">
        <v>558</v>
      </c>
      <c r="C18" s="4" t="s">
        <v>250</v>
      </c>
      <c r="D18" s="121">
        <v>10</v>
      </c>
      <c r="E18" s="16"/>
      <c r="F18" s="16">
        <f t="shared" si="0"/>
        <v>0</v>
      </c>
      <c r="G18" s="18">
        <v>0.08</v>
      </c>
      <c r="H18" s="16">
        <f t="shared" si="1"/>
        <v>0</v>
      </c>
      <c r="I18" s="16">
        <f t="shared" si="2"/>
        <v>0</v>
      </c>
      <c r="J18" s="65"/>
    </row>
    <row r="19" spans="1:10" ht="356.4">
      <c r="A19" s="64" t="s">
        <v>146</v>
      </c>
      <c r="B19" s="122" t="s">
        <v>559</v>
      </c>
      <c r="C19" s="4" t="s">
        <v>22</v>
      </c>
      <c r="D19" s="121">
        <v>5</v>
      </c>
      <c r="E19" s="16"/>
      <c r="F19" s="16">
        <f t="shared" si="0"/>
        <v>0</v>
      </c>
      <c r="G19" s="18">
        <v>0.08</v>
      </c>
      <c r="H19" s="16">
        <f t="shared" si="1"/>
        <v>0</v>
      </c>
      <c r="I19" s="16">
        <f t="shared" si="2"/>
        <v>0</v>
      </c>
      <c r="J19" s="65"/>
    </row>
    <row r="20" spans="1:10" ht="92.4">
      <c r="A20" s="64" t="s">
        <v>147</v>
      </c>
      <c r="B20" s="122" t="s">
        <v>560</v>
      </c>
      <c r="C20" s="4" t="s">
        <v>22</v>
      </c>
      <c r="D20" s="121">
        <v>1</v>
      </c>
      <c r="E20" s="16"/>
      <c r="F20" s="16">
        <f t="shared" si="0"/>
        <v>0</v>
      </c>
      <c r="G20" s="18">
        <v>0.08</v>
      </c>
      <c r="H20" s="16">
        <f t="shared" si="1"/>
        <v>0</v>
      </c>
      <c r="I20" s="16">
        <f t="shared" si="2"/>
        <v>0</v>
      </c>
      <c r="J20" s="65"/>
    </row>
    <row r="21" spans="1:10" ht="79.2">
      <c r="A21" s="64" t="s">
        <v>148</v>
      </c>
      <c r="B21" s="122" t="s">
        <v>561</v>
      </c>
      <c r="C21" s="4" t="s">
        <v>22</v>
      </c>
      <c r="D21" s="121">
        <v>1</v>
      </c>
      <c r="E21" s="16"/>
      <c r="F21" s="16">
        <f t="shared" si="0"/>
        <v>0</v>
      </c>
      <c r="G21" s="18">
        <v>0.08</v>
      </c>
      <c r="H21" s="16">
        <f t="shared" si="1"/>
        <v>0</v>
      </c>
      <c r="I21" s="16">
        <f t="shared" si="2"/>
        <v>0</v>
      </c>
      <c r="J21" s="65"/>
    </row>
    <row r="22" spans="1:10" ht="343.2">
      <c r="A22" s="64" t="s">
        <v>149</v>
      </c>
      <c r="B22" s="122" t="s">
        <v>562</v>
      </c>
      <c r="C22" s="4" t="s">
        <v>307</v>
      </c>
      <c r="D22" s="121">
        <v>4</v>
      </c>
      <c r="E22" s="16"/>
      <c r="F22" s="16">
        <f t="shared" si="0"/>
        <v>0</v>
      </c>
      <c r="G22" s="18">
        <v>0.08</v>
      </c>
      <c r="H22" s="16">
        <f t="shared" si="1"/>
        <v>0</v>
      </c>
      <c r="I22" s="16">
        <f t="shared" si="2"/>
        <v>0</v>
      </c>
      <c r="J22" s="65"/>
    </row>
    <row r="23" spans="1:10" ht="303.60000000000002">
      <c r="A23" s="64" t="s">
        <v>150</v>
      </c>
      <c r="B23" s="122" t="s">
        <v>563</v>
      </c>
      <c r="C23" s="4" t="s">
        <v>22</v>
      </c>
      <c r="D23" s="121">
        <v>4</v>
      </c>
      <c r="E23" s="16"/>
      <c r="F23" s="16">
        <f t="shared" si="0"/>
        <v>0</v>
      </c>
      <c r="G23" s="18">
        <v>0.08</v>
      </c>
      <c r="H23" s="16">
        <f t="shared" si="1"/>
        <v>0</v>
      </c>
      <c r="I23" s="16">
        <f t="shared" si="2"/>
        <v>0</v>
      </c>
      <c r="J23" s="65"/>
    </row>
    <row r="24" spans="1:10" ht="158.4">
      <c r="A24" s="64" t="s">
        <v>151</v>
      </c>
      <c r="B24" s="122" t="s">
        <v>564</v>
      </c>
      <c r="C24" s="4" t="s">
        <v>250</v>
      </c>
      <c r="D24" s="121">
        <v>1</v>
      </c>
      <c r="E24" s="16"/>
      <c r="F24" s="16">
        <f t="shared" si="0"/>
        <v>0</v>
      </c>
      <c r="G24" s="18">
        <v>0.08</v>
      </c>
      <c r="H24" s="16">
        <f t="shared" si="1"/>
        <v>0</v>
      </c>
      <c r="I24" s="16">
        <f t="shared" si="2"/>
        <v>0</v>
      </c>
      <c r="J24" s="65"/>
    </row>
    <row r="25" spans="1:10" ht="118.8">
      <c r="A25" s="64" t="s">
        <v>152</v>
      </c>
      <c r="B25" s="122" t="s">
        <v>565</v>
      </c>
      <c r="C25" s="4" t="s">
        <v>307</v>
      </c>
      <c r="D25" s="121">
        <v>6</v>
      </c>
      <c r="E25" s="16"/>
      <c r="F25" s="16">
        <f t="shared" si="0"/>
        <v>0</v>
      </c>
      <c r="G25" s="18">
        <v>0.08</v>
      </c>
      <c r="H25" s="16">
        <f t="shared" si="1"/>
        <v>0</v>
      </c>
      <c r="I25" s="16">
        <f t="shared" si="2"/>
        <v>0</v>
      </c>
      <c r="J25" s="65"/>
    </row>
    <row r="26" spans="1:10" ht="66.599999999999994" thickBot="1">
      <c r="A26" s="66" t="s">
        <v>153</v>
      </c>
      <c r="B26" s="123" t="s">
        <v>566</v>
      </c>
      <c r="C26" s="68" t="s">
        <v>22</v>
      </c>
      <c r="D26" s="124">
        <v>5</v>
      </c>
      <c r="E26" s="19"/>
      <c r="F26" s="19">
        <f t="shared" si="0"/>
        <v>0</v>
      </c>
      <c r="G26" s="21">
        <v>0.08</v>
      </c>
      <c r="H26" s="19">
        <f t="shared" si="1"/>
        <v>0</v>
      </c>
      <c r="I26" s="19">
        <f t="shared" si="2"/>
        <v>0</v>
      </c>
      <c r="J26" s="70"/>
    </row>
    <row r="27" spans="1:10" ht="13.8" thickBot="1">
      <c r="A27" s="1"/>
      <c r="B27" s="1"/>
      <c r="C27" s="11"/>
      <c r="E27" s="51" t="s">
        <v>138</v>
      </c>
      <c r="F27" s="125">
        <f>SUM(F6:F26)</f>
        <v>0</v>
      </c>
      <c r="G27" s="71">
        <v>0.08</v>
      </c>
      <c r="H27" s="45">
        <f>SUM(H6:H26)</f>
        <v>0</v>
      </c>
      <c r="I27" s="46">
        <f>SUM(I6:I26)</f>
        <v>0</v>
      </c>
      <c r="J27" s="1"/>
    </row>
  </sheetData>
  <mergeCells count="3">
    <mergeCell ref="A2:J2"/>
    <mergeCell ref="A3:J3"/>
    <mergeCell ref="A1:J1"/>
  </mergeCells>
  <pageMargins left="0.7" right="0.7" top="0.75" bottom="0.75" header="0.3" footer="0.3"/>
  <pageSetup paperSize="9" orientation="landscape" r:id="rId1"/>
</worksheet>
</file>

<file path=xl/worksheets/sheet45.xml><?xml version="1.0" encoding="utf-8"?>
<worksheet xmlns="http://schemas.openxmlformats.org/spreadsheetml/2006/main" xmlns:r="http://schemas.openxmlformats.org/officeDocument/2006/relationships">
  <dimension ref="A1:J10"/>
  <sheetViews>
    <sheetView showGridLines="0" topLeftCell="A7" workbookViewId="0">
      <selection activeCell="M6" sqref="M6"/>
    </sheetView>
  </sheetViews>
  <sheetFormatPr defaultColWidth="10.296875" defaultRowHeight="13.2"/>
  <cols>
    <col min="1" max="1" width="3.69921875" style="52" customWidth="1"/>
    <col min="2" max="2" width="40.59765625" style="52" customWidth="1"/>
    <col min="3" max="3" width="5.296875" style="52" customWidth="1"/>
    <col min="4" max="4" width="6.796875" style="52" customWidth="1"/>
    <col min="5" max="5" width="6.8984375" style="52" customWidth="1"/>
    <col min="6" max="6" width="11.19921875" style="52" customWidth="1"/>
    <col min="7" max="7" width="5.3984375" style="52" customWidth="1"/>
    <col min="8" max="8" width="10.296875" style="52" customWidth="1"/>
    <col min="9" max="9" width="12.59765625" style="52" customWidth="1"/>
    <col min="10" max="10" width="15.59765625" style="52" customWidth="1"/>
    <col min="11" max="11" width="10.296875" style="52" customWidth="1"/>
    <col min="12" max="16384" width="10.296875" style="52"/>
  </cols>
  <sheetData>
    <row r="1" spans="1:10">
      <c r="A1" s="224" t="s">
        <v>722</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723</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130" t="s">
        <v>11</v>
      </c>
      <c r="B5" s="128" t="s">
        <v>12</v>
      </c>
      <c r="C5" s="128" t="s">
        <v>13</v>
      </c>
      <c r="D5" s="128" t="s">
        <v>14</v>
      </c>
      <c r="E5" s="128" t="s">
        <v>15</v>
      </c>
      <c r="F5" s="128" t="s">
        <v>16</v>
      </c>
      <c r="G5" s="128" t="s">
        <v>17</v>
      </c>
      <c r="H5" s="128" t="s">
        <v>18</v>
      </c>
      <c r="I5" s="128" t="s">
        <v>19</v>
      </c>
      <c r="J5" s="131" t="s">
        <v>20</v>
      </c>
    </row>
    <row r="6" spans="1:10" ht="132">
      <c r="A6" s="64" t="s">
        <v>11</v>
      </c>
      <c r="B6" s="122" t="s">
        <v>567</v>
      </c>
      <c r="C6" s="4" t="s">
        <v>22</v>
      </c>
      <c r="D6" s="129">
        <v>480</v>
      </c>
      <c r="E6" s="15"/>
      <c r="F6" s="15">
        <f>D6*E6</f>
        <v>0</v>
      </c>
      <c r="G6" s="6">
        <v>0.08</v>
      </c>
      <c r="H6" s="15">
        <f>F6*G6</f>
        <v>0</v>
      </c>
      <c r="I6" s="15">
        <f>F6+H6</f>
        <v>0</v>
      </c>
      <c r="J6" s="65"/>
    </row>
    <row r="7" spans="1:10" ht="118.8">
      <c r="A7" s="64" t="s">
        <v>12</v>
      </c>
      <c r="B7" s="3" t="s">
        <v>568</v>
      </c>
      <c r="C7" s="4" t="s">
        <v>22</v>
      </c>
      <c r="D7" s="129">
        <v>4600</v>
      </c>
      <c r="E7" s="15"/>
      <c r="F7" s="15">
        <f>D7*E7</f>
        <v>0</v>
      </c>
      <c r="G7" s="6">
        <v>0.08</v>
      </c>
      <c r="H7" s="15">
        <f>F7*G7</f>
        <v>0</v>
      </c>
      <c r="I7" s="15">
        <f>F7+H7</f>
        <v>0</v>
      </c>
      <c r="J7" s="65"/>
    </row>
    <row r="8" spans="1:10" ht="79.2">
      <c r="A8" s="64" t="s">
        <v>13</v>
      </c>
      <c r="B8" s="122" t="s">
        <v>569</v>
      </c>
      <c r="C8" s="4" t="s">
        <v>22</v>
      </c>
      <c r="D8" s="129">
        <v>960</v>
      </c>
      <c r="E8" s="15"/>
      <c r="F8" s="15">
        <f>D8*E8</f>
        <v>0</v>
      </c>
      <c r="G8" s="6">
        <v>0.08</v>
      </c>
      <c r="H8" s="15">
        <f>F8*G8</f>
        <v>0</v>
      </c>
      <c r="I8" s="15">
        <f>F8+H8</f>
        <v>0</v>
      </c>
      <c r="J8" s="65"/>
    </row>
    <row r="9" spans="1:10" ht="185.4" thickBot="1">
      <c r="A9" s="66" t="s">
        <v>14</v>
      </c>
      <c r="B9" s="123" t="s">
        <v>570</v>
      </c>
      <c r="C9" s="68" t="s">
        <v>22</v>
      </c>
      <c r="D9" s="132">
        <v>750</v>
      </c>
      <c r="E9" s="133"/>
      <c r="F9" s="133">
        <f>D9*E9</f>
        <v>0</v>
      </c>
      <c r="G9" s="7">
        <v>0.08</v>
      </c>
      <c r="H9" s="133">
        <f>F9*G9</f>
        <v>0</v>
      </c>
      <c r="I9" s="133">
        <f>F9+H9</f>
        <v>0</v>
      </c>
      <c r="J9" s="70"/>
    </row>
    <row r="10" spans="1:10" ht="13.8" thickBot="1">
      <c r="A10" s="1"/>
      <c r="B10" s="42"/>
      <c r="C10" s="11"/>
      <c r="E10" s="51" t="s">
        <v>138</v>
      </c>
      <c r="F10" s="125">
        <f>SUM(F6:F8)</f>
        <v>0</v>
      </c>
      <c r="G10" s="71">
        <v>0.08</v>
      </c>
      <c r="H10" s="45">
        <f>SUM(H6:H8)</f>
        <v>0</v>
      </c>
      <c r="I10" s="46">
        <f>SUM(I6:I8)</f>
        <v>0</v>
      </c>
      <c r="J10" s="1"/>
    </row>
  </sheetData>
  <mergeCells count="3">
    <mergeCell ref="A2:J2"/>
    <mergeCell ref="A3:J3"/>
    <mergeCell ref="A1:J1"/>
  </mergeCells>
  <pageMargins left="0.7" right="0.7" top="0.75" bottom="0.75" header="0.3" footer="0.3"/>
  <pageSetup paperSize="9" orientation="landscape" r:id="rId1"/>
</worksheet>
</file>

<file path=xl/worksheets/sheet46.xml><?xml version="1.0" encoding="utf-8"?>
<worksheet xmlns="http://schemas.openxmlformats.org/spreadsheetml/2006/main" xmlns:r="http://schemas.openxmlformats.org/officeDocument/2006/relationships">
  <sheetPr>
    <tabColor rgb="FFFFFFFF"/>
  </sheetPr>
  <dimension ref="A1:J10"/>
  <sheetViews>
    <sheetView showGridLines="0" topLeftCell="A7" zoomScaleNormal="100" workbookViewId="0">
      <selection activeCell="N6" sqref="N6"/>
    </sheetView>
  </sheetViews>
  <sheetFormatPr defaultColWidth="10.296875" defaultRowHeight="13.2"/>
  <cols>
    <col min="1" max="1" width="3.796875" style="52" customWidth="1"/>
    <col min="2" max="2" width="52.69921875" style="52" customWidth="1"/>
    <col min="3" max="3" width="4.19921875" style="52" customWidth="1"/>
    <col min="4" max="4" width="5" style="52" customWidth="1"/>
    <col min="5" max="5" width="9" style="52" customWidth="1"/>
    <col min="6" max="6" width="10.8984375" style="52" customWidth="1"/>
    <col min="7" max="7" width="4" style="52" customWidth="1"/>
    <col min="8" max="9" width="10.296875" style="52" customWidth="1"/>
    <col min="10" max="10" width="14.3984375" style="52" customWidth="1"/>
    <col min="11" max="11" width="10.296875" style="52" customWidth="1"/>
    <col min="12" max="16384" width="10.296875" style="52"/>
  </cols>
  <sheetData>
    <row r="1" spans="1:10">
      <c r="A1" s="9"/>
      <c r="B1" s="126"/>
      <c r="C1" s="9"/>
      <c r="D1" s="9"/>
      <c r="E1" s="9"/>
      <c r="F1" s="9"/>
      <c r="G1" s="9"/>
      <c r="H1" s="9"/>
      <c r="I1" s="1"/>
      <c r="J1" s="127" t="s">
        <v>721</v>
      </c>
    </row>
    <row r="2" spans="1:10" ht="15.6">
      <c r="A2" s="220" t="s">
        <v>0</v>
      </c>
      <c r="B2" s="221"/>
      <c r="C2" s="221"/>
      <c r="D2" s="221"/>
      <c r="E2" s="221"/>
      <c r="F2" s="221"/>
      <c r="G2" s="221"/>
      <c r="H2" s="221"/>
      <c r="I2" s="221"/>
      <c r="J2" s="221"/>
    </row>
    <row r="3" spans="1:10" ht="13.8" thickBot="1">
      <c r="A3" s="225" t="s">
        <v>822</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409.6" customHeight="1">
      <c r="A6" s="239" t="s">
        <v>11</v>
      </c>
      <c r="B6" s="229" t="s">
        <v>571</v>
      </c>
      <c r="C6" s="231" t="s">
        <v>22</v>
      </c>
      <c r="D6" s="233">
        <v>100</v>
      </c>
      <c r="E6" s="259"/>
      <c r="F6" s="259">
        <f>D6*E6</f>
        <v>0</v>
      </c>
      <c r="G6" s="261">
        <v>0.08</v>
      </c>
      <c r="H6" s="259">
        <f>F6*G6</f>
        <v>0</v>
      </c>
      <c r="I6" s="259">
        <f>F6+H6</f>
        <v>0</v>
      </c>
      <c r="J6" s="263"/>
    </row>
    <row r="7" spans="1:10" ht="136.80000000000001" customHeight="1">
      <c r="A7" s="240"/>
      <c r="B7" s="230"/>
      <c r="C7" s="232"/>
      <c r="D7" s="234"/>
      <c r="E7" s="260"/>
      <c r="F7" s="260"/>
      <c r="G7" s="262"/>
      <c r="H7" s="260"/>
      <c r="I7" s="260"/>
      <c r="J7" s="264"/>
    </row>
    <row r="8" spans="1:10" ht="79.8" thickBot="1">
      <c r="A8" s="66" t="s">
        <v>12</v>
      </c>
      <c r="B8" s="123" t="s">
        <v>572</v>
      </c>
      <c r="C8" s="68" t="s">
        <v>22</v>
      </c>
      <c r="D8" s="124">
        <v>200</v>
      </c>
      <c r="E8" s="19"/>
      <c r="F8" s="19">
        <f>D8*E8</f>
        <v>0</v>
      </c>
      <c r="G8" s="21">
        <v>0.08</v>
      </c>
      <c r="H8" s="19">
        <f>F8*G8</f>
        <v>0</v>
      </c>
      <c r="I8" s="19">
        <f>F8+H8</f>
        <v>0</v>
      </c>
      <c r="J8" s="70"/>
    </row>
    <row r="9" spans="1:10" ht="13.8" thickBot="1">
      <c r="A9" s="1"/>
      <c r="B9" s="42"/>
      <c r="C9" s="11"/>
      <c r="E9" s="51" t="s">
        <v>138</v>
      </c>
      <c r="F9" s="125">
        <f>SUM(F6:F8)</f>
        <v>0</v>
      </c>
      <c r="G9" s="71">
        <v>0.08</v>
      </c>
      <c r="H9" s="45">
        <f>SUM(H6:H8)</f>
        <v>0</v>
      </c>
      <c r="I9" s="46">
        <f>SUM(I6:I8)</f>
        <v>0</v>
      </c>
      <c r="J9" s="1"/>
    </row>
    <row r="10" spans="1:10">
      <c r="A10" s="42"/>
      <c r="B10" s="42"/>
      <c r="C10" s="42"/>
      <c r="D10" s="42"/>
      <c r="E10" s="42"/>
      <c r="F10" s="42"/>
      <c r="G10" s="42"/>
      <c r="H10" s="42"/>
      <c r="I10" s="42"/>
      <c r="J10" s="42"/>
    </row>
  </sheetData>
  <mergeCells count="12">
    <mergeCell ref="A2:J2"/>
    <mergeCell ref="A3:J3"/>
    <mergeCell ref="B6:B7"/>
    <mergeCell ref="A6:A7"/>
    <mergeCell ref="C6:C7"/>
    <mergeCell ref="D6:D7"/>
    <mergeCell ref="E6:E7"/>
    <mergeCell ref="F6:F7"/>
    <mergeCell ref="G6:G7"/>
    <mergeCell ref="H6:H7"/>
    <mergeCell ref="I6:I7"/>
    <mergeCell ref="J6:J7"/>
  </mergeCells>
  <pageMargins left="0.51181102362204722" right="0.51181102362204722" top="0.55118110236220474" bottom="0.55118110236220474" header="0.31496062992125984" footer="0.31496062992125984"/>
  <pageSetup paperSize="9" orientation="landscape" r:id="rId1"/>
</worksheet>
</file>

<file path=xl/worksheets/sheet47.xml><?xml version="1.0" encoding="utf-8"?>
<worksheet xmlns="http://schemas.openxmlformats.org/spreadsheetml/2006/main" xmlns:r="http://schemas.openxmlformats.org/officeDocument/2006/relationships">
  <dimension ref="A1:J9"/>
  <sheetViews>
    <sheetView showGridLines="0" workbookViewId="0">
      <selection activeCell="E14" sqref="E14"/>
    </sheetView>
  </sheetViews>
  <sheetFormatPr defaultColWidth="10.296875" defaultRowHeight="13.2"/>
  <cols>
    <col min="1" max="1" width="3.69921875" style="52" customWidth="1"/>
    <col min="2" max="2" width="49.69921875" style="52" customWidth="1"/>
    <col min="3" max="3" width="4.19921875" style="52" customWidth="1"/>
    <col min="4" max="4" width="6.19921875" style="52" customWidth="1"/>
    <col min="5" max="5" width="7.296875" style="52" customWidth="1"/>
    <col min="6" max="6" width="10.59765625" style="52" customWidth="1"/>
    <col min="7" max="7" width="4.09765625" style="52" customWidth="1"/>
    <col min="8" max="8" width="9.5" style="52" customWidth="1"/>
    <col min="9" max="9" width="10.5" style="52" customWidth="1"/>
    <col min="10" max="10" width="14.796875" style="52" customWidth="1"/>
    <col min="11" max="11" width="10.296875" style="52" customWidth="1"/>
    <col min="12" max="16384" width="10.296875" style="52"/>
  </cols>
  <sheetData>
    <row r="1" spans="1:10">
      <c r="A1" s="224" t="s">
        <v>720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821</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18.8">
      <c r="A6" s="64" t="s">
        <v>11</v>
      </c>
      <c r="B6" s="109" t="s">
        <v>573</v>
      </c>
      <c r="C6" s="4" t="s">
        <v>22</v>
      </c>
      <c r="D6" s="121">
        <v>3000</v>
      </c>
      <c r="E6" s="16"/>
      <c r="F6" s="16">
        <f>D6*E6</f>
        <v>0</v>
      </c>
      <c r="G6" s="18">
        <v>0.08</v>
      </c>
      <c r="H6" s="16">
        <f>F6*G6</f>
        <v>0</v>
      </c>
      <c r="I6" s="16">
        <f>F6+H6</f>
        <v>0</v>
      </c>
      <c r="J6" s="65"/>
    </row>
    <row r="7" spans="1:10" ht="132.6" thickBot="1">
      <c r="A7" s="66" t="s">
        <v>12</v>
      </c>
      <c r="B7" s="123" t="s">
        <v>574</v>
      </c>
      <c r="C7" s="68" t="s">
        <v>22</v>
      </c>
      <c r="D7" s="124">
        <v>3000</v>
      </c>
      <c r="E7" s="19"/>
      <c r="F7" s="19">
        <f>D7*E7</f>
        <v>0</v>
      </c>
      <c r="G7" s="21">
        <v>0.08</v>
      </c>
      <c r="H7" s="19">
        <f>F7*G7</f>
        <v>0</v>
      </c>
      <c r="I7" s="19">
        <f>F7+H7</f>
        <v>0</v>
      </c>
      <c r="J7" s="70"/>
    </row>
    <row r="8" spans="1:10" ht="13.8" thickBot="1">
      <c r="A8" s="1"/>
      <c r="B8" s="42"/>
      <c r="C8" s="11"/>
      <c r="E8" s="51" t="s">
        <v>138</v>
      </c>
      <c r="F8" s="125">
        <f>SUM(F6:F7)</f>
        <v>0</v>
      </c>
      <c r="G8" s="71">
        <v>0.08</v>
      </c>
      <c r="H8" s="45">
        <f>SUM(H6:H7)</f>
        <v>0</v>
      </c>
      <c r="I8" s="46">
        <f>SUM(I6:I7)</f>
        <v>0</v>
      </c>
      <c r="J8" s="1"/>
    </row>
    <row r="9" spans="1:10">
      <c r="A9" s="42"/>
      <c r="B9" s="42"/>
      <c r="C9" s="42"/>
      <c r="D9" s="42"/>
      <c r="E9" s="42"/>
      <c r="F9" s="42"/>
      <c r="G9" s="42"/>
      <c r="H9" s="42"/>
      <c r="I9" s="42"/>
      <c r="J9" s="42"/>
    </row>
  </sheetData>
  <mergeCells count="3">
    <mergeCell ref="A2:J2"/>
    <mergeCell ref="A3:J3"/>
    <mergeCell ref="A1:J1"/>
  </mergeCells>
  <pageMargins left="0.7" right="0.7" top="0.75" bottom="0.75" header="0.3" footer="0.3"/>
  <pageSetup paperSize="9" orientation="landscape" r:id="rId1"/>
</worksheet>
</file>

<file path=xl/worksheets/sheet48.xml><?xml version="1.0" encoding="utf-8"?>
<worksheet xmlns="http://schemas.openxmlformats.org/spreadsheetml/2006/main" xmlns:r="http://schemas.openxmlformats.org/officeDocument/2006/relationships">
  <dimension ref="A1:J34"/>
  <sheetViews>
    <sheetView showGridLines="0" topLeftCell="A10" zoomScale="90" zoomScaleNormal="90" workbookViewId="0">
      <selection activeCell="M7" sqref="M7"/>
    </sheetView>
  </sheetViews>
  <sheetFormatPr defaultColWidth="10.296875" defaultRowHeight="13.2"/>
  <cols>
    <col min="1" max="1" width="3.69921875" style="52" customWidth="1"/>
    <col min="2" max="2" width="39.59765625" style="52" customWidth="1"/>
    <col min="3" max="3" width="3.69921875" style="52" customWidth="1"/>
    <col min="4" max="4" width="5.296875" style="52" customWidth="1"/>
    <col min="5" max="5" width="8.5" style="52" customWidth="1"/>
    <col min="6" max="6" width="12.3984375" style="52" customWidth="1"/>
    <col min="7" max="7" width="4.09765625" style="52" customWidth="1"/>
    <col min="8" max="8" width="12.296875" style="52" customWidth="1"/>
    <col min="9" max="9" width="13.8984375" style="52" customWidth="1"/>
    <col min="10" max="10" width="16.5" style="52" customWidth="1"/>
    <col min="11" max="11" width="10.296875" style="52" customWidth="1"/>
    <col min="12" max="16384" width="10.296875" style="52"/>
  </cols>
  <sheetData>
    <row r="1" spans="1:10">
      <c r="A1" s="224" t="s">
        <v>719</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820</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71.6">
      <c r="A6" s="78" t="s">
        <v>11</v>
      </c>
      <c r="B6" s="109" t="s">
        <v>575</v>
      </c>
      <c r="C6" s="4" t="s">
        <v>22</v>
      </c>
      <c r="D6" s="32">
        <v>120</v>
      </c>
      <c r="E6" s="33"/>
      <c r="F6" s="33">
        <f t="shared" ref="F6:F27" si="0">D6*E6</f>
        <v>0</v>
      </c>
      <c r="G6" s="6">
        <v>0.08</v>
      </c>
      <c r="H6" s="33">
        <f t="shared" ref="H6:H27" si="1">F6*G6</f>
        <v>0</v>
      </c>
      <c r="I6" s="33">
        <f t="shared" ref="I6:I27" si="2">F6+H6</f>
        <v>0</v>
      </c>
      <c r="J6" s="120"/>
    </row>
    <row r="7" spans="1:10" ht="290.39999999999998">
      <c r="A7" s="78" t="s">
        <v>12</v>
      </c>
      <c r="B7" s="109" t="s">
        <v>576</v>
      </c>
      <c r="C7" s="4" t="s">
        <v>22</v>
      </c>
      <c r="D7" s="32">
        <v>400</v>
      </c>
      <c r="E7" s="33"/>
      <c r="F7" s="33">
        <f t="shared" si="0"/>
        <v>0</v>
      </c>
      <c r="G7" s="6">
        <v>0.08</v>
      </c>
      <c r="H7" s="33">
        <f t="shared" si="1"/>
        <v>0</v>
      </c>
      <c r="I7" s="33">
        <f t="shared" si="2"/>
        <v>0</v>
      </c>
      <c r="J7" s="120"/>
    </row>
    <row r="8" spans="1:10" ht="277.2">
      <c r="A8" s="78" t="s">
        <v>13</v>
      </c>
      <c r="B8" s="109" t="s">
        <v>577</v>
      </c>
      <c r="C8" s="4" t="s">
        <v>22</v>
      </c>
      <c r="D8" s="32">
        <v>2000</v>
      </c>
      <c r="E8" s="33"/>
      <c r="F8" s="33">
        <f t="shared" si="0"/>
        <v>0</v>
      </c>
      <c r="G8" s="6">
        <v>0.08</v>
      </c>
      <c r="H8" s="33">
        <f t="shared" si="1"/>
        <v>0</v>
      </c>
      <c r="I8" s="33">
        <f t="shared" si="2"/>
        <v>0</v>
      </c>
      <c r="J8" s="120"/>
    </row>
    <row r="9" spans="1:10" ht="118.8">
      <c r="A9" s="78" t="s">
        <v>14</v>
      </c>
      <c r="B9" s="109" t="s">
        <v>578</v>
      </c>
      <c r="C9" s="4" t="s">
        <v>22</v>
      </c>
      <c r="D9" s="32">
        <v>2400</v>
      </c>
      <c r="E9" s="33"/>
      <c r="F9" s="33">
        <f t="shared" si="0"/>
        <v>0</v>
      </c>
      <c r="G9" s="6">
        <v>0.08</v>
      </c>
      <c r="H9" s="33">
        <f t="shared" si="1"/>
        <v>0</v>
      </c>
      <c r="I9" s="33">
        <f t="shared" si="2"/>
        <v>0</v>
      </c>
      <c r="J9" s="120"/>
    </row>
    <row r="10" spans="1:10" ht="79.2">
      <c r="A10" s="78" t="s">
        <v>15</v>
      </c>
      <c r="B10" s="109" t="s">
        <v>579</v>
      </c>
      <c r="C10" s="4" t="s">
        <v>22</v>
      </c>
      <c r="D10" s="32">
        <v>200</v>
      </c>
      <c r="E10" s="33"/>
      <c r="F10" s="33">
        <f t="shared" si="0"/>
        <v>0</v>
      </c>
      <c r="G10" s="6">
        <v>0.08</v>
      </c>
      <c r="H10" s="33">
        <f t="shared" si="1"/>
        <v>0</v>
      </c>
      <c r="I10" s="33">
        <f t="shared" si="2"/>
        <v>0</v>
      </c>
      <c r="J10" s="120"/>
    </row>
    <row r="11" spans="1:10" ht="158.4">
      <c r="A11" s="78" t="s">
        <v>140</v>
      </c>
      <c r="B11" s="109" t="s">
        <v>580</v>
      </c>
      <c r="C11" s="4" t="s">
        <v>22</v>
      </c>
      <c r="D11" s="32">
        <v>80</v>
      </c>
      <c r="E11" s="33"/>
      <c r="F11" s="33">
        <f t="shared" si="0"/>
        <v>0</v>
      </c>
      <c r="G11" s="6">
        <v>0.08</v>
      </c>
      <c r="H11" s="33">
        <f t="shared" si="1"/>
        <v>0</v>
      </c>
      <c r="I11" s="33">
        <f t="shared" si="2"/>
        <v>0</v>
      </c>
      <c r="J11" s="120"/>
    </row>
    <row r="12" spans="1:10" ht="184.8">
      <c r="A12" s="78" t="s">
        <v>17</v>
      </c>
      <c r="B12" s="109" t="s">
        <v>581</v>
      </c>
      <c r="C12" s="4" t="s">
        <v>22</v>
      </c>
      <c r="D12" s="32">
        <v>240</v>
      </c>
      <c r="E12" s="33"/>
      <c r="F12" s="33">
        <f t="shared" si="0"/>
        <v>0</v>
      </c>
      <c r="G12" s="6">
        <v>0.08</v>
      </c>
      <c r="H12" s="33">
        <f t="shared" si="1"/>
        <v>0</v>
      </c>
      <c r="I12" s="33">
        <f t="shared" si="2"/>
        <v>0</v>
      </c>
      <c r="J12" s="120"/>
    </row>
    <row r="13" spans="1:10" ht="145.19999999999999">
      <c r="A13" s="78" t="s">
        <v>141</v>
      </c>
      <c r="B13" s="109" t="s">
        <v>582</v>
      </c>
      <c r="C13" s="4" t="s">
        <v>22</v>
      </c>
      <c r="D13" s="32">
        <v>40</v>
      </c>
      <c r="E13" s="33"/>
      <c r="F13" s="33">
        <f t="shared" si="0"/>
        <v>0</v>
      </c>
      <c r="G13" s="6">
        <v>0.08</v>
      </c>
      <c r="H13" s="33">
        <f t="shared" si="1"/>
        <v>0</v>
      </c>
      <c r="I13" s="33">
        <f t="shared" si="2"/>
        <v>0</v>
      </c>
      <c r="J13" s="120"/>
    </row>
    <row r="14" spans="1:10" ht="145.19999999999999">
      <c r="A14" s="78" t="s">
        <v>142</v>
      </c>
      <c r="B14" s="109" t="s">
        <v>583</v>
      </c>
      <c r="C14" s="4" t="s">
        <v>22</v>
      </c>
      <c r="D14" s="32">
        <v>120</v>
      </c>
      <c r="E14" s="33"/>
      <c r="F14" s="33">
        <f t="shared" si="0"/>
        <v>0</v>
      </c>
      <c r="G14" s="6">
        <v>0.08</v>
      </c>
      <c r="H14" s="33">
        <f t="shared" si="1"/>
        <v>0</v>
      </c>
      <c r="I14" s="33">
        <f t="shared" si="2"/>
        <v>0</v>
      </c>
      <c r="J14" s="120"/>
    </row>
    <row r="15" spans="1:10" ht="145.19999999999999">
      <c r="A15" s="78" t="s">
        <v>20</v>
      </c>
      <c r="B15" s="109" t="s">
        <v>584</v>
      </c>
      <c r="C15" s="4" t="s">
        <v>22</v>
      </c>
      <c r="D15" s="32">
        <v>40</v>
      </c>
      <c r="E15" s="33"/>
      <c r="F15" s="33">
        <f t="shared" si="0"/>
        <v>0</v>
      </c>
      <c r="G15" s="6">
        <v>0.08</v>
      </c>
      <c r="H15" s="33">
        <f t="shared" si="1"/>
        <v>0</v>
      </c>
      <c r="I15" s="33">
        <f t="shared" si="2"/>
        <v>0</v>
      </c>
      <c r="J15" s="120"/>
    </row>
    <row r="16" spans="1:10" ht="118.8">
      <c r="A16" s="78" t="s">
        <v>143</v>
      </c>
      <c r="B16" s="109" t="s">
        <v>585</v>
      </c>
      <c r="C16" s="4" t="s">
        <v>22</v>
      </c>
      <c r="D16" s="32">
        <v>2000</v>
      </c>
      <c r="E16" s="33"/>
      <c r="F16" s="33">
        <f t="shared" si="0"/>
        <v>0</v>
      </c>
      <c r="G16" s="6">
        <v>0.08</v>
      </c>
      <c r="H16" s="33">
        <f t="shared" si="1"/>
        <v>0</v>
      </c>
      <c r="I16" s="33">
        <f t="shared" si="2"/>
        <v>0</v>
      </c>
      <c r="J16" s="120"/>
    </row>
    <row r="17" spans="1:10" ht="132">
      <c r="A17" s="78" t="s">
        <v>144</v>
      </c>
      <c r="B17" s="109" t="s">
        <v>586</v>
      </c>
      <c r="C17" s="4" t="s">
        <v>22</v>
      </c>
      <c r="D17" s="32">
        <v>1200</v>
      </c>
      <c r="E17" s="33"/>
      <c r="F17" s="33">
        <f t="shared" si="0"/>
        <v>0</v>
      </c>
      <c r="G17" s="6">
        <v>0.08</v>
      </c>
      <c r="H17" s="33">
        <f t="shared" si="1"/>
        <v>0</v>
      </c>
      <c r="I17" s="33">
        <f t="shared" si="2"/>
        <v>0</v>
      </c>
      <c r="J17" s="120"/>
    </row>
    <row r="18" spans="1:10" ht="118.8">
      <c r="A18" s="78" t="s">
        <v>145</v>
      </c>
      <c r="B18" s="109" t="s">
        <v>587</v>
      </c>
      <c r="C18" s="4" t="s">
        <v>22</v>
      </c>
      <c r="D18" s="32">
        <v>80</v>
      </c>
      <c r="E18" s="33"/>
      <c r="F18" s="33">
        <f t="shared" si="0"/>
        <v>0</v>
      </c>
      <c r="G18" s="6">
        <v>0.08</v>
      </c>
      <c r="H18" s="33">
        <f t="shared" si="1"/>
        <v>0</v>
      </c>
      <c r="I18" s="33">
        <f t="shared" si="2"/>
        <v>0</v>
      </c>
      <c r="J18" s="120"/>
    </row>
    <row r="19" spans="1:10" ht="132">
      <c r="A19" s="78" t="s">
        <v>146</v>
      </c>
      <c r="B19" s="109" t="s">
        <v>588</v>
      </c>
      <c r="C19" s="4" t="s">
        <v>22</v>
      </c>
      <c r="D19" s="32">
        <v>80</v>
      </c>
      <c r="E19" s="33"/>
      <c r="F19" s="33">
        <f t="shared" si="0"/>
        <v>0</v>
      </c>
      <c r="G19" s="6">
        <v>0.08</v>
      </c>
      <c r="H19" s="33">
        <f t="shared" si="1"/>
        <v>0</v>
      </c>
      <c r="I19" s="33">
        <f t="shared" si="2"/>
        <v>0</v>
      </c>
      <c r="J19" s="120"/>
    </row>
    <row r="20" spans="1:10" ht="92.4">
      <c r="A20" s="78" t="s">
        <v>147</v>
      </c>
      <c r="B20" s="109" t="s">
        <v>589</v>
      </c>
      <c r="C20" s="4" t="s">
        <v>22</v>
      </c>
      <c r="D20" s="32">
        <v>40</v>
      </c>
      <c r="E20" s="33"/>
      <c r="F20" s="33">
        <f t="shared" si="0"/>
        <v>0</v>
      </c>
      <c r="G20" s="6">
        <v>0.08</v>
      </c>
      <c r="H20" s="33">
        <f t="shared" si="1"/>
        <v>0</v>
      </c>
      <c r="I20" s="33">
        <f t="shared" si="2"/>
        <v>0</v>
      </c>
      <c r="J20" s="120"/>
    </row>
    <row r="21" spans="1:10" ht="171.6">
      <c r="A21" s="78" t="s">
        <v>148</v>
      </c>
      <c r="B21" s="109" t="s">
        <v>590</v>
      </c>
      <c r="C21" s="4" t="s">
        <v>22</v>
      </c>
      <c r="D21" s="32">
        <v>80</v>
      </c>
      <c r="E21" s="33"/>
      <c r="F21" s="33">
        <f t="shared" si="0"/>
        <v>0</v>
      </c>
      <c r="G21" s="6">
        <v>0.08</v>
      </c>
      <c r="H21" s="33">
        <f t="shared" si="1"/>
        <v>0</v>
      </c>
      <c r="I21" s="33">
        <f t="shared" si="2"/>
        <v>0</v>
      </c>
      <c r="J21" s="120"/>
    </row>
    <row r="22" spans="1:10" ht="92.4">
      <c r="A22" s="78" t="s">
        <v>149</v>
      </c>
      <c r="B22" s="109" t="s">
        <v>591</v>
      </c>
      <c r="C22" s="4" t="s">
        <v>22</v>
      </c>
      <c r="D22" s="32">
        <v>4000</v>
      </c>
      <c r="E22" s="33"/>
      <c r="F22" s="33">
        <f t="shared" si="0"/>
        <v>0</v>
      </c>
      <c r="G22" s="6">
        <v>0.08</v>
      </c>
      <c r="H22" s="33">
        <f t="shared" si="1"/>
        <v>0</v>
      </c>
      <c r="I22" s="33">
        <f t="shared" si="2"/>
        <v>0</v>
      </c>
      <c r="J22" s="120"/>
    </row>
    <row r="23" spans="1:10" ht="105.6">
      <c r="A23" s="78" t="s">
        <v>150</v>
      </c>
      <c r="B23" s="109" t="s">
        <v>592</v>
      </c>
      <c r="C23" s="4" t="s">
        <v>22</v>
      </c>
      <c r="D23" s="32">
        <v>4000</v>
      </c>
      <c r="E23" s="33"/>
      <c r="F23" s="33">
        <f t="shared" si="0"/>
        <v>0</v>
      </c>
      <c r="G23" s="6">
        <v>0.08</v>
      </c>
      <c r="H23" s="33">
        <f t="shared" si="1"/>
        <v>0</v>
      </c>
      <c r="I23" s="33">
        <f t="shared" si="2"/>
        <v>0</v>
      </c>
      <c r="J23" s="120"/>
    </row>
    <row r="24" spans="1:10" ht="92.4">
      <c r="A24" s="78" t="s">
        <v>151</v>
      </c>
      <c r="B24" s="109" t="s">
        <v>593</v>
      </c>
      <c r="C24" s="4" t="s">
        <v>22</v>
      </c>
      <c r="D24" s="32">
        <v>200</v>
      </c>
      <c r="E24" s="33"/>
      <c r="F24" s="33">
        <f t="shared" si="0"/>
        <v>0</v>
      </c>
      <c r="G24" s="6">
        <v>0.08</v>
      </c>
      <c r="H24" s="33">
        <f t="shared" si="1"/>
        <v>0</v>
      </c>
      <c r="I24" s="33">
        <f t="shared" si="2"/>
        <v>0</v>
      </c>
      <c r="J24" s="120"/>
    </row>
    <row r="25" spans="1:10" ht="118.8">
      <c r="A25" s="78" t="s">
        <v>152</v>
      </c>
      <c r="B25" s="109" t="s">
        <v>594</v>
      </c>
      <c r="C25" s="4" t="s">
        <v>22</v>
      </c>
      <c r="D25" s="32">
        <v>4000</v>
      </c>
      <c r="E25" s="33"/>
      <c r="F25" s="33">
        <f t="shared" si="0"/>
        <v>0</v>
      </c>
      <c r="G25" s="6">
        <v>0.08</v>
      </c>
      <c r="H25" s="33">
        <f t="shared" si="1"/>
        <v>0</v>
      </c>
      <c r="I25" s="33">
        <f t="shared" si="2"/>
        <v>0</v>
      </c>
      <c r="J25" s="120"/>
    </row>
    <row r="26" spans="1:10" ht="118.8">
      <c r="A26" s="78" t="s">
        <v>153</v>
      </c>
      <c r="B26" s="109" t="s">
        <v>595</v>
      </c>
      <c r="C26" s="4" t="s">
        <v>22</v>
      </c>
      <c r="D26" s="32">
        <v>200</v>
      </c>
      <c r="E26" s="33"/>
      <c r="F26" s="33">
        <f t="shared" si="0"/>
        <v>0</v>
      </c>
      <c r="G26" s="6">
        <v>0.08</v>
      </c>
      <c r="H26" s="33">
        <f t="shared" si="1"/>
        <v>0</v>
      </c>
      <c r="I26" s="33">
        <f t="shared" si="2"/>
        <v>0</v>
      </c>
      <c r="J26" s="120"/>
    </row>
    <row r="27" spans="1:10" ht="370.2" thickBot="1">
      <c r="A27" s="79" t="s">
        <v>154</v>
      </c>
      <c r="B27" s="112" t="s">
        <v>596</v>
      </c>
      <c r="C27" s="68" t="s">
        <v>22</v>
      </c>
      <c r="D27" s="69">
        <v>6000</v>
      </c>
      <c r="E27" s="34"/>
      <c r="F27" s="34">
        <f t="shared" si="0"/>
        <v>0</v>
      </c>
      <c r="G27" s="7">
        <v>0.08</v>
      </c>
      <c r="H27" s="34">
        <f t="shared" si="1"/>
        <v>0</v>
      </c>
      <c r="I27" s="34">
        <f t="shared" si="2"/>
        <v>0</v>
      </c>
      <c r="J27" s="113"/>
    </row>
    <row r="28" spans="1:10" ht="13.8" thickBot="1">
      <c r="A28" s="56"/>
      <c r="B28" s="117"/>
      <c r="C28" s="54"/>
      <c r="D28" s="54"/>
      <c r="E28" s="51" t="s">
        <v>138</v>
      </c>
      <c r="F28" s="81">
        <f>SUM(F6:F27)</f>
        <v>0</v>
      </c>
      <c r="G28" s="71">
        <v>0.08</v>
      </c>
      <c r="H28" s="81">
        <f>SUM(H6:H27)</f>
        <v>0</v>
      </c>
      <c r="I28" s="82">
        <f>SUM(I6:I27)</f>
        <v>0</v>
      </c>
      <c r="J28" s="54"/>
    </row>
    <row r="29" spans="1:10">
      <c r="A29" s="56"/>
      <c r="B29" s="117"/>
      <c r="C29" s="54"/>
      <c r="D29" s="54"/>
      <c r="E29" s="118"/>
      <c r="F29" s="118"/>
      <c r="G29" s="119"/>
      <c r="H29" s="54"/>
      <c r="I29" s="54"/>
      <c r="J29" s="54"/>
    </row>
    <row r="30" spans="1:10">
      <c r="A30" s="56"/>
      <c r="B30" s="117"/>
      <c r="C30" s="54"/>
      <c r="D30" s="54"/>
      <c r="E30" s="118"/>
      <c r="F30" s="118"/>
      <c r="G30" s="119"/>
      <c r="H30" s="54"/>
      <c r="I30" s="54"/>
      <c r="J30" s="54"/>
    </row>
    <row r="31" spans="1:10">
      <c r="A31" s="56"/>
      <c r="B31" s="117"/>
      <c r="C31" s="54"/>
      <c r="D31" s="54"/>
      <c r="E31" s="118"/>
      <c r="F31" s="118"/>
      <c r="G31" s="119"/>
      <c r="H31" s="54"/>
      <c r="I31" s="54"/>
      <c r="J31" s="54"/>
    </row>
    <row r="32" spans="1:10">
      <c r="A32" s="56"/>
      <c r="B32" s="117"/>
      <c r="C32" s="54"/>
      <c r="D32" s="54"/>
      <c r="E32" s="118"/>
      <c r="F32" s="118"/>
      <c r="G32" s="119"/>
      <c r="H32" s="54"/>
      <c r="I32" s="54"/>
      <c r="J32" s="54"/>
    </row>
    <row r="33" spans="1:10">
      <c r="A33" s="56"/>
      <c r="B33" s="117"/>
      <c r="C33" s="54"/>
      <c r="D33" s="54"/>
      <c r="E33" s="118"/>
      <c r="F33" s="118"/>
      <c r="G33" s="119"/>
      <c r="H33" s="54"/>
      <c r="I33" s="54"/>
      <c r="J33" s="54"/>
    </row>
    <row r="34" spans="1:10">
      <c r="A34" s="56"/>
      <c r="B34" s="117"/>
      <c r="C34" s="54"/>
      <c r="D34" s="54"/>
      <c r="E34" s="118"/>
      <c r="F34" s="118"/>
      <c r="G34" s="119"/>
      <c r="H34" s="54"/>
      <c r="I34" s="54"/>
      <c r="J34" s="54"/>
    </row>
  </sheetData>
  <mergeCells count="3">
    <mergeCell ref="A2:J2"/>
    <mergeCell ref="A3:J3"/>
    <mergeCell ref="A1:J1"/>
  </mergeCells>
  <pageMargins left="0.7" right="0.7" top="0.75" bottom="0.75" header="0.3" footer="0.3"/>
  <pageSetup paperSize="9" orientation="landscape" r:id="rId1"/>
</worksheet>
</file>

<file path=xl/worksheets/sheet49.xml><?xml version="1.0" encoding="utf-8"?>
<worksheet xmlns="http://schemas.openxmlformats.org/spreadsheetml/2006/main" xmlns:r="http://schemas.openxmlformats.org/officeDocument/2006/relationships">
  <dimension ref="A1:J10"/>
  <sheetViews>
    <sheetView showGridLines="0" workbookViewId="0">
      <selection activeCell="F17" sqref="F17"/>
    </sheetView>
  </sheetViews>
  <sheetFormatPr defaultColWidth="10.296875" defaultRowHeight="12.75" customHeight="1"/>
  <cols>
    <col min="1" max="1" width="3.69921875" style="52" customWidth="1"/>
    <col min="2" max="2" width="37.69921875" style="52" customWidth="1"/>
    <col min="3" max="3" width="4.296875" style="52" customWidth="1"/>
    <col min="4" max="4" width="5.796875" style="52" customWidth="1"/>
    <col min="5" max="5" width="9.296875" style="52" customWidth="1"/>
    <col min="6" max="6" width="12" style="52" customWidth="1"/>
    <col min="7" max="7" width="4.19921875" style="52" customWidth="1"/>
    <col min="8" max="8" width="10.59765625" style="52" customWidth="1"/>
    <col min="9" max="9" width="12.69921875" style="52" customWidth="1"/>
    <col min="10" max="10" width="15.796875" style="52" customWidth="1"/>
    <col min="11" max="11" width="10.296875" style="52" customWidth="1"/>
    <col min="12" max="16384" width="10.296875" style="52"/>
  </cols>
  <sheetData>
    <row r="1" spans="1:10" ht="13.65" customHeight="1">
      <c r="A1" s="224" t="s">
        <v>718</v>
      </c>
      <c r="B1" s="224"/>
      <c r="C1" s="224"/>
      <c r="D1" s="224"/>
      <c r="E1" s="224"/>
      <c r="F1" s="224"/>
      <c r="G1" s="224"/>
      <c r="H1" s="224"/>
      <c r="I1" s="224"/>
      <c r="J1" s="224"/>
    </row>
    <row r="2" spans="1:10" ht="13.65" customHeight="1">
      <c r="A2" s="220" t="s">
        <v>0</v>
      </c>
      <c r="B2" s="221"/>
      <c r="C2" s="221"/>
      <c r="D2" s="221"/>
      <c r="E2" s="221"/>
      <c r="F2" s="221"/>
      <c r="G2" s="221"/>
      <c r="H2" s="221"/>
      <c r="I2" s="221"/>
      <c r="J2" s="221"/>
    </row>
    <row r="3" spans="1:10" ht="13.65" customHeight="1" thickBot="1">
      <c r="A3" s="265" t="s">
        <v>819</v>
      </c>
      <c r="B3" s="266"/>
      <c r="C3" s="266"/>
      <c r="D3" s="266"/>
      <c r="E3" s="266"/>
      <c r="F3" s="266"/>
      <c r="G3" s="266"/>
      <c r="H3" s="266"/>
      <c r="I3" s="266"/>
      <c r="J3" s="266"/>
    </row>
    <row r="4" spans="1:10" ht="63.75" customHeight="1">
      <c r="A4" s="59" t="s">
        <v>1</v>
      </c>
      <c r="B4" s="60" t="s">
        <v>2</v>
      </c>
      <c r="C4" s="60" t="s">
        <v>3</v>
      </c>
      <c r="D4" s="60" t="s">
        <v>4</v>
      </c>
      <c r="E4" s="60" t="s">
        <v>5</v>
      </c>
      <c r="F4" s="60" t="s">
        <v>6</v>
      </c>
      <c r="G4" s="60" t="s">
        <v>7</v>
      </c>
      <c r="H4" s="60" t="s">
        <v>8</v>
      </c>
      <c r="I4" s="60" t="s">
        <v>9</v>
      </c>
      <c r="J4" s="61" t="s">
        <v>10</v>
      </c>
    </row>
    <row r="5" spans="1:10" s="53" customFormat="1" ht="13.65" customHeight="1">
      <c r="A5" s="62" t="s">
        <v>11</v>
      </c>
      <c r="B5" s="30" t="s">
        <v>12</v>
      </c>
      <c r="C5" s="30" t="s">
        <v>13</v>
      </c>
      <c r="D5" s="30" t="s">
        <v>14</v>
      </c>
      <c r="E5" s="30" t="s">
        <v>15</v>
      </c>
      <c r="F5" s="30" t="s">
        <v>16</v>
      </c>
      <c r="G5" s="30" t="s">
        <v>17</v>
      </c>
      <c r="H5" s="30" t="s">
        <v>18</v>
      </c>
      <c r="I5" s="30" t="s">
        <v>19</v>
      </c>
      <c r="J5" s="63" t="s">
        <v>20</v>
      </c>
    </row>
    <row r="6" spans="1:10" ht="114.75" customHeight="1" thickBot="1">
      <c r="A6" s="79" t="s">
        <v>11</v>
      </c>
      <c r="B6" s="112" t="s">
        <v>597</v>
      </c>
      <c r="C6" s="68" t="s">
        <v>22</v>
      </c>
      <c r="D6" s="69">
        <v>200</v>
      </c>
      <c r="E6" s="34"/>
      <c r="F6" s="133">
        <f>D6*E6</f>
        <v>0</v>
      </c>
      <c r="G6" s="7">
        <v>0.08</v>
      </c>
      <c r="H6" s="34">
        <f>F6*G6</f>
        <v>0</v>
      </c>
      <c r="I6" s="34">
        <f>F6+H6</f>
        <v>0</v>
      </c>
      <c r="J6" s="113"/>
    </row>
    <row r="7" spans="1:10" ht="15" customHeight="1" thickBot="1">
      <c r="A7" s="1"/>
      <c r="B7" s="1"/>
      <c r="C7" s="1"/>
      <c r="E7" s="114" t="s">
        <v>138</v>
      </c>
      <c r="F7" s="207">
        <f>F6</f>
        <v>0</v>
      </c>
      <c r="G7" s="71">
        <v>0.08</v>
      </c>
      <c r="H7" s="115">
        <f>SUM(H6)</f>
        <v>0</v>
      </c>
      <c r="I7" s="116">
        <f>SUM(I6)</f>
        <v>0</v>
      </c>
      <c r="J7" s="1"/>
    </row>
    <row r="8" spans="1:10" ht="13.65" customHeight="1">
      <c r="A8" s="1"/>
      <c r="B8" s="1"/>
      <c r="C8" s="1"/>
      <c r="D8" s="1"/>
      <c r="E8" s="110"/>
      <c r="F8" s="1"/>
      <c r="G8" s="111"/>
      <c r="H8" s="110"/>
      <c r="I8" s="110"/>
      <c r="J8" s="1"/>
    </row>
    <row r="9" spans="1:10" ht="15" customHeight="1">
      <c r="A9" s="42"/>
      <c r="B9" s="42"/>
      <c r="C9" s="42"/>
      <c r="D9" s="42"/>
      <c r="E9" s="42"/>
      <c r="F9" s="42"/>
      <c r="G9" s="42"/>
      <c r="H9" s="42"/>
      <c r="I9" s="42"/>
      <c r="J9" s="42"/>
    </row>
    <row r="10" spans="1:10" ht="15" customHeight="1">
      <c r="A10" s="42"/>
      <c r="B10" s="42"/>
      <c r="C10" s="42"/>
      <c r="D10" s="42"/>
      <c r="E10" s="42"/>
      <c r="F10" s="42"/>
      <c r="G10" s="42"/>
      <c r="H10" s="42"/>
      <c r="I10" s="42"/>
      <c r="J10" s="42"/>
    </row>
  </sheetData>
  <mergeCells count="3">
    <mergeCell ref="A2:J2"/>
    <mergeCell ref="A3:J3"/>
    <mergeCell ref="A1:J1"/>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dimension ref="A1:J12"/>
  <sheetViews>
    <sheetView showGridLines="0" topLeftCell="A11" zoomScale="90" zoomScaleNormal="90" workbookViewId="0">
      <selection activeCell="J42" sqref="J42"/>
    </sheetView>
  </sheetViews>
  <sheetFormatPr defaultColWidth="8" defaultRowHeight="12.75" customHeight="1"/>
  <cols>
    <col min="1" max="1" width="3.59765625" style="52" customWidth="1"/>
    <col min="2" max="2" width="60.796875" style="52" customWidth="1"/>
    <col min="3" max="3" width="4" style="52" customWidth="1"/>
    <col min="4" max="4" width="7.296875" style="52" customWidth="1"/>
    <col min="5" max="5" width="6.5" style="52" customWidth="1"/>
    <col min="6" max="6" width="8.69921875" style="52" customWidth="1"/>
    <col min="7" max="7" width="4" style="52" customWidth="1"/>
    <col min="8" max="8" width="9" style="52" customWidth="1"/>
    <col min="9" max="9" width="10.69921875" style="52" customWidth="1"/>
    <col min="10" max="10" width="15.296875" style="52" customWidth="1"/>
    <col min="11" max="11" width="8" style="52" customWidth="1"/>
    <col min="12" max="16384" width="8" style="52"/>
  </cols>
  <sheetData>
    <row r="1" spans="1:10" ht="13.65" customHeight="1">
      <c r="A1" s="224" t="s">
        <v>802</v>
      </c>
      <c r="B1" s="224"/>
      <c r="C1" s="224"/>
      <c r="D1" s="224"/>
      <c r="E1" s="224"/>
      <c r="F1" s="224"/>
      <c r="G1" s="224"/>
      <c r="H1" s="224"/>
      <c r="I1" s="224"/>
      <c r="J1" s="224"/>
    </row>
    <row r="2" spans="1:10" ht="15.75" customHeight="1">
      <c r="A2" s="220" t="s">
        <v>0</v>
      </c>
      <c r="B2" s="221"/>
      <c r="C2" s="221"/>
      <c r="D2" s="221"/>
      <c r="E2" s="221"/>
      <c r="F2" s="221"/>
      <c r="G2" s="221"/>
      <c r="H2" s="221"/>
      <c r="I2" s="221"/>
      <c r="J2" s="221"/>
    </row>
    <row r="3" spans="1:10" ht="15.75" customHeight="1" thickBot="1">
      <c r="A3" s="225" t="s">
        <v>801</v>
      </c>
      <c r="B3" s="226"/>
      <c r="C3" s="226"/>
      <c r="D3" s="226"/>
      <c r="E3" s="226"/>
      <c r="F3" s="226"/>
      <c r="G3" s="226"/>
      <c r="H3" s="226"/>
      <c r="I3" s="226"/>
      <c r="J3" s="226"/>
    </row>
    <row r="4" spans="1:10" ht="42" customHeight="1">
      <c r="A4" s="59" t="s">
        <v>1</v>
      </c>
      <c r="B4" s="60" t="s">
        <v>2</v>
      </c>
      <c r="C4" s="60" t="s">
        <v>3</v>
      </c>
      <c r="D4" s="60" t="s">
        <v>4</v>
      </c>
      <c r="E4" s="60" t="s">
        <v>5</v>
      </c>
      <c r="F4" s="60" t="s">
        <v>6</v>
      </c>
      <c r="G4" s="60" t="s">
        <v>7</v>
      </c>
      <c r="H4" s="60" t="s">
        <v>8</v>
      </c>
      <c r="I4" s="60" t="s">
        <v>9</v>
      </c>
      <c r="J4" s="61" t="s">
        <v>10</v>
      </c>
    </row>
    <row r="5" spans="1:10" s="53" customFormat="1" ht="13.65" customHeight="1">
      <c r="A5" s="62" t="s">
        <v>11</v>
      </c>
      <c r="B5" s="30" t="s">
        <v>12</v>
      </c>
      <c r="C5" s="30" t="s">
        <v>13</v>
      </c>
      <c r="D5" s="30" t="s">
        <v>14</v>
      </c>
      <c r="E5" s="30" t="s">
        <v>15</v>
      </c>
      <c r="F5" s="30" t="s">
        <v>16</v>
      </c>
      <c r="G5" s="30" t="s">
        <v>17</v>
      </c>
      <c r="H5" s="30" t="s">
        <v>18</v>
      </c>
      <c r="I5" s="30" t="s">
        <v>19</v>
      </c>
      <c r="J5" s="63" t="s">
        <v>20</v>
      </c>
    </row>
    <row r="6" spans="1:10" ht="409.6" customHeight="1">
      <c r="A6" s="64" t="s">
        <v>11</v>
      </c>
      <c r="B6" s="3" t="s">
        <v>313</v>
      </c>
      <c r="C6" s="4" t="s">
        <v>22</v>
      </c>
      <c r="D6" s="134">
        <v>400</v>
      </c>
      <c r="E6" s="15"/>
      <c r="F6" s="15">
        <f t="shared" ref="F6:F11" si="0">D6*E6</f>
        <v>0</v>
      </c>
      <c r="G6" s="6">
        <v>0.08</v>
      </c>
      <c r="H6" s="15">
        <f t="shared" ref="H6:H11" si="1">F6*G6</f>
        <v>0</v>
      </c>
      <c r="I6" s="15">
        <f t="shared" ref="I6:I11" si="2">F6+H6</f>
        <v>0</v>
      </c>
      <c r="J6" s="65"/>
    </row>
    <row r="7" spans="1:10" ht="241.5" customHeight="1">
      <c r="A7" s="64" t="s">
        <v>12</v>
      </c>
      <c r="B7" s="3" t="s">
        <v>314</v>
      </c>
      <c r="C7" s="4" t="s">
        <v>22</v>
      </c>
      <c r="D7" s="134">
        <v>50</v>
      </c>
      <c r="E7" s="15"/>
      <c r="F7" s="15">
        <f t="shared" si="0"/>
        <v>0</v>
      </c>
      <c r="G7" s="6">
        <v>0.08</v>
      </c>
      <c r="H7" s="15">
        <f t="shared" si="1"/>
        <v>0</v>
      </c>
      <c r="I7" s="15">
        <f t="shared" si="2"/>
        <v>0</v>
      </c>
      <c r="J7" s="65"/>
    </row>
    <row r="8" spans="1:10" ht="138" customHeight="1">
      <c r="A8" s="64" t="s">
        <v>13</v>
      </c>
      <c r="B8" s="3" t="s">
        <v>315</v>
      </c>
      <c r="C8" s="4" t="s">
        <v>22</v>
      </c>
      <c r="D8" s="134">
        <v>20</v>
      </c>
      <c r="E8" s="15"/>
      <c r="F8" s="15">
        <f t="shared" si="0"/>
        <v>0</v>
      </c>
      <c r="G8" s="6">
        <v>0.08</v>
      </c>
      <c r="H8" s="15">
        <f t="shared" si="1"/>
        <v>0</v>
      </c>
      <c r="I8" s="15">
        <f t="shared" si="2"/>
        <v>0</v>
      </c>
      <c r="J8" s="65"/>
    </row>
    <row r="9" spans="1:10" ht="195.75" customHeight="1">
      <c r="A9" s="64" t="s">
        <v>14</v>
      </c>
      <c r="B9" s="3" t="s">
        <v>316</v>
      </c>
      <c r="C9" s="4" t="s">
        <v>22</v>
      </c>
      <c r="D9" s="134">
        <v>1000</v>
      </c>
      <c r="E9" s="15"/>
      <c r="F9" s="15">
        <f t="shared" si="0"/>
        <v>0</v>
      </c>
      <c r="G9" s="6">
        <v>0.08</v>
      </c>
      <c r="H9" s="15">
        <f t="shared" si="1"/>
        <v>0</v>
      </c>
      <c r="I9" s="15">
        <f t="shared" si="2"/>
        <v>0</v>
      </c>
      <c r="J9" s="65"/>
    </row>
    <row r="10" spans="1:10" ht="360" customHeight="1">
      <c r="A10" s="64" t="s">
        <v>15</v>
      </c>
      <c r="B10" s="3" t="s">
        <v>317</v>
      </c>
      <c r="C10" s="4" t="s">
        <v>22</v>
      </c>
      <c r="D10" s="134">
        <v>500</v>
      </c>
      <c r="E10" s="15"/>
      <c r="F10" s="15">
        <f t="shared" si="0"/>
        <v>0</v>
      </c>
      <c r="G10" s="6">
        <v>0.08</v>
      </c>
      <c r="H10" s="15">
        <f t="shared" si="1"/>
        <v>0</v>
      </c>
      <c r="I10" s="15">
        <f t="shared" si="2"/>
        <v>0</v>
      </c>
      <c r="J10" s="65"/>
    </row>
    <row r="11" spans="1:10" ht="65.25" customHeight="1" thickBot="1">
      <c r="A11" s="66" t="s">
        <v>140</v>
      </c>
      <c r="B11" s="101" t="s">
        <v>318</v>
      </c>
      <c r="C11" s="68" t="s">
        <v>22</v>
      </c>
      <c r="D11" s="137">
        <v>1200</v>
      </c>
      <c r="E11" s="133"/>
      <c r="F11" s="133">
        <f t="shared" si="0"/>
        <v>0</v>
      </c>
      <c r="G11" s="7">
        <v>0.08</v>
      </c>
      <c r="H11" s="133">
        <f t="shared" si="1"/>
        <v>0</v>
      </c>
      <c r="I11" s="133">
        <f t="shared" si="2"/>
        <v>0</v>
      </c>
      <c r="J11" s="70"/>
    </row>
    <row r="12" spans="1:10" ht="13.8" thickBot="1">
      <c r="A12" s="9"/>
      <c r="B12" s="10"/>
      <c r="C12" s="11"/>
      <c r="E12" s="51" t="s">
        <v>138</v>
      </c>
      <c r="F12" s="45">
        <f>SUM(F6:F11)</f>
        <v>0</v>
      </c>
      <c r="G12" s="90">
        <v>0.08</v>
      </c>
      <c r="H12" s="45">
        <f>SUM(H6:H11)</f>
        <v>0</v>
      </c>
      <c r="I12" s="148">
        <f>SUM(I6:I11)</f>
        <v>0</v>
      </c>
      <c r="J12" s="1"/>
    </row>
  </sheetData>
  <mergeCells count="3">
    <mergeCell ref="A2:J2"/>
    <mergeCell ref="A3:J3"/>
    <mergeCell ref="A1:J1"/>
  </mergeCells>
  <pageMargins left="0.31496062992125984" right="0.31496062992125984" top="0.55118110236220474" bottom="0.55118110236220474" header="0.31496062992125984" footer="0.31496062992125984"/>
  <pageSetup paperSize="9" orientation="landscape" r:id="rId1"/>
</worksheet>
</file>

<file path=xl/worksheets/sheet50.xml><?xml version="1.0" encoding="utf-8"?>
<worksheet xmlns="http://schemas.openxmlformats.org/spreadsheetml/2006/main" xmlns:r="http://schemas.openxmlformats.org/officeDocument/2006/relationships">
  <dimension ref="A1:J39"/>
  <sheetViews>
    <sheetView showGridLines="0" topLeftCell="A5" workbookViewId="0">
      <selection activeCell="H15" sqref="H15"/>
    </sheetView>
  </sheetViews>
  <sheetFormatPr defaultColWidth="10.296875" defaultRowHeight="13.2"/>
  <cols>
    <col min="1" max="1" width="3.69921875" style="52" customWidth="1"/>
    <col min="2" max="2" width="39.3984375" style="52" customWidth="1"/>
    <col min="3" max="3" width="4" style="52" customWidth="1"/>
    <col min="4" max="4" width="5" style="52" customWidth="1"/>
    <col min="5" max="5" width="10.296875" style="52" customWidth="1"/>
    <col min="6" max="6" width="11.19921875" style="52" customWidth="1"/>
    <col min="7" max="7" width="7.3984375" style="52" customWidth="1"/>
    <col min="8" max="8" width="11.69921875" style="52" customWidth="1"/>
    <col min="9" max="9" width="12.796875" style="52" customWidth="1"/>
    <col min="10" max="10" width="15.09765625" style="52" customWidth="1"/>
    <col min="11" max="11" width="10.296875" style="52" customWidth="1"/>
    <col min="12" max="16384" width="10.296875" style="52"/>
  </cols>
  <sheetData>
    <row r="1" spans="1:10">
      <c r="A1" s="224" t="s">
        <v>717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67" t="s">
        <v>818</v>
      </c>
      <c r="B3" s="268"/>
      <c r="C3" s="268"/>
      <c r="D3" s="268"/>
      <c r="E3" s="268"/>
      <c r="F3" s="268"/>
      <c r="G3" s="268"/>
      <c r="H3" s="268"/>
      <c r="I3" s="268"/>
      <c r="J3" s="1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18.8">
      <c r="A6" s="78" t="s">
        <v>11</v>
      </c>
      <c r="B6" s="3" t="s">
        <v>598</v>
      </c>
      <c r="C6" s="4" t="s">
        <v>307</v>
      </c>
      <c r="D6" s="32">
        <v>16</v>
      </c>
      <c r="E6" s="33"/>
      <c r="F6" s="33">
        <f t="shared" ref="F6:F12" si="0">D6*E6</f>
        <v>0</v>
      </c>
      <c r="G6" s="6">
        <v>0.08</v>
      </c>
      <c r="H6" s="33">
        <f t="shared" ref="H6:H12" si="1">F6*G6</f>
        <v>0</v>
      </c>
      <c r="I6" s="33">
        <f t="shared" ref="I6:I12" si="2">F6+H6</f>
        <v>0</v>
      </c>
      <c r="J6" s="65"/>
    </row>
    <row r="7" spans="1:10" ht="79.2">
      <c r="A7" s="78" t="s">
        <v>12</v>
      </c>
      <c r="B7" s="106" t="s">
        <v>599</v>
      </c>
      <c r="C7" s="4" t="s">
        <v>307</v>
      </c>
      <c r="D7" s="32">
        <v>16</v>
      </c>
      <c r="E7" s="33"/>
      <c r="F7" s="33">
        <f t="shared" si="0"/>
        <v>0</v>
      </c>
      <c r="G7" s="6">
        <v>0.08</v>
      </c>
      <c r="H7" s="33">
        <f t="shared" si="1"/>
        <v>0</v>
      </c>
      <c r="I7" s="33">
        <f t="shared" si="2"/>
        <v>0</v>
      </c>
      <c r="J7" s="65"/>
    </row>
    <row r="8" spans="1:10" ht="52.8">
      <c r="A8" s="78" t="s">
        <v>13</v>
      </c>
      <c r="B8" s="106" t="s">
        <v>600</v>
      </c>
      <c r="C8" s="4" t="s">
        <v>307</v>
      </c>
      <c r="D8" s="32">
        <v>10</v>
      </c>
      <c r="E8" s="33"/>
      <c r="F8" s="33">
        <f t="shared" si="0"/>
        <v>0</v>
      </c>
      <c r="G8" s="6">
        <v>0.08</v>
      </c>
      <c r="H8" s="33">
        <f t="shared" si="1"/>
        <v>0</v>
      </c>
      <c r="I8" s="33">
        <f t="shared" si="2"/>
        <v>0</v>
      </c>
      <c r="J8" s="65"/>
    </row>
    <row r="9" spans="1:10" ht="52.8">
      <c r="A9" s="78" t="s">
        <v>14</v>
      </c>
      <c r="B9" s="106" t="s">
        <v>601</v>
      </c>
      <c r="C9" s="4" t="s">
        <v>307</v>
      </c>
      <c r="D9" s="32">
        <v>5</v>
      </c>
      <c r="E9" s="33"/>
      <c r="F9" s="33">
        <f t="shared" si="0"/>
        <v>0</v>
      </c>
      <c r="G9" s="6">
        <v>0.23</v>
      </c>
      <c r="H9" s="33">
        <f t="shared" si="1"/>
        <v>0</v>
      </c>
      <c r="I9" s="33">
        <f t="shared" si="2"/>
        <v>0</v>
      </c>
      <c r="J9" s="65"/>
    </row>
    <row r="10" spans="1:10" ht="26.4">
      <c r="A10" s="78" t="s">
        <v>15</v>
      </c>
      <c r="B10" s="98" t="s">
        <v>602</v>
      </c>
      <c r="C10" s="4" t="s">
        <v>307</v>
      </c>
      <c r="D10" s="32">
        <v>40</v>
      </c>
      <c r="E10" s="33"/>
      <c r="F10" s="33">
        <f t="shared" si="0"/>
        <v>0</v>
      </c>
      <c r="G10" s="6">
        <v>0.23</v>
      </c>
      <c r="H10" s="33">
        <f t="shared" si="1"/>
        <v>0</v>
      </c>
      <c r="I10" s="33">
        <f t="shared" si="2"/>
        <v>0</v>
      </c>
      <c r="J10" s="65"/>
    </row>
    <row r="11" spans="1:10" ht="39.6">
      <c r="A11" s="78" t="s">
        <v>140</v>
      </c>
      <c r="B11" s="98" t="s">
        <v>603</v>
      </c>
      <c r="C11" s="4" t="s">
        <v>307</v>
      </c>
      <c r="D11" s="32">
        <v>5</v>
      </c>
      <c r="E11" s="33"/>
      <c r="F11" s="33">
        <f t="shared" si="0"/>
        <v>0</v>
      </c>
      <c r="G11" s="6">
        <v>0.08</v>
      </c>
      <c r="H11" s="33">
        <f t="shared" si="1"/>
        <v>0</v>
      </c>
      <c r="I11" s="33">
        <f t="shared" si="2"/>
        <v>0</v>
      </c>
      <c r="J11" s="65"/>
    </row>
    <row r="12" spans="1:10" ht="40.200000000000003" thickBot="1">
      <c r="A12" s="79" t="s">
        <v>17</v>
      </c>
      <c r="B12" s="107" t="s">
        <v>604</v>
      </c>
      <c r="C12" s="68" t="s">
        <v>307</v>
      </c>
      <c r="D12" s="69">
        <v>5</v>
      </c>
      <c r="E12" s="34"/>
      <c r="F12" s="34">
        <f t="shared" si="0"/>
        <v>0</v>
      </c>
      <c r="G12" s="7">
        <v>0.23</v>
      </c>
      <c r="H12" s="34">
        <f t="shared" si="1"/>
        <v>0</v>
      </c>
      <c r="I12" s="34">
        <f t="shared" si="2"/>
        <v>0</v>
      </c>
      <c r="J12" s="70"/>
    </row>
    <row r="13" spans="1:10" ht="13.8" thickBot="1">
      <c r="A13" s="269"/>
      <c r="B13" s="269"/>
      <c r="C13" s="269"/>
      <c r="D13" s="102"/>
      <c r="E13" s="51" t="s">
        <v>248</v>
      </c>
      <c r="F13" s="81">
        <f>SUM(F6:F12)</f>
        <v>0</v>
      </c>
      <c r="G13" s="108" t="s">
        <v>808</v>
      </c>
      <c r="H13" s="81">
        <f>SUM(H6:H12)</f>
        <v>0</v>
      </c>
      <c r="I13" s="82">
        <f>SUM(I6:I12)</f>
        <v>0</v>
      </c>
      <c r="J13" s="102"/>
    </row>
    <row r="14" spans="1:10">
      <c r="A14" s="54"/>
      <c r="B14" s="103"/>
      <c r="C14" s="56"/>
      <c r="D14" s="54"/>
      <c r="E14" s="104"/>
      <c r="F14" s="104"/>
      <c r="G14" s="58"/>
      <c r="H14" s="56"/>
      <c r="I14" s="105"/>
      <c r="J14" s="1"/>
    </row>
    <row r="15" spans="1:10">
      <c r="A15" s="54"/>
      <c r="B15" s="103"/>
      <c r="C15" s="56"/>
      <c r="D15" s="54"/>
      <c r="E15" s="104"/>
      <c r="F15" s="104"/>
      <c r="G15" s="58"/>
      <c r="H15" s="56"/>
      <c r="I15" s="105"/>
      <c r="J15" s="1"/>
    </row>
    <row r="16" spans="1:10">
      <c r="A16" s="54"/>
      <c r="B16" s="103"/>
      <c r="C16" s="56"/>
      <c r="D16" s="54"/>
      <c r="E16" s="104"/>
      <c r="F16" s="104"/>
      <c r="G16" s="58"/>
      <c r="H16" s="56"/>
      <c r="I16" s="105"/>
      <c r="J16" s="1"/>
    </row>
    <row r="17" spans="1:10">
      <c r="A17" s="54"/>
      <c r="B17" s="103"/>
      <c r="C17" s="56"/>
      <c r="D17" s="54"/>
      <c r="E17" s="104"/>
      <c r="F17" s="104"/>
      <c r="G17" s="58"/>
      <c r="H17" s="56"/>
      <c r="I17" s="105"/>
      <c r="J17" s="1"/>
    </row>
    <row r="18" spans="1:10">
      <c r="A18" s="54"/>
      <c r="B18" s="103"/>
      <c r="C18" s="56"/>
      <c r="D18" s="54"/>
      <c r="E18" s="104"/>
      <c r="F18" s="104"/>
      <c r="G18" s="58"/>
      <c r="H18" s="56"/>
      <c r="I18" s="105"/>
      <c r="J18" s="1"/>
    </row>
    <row r="19" spans="1:10">
      <c r="A19" s="54"/>
      <c r="B19" s="103"/>
      <c r="C19" s="56"/>
      <c r="D19" s="54"/>
      <c r="E19" s="104"/>
      <c r="F19" s="104"/>
      <c r="G19" s="58"/>
      <c r="H19" s="56"/>
      <c r="I19" s="105"/>
      <c r="J19" s="1"/>
    </row>
    <row r="20" spans="1:10">
      <c r="A20" s="54"/>
      <c r="B20" s="103"/>
      <c r="C20" s="56"/>
      <c r="D20" s="54"/>
      <c r="E20" s="104"/>
      <c r="F20" s="104"/>
      <c r="G20" s="58"/>
      <c r="H20" s="56"/>
      <c r="I20" s="105"/>
      <c r="J20" s="1"/>
    </row>
    <row r="21" spans="1:10">
      <c r="A21" s="54"/>
      <c r="B21" s="103"/>
      <c r="C21" s="56"/>
      <c r="D21" s="54"/>
      <c r="E21" s="104"/>
      <c r="F21" s="104"/>
      <c r="G21" s="58"/>
      <c r="H21" s="56"/>
      <c r="I21" s="105"/>
      <c r="J21" s="1"/>
    </row>
    <row r="22" spans="1:10">
      <c r="A22" s="54"/>
      <c r="B22" s="103"/>
      <c r="C22" s="56"/>
      <c r="D22" s="54"/>
      <c r="E22" s="104"/>
      <c r="F22" s="104"/>
      <c r="G22" s="58"/>
      <c r="H22" s="56"/>
      <c r="I22" s="105"/>
      <c r="J22" s="1"/>
    </row>
    <row r="23" spans="1:10">
      <c r="A23" s="54"/>
      <c r="B23" s="103"/>
      <c r="C23" s="56"/>
      <c r="D23" s="54"/>
      <c r="E23" s="104"/>
      <c r="F23" s="104"/>
      <c r="G23" s="58"/>
      <c r="H23" s="56"/>
      <c r="I23" s="105"/>
      <c r="J23" s="1"/>
    </row>
    <row r="24" spans="1:10">
      <c r="A24" s="54"/>
      <c r="B24" s="103"/>
      <c r="C24" s="56"/>
      <c r="D24" s="54"/>
      <c r="E24" s="104"/>
      <c r="F24" s="104"/>
      <c r="G24" s="58"/>
      <c r="H24" s="56"/>
      <c r="I24" s="105"/>
      <c r="J24" s="1"/>
    </row>
    <row r="25" spans="1:10">
      <c r="A25" s="54"/>
      <c r="B25" s="103"/>
      <c r="C25" s="56"/>
      <c r="D25" s="54"/>
      <c r="E25" s="104"/>
      <c r="F25" s="104"/>
      <c r="G25" s="58"/>
      <c r="H25" s="56"/>
      <c r="I25" s="105"/>
      <c r="J25" s="1"/>
    </row>
    <row r="26" spans="1:10">
      <c r="A26" s="54"/>
      <c r="B26" s="103"/>
      <c r="C26" s="56"/>
      <c r="D26" s="54"/>
      <c r="E26" s="104"/>
      <c r="F26" s="104"/>
      <c r="G26" s="58"/>
      <c r="H26" s="56"/>
      <c r="I26" s="105"/>
      <c r="J26" s="1"/>
    </row>
    <row r="27" spans="1:10">
      <c r="A27" s="54"/>
      <c r="B27" s="103"/>
      <c r="C27" s="56"/>
      <c r="D27" s="54"/>
      <c r="E27" s="104"/>
      <c r="F27" s="104"/>
      <c r="G27" s="58"/>
      <c r="H27" s="56"/>
      <c r="I27" s="105"/>
      <c r="J27" s="1"/>
    </row>
    <row r="28" spans="1:10">
      <c r="A28" s="54"/>
      <c r="B28" s="103"/>
      <c r="C28" s="56"/>
      <c r="D28" s="54"/>
      <c r="E28" s="104"/>
      <c r="F28" s="104"/>
      <c r="G28" s="58"/>
      <c r="H28" s="56"/>
      <c r="I28" s="105"/>
      <c r="J28" s="1"/>
    </row>
    <row r="29" spans="1:10">
      <c r="A29" s="54"/>
      <c r="B29" s="103"/>
      <c r="C29" s="56"/>
      <c r="D29" s="54"/>
      <c r="E29" s="104"/>
      <c r="F29" s="104"/>
      <c r="G29" s="58"/>
      <c r="H29" s="56"/>
      <c r="I29" s="105"/>
      <c r="J29" s="1"/>
    </row>
    <row r="30" spans="1:10">
      <c r="A30" s="54"/>
      <c r="B30" s="103"/>
      <c r="C30" s="56"/>
      <c r="D30" s="54"/>
      <c r="E30" s="104"/>
      <c r="F30" s="104"/>
      <c r="G30" s="58"/>
      <c r="H30" s="56"/>
      <c r="I30" s="105"/>
      <c r="J30" s="1"/>
    </row>
    <row r="31" spans="1:10">
      <c r="A31" s="54"/>
      <c r="B31" s="103"/>
      <c r="C31" s="56"/>
      <c r="D31" s="54"/>
      <c r="E31" s="104"/>
      <c r="F31" s="104"/>
      <c r="G31" s="58"/>
      <c r="H31" s="56"/>
      <c r="I31" s="105"/>
      <c r="J31" s="1"/>
    </row>
    <row r="32" spans="1:10">
      <c r="A32" s="54"/>
      <c r="B32" s="103"/>
      <c r="C32" s="56"/>
      <c r="D32" s="54"/>
      <c r="E32" s="104"/>
      <c r="F32" s="104"/>
      <c r="G32" s="58"/>
      <c r="H32" s="56"/>
      <c r="I32" s="105"/>
      <c r="J32" s="1"/>
    </row>
    <row r="33" spans="1:10">
      <c r="A33" s="54"/>
      <c r="B33" s="103"/>
      <c r="C33" s="56"/>
      <c r="D33" s="54"/>
      <c r="E33" s="104"/>
      <c r="F33" s="104"/>
      <c r="G33" s="58"/>
      <c r="H33" s="56"/>
      <c r="I33" s="105"/>
      <c r="J33" s="1"/>
    </row>
    <row r="34" spans="1:10">
      <c r="A34" s="54"/>
      <c r="B34" s="103"/>
      <c r="C34" s="56"/>
      <c r="D34" s="54"/>
      <c r="E34" s="104"/>
      <c r="F34" s="104"/>
      <c r="G34" s="58"/>
      <c r="H34" s="56"/>
      <c r="I34" s="105"/>
      <c r="J34" s="1"/>
    </row>
    <row r="35" spans="1:10">
      <c r="A35" s="54"/>
      <c r="B35" s="103"/>
      <c r="C35" s="56"/>
      <c r="D35" s="54"/>
      <c r="E35" s="104"/>
      <c r="F35" s="104"/>
      <c r="G35" s="58"/>
      <c r="H35" s="56"/>
      <c r="I35" s="105"/>
      <c r="J35" s="1"/>
    </row>
    <row r="36" spans="1:10">
      <c r="A36" s="54"/>
      <c r="B36" s="103"/>
      <c r="C36" s="56"/>
      <c r="D36" s="54"/>
      <c r="E36" s="104"/>
      <c r="F36" s="104"/>
      <c r="G36" s="58"/>
      <c r="H36" s="56"/>
      <c r="I36" s="105"/>
      <c r="J36" s="1"/>
    </row>
    <row r="37" spans="1:10">
      <c r="A37" s="54"/>
      <c r="B37" s="103"/>
      <c r="C37" s="56"/>
      <c r="D37" s="54"/>
      <c r="E37" s="104"/>
      <c r="F37" s="104"/>
      <c r="G37" s="58"/>
      <c r="H37" s="56"/>
      <c r="I37" s="105"/>
      <c r="J37" s="1"/>
    </row>
    <row r="38" spans="1:10">
      <c r="A38" s="54"/>
      <c r="B38" s="103"/>
      <c r="C38" s="56"/>
      <c r="D38" s="54"/>
      <c r="E38" s="104"/>
      <c r="F38" s="104"/>
      <c r="G38" s="58"/>
      <c r="H38" s="56"/>
      <c r="I38" s="105"/>
      <c r="J38" s="1"/>
    </row>
    <row r="39" spans="1:10">
      <c r="A39" s="54"/>
      <c r="B39" s="103"/>
      <c r="C39" s="56"/>
      <c r="D39" s="54"/>
      <c r="E39" s="104"/>
      <c r="F39" s="104"/>
      <c r="G39" s="58"/>
      <c r="H39" s="56"/>
      <c r="I39" s="105"/>
      <c r="J39" s="1"/>
    </row>
  </sheetData>
  <mergeCells count="4">
    <mergeCell ref="A2:J2"/>
    <mergeCell ref="A3:I3"/>
    <mergeCell ref="A13:C13"/>
    <mergeCell ref="A1:J1"/>
  </mergeCells>
  <pageMargins left="0.7" right="0.7" top="0.75" bottom="0.75" header="0.3" footer="0.3"/>
  <pageSetup paperSize="9" orientation="landscape" r:id="rId1"/>
</worksheet>
</file>

<file path=xl/worksheets/sheet51.xml><?xml version="1.0" encoding="utf-8"?>
<worksheet xmlns="http://schemas.openxmlformats.org/spreadsheetml/2006/main" xmlns:r="http://schemas.openxmlformats.org/officeDocument/2006/relationships">
  <dimension ref="A1:J14"/>
  <sheetViews>
    <sheetView showGridLines="0" workbookViewId="0">
      <selection activeCell="E6" sqref="E6:E9"/>
    </sheetView>
  </sheetViews>
  <sheetFormatPr defaultColWidth="10.296875" defaultRowHeight="13.2"/>
  <cols>
    <col min="1" max="1" width="3.69921875" style="52" customWidth="1"/>
    <col min="2" max="2" width="46.69921875" style="52" customWidth="1"/>
    <col min="3" max="3" width="4" style="52" customWidth="1"/>
    <col min="4" max="4" width="4.796875" style="52" customWidth="1"/>
    <col min="5" max="5" width="8.8984375" style="52" customWidth="1"/>
    <col min="6" max="6" width="11.296875" style="52" customWidth="1"/>
    <col min="7" max="7" width="4.09765625" style="52" customWidth="1"/>
    <col min="8" max="8" width="10.296875" style="52" customWidth="1"/>
    <col min="9" max="9" width="12.09765625" style="52" customWidth="1"/>
    <col min="10" max="10" width="15" style="52" customWidth="1"/>
    <col min="11" max="11" width="10.296875" style="52" customWidth="1"/>
    <col min="12" max="16384" width="10.296875" style="52"/>
  </cols>
  <sheetData>
    <row r="1" spans="1:10">
      <c r="A1" s="224" t="s">
        <v>715</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70" t="s">
        <v>716</v>
      </c>
      <c r="B3" s="271"/>
      <c r="C3" s="271"/>
      <c r="D3" s="271"/>
      <c r="E3" s="271"/>
      <c r="F3" s="271"/>
      <c r="G3" s="271"/>
      <c r="H3" s="271"/>
      <c r="I3" s="271"/>
      <c r="J3" s="27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100" t="s">
        <v>17</v>
      </c>
      <c r="H5" s="30" t="s">
        <v>18</v>
      </c>
      <c r="I5" s="30" t="s">
        <v>19</v>
      </c>
      <c r="J5" s="63" t="s">
        <v>20</v>
      </c>
    </row>
    <row r="6" spans="1:10" ht="198">
      <c r="A6" s="78" t="s">
        <v>11</v>
      </c>
      <c r="B6" s="3" t="s">
        <v>605</v>
      </c>
      <c r="C6" s="4" t="s">
        <v>22</v>
      </c>
      <c r="D6" s="32">
        <v>192</v>
      </c>
      <c r="E6" s="33"/>
      <c r="F6" s="33">
        <f>D6*E6</f>
        <v>0</v>
      </c>
      <c r="G6" s="6">
        <v>0.08</v>
      </c>
      <c r="H6" s="33">
        <f>F6*G6</f>
        <v>0</v>
      </c>
      <c r="I6" s="33">
        <f>F6+H6</f>
        <v>0</v>
      </c>
      <c r="J6" s="65"/>
    </row>
    <row r="7" spans="1:10" ht="66">
      <c r="A7" s="78" t="s">
        <v>12</v>
      </c>
      <c r="B7" s="3" t="s">
        <v>606</v>
      </c>
      <c r="C7" s="4" t="s">
        <v>22</v>
      </c>
      <c r="D7" s="32">
        <v>96</v>
      </c>
      <c r="E7" s="33"/>
      <c r="F7" s="33">
        <f>D7*E7</f>
        <v>0</v>
      </c>
      <c r="G7" s="6">
        <v>0.08</v>
      </c>
      <c r="H7" s="33">
        <f>F7*G7</f>
        <v>0</v>
      </c>
      <c r="I7" s="33">
        <f>F7+H7</f>
        <v>0</v>
      </c>
      <c r="J7" s="65"/>
    </row>
    <row r="8" spans="1:10" ht="66">
      <c r="A8" s="78" t="s">
        <v>13</v>
      </c>
      <c r="B8" s="3" t="s">
        <v>607</v>
      </c>
      <c r="C8" s="4" t="s">
        <v>22</v>
      </c>
      <c r="D8" s="32">
        <v>96</v>
      </c>
      <c r="E8" s="33"/>
      <c r="F8" s="33">
        <f>D8*E8</f>
        <v>0</v>
      </c>
      <c r="G8" s="6">
        <v>0.08</v>
      </c>
      <c r="H8" s="33">
        <f>F8*G8</f>
        <v>0</v>
      </c>
      <c r="I8" s="33">
        <f>F8+H8</f>
        <v>0</v>
      </c>
      <c r="J8" s="65"/>
    </row>
    <row r="9" spans="1:10" ht="277.8" thickBot="1">
      <c r="A9" s="79" t="s">
        <v>14</v>
      </c>
      <c r="B9" s="101" t="s">
        <v>608</v>
      </c>
      <c r="C9" s="68" t="s">
        <v>22</v>
      </c>
      <c r="D9" s="69">
        <v>96</v>
      </c>
      <c r="E9" s="34"/>
      <c r="F9" s="34">
        <f>D9*E9</f>
        <v>0</v>
      </c>
      <c r="G9" s="7">
        <v>0.08</v>
      </c>
      <c r="H9" s="34">
        <f>F9*G9</f>
        <v>0</v>
      </c>
      <c r="I9" s="34">
        <f>F9+H9</f>
        <v>0</v>
      </c>
      <c r="J9" s="70"/>
    </row>
    <row r="10" spans="1:10" ht="13.8" thickBot="1">
      <c r="A10" s="54"/>
      <c r="B10" s="55"/>
      <c r="C10" s="56"/>
      <c r="D10" s="54"/>
      <c r="E10" s="51" t="s">
        <v>138</v>
      </c>
      <c r="F10" s="81">
        <f>SUM(F6:F9)</f>
        <v>0</v>
      </c>
      <c r="G10" s="71">
        <v>0.08</v>
      </c>
      <c r="H10" s="81">
        <f>SUM(H6:H9)</f>
        <v>0</v>
      </c>
      <c r="I10" s="82">
        <f>SUM(I6:I9)</f>
        <v>0</v>
      </c>
      <c r="J10" s="1"/>
    </row>
    <row r="11" spans="1:10">
      <c r="A11" s="54"/>
      <c r="B11" s="55"/>
      <c r="C11" s="56"/>
      <c r="D11" s="54"/>
      <c r="E11" s="57"/>
      <c r="F11" s="57"/>
      <c r="G11" s="58"/>
      <c r="H11" s="56"/>
      <c r="I11" s="56"/>
      <c r="J11" s="1"/>
    </row>
    <row r="12" spans="1:10">
      <c r="A12" s="54"/>
      <c r="B12" s="55"/>
      <c r="C12" s="56"/>
      <c r="D12" s="54"/>
      <c r="E12" s="57"/>
      <c r="F12" s="57"/>
      <c r="G12" s="58"/>
      <c r="H12" s="56"/>
      <c r="I12" s="56"/>
      <c r="J12" s="1"/>
    </row>
    <row r="13" spans="1:10">
      <c r="A13" s="54"/>
      <c r="B13" s="55"/>
      <c r="C13" s="56"/>
      <c r="D13" s="54"/>
      <c r="E13" s="57"/>
      <c r="F13" s="57"/>
      <c r="G13" s="58"/>
      <c r="H13" s="56"/>
      <c r="I13" s="56"/>
      <c r="J13" s="1"/>
    </row>
    <row r="14" spans="1:10">
      <c r="A14" s="54"/>
      <c r="B14" s="55"/>
      <c r="C14" s="56"/>
      <c r="D14" s="54"/>
      <c r="E14" s="57"/>
      <c r="F14" s="57"/>
      <c r="G14" s="58"/>
      <c r="H14" s="56"/>
      <c r="I14" s="56"/>
      <c r="J14" s="1"/>
    </row>
  </sheetData>
  <mergeCells count="3">
    <mergeCell ref="A2:J2"/>
    <mergeCell ref="A3:J3"/>
    <mergeCell ref="A1:J1"/>
  </mergeCells>
  <pageMargins left="0.7" right="0.7" top="0.75" bottom="0.75" header="0.3" footer="0.3"/>
  <pageSetup paperSize="9" orientation="landscape" r:id="rId1"/>
</worksheet>
</file>

<file path=xl/worksheets/sheet52.xml><?xml version="1.0" encoding="utf-8"?>
<worksheet xmlns="http://schemas.openxmlformats.org/spreadsheetml/2006/main" xmlns:r="http://schemas.openxmlformats.org/officeDocument/2006/relationships">
  <dimension ref="A1:J24"/>
  <sheetViews>
    <sheetView showGridLines="0" topLeftCell="A7" zoomScaleNormal="100" workbookViewId="0">
      <selection activeCell="E6" sqref="E6:E19"/>
    </sheetView>
  </sheetViews>
  <sheetFormatPr defaultColWidth="10.296875" defaultRowHeight="13.2"/>
  <cols>
    <col min="1" max="1" width="3.69921875" style="52" customWidth="1"/>
    <col min="2" max="2" width="44.09765625" style="52" customWidth="1"/>
    <col min="3" max="3" width="4.3984375" style="52" customWidth="1"/>
    <col min="4" max="5" width="8.19921875" style="52" customWidth="1"/>
    <col min="6" max="6" width="13.5" style="52" customWidth="1"/>
    <col min="7" max="7" width="4.296875" style="52" customWidth="1"/>
    <col min="8" max="8" width="10.8984375" style="52" customWidth="1"/>
    <col min="9" max="9" width="13.3984375" style="52" customWidth="1"/>
    <col min="10" max="10" width="14.59765625" style="52" customWidth="1"/>
    <col min="11" max="11" width="10.296875" style="52" customWidth="1"/>
    <col min="12" max="16384" width="10.296875" style="52"/>
  </cols>
  <sheetData>
    <row r="1" spans="1:10">
      <c r="A1" s="224" t="s">
        <v>713</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70" t="s">
        <v>714</v>
      </c>
      <c r="B3" s="271"/>
      <c r="C3" s="271"/>
      <c r="D3" s="271"/>
      <c r="E3" s="271"/>
      <c r="F3" s="271"/>
      <c r="G3" s="271"/>
      <c r="H3" s="271"/>
      <c r="I3" s="271"/>
      <c r="J3" s="27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409.6">
      <c r="A6" s="64" t="s">
        <v>11</v>
      </c>
      <c r="B6" s="96" t="s">
        <v>668</v>
      </c>
      <c r="C6" s="4" t="s">
        <v>22</v>
      </c>
      <c r="D6" s="5">
        <v>500</v>
      </c>
      <c r="E6" s="33"/>
      <c r="F6" s="33">
        <f t="shared" ref="F6:F19" si="0">D6*E6</f>
        <v>0</v>
      </c>
      <c r="G6" s="6">
        <v>0.08</v>
      </c>
      <c r="H6" s="33">
        <f t="shared" ref="H6:H19" si="1">F6*G6</f>
        <v>0</v>
      </c>
      <c r="I6" s="33">
        <f t="shared" ref="I6:I19" si="2">F6+H6</f>
        <v>0</v>
      </c>
      <c r="J6" s="65"/>
    </row>
    <row r="7" spans="1:10" ht="66">
      <c r="A7" s="64" t="s">
        <v>12</v>
      </c>
      <c r="B7" s="98" t="s">
        <v>609</v>
      </c>
      <c r="C7" s="4" t="s">
        <v>22</v>
      </c>
      <c r="D7" s="5">
        <v>100</v>
      </c>
      <c r="E7" s="33"/>
      <c r="F7" s="33">
        <f t="shared" si="0"/>
        <v>0</v>
      </c>
      <c r="G7" s="6">
        <v>0.08</v>
      </c>
      <c r="H7" s="33">
        <f t="shared" si="1"/>
        <v>0</v>
      </c>
      <c r="I7" s="33">
        <f t="shared" si="2"/>
        <v>0</v>
      </c>
      <c r="J7" s="65"/>
    </row>
    <row r="8" spans="1:10" ht="171.6">
      <c r="A8" s="64" t="s">
        <v>13</v>
      </c>
      <c r="B8" s="96" t="s">
        <v>669</v>
      </c>
      <c r="C8" s="4" t="s">
        <v>22</v>
      </c>
      <c r="D8" s="5">
        <v>2000</v>
      </c>
      <c r="E8" s="33"/>
      <c r="F8" s="33">
        <f t="shared" si="0"/>
        <v>0</v>
      </c>
      <c r="G8" s="6">
        <v>0.08</v>
      </c>
      <c r="H8" s="33">
        <f t="shared" si="1"/>
        <v>0</v>
      </c>
      <c r="I8" s="33">
        <f t="shared" si="2"/>
        <v>0</v>
      </c>
      <c r="J8" s="65"/>
    </row>
    <row r="9" spans="1:10" ht="158.4">
      <c r="A9" s="64" t="s">
        <v>14</v>
      </c>
      <c r="B9" s="96" t="s">
        <v>670</v>
      </c>
      <c r="C9" s="4" t="s">
        <v>22</v>
      </c>
      <c r="D9" s="5">
        <v>1000</v>
      </c>
      <c r="E9" s="33"/>
      <c r="F9" s="33">
        <f t="shared" si="0"/>
        <v>0</v>
      </c>
      <c r="G9" s="6">
        <v>0.08</v>
      </c>
      <c r="H9" s="33">
        <f t="shared" si="1"/>
        <v>0</v>
      </c>
      <c r="I9" s="33">
        <f t="shared" si="2"/>
        <v>0</v>
      </c>
      <c r="J9" s="65"/>
    </row>
    <row r="10" spans="1:10" ht="158.4">
      <c r="A10" s="64" t="s">
        <v>15</v>
      </c>
      <c r="B10" s="96" t="s">
        <v>671</v>
      </c>
      <c r="C10" s="4" t="s">
        <v>22</v>
      </c>
      <c r="D10" s="5">
        <v>100</v>
      </c>
      <c r="E10" s="33"/>
      <c r="F10" s="33">
        <f t="shared" si="0"/>
        <v>0</v>
      </c>
      <c r="G10" s="6">
        <v>0.08</v>
      </c>
      <c r="H10" s="33">
        <f t="shared" si="1"/>
        <v>0</v>
      </c>
      <c r="I10" s="33">
        <f t="shared" si="2"/>
        <v>0</v>
      </c>
      <c r="J10" s="65"/>
    </row>
    <row r="11" spans="1:10" ht="92.4">
      <c r="A11" s="64" t="s">
        <v>140</v>
      </c>
      <c r="B11" s="96" t="s">
        <v>610</v>
      </c>
      <c r="C11" s="4" t="s">
        <v>22</v>
      </c>
      <c r="D11" s="5">
        <v>200000</v>
      </c>
      <c r="E11" s="33"/>
      <c r="F11" s="33">
        <f t="shared" si="0"/>
        <v>0</v>
      </c>
      <c r="G11" s="6">
        <v>0.08</v>
      </c>
      <c r="H11" s="33">
        <f t="shared" si="1"/>
        <v>0</v>
      </c>
      <c r="I11" s="33">
        <f t="shared" si="2"/>
        <v>0</v>
      </c>
      <c r="J11" s="65"/>
    </row>
    <row r="12" spans="1:10">
      <c r="A12" s="64" t="s">
        <v>17</v>
      </c>
      <c r="B12" s="96" t="s">
        <v>815</v>
      </c>
      <c r="C12" s="4" t="s">
        <v>22</v>
      </c>
      <c r="D12" s="5">
        <v>200000</v>
      </c>
      <c r="E12" s="33"/>
      <c r="F12" s="33">
        <f t="shared" si="0"/>
        <v>0</v>
      </c>
      <c r="G12" s="6">
        <v>0.08</v>
      </c>
      <c r="H12" s="33">
        <f t="shared" si="1"/>
        <v>0</v>
      </c>
      <c r="I12" s="33">
        <f t="shared" si="2"/>
        <v>0</v>
      </c>
      <c r="J12" s="65"/>
    </row>
    <row r="13" spans="1:10">
      <c r="A13" s="64" t="s">
        <v>141</v>
      </c>
      <c r="B13" s="96" t="s">
        <v>816</v>
      </c>
      <c r="C13" s="4" t="s">
        <v>22</v>
      </c>
      <c r="D13" s="5">
        <v>20000</v>
      </c>
      <c r="E13" s="33"/>
      <c r="F13" s="33">
        <f t="shared" si="0"/>
        <v>0</v>
      </c>
      <c r="G13" s="6">
        <v>0.08</v>
      </c>
      <c r="H13" s="33">
        <f t="shared" si="1"/>
        <v>0</v>
      </c>
      <c r="I13" s="33">
        <f t="shared" si="2"/>
        <v>0</v>
      </c>
      <c r="J13" s="65"/>
    </row>
    <row r="14" spans="1:10">
      <c r="A14" s="64" t="s">
        <v>142</v>
      </c>
      <c r="B14" s="96" t="s">
        <v>817</v>
      </c>
      <c r="C14" s="4" t="s">
        <v>52</v>
      </c>
      <c r="D14" s="5">
        <v>250</v>
      </c>
      <c r="E14" s="33"/>
      <c r="F14" s="33">
        <f t="shared" si="0"/>
        <v>0</v>
      </c>
      <c r="G14" s="6">
        <v>0.08</v>
      </c>
      <c r="H14" s="33">
        <f t="shared" si="1"/>
        <v>0</v>
      </c>
      <c r="I14" s="33">
        <f t="shared" si="2"/>
        <v>0</v>
      </c>
      <c r="J14" s="65"/>
    </row>
    <row r="15" spans="1:10" ht="79.2">
      <c r="A15" s="64" t="s">
        <v>20</v>
      </c>
      <c r="B15" s="25" t="s">
        <v>672</v>
      </c>
      <c r="C15" s="4" t="s">
        <v>22</v>
      </c>
      <c r="D15" s="5">
        <v>6000</v>
      </c>
      <c r="E15" s="33"/>
      <c r="F15" s="33">
        <f t="shared" si="0"/>
        <v>0</v>
      </c>
      <c r="G15" s="6">
        <v>0.08</v>
      </c>
      <c r="H15" s="33">
        <f t="shared" si="1"/>
        <v>0</v>
      </c>
      <c r="I15" s="33">
        <f t="shared" si="2"/>
        <v>0</v>
      </c>
      <c r="J15" s="65"/>
    </row>
    <row r="16" spans="1:10" ht="118.8">
      <c r="A16" s="64" t="s">
        <v>143</v>
      </c>
      <c r="B16" s="96" t="s">
        <v>611</v>
      </c>
      <c r="C16" s="4" t="s">
        <v>22</v>
      </c>
      <c r="D16" s="5">
        <v>200</v>
      </c>
      <c r="E16" s="33"/>
      <c r="F16" s="33">
        <f t="shared" si="0"/>
        <v>0</v>
      </c>
      <c r="G16" s="6">
        <v>0.08</v>
      </c>
      <c r="H16" s="33">
        <f t="shared" si="1"/>
        <v>0</v>
      </c>
      <c r="I16" s="33">
        <f t="shared" si="2"/>
        <v>0</v>
      </c>
      <c r="J16" s="65"/>
    </row>
    <row r="17" spans="1:10" ht="118.8">
      <c r="A17" s="64" t="s">
        <v>144</v>
      </c>
      <c r="B17" s="96" t="s">
        <v>612</v>
      </c>
      <c r="C17" s="4" t="s">
        <v>22</v>
      </c>
      <c r="D17" s="5">
        <v>2880</v>
      </c>
      <c r="E17" s="33"/>
      <c r="F17" s="33">
        <f t="shared" si="0"/>
        <v>0</v>
      </c>
      <c r="G17" s="6">
        <v>0.08</v>
      </c>
      <c r="H17" s="33">
        <f t="shared" si="1"/>
        <v>0</v>
      </c>
      <c r="I17" s="33">
        <f t="shared" si="2"/>
        <v>0</v>
      </c>
      <c r="J17" s="65"/>
    </row>
    <row r="18" spans="1:10" ht="26.4">
      <c r="A18" s="64" t="s">
        <v>145</v>
      </c>
      <c r="B18" s="96" t="s">
        <v>613</v>
      </c>
      <c r="C18" s="4" t="s">
        <v>22</v>
      </c>
      <c r="D18" s="5">
        <v>250</v>
      </c>
      <c r="E18" s="33"/>
      <c r="F18" s="33">
        <f t="shared" si="0"/>
        <v>0</v>
      </c>
      <c r="G18" s="6">
        <v>0.08</v>
      </c>
      <c r="H18" s="33">
        <f t="shared" si="1"/>
        <v>0</v>
      </c>
      <c r="I18" s="33">
        <f t="shared" si="2"/>
        <v>0</v>
      </c>
      <c r="J18" s="65"/>
    </row>
    <row r="19" spans="1:10" ht="40.200000000000003" thickBot="1">
      <c r="A19" s="66" t="s">
        <v>146</v>
      </c>
      <c r="B19" s="97" t="s">
        <v>614</v>
      </c>
      <c r="C19" s="68" t="s">
        <v>22</v>
      </c>
      <c r="D19" s="99">
        <v>20000</v>
      </c>
      <c r="E19" s="34"/>
      <c r="F19" s="34">
        <f t="shared" si="0"/>
        <v>0</v>
      </c>
      <c r="G19" s="7">
        <v>0.08</v>
      </c>
      <c r="H19" s="34">
        <f t="shared" si="1"/>
        <v>0</v>
      </c>
      <c r="I19" s="34">
        <f t="shared" si="2"/>
        <v>0</v>
      </c>
      <c r="J19" s="70"/>
    </row>
    <row r="20" spans="1:10" ht="13.8" thickBot="1">
      <c r="A20" s="54"/>
      <c r="B20" s="55"/>
      <c r="C20" s="56"/>
      <c r="D20" s="54"/>
      <c r="E20" s="51" t="s">
        <v>138</v>
      </c>
      <c r="F20" s="81">
        <f>SUM(F6:F19)</f>
        <v>0</v>
      </c>
      <c r="G20" s="90">
        <v>0.08</v>
      </c>
      <c r="H20" s="81">
        <f>SUM(H6:H19)</f>
        <v>0</v>
      </c>
      <c r="I20" s="82">
        <f>SUM(I6:I19)</f>
        <v>0</v>
      </c>
      <c r="J20" s="1"/>
    </row>
    <row r="21" spans="1:10">
      <c r="A21" s="54"/>
      <c r="B21" s="55"/>
      <c r="C21" s="56"/>
      <c r="D21" s="54"/>
      <c r="E21" s="57"/>
      <c r="F21" s="57"/>
      <c r="G21" s="58"/>
      <c r="H21" s="56"/>
      <c r="I21" s="56"/>
      <c r="J21" s="1"/>
    </row>
    <row r="22" spans="1:10">
      <c r="A22" s="54"/>
      <c r="B22" s="55"/>
      <c r="C22" s="56"/>
      <c r="D22" s="54"/>
      <c r="E22" s="57"/>
      <c r="F22" s="57"/>
      <c r="G22" s="58"/>
      <c r="H22" s="56"/>
      <c r="I22" s="56"/>
      <c r="J22" s="1"/>
    </row>
    <row r="23" spans="1:10">
      <c r="A23" s="54"/>
      <c r="B23" s="55"/>
      <c r="C23" s="56"/>
      <c r="D23" s="54"/>
      <c r="E23" s="57"/>
      <c r="F23" s="57"/>
      <c r="G23" s="58"/>
      <c r="H23" s="56"/>
      <c r="I23" s="56"/>
      <c r="J23" s="1"/>
    </row>
    <row r="24" spans="1:10">
      <c r="A24" s="54"/>
      <c r="B24" s="55"/>
      <c r="C24" s="56"/>
      <c r="D24" s="54"/>
      <c r="E24" s="57"/>
      <c r="F24" s="57"/>
      <c r="G24" s="58"/>
      <c r="H24" s="56"/>
      <c r="I24" s="56"/>
      <c r="J24" s="1"/>
    </row>
  </sheetData>
  <mergeCells count="3">
    <mergeCell ref="A2:J2"/>
    <mergeCell ref="A3:J3"/>
    <mergeCell ref="A1:J1"/>
  </mergeCells>
  <pageMargins left="0.51181102362204722" right="0.51181102362204722" top="0.55118110236220474" bottom="0.55118110236220474" header="0.31496062992125984" footer="0.31496062992125984"/>
  <pageSetup paperSize="9" orientation="landscape" r:id="rId1"/>
</worksheet>
</file>

<file path=xl/worksheets/sheet53.xml><?xml version="1.0" encoding="utf-8"?>
<worksheet xmlns="http://schemas.openxmlformats.org/spreadsheetml/2006/main" xmlns:r="http://schemas.openxmlformats.org/officeDocument/2006/relationships">
  <dimension ref="A1:J12"/>
  <sheetViews>
    <sheetView showGridLines="0" workbookViewId="0">
      <selection activeCell="C7" sqref="C7"/>
    </sheetView>
  </sheetViews>
  <sheetFormatPr defaultColWidth="10.296875" defaultRowHeight="13.2"/>
  <cols>
    <col min="1" max="1" width="3.69921875" style="52" customWidth="1"/>
    <col min="2" max="2" width="35.69921875" style="52" customWidth="1"/>
    <col min="3" max="3" width="6" style="52" customWidth="1"/>
    <col min="4" max="4" width="5.19921875" style="52" customWidth="1"/>
    <col min="5" max="5" width="10.296875" style="52" customWidth="1"/>
    <col min="6" max="6" width="12.5" style="52" customWidth="1"/>
    <col min="7" max="7" width="4.59765625" style="52" customWidth="1"/>
    <col min="8" max="8" width="12.69921875" style="52" customWidth="1"/>
    <col min="9" max="9" width="13.09765625" style="52" customWidth="1"/>
    <col min="10" max="10" width="14.796875" style="52" customWidth="1"/>
    <col min="11" max="11" width="10.296875" style="52" customWidth="1"/>
    <col min="12" max="16384" width="10.296875" style="52"/>
  </cols>
  <sheetData>
    <row r="1" spans="1:10">
      <c r="A1" s="224" t="s">
        <v>711</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70" t="s">
        <v>712</v>
      </c>
      <c r="B3" s="271"/>
      <c r="C3" s="271"/>
      <c r="D3" s="271"/>
      <c r="E3" s="271"/>
      <c r="F3" s="271"/>
      <c r="G3" s="271"/>
      <c r="H3" s="271"/>
      <c r="I3" s="271"/>
      <c r="J3" s="27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98">
      <c r="A6" s="78" t="s">
        <v>11</v>
      </c>
      <c r="B6" s="96" t="s">
        <v>667</v>
      </c>
      <c r="C6" s="208" t="s">
        <v>307</v>
      </c>
      <c r="D6" s="32">
        <v>200</v>
      </c>
      <c r="E6" s="33"/>
      <c r="F6" s="33">
        <f>E6*D6</f>
        <v>0</v>
      </c>
      <c r="G6" s="6">
        <v>0.08</v>
      </c>
      <c r="H6" s="33">
        <f>G6*F6</f>
        <v>0</v>
      </c>
      <c r="I6" s="33">
        <f>H6+F6</f>
        <v>0</v>
      </c>
      <c r="J6" s="65"/>
    </row>
    <row r="7" spans="1:10" ht="106.2" thickBot="1">
      <c r="A7" s="79" t="s">
        <v>12</v>
      </c>
      <c r="B7" s="97" t="s">
        <v>615</v>
      </c>
      <c r="C7" s="68" t="s">
        <v>307</v>
      </c>
      <c r="D7" s="69">
        <v>50</v>
      </c>
      <c r="E7" s="34"/>
      <c r="F7" s="34">
        <f>E7*D7</f>
        <v>0</v>
      </c>
      <c r="G7" s="7">
        <v>0.08</v>
      </c>
      <c r="H7" s="34">
        <f>G7*F7</f>
        <v>0</v>
      </c>
      <c r="I7" s="34">
        <f>H7+F7</f>
        <v>0</v>
      </c>
      <c r="J7" s="70"/>
    </row>
    <row r="8" spans="1:10" ht="13.8" thickBot="1">
      <c r="A8" s="54"/>
      <c r="B8" s="94"/>
      <c r="C8" s="56"/>
      <c r="D8" s="95"/>
      <c r="E8" s="47" t="s">
        <v>138</v>
      </c>
      <c r="F8" s="81">
        <f>SUM(F6:F7)</f>
        <v>0</v>
      </c>
      <c r="G8" s="71">
        <v>0.08</v>
      </c>
      <c r="H8" s="81">
        <f>SUM(H6:H7)</f>
        <v>0</v>
      </c>
      <c r="I8" s="82">
        <f>SUM(I6:I7)</f>
        <v>0</v>
      </c>
      <c r="J8" s="1"/>
    </row>
    <row r="9" spans="1:10">
      <c r="A9" s="54"/>
      <c r="B9" s="55"/>
      <c r="C9" s="56"/>
      <c r="D9" s="54"/>
      <c r="J9" s="1"/>
    </row>
    <row r="10" spans="1:10">
      <c r="A10" s="54"/>
      <c r="B10" s="55"/>
      <c r="C10" s="56"/>
      <c r="D10" s="54"/>
      <c r="E10" s="57"/>
      <c r="F10" s="57"/>
      <c r="G10" s="58"/>
      <c r="H10" s="56"/>
      <c r="I10" s="56"/>
      <c r="J10" s="1"/>
    </row>
    <row r="11" spans="1:10">
      <c r="A11" s="54"/>
      <c r="B11" s="55"/>
      <c r="C11" s="56"/>
      <c r="D11" s="54"/>
      <c r="E11" s="57"/>
      <c r="F11" s="57"/>
      <c r="G11" s="58"/>
      <c r="H11" s="56"/>
      <c r="I11" s="56"/>
      <c r="J11" s="1"/>
    </row>
    <row r="12" spans="1:10">
      <c r="A12" s="54"/>
      <c r="B12" s="55"/>
      <c r="C12" s="56"/>
      <c r="D12" s="54"/>
      <c r="E12" s="57"/>
      <c r="F12" s="57"/>
      <c r="G12" s="58"/>
      <c r="H12" s="56"/>
      <c r="I12" s="56"/>
      <c r="J12" s="1"/>
    </row>
  </sheetData>
  <mergeCells count="3">
    <mergeCell ref="A2:J2"/>
    <mergeCell ref="A3:J3"/>
    <mergeCell ref="A1:J1"/>
  </mergeCells>
  <pageMargins left="0.7" right="0.7" top="0.75" bottom="0.75" header="0.3" footer="0.3"/>
  <pageSetup paperSize="9" orientation="landscape" r:id="rId1"/>
</worksheet>
</file>

<file path=xl/worksheets/sheet54.xml><?xml version="1.0" encoding="utf-8"?>
<worksheet xmlns="http://schemas.openxmlformats.org/spreadsheetml/2006/main" xmlns:r="http://schemas.openxmlformats.org/officeDocument/2006/relationships">
  <dimension ref="A1:J13"/>
  <sheetViews>
    <sheetView showGridLines="0" zoomScale="90" zoomScaleNormal="90" workbookViewId="0">
      <selection activeCell="E6" sqref="E6:E12"/>
    </sheetView>
  </sheetViews>
  <sheetFormatPr defaultColWidth="10.296875" defaultRowHeight="13.2"/>
  <cols>
    <col min="1" max="1" width="4.09765625" style="52" customWidth="1"/>
    <col min="2" max="2" width="39.19921875" style="52" customWidth="1"/>
    <col min="3" max="3" width="4.8984375" style="52" customWidth="1"/>
    <col min="4" max="4" width="5.19921875" style="52" customWidth="1"/>
    <col min="5" max="5" width="10.296875" style="52" customWidth="1"/>
    <col min="6" max="6" width="12.5" style="52" customWidth="1"/>
    <col min="7" max="7" width="4.296875" style="52" customWidth="1"/>
    <col min="8" max="8" width="10.296875" style="52" customWidth="1"/>
    <col min="9" max="9" width="12.59765625" style="52" customWidth="1"/>
    <col min="10" max="10" width="16" style="52" customWidth="1"/>
    <col min="11" max="11" width="10.296875" style="52" customWidth="1"/>
    <col min="12" max="16384" width="10.296875" style="52"/>
  </cols>
  <sheetData>
    <row r="1" spans="1:10">
      <c r="A1" s="224" t="s">
        <v>710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65" t="s">
        <v>814</v>
      </c>
      <c r="B3" s="265"/>
      <c r="C3" s="265"/>
      <c r="D3" s="265"/>
      <c r="E3" s="265"/>
      <c r="F3" s="265"/>
      <c r="G3" s="265"/>
      <c r="H3" s="265"/>
      <c r="I3" s="265"/>
      <c r="J3" s="265"/>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11.2">
      <c r="A6" s="78" t="s">
        <v>11</v>
      </c>
      <c r="B6" s="91" t="s">
        <v>616</v>
      </c>
      <c r="C6" s="4" t="s">
        <v>22</v>
      </c>
      <c r="D6" s="32">
        <v>200</v>
      </c>
      <c r="E6" s="33"/>
      <c r="F6" s="33">
        <f t="shared" ref="F6:F12" si="0">D6*E6</f>
        <v>0</v>
      </c>
      <c r="G6" s="6">
        <v>0.08</v>
      </c>
      <c r="H6" s="33">
        <f t="shared" ref="H6:H12" si="1">F6*G6</f>
        <v>0</v>
      </c>
      <c r="I6" s="33">
        <f t="shared" ref="I6:I12" si="2">F6+H6</f>
        <v>0</v>
      </c>
      <c r="J6" s="65"/>
    </row>
    <row r="7" spans="1:10" ht="158.4">
      <c r="A7" s="78" t="s">
        <v>12</v>
      </c>
      <c r="B7" s="91" t="s">
        <v>617</v>
      </c>
      <c r="C7" s="4" t="s">
        <v>22</v>
      </c>
      <c r="D7" s="32">
        <v>200</v>
      </c>
      <c r="E7" s="33"/>
      <c r="F7" s="33">
        <f t="shared" si="0"/>
        <v>0</v>
      </c>
      <c r="G7" s="6">
        <v>0.08</v>
      </c>
      <c r="H7" s="33">
        <f t="shared" si="1"/>
        <v>0</v>
      </c>
      <c r="I7" s="33">
        <f t="shared" si="2"/>
        <v>0</v>
      </c>
      <c r="J7" s="65"/>
    </row>
    <row r="8" spans="1:10" ht="250.8">
      <c r="A8" s="78" t="s">
        <v>13</v>
      </c>
      <c r="B8" s="92" t="s">
        <v>618</v>
      </c>
      <c r="C8" s="4" t="s">
        <v>22</v>
      </c>
      <c r="D8" s="32">
        <v>120</v>
      </c>
      <c r="E8" s="33"/>
      <c r="F8" s="33">
        <f t="shared" si="0"/>
        <v>0</v>
      </c>
      <c r="G8" s="6">
        <v>0.08</v>
      </c>
      <c r="H8" s="33">
        <f t="shared" si="1"/>
        <v>0</v>
      </c>
      <c r="I8" s="33">
        <f t="shared" si="2"/>
        <v>0</v>
      </c>
      <c r="J8" s="65"/>
    </row>
    <row r="9" spans="1:10" ht="316.8">
      <c r="A9" s="78" t="s">
        <v>14</v>
      </c>
      <c r="B9" s="91" t="s">
        <v>619</v>
      </c>
      <c r="C9" s="4" t="s">
        <v>22</v>
      </c>
      <c r="D9" s="32">
        <v>200</v>
      </c>
      <c r="E9" s="33"/>
      <c r="F9" s="33">
        <f t="shared" si="0"/>
        <v>0</v>
      </c>
      <c r="G9" s="6">
        <v>0.08</v>
      </c>
      <c r="H9" s="33">
        <f t="shared" si="1"/>
        <v>0</v>
      </c>
      <c r="I9" s="33">
        <f t="shared" si="2"/>
        <v>0</v>
      </c>
      <c r="J9" s="65"/>
    </row>
    <row r="10" spans="1:10" ht="316.8">
      <c r="A10" s="78" t="s">
        <v>15</v>
      </c>
      <c r="B10" s="91" t="s">
        <v>620</v>
      </c>
      <c r="C10" s="4" t="s">
        <v>22</v>
      </c>
      <c r="D10" s="32">
        <v>200</v>
      </c>
      <c r="E10" s="33"/>
      <c r="F10" s="33">
        <f t="shared" si="0"/>
        <v>0</v>
      </c>
      <c r="G10" s="6">
        <v>0.08</v>
      </c>
      <c r="H10" s="33">
        <f t="shared" si="1"/>
        <v>0</v>
      </c>
      <c r="I10" s="33">
        <f t="shared" si="2"/>
        <v>0</v>
      </c>
      <c r="J10" s="65"/>
    </row>
    <row r="11" spans="1:10" ht="171.6">
      <c r="A11" s="78" t="s">
        <v>140</v>
      </c>
      <c r="B11" s="91" t="s">
        <v>621</v>
      </c>
      <c r="C11" s="4" t="s">
        <v>307</v>
      </c>
      <c r="D11" s="32">
        <v>10</v>
      </c>
      <c r="E11" s="33"/>
      <c r="F11" s="33">
        <f t="shared" si="0"/>
        <v>0</v>
      </c>
      <c r="G11" s="6">
        <v>0.08</v>
      </c>
      <c r="H11" s="33">
        <f t="shared" si="1"/>
        <v>0</v>
      </c>
      <c r="I11" s="33">
        <f t="shared" si="2"/>
        <v>0</v>
      </c>
      <c r="J11" s="65"/>
    </row>
    <row r="12" spans="1:10" ht="13.8" thickBot="1">
      <c r="A12" s="79" t="s">
        <v>17</v>
      </c>
      <c r="B12" s="93" t="s">
        <v>622</v>
      </c>
      <c r="C12" s="68" t="s">
        <v>22</v>
      </c>
      <c r="D12" s="69">
        <v>10</v>
      </c>
      <c r="E12" s="34"/>
      <c r="F12" s="34">
        <f t="shared" si="0"/>
        <v>0</v>
      </c>
      <c r="G12" s="7">
        <v>0.08</v>
      </c>
      <c r="H12" s="34">
        <f t="shared" si="1"/>
        <v>0</v>
      </c>
      <c r="I12" s="34">
        <f t="shared" si="2"/>
        <v>0</v>
      </c>
      <c r="J12" s="70"/>
    </row>
    <row r="13" spans="1:10" ht="13.8" thickBot="1">
      <c r="A13" s="54"/>
      <c r="B13" s="55"/>
      <c r="C13" s="56"/>
      <c r="D13" s="54"/>
      <c r="E13" s="47" t="s">
        <v>138</v>
      </c>
      <c r="F13" s="81">
        <f>SUM(F6:F12)</f>
        <v>0</v>
      </c>
      <c r="G13" s="71">
        <v>0.08</v>
      </c>
      <c r="H13" s="81">
        <f>SUM(H6:H12)</f>
        <v>0</v>
      </c>
      <c r="I13" s="82">
        <f>SUM(I6:I12)</f>
        <v>0</v>
      </c>
      <c r="J13" s="1"/>
    </row>
  </sheetData>
  <mergeCells count="3">
    <mergeCell ref="A2:J2"/>
    <mergeCell ref="A1:J1"/>
    <mergeCell ref="A3:J3"/>
  </mergeCells>
  <pageMargins left="0.7" right="0.7" top="0.75" bottom="0.75" header="0.3" footer="0.3"/>
  <pageSetup paperSize="9" orientation="landscape" r:id="rId1"/>
</worksheet>
</file>

<file path=xl/worksheets/sheet55.xml><?xml version="1.0" encoding="utf-8"?>
<worksheet xmlns="http://schemas.openxmlformats.org/spreadsheetml/2006/main" xmlns:r="http://schemas.openxmlformats.org/officeDocument/2006/relationships">
  <dimension ref="A1:J20"/>
  <sheetViews>
    <sheetView showGridLines="0" workbookViewId="0">
      <selection activeCell="E6" sqref="E6:E16"/>
    </sheetView>
  </sheetViews>
  <sheetFormatPr defaultColWidth="10.296875" defaultRowHeight="13.2"/>
  <cols>
    <col min="1" max="1" width="3.69921875" style="52" customWidth="1"/>
    <col min="2" max="2" width="40" style="52" customWidth="1"/>
    <col min="3" max="3" width="5.5" style="52" customWidth="1"/>
    <col min="4" max="4" width="5.8984375" style="52" customWidth="1"/>
    <col min="5" max="5" width="10.296875" style="52" customWidth="1"/>
    <col min="6" max="6" width="11.59765625" style="52" customWidth="1"/>
    <col min="7" max="7" width="4.296875" style="52" customWidth="1"/>
    <col min="8" max="8" width="10.296875" style="52" customWidth="1"/>
    <col min="9" max="9" width="12.5" style="52" customWidth="1"/>
    <col min="10" max="10" width="16.3984375" style="52" customWidth="1"/>
    <col min="11" max="11" width="10.296875" style="52" customWidth="1"/>
    <col min="12" max="16384" width="10.296875" style="52"/>
  </cols>
  <sheetData>
    <row r="1" spans="1:10">
      <c r="A1" s="224" t="s">
        <v>708</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70" t="s">
        <v>709</v>
      </c>
      <c r="B3" s="271"/>
      <c r="C3" s="271"/>
      <c r="D3" s="271"/>
      <c r="E3" s="271"/>
      <c r="F3" s="271"/>
      <c r="G3" s="271"/>
      <c r="H3" s="271"/>
      <c r="I3" s="271"/>
      <c r="J3" s="27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78" t="s">
        <v>11</v>
      </c>
      <c r="B6" s="43" t="s">
        <v>623</v>
      </c>
      <c r="C6" s="4" t="s">
        <v>22</v>
      </c>
      <c r="D6" s="32">
        <v>300</v>
      </c>
      <c r="E6" s="76"/>
      <c r="F6" s="76">
        <f t="shared" ref="F6:F16" si="0">D6*E6</f>
        <v>0</v>
      </c>
      <c r="G6" s="77">
        <v>0.08</v>
      </c>
      <c r="H6" s="76">
        <f t="shared" ref="H6:H16" si="1">F6*G6</f>
        <v>0</v>
      </c>
      <c r="I6" s="76">
        <f t="shared" ref="I6:I16" si="2">F6+H6</f>
        <v>0</v>
      </c>
      <c r="J6" s="65"/>
    </row>
    <row r="7" spans="1:10" ht="26.4">
      <c r="A7" s="78" t="s">
        <v>12</v>
      </c>
      <c r="B7" s="43" t="s">
        <v>624</v>
      </c>
      <c r="C7" s="4" t="s">
        <v>22</v>
      </c>
      <c r="D7" s="32">
        <v>300</v>
      </c>
      <c r="E7" s="76"/>
      <c r="F7" s="76">
        <f t="shared" si="0"/>
        <v>0</v>
      </c>
      <c r="G7" s="77">
        <v>0.08</v>
      </c>
      <c r="H7" s="76">
        <f t="shared" si="1"/>
        <v>0</v>
      </c>
      <c r="I7" s="76">
        <f t="shared" si="2"/>
        <v>0</v>
      </c>
      <c r="J7" s="65"/>
    </row>
    <row r="8" spans="1:10" ht="26.4">
      <c r="A8" s="78" t="s">
        <v>13</v>
      </c>
      <c r="B8" s="43" t="s">
        <v>625</v>
      </c>
      <c r="C8" s="4" t="s">
        <v>22</v>
      </c>
      <c r="D8" s="32">
        <v>100</v>
      </c>
      <c r="E8" s="76"/>
      <c r="F8" s="76">
        <f t="shared" si="0"/>
        <v>0</v>
      </c>
      <c r="G8" s="77">
        <v>0.08</v>
      </c>
      <c r="H8" s="76">
        <f t="shared" si="1"/>
        <v>0</v>
      </c>
      <c r="I8" s="76">
        <f t="shared" si="2"/>
        <v>0</v>
      </c>
      <c r="J8" s="65"/>
    </row>
    <row r="9" spans="1:10" ht="26.4">
      <c r="A9" s="78" t="s">
        <v>14</v>
      </c>
      <c r="B9" s="43" t="s">
        <v>626</v>
      </c>
      <c r="C9" s="4" t="s">
        <v>22</v>
      </c>
      <c r="D9" s="32">
        <v>100</v>
      </c>
      <c r="E9" s="76"/>
      <c r="F9" s="76">
        <f t="shared" si="0"/>
        <v>0</v>
      </c>
      <c r="G9" s="77">
        <v>0.08</v>
      </c>
      <c r="H9" s="76">
        <f t="shared" si="1"/>
        <v>0</v>
      </c>
      <c r="I9" s="76">
        <f t="shared" si="2"/>
        <v>0</v>
      </c>
      <c r="J9" s="65"/>
    </row>
    <row r="10" spans="1:10" ht="26.4">
      <c r="A10" s="78" t="s">
        <v>15</v>
      </c>
      <c r="B10" s="43" t="s">
        <v>627</v>
      </c>
      <c r="C10" s="4" t="s">
        <v>22</v>
      </c>
      <c r="D10" s="32">
        <v>100</v>
      </c>
      <c r="E10" s="76"/>
      <c r="F10" s="76">
        <f t="shared" si="0"/>
        <v>0</v>
      </c>
      <c r="G10" s="77">
        <v>0.08</v>
      </c>
      <c r="H10" s="76">
        <f t="shared" si="1"/>
        <v>0</v>
      </c>
      <c r="I10" s="76">
        <f t="shared" si="2"/>
        <v>0</v>
      </c>
      <c r="J10" s="65"/>
    </row>
    <row r="11" spans="1:10" ht="28.2" customHeight="1">
      <c r="A11" s="78" t="s">
        <v>140</v>
      </c>
      <c r="B11" s="43" t="s">
        <v>628</v>
      </c>
      <c r="C11" s="4" t="s">
        <v>22</v>
      </c>
      <c r="D11" s="32">
        <v>100</v>
      </c>
      <c r="E11" s="76"/>
      <c r="F11" s="76">
        <f t="shared" si="0"/>
        <v>0</v>
      </c>
      <c r="G11" s="77">
        <v>0.08</v>
      </c>
      <c r="H11" s="76">
        <f t="shared" si="1"/>
        <v>0</v>
      </c>
      <c r="I11" s="76">
        <f t="shared" si="2"/>
        <v>0</v>
      </c>
      <c r="J11" s="65"/>
    </row>
    <row r="12" spans="1:10" ht="39.6">
      <c r="A12" s="78" t="s">
        <v>17</v>
      </c>
      <c r="B12" s="43" t="s">
        <v>812</v>
      </c>
      <c r="C12" s="4" t="s">
        <v>22</v>
      </c>
      <c r="D12" s="32">
        <v>200</v>
      </c>
      <c r="E12" s="76"/>
      <c r="F12" s="76">
        <f t="shared" si="0"/>
        <v>0</v>
      </c>
      <c r="G12" s="77">
        <v>0.08</v>
      </c>
      <c r="H12" s="76">
        <f t="shared" si="1"/>
        <v>0</v>
      </c>
      <c r="I12" s="76">
        <f t="shared" si="2"/>
        <v>0</v>
      </c>
      <c r="J12" s="65"/>
    </row>
    <row r="13" spans="1:10" ht="39.6">
      <c r="A13" s="78" t="s">
        <v>141</v>
      </c>
      <c r="B13" s="43" t="s">
        <v>813</v>
      </c>
      <c r="C13" s="4" t="s">
        <v>22</v>
      </c>
      <c r="D13" s="32">
        <v>200</v>
      </c>
      <c r="E13" s="76"/>
      <c r="F13" s="76">
        <f t="shared" si="0"/>
        <v>0</v>
      </c>
      <c r="G13" s="77">
        <v>0.08</v>
      </c>
      <c r="H13" s="76">
        <f t="shared" si="1"/>
        <v>0</v>
      </c>
      <c r="I13" s="76">
        <f t="shared" si="2"/>
        <v>0</v>
      </c>
      <c r="J13" s="65"/>
    </row>
    <row r="14" spans="1:10" ht="26.4">
      <c r="A14" s="78" t="s">
        <v>142</v>
      </c>
      <c r="B14" s="43" t="s">
        <v>629</v>
      </c>
      <c r="C14" s="4" t="s">
        <v>307</v>
      </c>
      <c r="D14" s="32">
        <v>50</v>
      </c>
      <c r="E14" s="76"/>
      <c r="F14" s="76">
        <f t="shared" si="0"/>
        <v>0</v>
      </c>
      <c r="G14" s="77">
        <v>0.08</v>
      </c>
      <c r="H14" s="76">
        <f t="shared" si="1"/>
        <v>0</v>
      </c>
      <c r="I14" s="76">
        <f t="shared" si="2"/>
        <v>0</v>
      </c>
      <c r="J14" s="65"/>
    </row>
    <row r="15" spans="1:10" ht="26.4">
      <c r="A15" s="78" t="s">
        <v>20</v>
      </c>
      <c r="B15" s="43" t="s">
        <v>630</v>
      </c>
      <c r="C15" s="4" t="s">
        <v>307</v>
      </c>
      <c r="D15" s="32">
        <v>50</v>
      </c>
      <c r="E15" s="76"/>
      <c r="F15" s="76">
        <f t="shared" si="0"/>
        <v>0</v>
      </c>
      <c r="G15" s="77">
        <v>0.08</v>
      </c>
      <c r="H15" s="76">
        <f t="shared" si="1"/>
        <v>0</v>
      </c>
      <c r="I15" s="76">
        <f t="shared" si="2"/>
        <v>0</v>
      </c>
      <c r="J15" s="65"/>
    </row>
    <row r="16" spans="1:10" ht="27" thickBot="1">
      <c r="A16" s="79" t="s">
        <v>143</v>
      </c>
      <c r="B16" s="80" t="s">
        <v>631</v>
      </c>
      <c r="C16" s="68" t="s">
        <v>307</v>
      </c>
      <c r="D16" s="69">
        <v>50</v>
      </c>
      <c r="E16" s="88"/>
      <c r="F16" s="88">
        <f t="shared" si="0"/>
        <v>0</v>
      </c>
      <c r="G16" s="89">
        <v>0.08</v>
      </c>
      <c r="H16" s="88">
        <f t="shared" si="1"/>
        <v>0</v>
      </c>
      <c r="I16" s="88">
        <f t="shared" si="2"/>
        <v>0</v>
      </c>
      <c r="J16" s="70"/>
    </row>
    <row r="17" spans="1:10" ht="13.8" thickBot="1">
      <c r="A17" s="54"/>
      <c r="B17" s="55"/>
      <c r="C17" s="56"/>
      <c r="D17" s="54"/>
      <c r="E17" s="47" t="s">
        <v>138</v>
      </c>
      <c r="F17" s="81">
        <f>SUM(F6:F16)</f>
        <v>0</v>
      </c>
      <c r="G17" s="90">
        <v>0.08</v>
      </c>
      <c r="H17" s="81">
        <f>SUM(H6:H16)</f>
        <v>0</v>
      </c>
      <c r="I17" s="82">
        <f>SUM(I6:I16)</f>
        <v>0</v>
      </c>
      <c r="J17" s="1"/>
    </row>
    <row r="18" spans="1:10">
      <c r="A18" s="54"/>
      <c r="B18" s="55"/>
      <c r="C18" s="56"/>
      <c r="D18" s="54"/>
      <c r="E18" s="57"/>
      <c r="F18" s="57"/>
      <c r="G18" s="58"/>
      <c r="H18" s="56"/>
      <c r="I18" s="56"/>
      <c r="J18" s="1"/>
    </row>
    <row r="19" spans="1:10">
      <c r="A19" s="54"/>
      <c r="B19" s="55"/>
      <c r="C19" s="56"/>
      <c r="D19" s="54"/>
      <c r="E19" s="57"/>
      <c r="F19" s="57"/>
      <c r="G19" s="58"/>
      <c r="H19" s="56"/>
      <c r="I19" s="56"/>
      <c r="J19" s="1"/>
    </row>
    <row r="20" spans="1:10">
      <c r="A20" s="54"/>
      <c r="B20" s="55"/>
      <c r="C20" s="56"/>
      <c r="D20" s="54"/>
      <c r="E20" s="57"/>
      <c r="F20" s="57"/>
      <c r="G20" s="58"/>
      <c r="H20" s="56"/>
      <c r="I20" s="56"/>
      <c r="J20" s="1"/>
    </row>
  </sheetData>
  <mergeCells count="3">
    <mergeCell ref="A2:J2"/>
    <mergeCell ref="A3:J3"/>
    <mergeCell ref="A1:J1"/>
  </mergeCells>
  <pageMargins left="0.7" right="0.7" top="0.75" bottom="0.75" header="0.3" footer="0.3"/>
  <pageSetup paperSize="9" orientation="landscape" r:id="rId1"/>
</worksheet>
</file>

<file path=xl/worksheets/sheet56.xml><?xml version="1.0" encoding="utf-8"?>
<worksheet xmlns="http://schemas.openxmlformats.org/spreadsheetml/2006/main" xmlns:r="http://schemas.openxmlformats.org/officeDocument/2006/relationships">
  <dimension ref="A1:J10"/>
  <sheetViews>
    <sheetView showGridLines="0" workbookViewId="0">
      <selection activeCell="E6" sqref="E6"/>
    </sheetView>
  </sheetViews>
  <sheetFormatPr defaultColWidth="10.296875" defaultRowHeight="13.2"/>
  <cols>
    <col min="1" max="1" width="3.69921875" style="52" customWidth="1"/>
    <col min="2" max="2" width="31.59765625" style="52" customWidth="1"/>
    <col min="3" max="3" width="5.09765625" style="52" customWidth="1"/>
    <col min="4" max="4" width="5.796875" style="52" customWidth="1"/>
    <col min="5" max="6" width="10.296875" style="52" customWidth="1"/>
    <col min="7" max="7" width="5.69921875" style="52" customWidth="1"/>
    <col min="8" max="8" width="10.296875" style="52" customWidth="1"/>
    <col min="9" max="9" width="11.59765625" style="52" customWidth="1"/>
    <col min="10" max="10" width="17" style="52" customWidth="1"/>
    <col min="11" max="11" width="10.296875" style="52" customWidth="1"/>
    <col min="12" max="16384" width="10.296875" style="52"/>
  </cols>
  <sheetData>
    <row r="1" spans="1:10">
      <c r="A1" s="224" t="s">
        <v>707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70" t="s">
        <v>706</v>
      </c>
      <c r="B3" s="271"/>
      <c r="C3" s="271"/>
      <c r="D3" s="271"/>
      <c r="E3" s="271"/>
      <c r="F3" s="271"/>
      <c r="G3" s="271"/>
      <c r="H3" s="271"/>
      <c r="I3" s="271"/>
      <c r="J3" s="27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40.200000000000003" thickBot="1">
      <c r="A6" s="79" t="s">
        <v>11</v>
      </c>
      <c r="B6" s="80" t="s">
        <v>666</v>
      </c>
      <c r="C6" s="68" t="s">
        <v>307</v>
      </c>
      <c r="D6" s="69">
        <v>300</v>
      </c>
      <c r="E6" s="34"/>
      <c r="F6" s="34">
        <f>D6*E6</f>
        <v>0</v>
      </c>
      <c r="G6" s="7">
        <v>0.08</v>
      </c>
      <c r="H6" s="34">
        <f>F6*G6</f>
        <v>0</v>
      </c>
      <c r="I6" s="34">
        <f>F6+H6</f>
        <v>0</v>
      </c>
      <c r="J6" s="70"/>
    </row>
    <row r="7" spans="1:10" ht="13.8" thickBot="1">
      <c r="A7" s="54"/>
      <c r="B7" s="55"/>
      <c r="C7" s="56"/>
      <c r="D7" s="54"/>
      <c r="E7" s="47" t="s">
        <v>138</v>
      </c>
      <c r="F7" s="81">
        <f>SUM(F6:F6)</f>
        <v>0</v>
      </c>
      <c r="G7" s="71">
        <v>0.08</v>
      </c>
      <c r="H7" s="81">
        <f>SUM(H6:H6)</f>
        <v>0</v>
      </c>
      <c r="I7" s="82">
        <f>SUM(I6:I6)</f>
        <v>0</v>
      </c>
      <c r="J7" s="1"/>
    </row>
    <row r="8" spans="1:10">
      <c r="A8" s="54"/>
      <c r="B8" s="55"/>
      <c r="C8" s="56"/>
      <c r="D8" s="54"/>
      <c r="E8" s="57"/>
      <c r="F8" s="57"/>
      <c r="G8" s="58"/>
      <c r="H8" s="56"/>
      <c r="I8" s="56"/>
      <c r="J8" s="1"/>
    </row>
    <row r="9" spans="1:10">
      <c r="A9" s="54"/>
      <c r="B9" s="55"/>
      <c r="C9" s="56"/>
      <c r="D9" s="54"/>
      <c r="E9" s="57"/>
      <c r="F9" s="57"/>
      <c r="G9" s="58"/>
      <c r="H9" s="56"/>
      <c r="I9" s="56"/>
      <c r="J9" s="1"/>
    </row>
    <row r="10" spans="1:10">
      <c r="A10" s="54"/>
      <c r="B10" s="55"/>
      <c r="C10" s="56"/>
      <c r="D10" s="54"/>
      <c r="E10" s="57"/>
      <c r="F10" s="57"/>
      <c r="G10" s="58"/>
      <c r="H10" s="56"/>
      <c r="I10" s="56"/>
      <c r="J10" s="1"/>
    </row>
  </sheetData>
  <mergeCells count="3">
    <mergeCell ref="A2:J2"/>
    <mergeCell ref="A3:J3"/>
    <mergeCell ref="A1:J1"/>
  </mergeCells>
  <pageMargins left="0.7" right="0.7" top="0.75" bottom="0.75" header="0.3" footer="0.3"/>
  <pageSetup paperSize="9" orientation="landscape" r:id="rId1"/>
</worksheet>
</file>

<file path=xl/worksheets/sheet57.xml><?xml version="1.0" encoding="utf-8"?>
<worksheet xmlns="http://schemas.openxmlformats.org/spreadsheetml/2006/main" xmlns:r="http://schemas.openxmlformats.org/officeDocument/2006/relationships">
  <dimension ref="A1:AQ12"/>
  <sheetViews>
    <sheetView showGridLines="0" workbookViewId="0">
      <selection activeCell="H21" sqref="H21"/>
    </sheetView>
  </sheetViews>
  <sheetFormatPr defaultColWidth="8.09765625" defaultRowHeight="12.75" customHeight="1"/>
  <cols>
    <col min="1" max="1" width="3.69921875" style="52" customWidth="1"/>
    <col min="2" max="2" width="26" style="52" customWidth="1"/>
    <col min="3" max="3" width="5.796875" style="52" customWidth="1"/>
    <col min="4" max="4" width="7" style="52" customWidth="1"/>
    <col min="5" max="5" width="9.09765625" style="52" customWidth="1"/>
    <col min="6" max="6" width="12.5" style="52" customWidth="1"/>
    <col min="7" max="7" width="4.09765625" style="52" customWidth="1"/>
    <col min="8" max="8" width="10.8984375" style="52" customWidth="1"/>
    <col min="9" max="9" width="12.8984375" style="52" customWidth="1"/>
    <col min="10" max="10" width="16.3984375" style="52" customWidth="1"/>
    <col min="11" max="44" width="8.09765625" style="52" customWidth="1"/>
    <col min="45" max="16384" width="8.09765625" style="52"/>
  </cols>
  <sheetData>
    <row r="1" spans="1:43" ht="15" customHeight="1">
      <c r="A1" s="224" t="s">
        <v>704</v>
      </c>
      <c r="B1" s="224"/>
      <c r="C1" s="224"/>
      <c r="D1" s="224"/>
      <c r="E1" s="224"/>
      <c r="F1" s="224"/>
      <c r="G1" s="224"/>
      <c r="H1" s="224"/>
      <c r="I1" s="224"/>
      <c r="J1" s="224"/>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row>
    <row r="2" spans="1:43" ht="15" customHeight="1">
      <c r="A2" s="220" t="s">
        <v>0</v>
      </c>
      <c r="B2" s="221"/>
      <c r="C2" s="221"/>
      <c r="D2" s="221"/>
      <c r="E2" s="221"/>
      <c r="F2" s="221"/>
      <c r="G2" s="221"/>
      <c r="H2" s="221"/>
      <c r="I2" s="221"/>
      <c r="J2" s="221"/>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row>
    <row r="3" spans="1:43" ht="15" customHeight="1" thickBot="1">
      <c r="A3" s="270" t="s">
        <v>705</v>
      </c>
      <c r="B3" s="271"/>
      <c r="C3" s="271"/>
      <c r="D3" s="271"/>
      <c r="E3" s="271"/>
      <c r="F3" s="271"/>
      <c r="G3" s="271"/>
      <c r="H3" s="271"/>
      <c r="I3" s="271"/>
      <c r="J3" s="271"/>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row>
    <row r="4" spans="1:43" ht="39.6">
      <c r="A4" s="59" t="s">
        <v>1</v>
      </c>
      <c r="B4" s="60" t="s">
        <v>2</v>
      </c>
      <c r="C4" s="60" t="s">
        <v>3</v>
      </c>
      <c r="D4" s="60" t="s">
        <v>4</v>
      </c>
      <c r="E4" s="60" t="s">
        <v>5</v>
      </c>
      <c r="F4" s="60" t="s">
        <v>6</v>
      </c>
      <c r="G4" s="60" t="s">
        <v>7</v>
      </c>
      <c r="H4" s="60" t="s">
        <v>8</v>
      </c>
      <c r="I4" s="60" t="s">
        <v>9</v>
      </c>
      <c r="J4" s="61" t="s">
        <v>10</v>
      </c>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row>
    <row r="5" spans="1:43" s="53" customFormat="1" ht="10.199999999999999">
      <c r="A5" s="85" t="s">
        <v>11</v>
      </c>
      <c r="B5" s="86" t="s">
        <v>12</v>
      </c>
      <c r="C5" s="86" t="s">
        <v>13</v>
      </c>
      <c r="D5" s="86" t="s">
        <v>14</v>
      </c>
      <c r="E5" s="86" t="s">
        <v>15</v>
      </c>
      <c r="F5" s="86" t="s">
        <v>16</v>
      </c>
      <c r="G5" s="86" t="s">
        <v>17</v>
      </c>
      <c r="H5" s="86" t="s">
        <v>18</v>
      </c>
      <c r="I5" s="86" t="s">
        <v>19</v>
      </c>
      <c r="J5" s="87" t="s">
        <v>20</v>
      </c>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row>
    <row r="6" spans="1:43" ht="57" customHeight="1">
      <c r="A6" s="78" t="s">
        <v>11</v>
      </c>
      <c r="B6" s="43" t="s">
        <v>632</v>
      </c>
      <c r="C6" s="4" t="s">
        <v>307</v>
      </c>
      <c r="D6" s="32">
        <v>50</v>
      </c>
      <c r="E6" s="33"/>
      <c r="F6" s="33">
        <f>D6*E6</f>
        <v>0</v>
      </c>
      <c r="G6" s="6">
        <v>0.08</v>
      </c>
      <c r="H6" s="33">
        <f>F6*G6</f>
        <v>0</v>
      </c>
      <c r="I6" s="33">
        <f>F6+H6</f>
        <v>0</v>
      </c>
      <c r="J6" s="65"/>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row>
    <row r="7" spans="1:43" ht="63.75" customHeight="1" thickBot="1">
      <c r="A7" s="79" t="s">
        <v>12</v>
      </c>
      <c r="B7" s="80" t="s">
        <v>633</v>
      </c>
      <c r="C7" s="68" t="s">
        <v>307</v>
      </c>
      <c r="D7" s="69">
        <v>100</v>
      </c>
      <c r="E7" s="34"/>
      <c r="F7" s="34">
        <f>D7*E7</f>
        <v>0</v>
      </c>
      <c r="G7" s="7">
        <v>0.08</v>
      </c>
      <c r="H7" s="34">
        <f>F7*G7</f>
        <v>0</v>
      </c>
      <c r="I7" s="34">
        <f>F7+H7</f>
        <v>0</v>
      </c>
      <c r="J7" s="70"/>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row>
    <row r="8" spans="1:43" ht="15" customHeight="1" thickBot="1">
      <c r="A8" s="54"/>
      <c r="B8" s="55"/>
      <c r="C8" s="56"/>
      <c r="D8" s="54"/>
      <c r="E8" s="47" t="s">
        <v>138</v>
      </c>
      <c r="F8" s="81">
        <f>SUM(F6:F7)</f>
        <v>0</v>
      </c>
      <c r="G8" s="71">
        <v>0.08</v>
      </c>
      <c r="H8" s="81">
        <f>SUM(H6:H7)</f>
        <v>0</v>
      </c>
      <c r="I8" s="82">
        <f>SUM(I6:I7)</f>
        <v>0</v>
      </c>
      <c r="J8" s="1"/>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row>
    <row r="9" spans="1:43" ht="15" customHeight="1">
      <c r="A9" s="54"/>
      <c r="B9" s="55"/>
      <c r="C9" s="56"/>
      <c r="D9" s="54"/>
      <c r="E9" s="57"/>
      <c r="F9" s="57"/>
      <c r="G9" s="58"/>
      <c r="H9" s="56"/>
      <c r="I9" s="56"/>
      <c r="J9" s="1"/>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row>
    <row r="10" spans="1:43" ht="15" customHeight="1">
      <c r="A10" s="54"/>
      <c r="B10" s="55"/>
      <c r="C10" s="56"/>
      <c r="D10" s="54"/>
      <c r="E10" s="57"/>
      <c r="F10" s="57"/>
      <c r="G10" s="58"/>
      <c r="H10" s="56"/>
      <c r="I10" s="56"/>
      <c r="J10" s="1"/>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row>
    <row r="11" spans="1:43" ht="15" customHeight="1">
      <c r="A11" s="54"/>
      <c r="B11" s="55"/>
      <c r="C11" s="56"/>
      <c r="D11" s="54"/>
      <c r="E11" s="57"/>
      <c r="F11" s="57"/>
      <c r="G11" s="58"/>
      <c r="H11" s="56"/>
      <c r="I11" s="56"/>
      <c r="J11" s="1"/>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row>
    <row r="12" spans="1:43" ht="15" customHeight="1">
      <c r="A12" s="42"/>
      <c r="B12" s="42"/>
      <c r="C12" s="42"/>
      <c r="D12" s="42"/>
      <c r="E12" s="42"/>
      <c r="F12" s="42"/>
      <c r="G12" s="42"/>
      <c r="H12" s="42"/>
      <c r="I12" s="42"/>
      <c r="J12" s="42"/>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row>
  </sheetData>
  <mergeCells count="3">
    <mergeCell ref="A2:J2"/>
    <mergeCell ref="A3:J3"/>
    <mergeCell ref="A1:J1"/>
  </mergeCells>
  <pageMargins left="0.7" right="0.7" top="0.75" bottom="0.75" header="0.3" footer="0.3"/>
  <pageSetup paperSize="9" orientation="landscape" r:id="rId1"/>
</worksheet>
</file>

<file path=xl/worksheets/sheet58.xml><?xml version="1.0" encoding="utf-8"?>
<worksheet xmlns="http://schemas.openxmlformats.org/spreadsheetml/2006/main" xmlns:r="http://schemas.openxmlformats.org/officeDocument/2006/relationships">
  <dimension ref="A1:J26"/>
  <sheetViews>
    <sheetView showGridLines="0" topLeftCell="A13" workbookViewId="0">
      <selection activeCell="F33" sqref="F32:F33"/>
    </sheetView>
  </sheetViews>
  <sheetFormatPr defaultColWidth="8.09765625" defaultRowHeight="13.2"/>
  <cols>
    <col min="1" max="1" width="3.69921875" style="52" customWidth="1"/>
    <col min="2" max="2" width="33.3984375" style="52" customWidth="1"/>
    <col min="3" max="3" width="4.5" style="52" customWidth="1"/>
    <col min="4" max="4" width="5.296875" style="52" customWidth="1"/>
    <col min="5" max="5" width="8.59765625" style="52" customWidth="1"/>
    <col min="6" max="6" width="11.8984375" style="52" customWidth="1"/>
    <col min="7" max="7" width="4.296875" style="52" customWidth="1"/>
    <col min="8" max="8" width="11.19921875" style="52" customWidth="1"/>
    <col min="9" max="9" width="12.5" style="52" customWidth="1"/>
    <col min="10" max="10" width="16.09765625" style="52" customWidth="1"/>
    <col min="11" max="11" width="8.09765625" style="52" customWidth="1"/>
    <col min="12" max="16384" width="8.09765625" style="52"/>
  </cols>
  <sheetData>
    <row r="1" spans="1:10">
      <c r="A1" s="224" t="s">
        <v>703</v>
      </c>
      <c r="B1" s="224"/>
      <c r="C1" s="224"/>
      <c r="D1" s="224"/>
      <c r="E1" s="224"/>
      <c r="F1" s="224"/>
      <c r="G1" s="224"/>
      <c r="H1" s="224"/>
      <c r="I1" s="224"/>
      <c r="J1" s="224"/>
    </row>
    <row r="2" spans="1:10" ht="15.6">
      <c r="A2" s="220" t="s">
        <v>0</v>
      </c>
      <c r="B2" s="220"/>
      <c r="C2" s="220"/>
      <c r="D2" s="220"/>
      <c r="E2" s="220"/>
      <c r="F2" s="220"/>
      <c r="G2" s="220"/>
      <c r="H2" s="220"/>
      <c r="I2" s="220"/>
      <c r="J2" s="220"/>
    </row>
    <row r="3" spans="1:10" ht="13.8" thickBot="1">
      <c r="A3" s="270" t="s">
        <v>811</v>
      </c>
      <c r="B3" s="270"/>
      <c r="C3" s="270"/>
      <c r="D3" s="270"/>
      <c r="E3" s="270"/>
      <c r="F3" s="270"/>
      <c r="G3" s="270"/>
      <c r="H3" s="270"/>
      <c r="I3" s="270"/>
      <c r="J3" s="270"/>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39.6">
      <c r="A6" s="78" t="s">
        <v>11</v>
      </c>
      <c r="B6" s="43" t="s">
        <v>634</v>
      </c>
      <c r="C6" s="208" t="s">
        <v>22</v>
      </c>
      <c r="D6" s="32">
        <v>150</v>
      </c>
      <c r="E6" s="33"/>
      <c r="F6" s="33">
        <f t="shared" ref="F6:F22" si="0">D6*E6</f>
        <v>0</v>
      </c>
      <c r="G6" s="6">
        <v>0.08</v>
      </c>
      <c r="H6" s="33">
        <f t="shared" ref="H6:H22" si="1">F6*G6</f>
        <v>0</v>
      </c>
      <c r="I6" s="33">
        <f t="shared" ref="I6:I22" si="2">F6+H6</f>
        <v>0</v>
      </c>
      <c r="J6" s="65"/>
    </row>
    <row r="7" spans="1:10" ht="26.4">
      <c r="A7" s="78" t="s">
        <v>12</v>
      </c>
      <c r="B7" s="43" t="s">
        <v>635</v>
      </c>
      <c r="C7" s="208" t="s">
        <v>307</v>
      </c>
      <c r="D7" s="32">
        <v>20</v>
      </c>
      <c r="E7" s="33"/>
      <c r="F7" s="33">
        <f t="shared" si="0"/>
        <v>0</v>
      </c>
      <c r="G7" s="6">
        <v>0.08</v>
      </c>
      <c r="H7" s="33">
        <f t="shared" si="1"/>
        <v>0</v>
      </c>
      <c r="I7" s="33">
        <f t="shared" si="2"/>
        <v>0</v>
      </c>
      <c r="J7" s="65"/>
    </row>
    <row r="8" spans="1:10" ht="39.6">
      <c r="A8" s="78" t="s">
        <v>13</v>
      </c>
      <c r="B8" s="43" t="s">
        <v>636</v>
      </c>
      <c r="C8" s="208" t="s">
        <v>307</v>
      </c>
      <c r="D8" s="32">
        <v>10</v>
      </c>
      <c r="E8" s="33"/>
      <c r="F8" s="33">
        <f t="shared" si="0"/>
        <v>0</v>
      </c>
      <c r="G8" s="6">
        <v>0.08</v>
      </c>
      <c r="H8" s="33">
        <f t="shared" si="1"/>
        <v>0</v>
      </c>
      <c r="I8" s="33">
        <f t="shared" si="2"/>
        <v>0</v>
      </c>
      <c r="J8" s="65"/>
    </row>
    <row r="9" spans="1:10" ht="39.6">
      <c r="A9" s="78" t="s">
        <v>14</v>
      </c>
      <c r="B9" s="43" t="s">
        <v>637</v>
      </c>
      <c r="C9" s="4" t="s">
        <v>259</v>
      </c>
      <c r="D9" s="32">
        <v>100</v>
      </c>
      <c r="E9" s="33"/>
      <c r="F9" s="33">
        <f t="shared" si="0"/>
        <v>0</v>
      </c>
      <c r="G9" s="6">
        <v>0.08</v>
      </c>
      <c r="H9" s="33">
        <f t="shared" si="1"/>
        <v>0</v>
      </c>
      <c r="I9" s="33">
        <f t="shared" si="2"/>
        <v>0</v>
      </c>
      <c r="J9" s="65"/>
    </row>
    <row r="10" spans="1:10" ht="105.6">
      <c r="A10" s="78" t="s">
        <v>15</v>
      </c>
      <c r="B10" s="83" t="s">
        <v>638</v>
      </c>
      <c r="C10" s="208" t="s">
        <v>307</v>
      </c>
      <c r="D10" s="32">
        <v>10</v>
      </c>
      <c r="E10" s="33"/>
      <c r="F10" s="33">
        <f t="shared" si="0"/>
        <v>0</v>
      </c>
      <c r="G10" s="6">
        <v>0.08</v>
      </c>
      <c r="H10" s="33">
        <f t="shared" si="1"/>
        <v>0</v>
      </c>
      <c r="I10" s="33">
        <f t="shared" si="2"/>
        <v>0</v>
      </c>
      <c r="J10" s="65"/>
    </row>
    <row r="11" spans="1:10" ht="158.4">
      <c r="A11" s="78" t="s">
        <v>140</v>
      </c>
      <c r="B11" s="83" t="s">
        <v>639</v>
      </c>
      <c r="C11" s="208" t="s">
        <v>307</v>
      </c>
      <c r="D11" s="32">
        <v>40</v>
      </c>
      <c r="E11" s="33"/>
      <c r="F11" s="33">
        <f t="shared" si="0"/>
        <v>0</v>
      </c>
      <c r="G11" s="6">
        <v>0.08</v>
      </c>
      <c r="H11" s="33">
        <f t="shared" si="1"/>
        <v>0</v>
      </c>
      <c r="I11" s="33">
        <f t="shared" si="2"/>
        <v>0</v>
      </c>
      <c r="J11" s="65"/>
    </row>
    <row r="12" spans="1:10" ht="237.6">
      <c r="A12" s="78" t="s">
        <v>17</v>
      </c>
      <c r="B12" s="3" t="s">
        <v>640</v>
      </c>
      <c r="C12" s="4" t="s">
        <v>259</v>
      </c>
      <c r="D12" s="32">
        <v>60</v>
      </c>
      <c r="E12" s="33"/>
      <c r="F12" s="33">
        <f t="shared" si="0"/>
        <v>0</v>
      </c>
      <c r="G12" s="6">
        <v>0.08</v>
      </c>
      <c r="H12" s="33">
        <f t="shared" si="1"/>
        <v>0</v>
      </c>
      <c r="I12" s="33">
        <f t="shared" si="2"/>
        <v>0</v>
      </c>
      <c r="J12" s="65"/>
    </row>
    <row r="13" spans="1:10" ht="39.6">
      <c r="A13" s="78" t="s">
        <v>141</v>
      </c>
      <c r="B13" s="3" t="s">
        <v>641</v>
      </c>
      <c r="C13" s="4" t="s">
        <v>259</v>
      </c>
      <c r="D13" s="32">
        <v>100</v>
      </c>
      <c r="E13" s="33"/>
      <c r="F13" s="33">
        <f t="shared" si="0"/>
        <v>0</v>
      </c>
      <c r="G13" s="6">
        <v>0.08</v>
      </c>
      <c r="H13" s="33">
        <f t="shared" si="1"/>
        <v>0</v>
      </c>
      <c r="I13" s="33">
        <f t="shared" si="2"/>
        <v>0</v>
      </c>
      <c r="J13" s="65"/>
    </row>
    <row r="14" spans="1:10" ht="26.4">
      <c r="A14" s="78" t="s">
        <v>142</v>
      </c>
      <c r="B14" s="3" t="s">
        <v>642</v>
      </c>
      <c r="C14" s="4" t="s">
        <v>259</v>
      </c>
      <c r="D14" s="32">
        <v>2</v>
      </c>
      <c r="E14" s="33"/>
      <c r="F14" s="33">
        <f t="shared" si="0"/>
        <v>0</v>
      </c>
      <c r="G14" s="6">
        <v>0.08</v>
      </c>
      <c r="H14" s="33">
        <f t="shared" si="1"/>
        <v>0</v>
      </c>
      <c r="I14" s="33">
        <f t="shared" si="2"/>
        <v>0</v>
      </c>
      <c r="J14" s="65"/>
    </row>
    <row r="15" spans="1:10" ht="26.4">
      <c r="A15" s="78" t="s">
        <v>20</v>
      </c>
      <c r="B15" s="3" t="s">
        <v>643</v>
      </c>
      <c r="C15" s="4" t="s">
        <v>259</v>
      </c>
      <c r="D15" s="32">
        <v>2</v>
      </c>
      <c r="E15" s="33"/>
      <c r="F15" s="33">
        <f t="shared" si="0"/>
        <v>0</v>
      </c>
      <c r="G15" s="6">
        <v>0.08</v>
      </c>
      <c r="H15" s="33">
        <f t="shared" si="1"/>
        <v>0</v>
      </c>
      <c r="I15" s="33">
        <f t="shared" si="2"/>
        <v>0</v>
      </c>
      <c r="J15" s="65"/>
    </row>
    <row r="16" spans="1:10" ht="26.4">
      <c r="A16" s="78" t="s">
        <v>143</v>
      </c>
      <c r="B16" s="3" t="s">
        <v>644</v>
      </c>
      <c r="C16" s="4" t="s">
        <v>259</v>
      </c>
      <c r="D16" s="32">
        <v>2</v>
      </c>
      <c r="E16" s="33"/>
      <c r="F16" s="33">
        <f t="shared" si="0"/>
        <v>0</v>
      </c>
      <c r="G16" s="6">
        <v>0.08</v>
      </c>
      <c r="H16" s="33">
        <f t="shared" si="1"/>
        <v>0</v>
      </c>
      <c r="I16" s="33">
        <f t="shared" si="2"/>
        <v>0</v>
      </c>
      <c r="J16" s="65"/>
    </row>
    <row r="17" spans="1:10">
      <c r="A17" s="78" t="s">
        <v>144</v>
      </c>
      <c r="B17" s="3" t="s">
        <v>645</v>
      </c>
      <c r="C17" s="4" t="s">
        <v>259</v>
      </c>
      <c r="D17" s="32">
        <v>2</v>
      </c>
      <c r="E17" s="33"/>
      <c r="F17" s="33">
        <f t="shared" si="0"/>
        <v>0</v>
      </c>
      <c r="G17" s="6">
        <v>0.08</v>
      </c>
      <c r="H17" s="33">
        <f t="shared" si="1"/>
        <v>0</v>
      </c>
      <c r="I17" s="33">
        <f t="shared" si="2"/>
        <v>0</v>
      </c>
      <c r="J17" s="65"/>
    </row>
    <row r="18" spans="1:10">
      <c r="A18" s="78" t="s">
        <v>145</v>
      </c>
      <c r="B18" s="3" t="s">
        <v>646</v>
      </c>
      <c r="C18" s="4" t="s">
        <v>259</v>
      </c>
      <c r="D18" s="32">
        <v>2</v>
      </c>
      <c r="E18" s="33"/>
      <c r="F18" s="33">
        <f t="shared" si="0"/>
        <v>0</v>
      </c>
      <c r="G18" s="6">
        <v>0.08</v>
      </c>
      <c r="H18" s="33">
        <f t="shared" si="1"/>
        <v>0</v>
      </c>
      <c r="I18" s="33">
        <f t="shared" si="2"/>
        <v>0</v>
      </c>
      <c r="J18" s="65"/>
    </row>
    <row r="19" spans="1:10" ht="26.4">
      <c r="A19" s="78" t="s">
        <v>146</v>
      </c>
      <c r="B19" s="3" t="s">
        <v>647</v>
      </c>
      <c r="C19" s="208" t="s">
        <v>307</v>
      </c>
      <c r="D19" s="32">
        <v>3</v>
      </c>
      <c r="E19" s="33"/>
      <c r="F19" s="33">
        <f t="shared" si="0"/>
        <v>0</v>
      </c>
      <c r="G19" s="6">
        <v>0.08</v>
      </c>
      <c r="H19" s="33">
        <f t="shared" si="1"/>
        <v>0</v>
      </c>
      <c r="I19" s="33">
        <f t="shared" si="2"/>
        <v>0</v>
      </c>
      <c r="J19" s="65"/>
    </row>
    <row r="20" spans="1:10" ht="26.4">
      <c r="A20" s="78" t="s">
        <v>147</v>
      </c>
      <c r="B20" s="38" t="s">
        <v>648</v>
      </c>
      <c r="C20" s="208" t="s">
        <v>307</v>
      </c>
      <c r="D20" s="32">
        <v>2</v>
      </c>
      <c r="E20" s="33"/>
      <c r="F20" s="33">
        <f t="shared" si="0"/>
        <v>0</v>
      </c>
      <c r="G20" s="6">
        <v>0.08</v>
      </c>
      <c r="H20" s="33">
        <f t="shared" si="1"/>
        <v>0</v>
      </c>
      <c r="I20" s="33">
        <f t="shared" si="2"/>
        <v>0</v>
      </c>
      <c r="J20" s="65"/>
    </row>
    <row r="21" spans="1:10">
      <c r="A21" s="78" t="s">
        <v>148</v>
      </c>
      <c r="B21" s="38" t="s">
        <v>649</v>
      </c>
      <c r="C21" s="4" t="s">
        <v>259</v>
      </c>
      <c r="D21" s="32">
        <v>20</v>
      </c>
      <c r="E21" s="33"/>
      <c r="F21" s="33">
        <f t="shared" si="0"/>
        <v>0</v>
      </c>
      <c r="G21" s="6">
        <v>0.08</v>
      </c>
      <c r="H21" s="33">
        <f t="shared" si="1"/>
        <v>0</v>
      </c>
      <c r="I21" s="33">
        <f t="shared" si="2"/>
        <v>0</v>
      </c>
      <c r="J21" s="65"/>
    </row>
    <row r="22" spans="1:10" ht="27" thickBot="1">
      <c r="A22" s="79" t="s">
        <v>149</v>
      </c>
      <c r="B22" s="84" t="s">
        <v>650</v>
      </c>
      <c r="C22" s="68" t="s">
        <v>259</v>
      </c>
      <c r="D22" s="69">
        <v>40</v>
      </c>
      <c r="E22" s="34"/>
      <c r="F22" s="34">
        <f t="shared" si="0"/>
        <v>0</v>
      </c>
      <c r="G22" s="7">
        <v>0.08</v>
      </c>
      <c r="H22" s="34">
        <f t="shared" si="1"/>
        <v>0</v>
      </c>
      <c r="I22" s="34">
        <f t="shared" si="2"/>
        <v>0</v>
      </c>
      <c r="J22" s="70"/>
    </row>
    <row r="23" spans="1:10" ht="13.8" thickBot="1">
      <c r="A23" s="54"/>
      <c r="B23" s="55"/>
      <c r="C23" s="56"/>
      <c r="D23" s="54"/>
      <c r="E23" s="47" t="s">
        <v>138</v>
      </c>
      <c r="F23" s="81">
        <f>SUM(F6:F22)</f>
        <v>0</v>
      </c>
      <c r="G23" s="71">
        <v>0.08</v>
      </c>
      <c r="H23" s="81">
        <f>SUM(H6:H22)</f>
        <v>0</v>
      </c>
      <c r="I23" s="82">
        <f>SUM(I6:I22)</f>
        <v>0</v>
      </c>
      <c r="J23" s="1"/>
    </row>
    <row r="24" spans="1:10">
      <c r="A24" s="54"/>
      <c r="B24" s="55"/>
      <c r="C24" s="56"/>
      <c r="D24" s="54"/>
      <c r="E24" s="57"/>
      <c r="F24" s="57"/>
      <c r="G24" s="58"/>
      <c r="H24" s="56"/>
      <c r="I24" s="56"/>
      <c r="J24" s="1"/>
    </row>
    <row r="25" spans="1:10">
      <c r="A25" s="54"/>
      <c r="B25" s="55"/>
      <c r="C25" s="56"/>
      <c r="D25" s="54"/>
      <c r="E25" s="57"/>
      <c r="F25" s="57"/>
      <c r="G25" s="58"/>
      <c r="H25" s="56"/>
      <c r="I25" s="56"/>
      <c r="J25" s="1"/>
    </row>
    <row r="26" spans="1:10">
      <c r="A26" s="54"/>
      <c r="B26" s="55"/>
      <c r="C26" s="56"/>
      <c r="D26" s="54"/>
      <c r="E26" s="57"/>
      <c r="F26" s="57"/>
      <c r="G26" s="58"/>
      <c r="H26" s="56"/>
      <c r="I26" s="56"/>
      <c r="J26" s="1"/>
    </row>
  </sheetData>
  <mergeCells count="3">
    <mergeCell ref="A2:J2"/>
    <mergeCell ref="A3:J3"/>
    <mergeCell ref="A1:J1"/>
  </mergeCells>
  <pageMargins left="0.7" right="0.7" top="0.75" bottom="0.75" header="0.3" footer="0.3"/>
  <pageSetup paperSize="9" orientation="landscape" r:id="rId1"/>
</worksheet>
</file>

<file path=xl/worksheets/sheet59.xml><?xml version="1.0" encoding="utf-8"?>
<worksheet xmlns="http://schemas.openxmlformats.org/spreadsheetml/2006/main" xmlns:r="http://schemas.openxmlformats.org/officeDocument/2006/relationships">
  <dimension ref="A1:CB14"/>
  <sheetViews>
    <sheetView showGridLines="0" workbookViewId="0">
      <selection activeCell="E6" sqref="E6:E12"/>
    </sheetView>
  </sheetViews>
  <sheetFormatPr defaultColWidth="8.09765625" defaultRowHeight="13.2"/>
  <cols>
    <col min="1" max="1" width="3.69921875" style="52" customWidth="1"/>
    <col min="2" max="2" width="31.59765625" style="52" customWidth="1"/>
    <col min="3" max="3" width="5.19921875" style="52" customWidth="1"/>
    <col min="4" max="4" width="6.69921875" style="52" customWidth="1"/>
    <col min="5" max="5" width="8.8984375" style="52" customWidth="1"/>
    <col min="6" max="6" width="12.59765625" style="52" customWidth="1"/>
    <col min="7" max="7" width="4.69921875" style="52" customWidth="1"/>
    <col min="8" max="8" width="12.59765625" style="52" customWidth="1"/>
    <col min="9" max="9" width="12.69921875" style="52" customWidth="1"/>
    <col min="10" max="10" width="15.3984375" style="52" customWidth="1"/>
    <col min="11" max="81" width="8.09765625" style="52" customWidth="1"/>
    <col min="82" max="16384" width="8.09765625" style="52"/>
  </cols>
  <sheetData>
    <row r="1" spans="1:80">
      <c r="A1" s="224" t="s">
        <v>701</v>
      </c>
      <c r="B1" s="224"/>
      <c r="C1" s="224"/>
      <c r="D1" s="224"/>
      <c r="E1" s="224"/>
      <c r="F1" s="224"/>
      <c r="G1" s="224"/>
      <c r="H1" s="224"/>
      <c r="I1" s="224"/>
      <c r="J1" s="224"/>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c r="AP1" s="42"/>
      <c r="AQ1" s="42"/>
      <c r="AR1" s="42"/>
      <c r="AS1" s="42"/>
      <c r="AT1" s="42"/>
      <c r="AU1" s="42"/>
      <c r="AV1" s="42"/>
      <c r="AW1" s="42"/>
      <c r="AX1" s="42"/>
      <c r="AY1" s="42"/>
      <c r="AZ1" s="42"/>
      <c r="BA1" s="42"/>
      <c r="BB1" s="42"/>
      <c r="BC1" s="42"/>
      <c r="BD1" s="42"/>
      <c r="BE1" s="42"/>
      <c r="BF1" s="42"/>
      <c r="BG1" s="42"/>
      <c r="BH1" s="42"/>
      <c r="BI1" s="42"/>
      <c r="BJ1" s="42"/>
      <c r="BK1" s="42"/>
      <c r="BL1" s="42"/>
      <c r="BM1" s="42"/>
      <c r="BN1" s="42"/>
      <c r="BO1" s="42"/>
      <c r="BP1" s="42"/>
      <c r="BQ1" s="42"/>
      <c r="BR1" s="42"/>
      <c r="BS1" s="42"/>
      <c r="BT1" s="42"/>
      <c r="BU1" s="42"/>
      <c r="BV1" s="42"/>
      <c r="BW1" s="42"/>
      <c r="BX1" s="42"/>
      <c r="BY1" s="42"/>
      <c r="BZ1" s="42"/>
      <c r="CA1" s="42"/>
      <c r="CB1" s="42"/>
    </row>
    <row r="2" spans="1:80" ht="15.6">
      <c r="A2" s="220" t="s">
        <v>0</v>
      </c>
      <c r="B2" s="221"/>
      <c r="C2" s="221"/>
      <c r="D2" s="221"/>
      <c r="E2" s="221"/>
      <c r="F2" s="221"/>
      <c r="G2" s="221"/>
      <c r="H2" s="221"/>
      <c r="I2" s="221"/>
      <c r="J2" s="221"/>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c r="CA2" s="42"/>
      <c r="CB2" s="42"/>
    </row>
    <row r="3" spans="1:80" ht="13.8" thickBot="1">
      <c r="A3" s="270" t="s">
        <v>702</v>
      </c>
      <c r="B3" s="271"/>
      <c r="C3" s="271"/>
      <c r="D3" s="271"/>
      <c r="E3" s="271"/>
      <c r="F3" s="271"/>
      <c r="G3" s="271"/>
      <c r="H3" s="271"/>
      <c r="I3" s="271"/>
      <c r="J3" s="271"/>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c r="CA3" s="42"/>
      <c r="CB3" s="42"/>
    </row>
    <row r="4" spans="1:80" ht="39.6">
      <c r="A4" s="59" t="s">
        <v>1</v>
      </c>
      <c r="B4" s="60" t="s">
        <v>2</v>
      </c>
      <c r="C4" s="60" t="s">
        <v>3</v>
      </c>
      <c r="D4" s="60" t="s">
        <v>4</v>
      </c>
      <c r="E4" s="60" t="s">
        <v>5</v>
      </c>
      <c r="F4" s="60" t="s">
        <v>6</v>
      </c>
      <c r="G4" s="60" t="s">
        <v>7</v>
      </c>
      <c r="H4" s="60" t="s">
        <v>8</v>
      </c>
      <c r="I4" s="60" t="s">
        <v>9</v>
      </c>
      <c r="J4" s="61" t="s">
        <v>10</v>
      </c>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c r="CA4" s="42"/>
      <c r="CB4" s="42"/>
    </row>
    <row r="5" spans="1:80" s="53" customFormat="1" ht="10.199999999999999">
      <c r="A5" s="62" t="s">
        <v>11</v>
      </c>
      <c r="B5" s="30" t="s">
        <v>12</v>
      </c>
      <c r="C5" s="30" t="s">
        <v>13</v>
      </c>
      <c r="D5" s="30" t="s">
        <v>14</v>
      </c>
      <c r="E5" s="30" t="s">
        <v>15</v>
      </c>
      <c r="F5" s="30" t="s">
        <v>16</v>
      </c>
      <c r="G5" s="30" t="s">
        <v>17</v>
      </c>
      <c r="H5" s="30" t="s">
        <v>18</v>
      </c>
      <c r="I5" s="30" t="s">
        <v>19</v>
      </c>
      <c r="J5" s="63" t="s">
        <v>20</v>
      </c>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c r="AP5" s="44"/>
      <c r="AQ5" s="44"/>
      <c r="AR5" s="44"/>
      <c r="AS5" s="44"/>
      <c r="AT5" s="44"/>
      <c r="AU5" s="44"/>
      <c r="AV5" s="44"/>
      <c r="AW5" s="44"/>
      <c r="AX5" s="44"/>
      <c r="AY5" s="44"/>
      <c r="AZ5" s="44"/>
      <c r="BA5" s="44"/>
      <c r="BB5" s="44"/>
      <c r="BC5" s="44"/>
      <c r="BD5" s="44"/>
      <c r="BE5" s="44"/>
      <c r="BF5" s="44"/>
      <c r="BG5" s="44"/>
      <c r="BH5" s="44"/>
      <c r="BI5" s="44"/>
      <c r="BJ5" s="44"/>
      <c r="BK5" s="44"/>
      <c r="BL5" s="44"/>
      <c r="BM5" s="44"/>
      <c r="BN5" s="44"/>
      <c r="BO5" s="44"/>
      <c r="BP5" s="44"/>
      <c r="BQ5" s="44"/>
      <c r="BR5" s="44"/>
      <c r="BS5" s="44"/>
      <c r="BT5" s="44"/>
      <c r="BU5" s="44"/>
      <c r="BV5" s="44"/>
      <c r="BW5" s="44"/>
      <c r="BX5" s="44"/>
      <c r="BY5" s="44"/>
      <c r="BZ5" s="44"/>
      <c r="CA5" s="44"/>
      <c r="CB5" s="44"/>
    </row>
    <row r="6" spans="1:80">
      <c r="A6" s="78" t="s">
        <v>11</v>
      </c>
      <c r="B6" s="43" t="s">
        <v>651</v>
      </c>
      <c r="C6" s="4" t="s">
        <v>22</v>
      </c>
      <c r="D6" s="32">
        <v>4000</v>
      </c>
      <c r="E6" s="33"/>
      <c r="F6" s="33">
        <f t="shared" ref="F6:F12" si="0">D6*E6</f>
        <v>0</v>
      </c>
      <c r="G6" s="6">
        <v>0.08</v>
      </c>
      <c r="H6" s="33">
        <f t="shared" ref="H6:H12" si="1">F6*G6</f>
        <v>0</v>
      </c>
      <c r="I6" s="33">
        <f t="shared" ref="I6:I12" si="2">F6+H6</f>
        <v>0</v>
      </c>
      <c r="J6" s="65"/>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c r="AP6" s="42"/>
      <c r="AQ6" s="42"/>
      <c r="AR6" s="42"/>
      <c r="AS6" s="42"/>
      <c r="AT6" s="42"/>
      <c r="AU6" s="42"/>
      <c r="AV6" s="42"/>
      <c r="AW6" s="42"/>
      <c r="AX6" s="42"/>
      <c r="AY6" s="42"/>
      <c r="AZ6" s="42"/>
      <c r="BA6" s="42"/>
      <c r="BB6" s="42"/>
      <c r="BC6" s="42"/>
      <c r="BD6" s="42"/>
      <c r="BE6" s="42"/>
      <c r="BF6" s="42"/>
      <c r="BG6" s="42"/>
      <c r="BH6" s="42"/>
      <c r="BI6" s="42"/>
      <c r="BJ6" s="42"/>
      <c r="BK6" s="42"/>
      <c r="BL6" s="42"/>
      <c r="BM6" s="42"/>
      <c r="BN6" s="42"/>
      <c r="BO6" s="42"/>
      <c r="BP6" s="42"/>
      <c r="BQ6" s="42"/>
      <c r="BR6" s="42"/>
      <c r="BS6" s="42"/>
      <c r="BT6" s="42"/>
      <c r="BU6" s="42"/>
      <c r="BV6" s="42"/>
      <c r="BW6" s="42"/>
      <c r="BX6" s="42"/>
      <c r="BY6" s="42"/>
      <c r="BZ6" s="42"/>
      <c r="CA6" s="42"/>
      <c r="CB6" s="42"/>
    </row>
    <row r="7" spans="1:80" ht="26.4">
      <c r="A7" s="78" t="s">
        <v>12</v>
      </c>
      <c r="B7" s="43" t="s">
        <v>652</v>
      </c>
      <c r="C7" s="4" t="s">
        <v>22</v>
      </c>
      <c r="D7" s="32">
        <v>100</v>
      </c>
      <c r="E7" s="33"/>
      <c r="F7" s="33">
        <f t="shared" si="0"/>
        <v>0</v>
      </c>
      <c r="G7" s="6">
        <v>0.08</v>
      </c>
      <c r="H7" s="33">
        <f t="shared" si="1"/>
        <v>0</v>
      </c>
      <c r="I7" s="33">
        <f t="shared" si="2"/>
        <v>0</v>
      </c>
      <c r="J7" s="65"/>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c r="AP7" s="42"/>
      <c r="AQ7" s="42"/>
      <c r="AR7" s="42"/>
      <c r="AS7" s="42"/>
      <c r="AT7" s="42"/>
      <c r="AU7" s="42"/>
      <c r="AV7" s="42"/>
      <c r="AW7" s="42"/>
      <c r="AX7" s="42"/>
      <c r="AY7" s="42"/>
      <c r="AZ7" s="42"/>
      <c r="BA7" s="42"/>
      <c r="BB7" s="42"/>
      <c r="BC7" s="42"/>
      <c r="BD7" s="42"/>
      <c r="BE7" s="42"/>
      <c r="BF7" s="42"/>
      <c r="BG7" s="42"/>
      <c r="BH7" s="42"/>
      <c r="BI7" s="42"/>
      <c r="BJ7" s="42"/>
      <c r="BK7" s="42"/>
      <c r="BL7" s="42"/>
      <c r="BM7" s="42"/>
      <c r="BN7" s="42"/>
      <c r="BO7" s="42"/>
      <c r="BP7" s="42"/>
      <c r="BQ7" s="42"/>
      <c r="BR7" s="42"/>
      <c r="BS7" s="42"/>
      <c r="BT7" s="42"/>
      <c r="BU7" s="42"/>
      <c r="BV7" s="42"/>
      <c r="BW7" s="42"/>
      <c r="BX7" s="42"/>
      <c r="BY7" s="42"/>
      <c r="BZ7" s="42"/>
      <c r="CA7" s="42"/>
      <c r="CB7" s="42"/>
    </row>
    <row r="8" spans="1:80" ht="26.4">
      <c r="A8" s="78" t="s">
        <v>13</v>
      </c>
      <c r="B8" s="43" t="s">
        <v>653</v>
      </c>
      <c r="C8" s="4" t="s">
        <v>22</v>
      </c>
      <c r="D8" s="32">
        <v>100</v>
      </c>
      <c r="E8" s="33"/>
      <c r="F8" s="33">
        <f t="shared" si="0"/>
        <v>0</v>
      </c>
      <c r="G8" s="6">
        <v>0.08</v>
      </c>
      <c r="H8" s="33">
        <f t="shared" si="1"/>
        <v>0</v>
      </c>
      <c r="I8" s="33">
        <f t="shared" si="2"/>
        <v>0</v>
      </c>
      <c r="J8" s="65"/>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c r="AP8" s="42"/>
      <c r="AQ8" s="42"/>
      <c r="AR8" s="42"/>
      <c r="AS8" s="42"/>
      <c r="AT8" s="42"/>
      <c r="AU8" s="42"/>
      <c r="AV8" s="42"/>
      <c r="AW8" s="42"/>
      <c r="AX8" s="42"/>
      <c r="AY8" s="42"/>
      <c r="AZ8" s="42"/>
      <c r="BA8" s="42"/>
      <c r="BB8" s="42"/>
      <c r="BC8" s="42"/>
      <c r="BD8" s="42"/>
      <c r="BE8" s="42"/>
      <c r="BF8" s="42"/>
      <c r="BG8" s="42"/>
      <c r="BH8" s="42"/>
      <c r="BI8" s="42"/>
      <c r="BJ8" s="42"/>
      <c r="BK8" s="42"/>
      <c r="BL8" s="42"/>
      <c r="BM8" s="42"/>
      <c r="BN8" s="42"/>
      <c r="BO8" s="42"/>
      <c r="BP8" s="42"/>
      <c r="BQ8" s="42"/>
      <c r="BR8" s="42"/>
      <c r="BS8" s="42"/>
      <c r="BT8" s="42"/>
      <c r="BU8" s="42"/>
      <c r="BV8" s="42"/>
      <c r="BW8" s="42"/>
      <c r="BX8" s="42"/>
      <c r="BY8" s="42"/>
      <c r="BZ8" s="42"/>
      <c r="CA8" s="42"/>
      <c r="CB8" s="42"/>
    </row>
    <row r="9" spans="1:80" ht="26.4">
      <c r="A9" s="78" t="s">
        <v>14</v>
      </c>
      <c r="B9" s="43" t="s">
        <v>654</v>
      </c>
      <c r="C9" s="4" t="s">
        <v>22</v>
      </c>
      <c r="D9" s="32">
        <v>600</v>
      </c>
      <c r="E9" s="33"/>
      <c r="F9" s="33">
        <f t="shared" si="0"/>
        <v>0</v>
      </c>
      <c r="G9" s="6">
        <v>0.08</v>
      </c>
      <c r="H9" s="33">
        <f t="shared" si="1"/>
        <v>0</v>
      </c>
      <c r="I9" s="33">
        <f t="shared" si="2"/>
        <v>0</v>
      </c>
      <c r="J9" s="65"/>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c r="AP9" s="42"/>
      <c r="AQ9" s="42"/>
      <c r="AR9" s="42"/>
      <c r="AS9" s="42"/>
      <c r="AT9" s="42"/>
      <c r="AU9" s="42"/>
      <c r="AV9" s="42"/>
      <c r="AW9" s="42"/>
      <c r="AX9" s="42"/>
      <c r="AY9" s="42"/>
      <c r="AZ9" s="42"/>
      <c r="BA9" s="42"/>
      <c r="BB9" s="42"/>
      <c r="BC9" s="42"/>
      <c r="BD9" s="42"/>
      <c r="BE9" s="42"/>
      <c r="BF9" s="42"/>
      <c r="BG9" s="42"/>
      <c r="BH9" s="42"/>
      <c r="BI9" s="42"/>
      <c r="BJ9" s="42"/>
      <c r="BK9" s="42"/>
      <c r="BL9" s="42"/>
      <c r="BM9" s="42"/>
      <c r="BN9" s="42"/>
      <c r="BO9" s="42"/>
      <c r="BP9" s="42"/>
      <c r="BQ9" s="42"/>
      <c r="BR9" s="42"/>
      <c r="BS9" s="42"/>
      <c r="BT9" s="42"/>
      <c r="BU9" s="42"/>
      <c r="BV9" s="42"/>
      <c r="BW9" s="42"/>
      <c r="BX9" s="42"/>
      <c r="BY9" s="42"/>
      <c r="BZ9" s="42"/>
      <c r="CA9" s="42"/>
      <c r="CB9" s="42"/>
    </row>
    <row r="10" spans="1:80" ht="26.4">
      <c r="A10" s="78" t="s">
        <v>15</v>
      </c>
      <c r="B10" s="43" t="s">
        <v>655</v>
      </c>
      <c r="C10" s="4" t="s">
        <v>22</v>
      </c>
      <c r="D10" s="32">
        <v>300</v>
      </c>
      <c r="E10" s="33"/>
      <c r="F10" s="33">
        <f t="shared" si="0"/>
        <v>0</v>
      </c>
      <c r="G10" s="6">
        <v>0.08</v>
      </c>
      <c r="H10" s="33">
        <f t="shared" si="1"/>
        <v>0</v>
      </c>
      <c r="I10" s="33">
        <f t="shared" si="2"/>
        <v>0</v>
      </c>
      <c r="J10" s="65"/>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c r="AP10" s="42"/>
      <c r="AQ10" s="42"/>
      <c r="AR10" s="42"/>
      <c r="AS10" s="42"/>
      <c r="AT10" s="42"/>
      <c r="AU10" s="42"/>
      <c r="AV10" s="42"/>
      <c r="AW10" s="42"/>
      <c r="AX10" s="42"/>
      <c r="AY10" s="42"/>
      <c r="AZ10" s="42"/>
      <c r="BA10" s="42"/>
      <c r="BB10" s="42"/>
      <c r="BC10" s="42"/>
      <c r="BD10" s="42"/>
      <c r="BE10" s="42"/>
      <c r="BF10" s="42"/>
      <c r="BG10" s="42"/>
      <c r="BH10" s="42"/>
      <c r="BI10" s="42"/>
      <c r="BJ10" s="42"/>
      <c r="BK10" s="42"/>
      <c r="BL10" s="42"/>
      <c r="BM10" s="42"/>
      <c r="BN10" s="42"/>
      <c r="BO10" s="42"/>
      <c r="BP10" s="42"/>
      <c r="BQ10" s="42"/>
      <c r="BR10" s="42"/>
      <c r="BS10" s="42"/>
      <c r="BT10" s="42"/>
      <c r="BU10" s="42"/>
      <c r="BV10" s="42"/>
      <c r="BW10" s="42"/>
      <c r="BX10" s="42"/>
      <c r="BY10" s="42"/>
      <c r="BZ10" s="42"/>
      <c r="CA10" s="42"/>
      <c r="CB10" s="42"/>
    </row>
    <row r="11" spans="1:80" ht="26.4">
      <c r="A11" s="78" t="s">
        <v>140</v>
      </c>
      <c r="B11" s="43" t="s">
        <v>810</v>
      </c>
      <c r="C11" s="4" t="s">
        <v>22</v>
      </c>
      <c r="D11" s="32">
        <v>500</v>
      </c>
      <c r="E11" s="33"/>
      <c r="F11" s="33">
        <f t="shared" si="0"/>
        <v>0</v>
      </c>
      <c r="G11" s="6">
        <v>0.08</v>
      </c>
      <c r="H11" s="33">
        <f t="shared" si="1"/>
        <v>0</v>
      </c>
      <c r="I11" s="33">
        <f t="shared" si="2"/>
        <v>0</v>
      </c>
      <c r="J11" s="65"/>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c r="AP11" s="42"/>
      <c r="AQ11" s="42"/>
      <c r="AR11" s="42"/>
      <c r="AS11" s="42"/>
      <c r="AT11" s="42"/>
      <c r="AU11" s="42"/>
      <c r="AV11" s="42"/>
      <c r="AW11" s="42"/>
      <c r="AX11" s="42"/>
      <c r="AY11" s="42"/>
      <c r="AZ11" s="42"/>
      <c r="BA11" s="42"/>
      <c r="BB11" s="42"/>
      <c r="BC11" s="42"/>
      <c r="BD11" s="42"/>
      <c r="BE11" s="42"/>
      <c r="BF11" s="42"/>
      <c r="BG11" s="42"/>
      <c r="BH11" s="42"/>
      <c r="BI11" s="42"/>
      <c r="BJ11" s="42"/>
      <c r="BK11" s="42"/>
      <c r="BL11" s="42"/>
      <c r="BM11" s="42"/>
      <c r="BN11" s="42"/>
      <c r="BO11" s="42"/>
      <c r="BP11" s="42"/>
      <c r="BQ11" s="42"/>
      <c r="BR11" s="42"/>
      <c r="BS11" s="42"/>
      <c r="BT11" s="42"/>
      <c r="BU11" s="42"/>
      <c r="BV11" s="42"/>
      <c r="BW11" s="42"/>
      <c r="BX11" s="42"/>
      <c r="BY11" s="42"/>
      <c r="BZ11" s="42"/>
      <c r="CA11" s="42"/>
      <c r="CB11" s="42"/>
    </row>
    <row r="12" spans="1:80" ht="13.8" thickBot="1">
      <c r="A12" s="79" t="s">
        <v>17</v>
      </c>
      <c r="B12" s="80" t="s">
        <v>656</v>
      </c>
      <c r="C12" s="68" t="s">
        <v>22</v>
      </c>
      <c r="D12" s="69">
        <v>500</v>
      </c>
      <c r="E12" s="34"/>
      <c r="F12" s="34">
        <f t="shared" si="0"/>
        <v>0</v>
      </c>
      <c r="G12" s="7">
        <v>0.08</v>
      </c>
      <c r="H12" s="34">
        <f t="shared" si="1"/>
        <v>0</v>
      </c>
      <c r="I12" s="34">
        <f t="shared" si="2"/>
        <v>0</v>
      </c>
      <c r="J12" s="70"/>
      <c r="K12" s="42"/>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42"/>
      <c r="AK12" s="42"/>
      <c r="AL12" s="42"/>
      <c r="AM12" s="42"/>
      <c r="AN12" s="42"/>
      <c r="AO12" s="42"/>
      <c r="AP12" s="42"/>
      <c r="AQ12" s="42"/>
      <c r="AR12" s="42"/>
      <c r="AS12" s="42"/>
      <c r="AT12" s="42"/>
      <c r="AU12" s="42"/>
      <c r="AV12" s="42"/>
      <c r="AW12" s="42"/>
      <c r="AX12" s="42"/>
      <c r="AY12" s="42"/>
      <c r="AZ12" s="42"/>
      <c r="BA12" s="42"/>
      <c r="BB12" s="42"/>
      <c r="BC12" s="42"/>
      <c r="BD12" s="42"/>
      <c r="BE12" s="42"/>
      <c r="BF12" s="42"/>
      <c r="BG12" s="42"/>
      <c r="BH12" s="42"/>
      <c r="BI12" s="42"/>
      <c r="BJ12" s="42"/>
      <c r="BK12" s="42"/>
      <c r="BL12" s="42"/>
      <c r="BM12" s="42"/>
      <c r="BN12" s="42"/>
      <c r="BO12" s="42"/>
      <c r="BP12" s="42"/>
      <c r="BQ12" s="42"/>
      <c r="BR12" s="42"/>
      <c r="BS12" s="42"/>
      <c r="BT12" s="42"/>
      <c r="BU12" s="42"/>
      <c r="BV12" s="42"/>
      <c r="BW12" s="42"/>
      <c r="BX12" s="42"/>
      <c r="BY12" s="42"/>
      <c r="BZ12" s="42"/>
      <c r="CA12" s="42"/>
      <c r="CB12" s="42"/>
    </row>
    <row r="13" spans="1:80" ht="13.8" thickBot="1">
      <c r="A13" s="54"/>
      <c r="B13" s="55"/>
      <c r="C13" s="56"/>
      <c r="D13" s="54"/>
      <c r="E13" s="47" t="s">
        <v>138</v>
      </c>
      <c r="F13" s="81">
        <f>SUM(F6:F12)</f>
        <v>0</v>
      </c>
      <c r="G13" s="71">
        <v>0.08</v>
      </c>
      <c r="H13" s="81">
        <f>SUM(H6:H12)</f>
        <v>0</v>
      </c>
      <c r="I13" s="82">
        <f>SUM(I6:I12)</f>
        <v>0</v>
      </c>
      <c r="J13" s="1"/>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c r="BZ13" s="42"/>
      <c r="CA13" s="42"/>
      <c r="CB13" s="42"/>
    </row>
    <row r="14" spans="1:80">
      <c r="A14" s="54"/>
      <c r="B14" s="55"/>
      <c r="C14" s="56"/>
      <c r="D14" s="54"/>
      <c r="E14" s="57"/>
      <c r="F14" s="57"/>
      <c r="G14" s="58"/>
      <c r="H14" s="56"/>
      <c r="I14" s="56"/>
      <c r="J14" s="1"/>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c r="BZ14" s="42"/>
      <c r="CA14" s="42"/>
      <c r="CB14" s="42"/>
    </row>
  </sheetData>
  <mergeCells count="3">
    <mergeCell ref="A2:J2"/>
    <mergeCell ref="A3:J3"/>
    <mergeCell ref="A1:J1"/>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dimension ref="A1:J9"/>
  <sheetViews>
    <sheetView showGridLines="0" workbookViewId="0">
      <selection activeCell="N6" sqref="N6"/>
    </sheetView>
  </sheetViews>
  <sheetFormatPr defaultColWidth="8" defaultRowHeight="13.2"/>
  <cols>
    <col min="1" max="1" width="3.69921875" style="52" customWidth="1"/>
    <col min="2" max="2" width="40.69921875" style="52" customWidth="1"/>
    <col min="3" max="3" width="4.09765625" style="52" customWidth="1"/>
    <col min="4" max="4" width="5.69921875" style="52" customWidth="1"/>
    <col min="5" max="5" width="8" style="52" customWidth="1"/>
    <col min="6" max="6" width="10.5" style="52" customWidth="1"/>
    <col min="7" max="7" width="4.09765625" style="52" customWidth="1"/>
    <col min="8" max="8" width="10.09765625" style="52" customWidth="1"/>
    <col min="9" max="9" width="11" style="52" customWidth="1"/>
    <col min="10" max="10" width="16" style="52" customWidth="1"/>
    <col min="11" max="11" width="8" style="52" customWidth="1"/>
    <col min="12" max="16384" width="8" style="52"/>
  </cols>
  <sheetData>
    <row r="1" spans="1:10">
      <c r="A1" s="224" t="s">
        <v>800</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799</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145.19999999999999">
      <c r="A6" s="64" t="s">
        <v>11</v>
      </c>
      <c r="B6" s="25" t="s">
        <v>319</v>
      </c>
      <c r="C6" s="4" t="s">
        <v>259</v>
      </c>
      <c r="D6" s="121">
        <v>300</v>
      </c>
      <c r="E6" s="16"/>
      <c r="F6" s="16">
        <f>D6*E6</f>
        <v>0</v>
      </c>
      <c r="G6" s="18">
        <v>0.08</v>
      </c>
      <c r="H6" s="147">
        <f>F6*G6</f>
        <v>0</v>
      </c>
      <c r="I6" s="147">
        <f>F6+H6</f>
        <v>0</v>
      </c>
      <c r="J6" s="65"/>
    </row>
    <row r="7" spans="1:10" ht="277.2">
      <c r="A7" s="64" t="s">
        <v>12</v>
      </c>
      <c r="B7" s="109" t="s">
        <v>320</v>
      </c>
      <c r="C7" s="4" t="s">
        <v>259</v>
      </c>
      <c r="D7" s="121">
        <v>100</v>
      </c>
      <c r="E7" s="16"/>
      <c r="F7" s="16">
        <f>D7*E7</f>
        <v>0</v>
      </c>
      <c r="G7" s="18">
        <v>0.08</v>
      </c>
      <c r="H7" s="147">
        <f>F7*G7</f>
        <v>0</v>
      </c>
      <c r="I7" s="147">
        <f>F7+H7</f>
        <v>0</v>
      </c>
      <c r="J7" s="65"/>
    </row>
    <row r="8" spans="1:10" ht="106.2" thickBot="1">
      <c r="A8" s="66" t="s">
        <v>13</v>
      </c>
      <c r="B8" s="112" t="s">
        <v>694</v>
      </c>
      <c r="C8" s="68" t="s">
        <v>259</v>
      </c>
      <c r="D8" s="124">
        <v>100</v>
      </c>
      <c r="E8" s="19"/>
      <c r="F8" s="19">
        <f>D8*E8</f>
        <v>0</v>
      </c>
      <c r="G8" s="21">
        <v>0.08</v>
      </c>
      <c r="H8" s="13">
        <f>F8*G8</f>
        <v>0</v>
      </c>
      <c r="I8" s="13">
        <f>F8+H8</f>
        <v>0</v>
      </c>
      <c r="J8" s="70"/>
    </row>
    <row r="9" spans="1:10" ht="13.8" thickBot="1">
      <c r="A9" s="9"/>
      <c r="B9" s="10"/>
      <c r="C9" s="11"/>
      <c r="E9" s="51" t="s">
        <v>138</v>
      </c>
      <c r="F9" s="125">
        <f>SUM(F6:F8)</f>
        <v>0</v>
      </c>
      <c r="G9" s="71">
        <v>0.08</v>
      </c>
      <c r="H9" s="125">
        <f>SUM(H6:H8)</f>
        <v>0</v>
      </c>
      <c r="I9" s="148">
        <f>SUM(I6:I8)</f>
        <v>0</v>
      </c>
      <c r="J9" s="1"/>
    </row>
  </sheetData>
  <mergeCells count="3">
    <mergeCell ref="A2:J2"/>
    <mergeCell ref="A3:J3"/>
    <mergeCell ref="A1:J1"/>
  </mergeCells>
  <pageMargins left="0.7" right="0.7" top="0.75" bottom="0.75" header="0.3" footer="0.3"/>
  <pageSetup paperSize="9" orientation="landscape" r:id="rId1"/>
</worksheet>
</file>

<file path=xl/worksheets/sheet60.xml><?xml version="1.0" encoding="utf-8"?>
<worksheet xmlns="http://schemas.openxmlformats.org/spreadsheetml/2006/main" xmlns:r="http://schemas.openxmlformats.org/officeDocument/2006/relationships">
  <dimension ref="A1:J9"/>
  <sheetViews>
    <sheetView showGridLines="0" workbookViewId="0">
      <selection activeCell="H11" sqref="H11"/>
    </sheetView>
  </sheetViews>
  <sheetFormatPr defaultColWidth="8.09765625" defaultRowHeight="13.2"/>
  <cols>
    <col min="1" max="1" width="3.69921875" style="52" customWidth="1"/>
    <col min="2" max="2" width="39.19921875" style="52" customWidth="1"/>
    <col min="3" max="3" width="5.69921875" style="52" customWidth="1"/>
    <col min="4" max="4" width="5.296875" style="52" customWidth="1"/>
    <col min="5" max="5" width="8.69921875" style="52" customWidth="1"/>
    <col min="6" max="6" width="11.3984375" style="52" customWidth="1"/>
    <col min="7" max="7" width="6.69921875" style="52" customWidth="1"/>
    <col min="8" max="8" width="11.19921875" style="52" customWidth="1"/>
    <col min="9" max="9" width="12.69921875" style="52" customWidth="1"/>
    <col min="10" max="10" width="14.69921875" style="52" customWidth="1"/>
    <col min="11" max="11" width="8.09765625" style="52" customWidth="1"/>
    <col min="12" max="16384" width="8.09765625" style="52"/>
  </cols>
  <sheetData>
    <row r="1" spans="1:10">
      <c r="A1" s="224" t="s">
        <v>699</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70" t="s">
        <v>700</v>
      </c>
      <c r="B3" s="271"/>
      <c r="C3" s="271"/>
      <c r="D3" s="271"/>
      <c r="E3" s="271"/>
      <c r="F3" s="271"/>
      <c r="G3" s="271"/>
      <c r="H3" s="271"/>
      <c r="I3" s="271"/>
      <c r="J3" s="271"/>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37.6">
      <c r="A6" s="64" t="s">
        <v>11</v>
      </c>
      <c r="B6" s="41" t="s">
        <v>665</v>
      </c>
      <c r="C6" s="4" t="s">
        <v>22</v>
      </c>
      <c r="D6" s="32">
        <v>100</v>
      </c>
      <c r="E6" s="33"/>
      <c r="F6" s="33">
        <f>D6*E6</f>
        <v>0</v>
      </c>
      <c r="G6" s="6">
        <v>0.08</v>
      </c>
      <c r="H6" s="33">
        <f>F6*G6</f>
        <v>0</v>
      </c>
      <c r="I6" s="33">
        <f>F6+H6</f>
        <v>0</v>
      </c>
      <c r="J6" s="65"/>
    </row>
    <row r="7" spans="1:10" ht="19.2" customHeight="1" thickBot="1">
      <c r="A7" s="66" t="s">
        <v>12</v>
      </c>
      <c r="B7" s="75" t="s">
        <v>657</v>
      </c>
      <c r="C7" s="68" t="s">
        <v>22</v>
      </c>
      <c r="D7" s="69">
        <v>2</v>
      </c>
      <c r="E7" s="34"/>
      <c r="F7" s="34">
        <f>D7*E7</f>
        <v>0</v>
      </c>
      <c r="G7" s="7">
        <v>0.23</v>
      </c>
      <c r="H7" s="34">
        <f>F7*G7</f>
        <v>0</v>
      </c>
      <c r="I7" s="34">
        <f>F7+H7</f>
        <v>0</v>
      </c>
      <c r="J7" s="70"/>
    </row>
    <row r="8" spans="1:10" ht="13.8" thickBot="1">
      <c r="A8" s="54"/>
      <c r="B8" s="55"/>
      <c r="C8" s="56"/>
      <c r="D8" s="54"/>
      <c r="E8" s="47" t="s">
        <v>138</v>
      </c>
      <c r="F8" s="36">
        <f>SUM(F6:F7)</f>
        <v>0</v>
      </c>
      <c r="G8" s="36" t="s">
        <v>808</v>
      </c>
      <c r="H8" s="36">
        <f>SUM(H6:H7)</f>
        <v>0</v>
      </c>
      <c r="I8" s="37">
        <f>SUM(I6:I7)</f>
        <v>0</v>
      </c>
      <c r="J8" s="1"/>
    </row>
    <row r="9" spans="1:10">
      <c r="A9" s="54"/>
      <c r="B9" s="55"/>
      <c r="C9" s="56"/>
      <c r="D9" s="54"/>
      <c r="E9" s="57"/>
      <c r="F9" s="57"/>
      <c r="G9" s="58"/>
      <c r="H9" s="56"/>
      <c r="I9" s="56"/>
      <c r="J9" s="1"/>
    </row>
  </sheetData>
  <mergeCells count="3">
    <mergeCell ref="A2:J2"/>
    <mergeCell ref="A3:J3"/>
    <mergeCell ref="A1:J1"/>
  </mergeCells>
  <pageMargins left="0.7" right="0.7" top="0.75" bottom="0.75" header="0.3" footer="0.3"/>
  <pageSetup paperSize="9" orientation="landscape" r:id="rId1"/>
</worksheet>
</file>

<file path=xl/worksheets/sheet61.xml><?xml version="1.0" encoding="utf-8"?>
<worksheet xmlns="http://schemas.openxmlformats.org/spreadsheetml/2006/main" xmlns:r="http://schemas.openxmlformats.org/officeDocument/2006/relationships">
  <dimension ref="A1:AO11"/>
  <sheetViews>
    <sheetView showGridLines="0" workbookViewId="0">
      <selection activeCell="E6" sqref="E6:E9"/>
    </sheetView>
  </sheetViews>
  <sheetFormatPr defaultColWidth="8.09765625" defaultRowHeight="13.2"/>
  <cols>
    <col min="1" max="1" width="3.69921875" style="40" customWidth="1"/>
    <col min="2" max="2" width="32.796875" style="40" customWidth="1"/>
    <col min="3" max="3" width="5" style="40" customWidth="1"/>
    <col min="4" max="4" width="4.59765625" style="40" customWidth="1"/>
    <col min="5" max="5" width="9.09765625" style="40" customWidth="1"/>
    <col min="6" max="6" width="11.69921875" style="40" customWidth="1"/>
    <col min="7" max="7" width="4" style="40" customWidth="1"/>
    <col min="8" max="8" width="10.5" style="40" customWidth="1"/>
    <col min="9" max="9" width="12.5" style="40" customWidth="1"/>
    <col min="10" max="10" width="17.09765625" style="40" customWidth="1"/>
    <col min="11" max="42" width="8.09765625" style="40" customWidth="1"/>
    <col min="43" max="16384" width="8.09765625" style="40"/>
  </cols>
  <sheetData>
    <row r="1" spans="1:41" s="52" customFormat="1">
      <c r="A1" s="224" t="s">
        <v>698</v>
      </c>
      <c r="B1" s="224"/>
      <c r="C1" s="224"/>
      <c r="D1" s="224"/>
      <c r="E1" s="224"/>
      <c r="F1" s="224"/>
      <c r="G1" s="224"/>
      <c r="H1" s="224"/>
      <c r="I1" s="224"/>
      <c r="J1" s="224"/>
      <c r="K1" s="42"/>
      <c r="L1" s="42"/>
      <c r="M1" s="42"/>
      <c r="N1" s="42"/>
      <c r="O1" s="42"/>
      <c r="P1" s="42"/>
      <c r="Q1" s="42"/>
      <c r="R1" s="42"/>
      <c r="S1" s="42"/>
      <c r="T1" s="42"/>
      <c r="U1" s="42"/>
      <c r="V1" s="42"/>
      <c r="W1" s="42"/>
      <c r="X1" s="42"/>
      <c r="Y1" s="42"/>
      <c r="Z1" s="42"/>
      <c r="AA1" s="42"/>
      <c r="AB1" s="42"/>
      <c r="AC1" s="42"/>
      <c r="AD1" s="42"/>
      <c r="AE1" s="42"/>
      <c r="AF1" s="42"/>
      <c r="AG1" s="42"/>
      <c r="AH1" s="42"/>
      <c r="AI1" s="42"/>
      <c r="AJ1" s="42"/>
      <c r="AK1" s="42"/>
      <c r="AL1" s="42"/>
      <c r="AM1" s="42"/>
      <c r="AN1" s="42"/>
      <c r="AO1" s="42"/>
    </row>
    <row r="2" spans="1:41" s="52" customFormat="1" ht="20.399999999999999" customHeight="1">
      <c r="A2" s="272" t="s">
        <v>0</v>
      </c>
      <c r="B2" s="273"/>
      <c r="C2" s="273"/>
      <c r="D2" s="273"/>
      <c r="E2" s="273"/>
      <c r="F2" s="273"/>
      <c r="G2" s="273"/>
      <c r="H2" s="273"/>
      <c r="I2" s="273"/>
      <c r="J2" s="273"/>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row>
    <row r="3" spans="1:41" s="52" customFormat="1" ht="13.8" thickBot="1">
      <c r="A3" s="270" t="s">
        <v>809</v>
      </c>
      <c r="B3" s="271"/>
      <c r="C3" s="271"/>
      <c r="D3" s="271"/>
      <c r="E3" s="271"/>
      <c r="F3" s="271"/>
      <c r="G3" s="271"/>
      <c r="H3" s="271"/>
      <c r="I3" s="271"/>
      <c r="J3" s="271"/>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row>
    <row r="4" spans="1:41" s="52" customFormat="1" ht="39.6">
      <c r="A4" s="59" t="s">
        <v>1</v>
      </c>
      <c r="B4" s="60" t="s">
        <v>2</v>
      </c>
      <c r="C4" s="60" t="s">
        <v>3</v>
      </c>
      <c r="D4" s="60" t="s">
        <v>4</v>
      </c>
      <c r="E4" s="60" t="s">
        <v>5</v>
      </c>
      <c r="F4" s="60" t="s">
        <v>6</v>
      </c>
      <c r="G4" s="60" t="s">
        <v>7</v>
      </c>
      <c r="H4" s="60" t="s">
        <v>8</v>
      </c>
      <c r="I4" s="60" t="s">
        <v>9</v>
      </c>
      <c r="J4" s="61" t="s">
        <v>10</v>
      </c>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row>
    <row r="5" spans="1:41" s="53" customFormat="1" ht="10.199999999999999">
      <c r="A5" s="62" t="s">
        <v>11</v>
      </c>
      <c r="B5" s="30" t="s">
        <v>12</v>
      </c>
      <c r="C5" s="30" t="s">
        <v>13</v>
      </c>
      <c r="D5" s="30" t="s">
        <v>14</v>
      </c>
      <c r="E5" s="30" t="s">
        <v>15</v>
      </c>
      <c r="F5" s="30" t="s">
        <v>16</v>
      </c>
      <c r="G5" s="30" t="s">
        <v>17</v>
      </c>
      <c r="H5" s="30" t="s">
        <v>18</v>
      </c>
      <c r="I5" s="30" t="s">
        <v>19</v>
      </c>
      <c r="J5" s="63" t="s">
        <v>20</v>
      </c>
      <c r="K5" s="44"/>
      <c r="L5" s="44"/>
      <c r="M5" s="44"/>
      <c r="N5" s="44"/>
      <c r="O5" s="44"/>
      <c r="P5" s="44"/>
      <c r="Q5" s="44"/>
      <c r="R5" s="44"/>
      <c r="S5" s="44"/>
      <c r="T5" s="44"/>
      <c r="U5" s="44"/>
      <c r="V5" s="44"/>
      <c r="W5" s="44"/>
      <c r="X5" s="44"/>
      <c r="Y5" s="44"/>
      <c r="Z5" s="44"/>
      <c r="AA5" s="44"/>
      <c r="AB5" s="44"/>
      <c r="AC5" s="44"/>
      <c r="AD5" s="44"/>
      <c r="AE5" s="44"/>
      <c r="AF5" s="44"/>
      <c r="AG5" s="44"/>
      <c r="AH5" s="44"/>
      <c r="AI5" s="44"/>
      <c r="AJ5" s="44"/>
      <c r="AK5" s="44"/>
      <c r="AL5" s="44"/>
      <c r="AM5" s="44"/>
      <c r="AN5" s="44"/>
      <c r="AO5" s="44"/>
    </row>
    <row r="6" spans="1:41" s="52" customFormat="1" ht="92.4">
      <c r="A6" s="64" t="s">
        <v>11</v>
      </c>
      <c r="B6" s="38" t="s">
        <v>658</v>
      </c>
      <c r="C6" s="4" t="s">
        <v>307</v>
      </c>
      <c r="D6" s="32">
        <v>24</v>
      </c>
      <c r="E6" s="33"/>
      <c r="F6" s="33">
        <f>D6*E6</f>
        <v>0</v>
      </c>
      <c r="G6" s="6">
        <v>0.08</v>
      </c>
      <c r="H6" s="33">
        <f>F6*G6</f>
        <v>0</v>
      </c>
      <c r="I6" s="33">
        <f>F6+H6</f>
        <v>0</v>
      </c>
      <c r="J6" s="65"/>
      <c r="K6" s="42"/>
      <c r="L6" s="42"/>
      <c r="M6" s="42"/>
      <c r="N6" s="42"/>
      <c r="O6" s="42"/>
      <c r="P6" s="42"/>
      <c r="Q6" s="42"/>
      <c r="R6" s="42"/>
      <c r="S6" s="42"/>
      <c r="T6" s="42"/>
      <c r="U6" s="42"/>
      <c r="V6" s="42"/>
      <c r="W6" s="42"/>
      <c r="X6" s="42"/>
      <c r="Y6" s="42"/>
      <c r="Z6" s="42"/>
      <c r="AA6" s="42"/>
      <c r="AB6" s="42"/>
      <c r="AC6" s="42"/>
      <c r="AD6" s="42"/>
      <c r="AE6" s="42"/>
      <c r="AF6" s="42"/>
      <c r="AG6" s="42"/>
      <c r="AH6" s="42"/>
      <c r="AI6" s="42"/>
      <c r="AJ6" s="42"/>
      <c r="AK6" s="42"/>
      <c r="AL6" s="42"/>
      <c r="AM6" s="42"/>
      <c r="AN6" s="42"/>
      <c r="AO6" s="42"/>
    </row>
    <row r="7" spans="1:41" s="52" customFormat="1" ht="92.4">
      <c r="A7" s="64" t="s">
        <v>12</v>
      </c>
      <c r="B7" s="3" t="s">
        <v>659</v>
      </c>
      <c r="C7" s="4" t="s">
        <v>307</v>
      </c>
      <c r="D7" s="32">
        <v>36</v>
      </c>
      <c r="E7" s="33"/>
      <c r="F7" s="33">
        <f>D7*E7</f>
        <v>0</v>
      </c>
      <c r="G7" s="6">
        <v>0.08</v>
      </c>
      <c r="H7" s="33">
        <f>F7*G7</f>
        <v>0</v>
      </c>
      <c r="I7" s="33">
        <f>F7+H7</f>
        <v>0</v>
      </c>
      <c r="J7" s="65"/>
      <c r="K7" s="42"/>
      <c r="L7" s="42"/>
      <c r="M7" s="42"/>
      <c r="N7" s="42"/>
      <c r="O7" s="42"/>
      <c r="P7" s="42"/>
      <c r="Q7" s="42"/>
      <c r="R7" s="42"/>
      <c r="S7" s="42"/>
      <c r="T7" s="42"/>
      <c r="U7" s="42"/>
      <c r="V7" s="42"/>
      <c r="W7" s="42"/>
      <c r="X7" s="42"/>
      <c r="Y7" s="42"/>
      <c r="Z7" s="42"/>
      <c r="AA7" s="42"/>
      <c r="AB7" s="42"/>
      <c r="AC7" s="42"/>
      <c r="AD7" s="42"/>
      <c r="AE7" s="42"/>
      <c r="AF7" s="42"/>
      <c r="AG7" s="42"/>
      <c r="AH7" s="42"/>
      <c r="AI7" s="42"/>
      <c r="AJ7" s="42"/>
      <c r="AK7" s="42"/>
      <c r="AL7" s="42"/>
      <c r="AM7" s="42"/>
      <c r="AN7" s="42"/>
      <c r="AO7" s="42"/>
    </row>
    <row r="8" spans="1:41" s="52" customFormat="1" ht="26.4">
      <c r="A8" s="64" t="s">
        <v>13</v>
      </c>
      <c r="B8" s="39" t="s">
        <v>660</v>
      </c>
      <c r="C8" s="4" t="s">
        <v>22</v>
      </c>
      <c r="D8" s="32">
        <v>4</v>
      </c>
      <c r="E8" s="33"/>
      <c r="F8" s="33">
        <f>D8*E8</f>
        <v>0</v>
      </c>
      <c r="G8" s="6">
        <v>0.08</v>
      </c>
      <c r="H8" s="33">
        <f>F8*G8</f>
        <v>0</v>
      </c>
      <c r="I8" s="33">
        <f>F8+H8</f>
        <v>0</v>
      </c>
      <c r="J8" s="65"/>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c r="AM8" s="42"/>
      <c r="AN8" s="42"/>
      <c r="AO8" s="42"/>
    </row>
    <row r="9" spans="1:41" s="52" customFormat="1" ht="27" thickBot="1">
      <c r="A9" s="66" t="s">
        <v>14</v>
      </c>
      <c r="B9" s="67" t="s">
        <v>661</v>
      </c>
      <c r="C9" s="68" t="s">
        <v>22</v>
      </c>
      <c r="D9" s="69">
        <v>4</v>
      </c>
      <c r="E9" s="34"/>
      <c r="F9" s="34">
        <f>D9*E9</f>
        <v>0</v>
      </c>
      <c r="G9" s="7">
        <v>0.08</v>
      </c>
      <c r="H9" s="34">
        <f>F9*G9</f>
        <v>0</v>
      </c>
      <c r="I9" s="34">
        <f>F9+H9</f>
        <v>0</v>
      </c>
      <c r="J9" s="70"/>
      <c r="K9" s="42"/>
      <c r="L9" s="42"/>
      <c r="M9" s="42"/>
      <c r="N9" s="42"/>
      <c r="O9" s="42"/>
      <c r="P9" s="42"/>
      <c r="Q9" s="42"/>
      <c r="R9" s="42"/>
      <c r="S9" s="42"/>
      <c r="T9" s="42"/>
      <c r="U9" s="42"/>
      <c r="V9" s="42"/>
      <c r="W9" s="42"/>
      <c r="X9" s="42"/>
      <c r="Y9" s="42"/>
      <c r="Z9" s="42"/>
      <c r="AA9" s="42"/>
      <c r="AB9" s="42"/>
      <c r="AC9" s="42"/>
      <c r="AD9" s="42"/>
      <c r="AE9" s="42"/>
      <c r="AF9" s="42"/>
      <c r="AG9" s="42"/>
      <c r="AH9" s="42"/>
      <c r="AI9" s="42"/>
      <c r="AJ9" s="42"/>
      <c r="AK9" s="42"/>
      <c r="AL9" s="42"/>
      <c r="AM9" s="42"/>
      <c r="AN9" s="42"/>
      <c r="AO9" s="42"/>
    </row>
    <row r="10" spans="1:41" s="52" customFormat="1" ht="13.8" thickBot="1">
      <c r="A10" s="54"/>
      <c r="B10" s="55"/>
      <c r="C10" s="56"/>
      <c r="D10" s="54"/>
      <c r="E10" s="47" t="s">
        <v>138</v>
      </c>
      <c r="F10" s="36">
        <f>SUM(F6:F8)</f>
        <v>0</v>
      </c>
      <c r="G10" s="71">
        <v>0.08</v>
      </c>
      <c r="H10" s="36">
        <f>SUM(H6:H8)</f>
        <v>0</v>
      </c>
      <c r="I10" s="37">
        <f>SUM(I6:I8)</f>
        <v>0</v>
      </c>
      <c r="J10" s="1"/>
      <c r="K10" s="42"/>
      <c r="L10" s="42"/>
      <c r="M10" s="42"/>
      <c r="N10" s="42"/>
      <c r="O10" s="42"/>
      <c r="P10" s="42"/>
      <c r="Q10" s="42"/>
      <c r="R10" s="42"/>
      <c r="S10" s="42"/>
      <c r="T10" s="42"/>
      <c r="U10" s="42"/>
      <c r="V10" s="42"/>
      <c r="W10" s="42"/>
      <c r="X10" s="42"/>
      <c r="Y10" s="42"/>
      <c r="Z10" s="42"/>
      <c r="AA10" s="42"/>
      <c r="AB10" s="42"/>
      <c r="AC10" s="42"/>
      <c r="AD10" s="42"/>
      <c r="AE10" s="42"/>
      <c r="AF10" s="42"/>
      <c r="AG10" s="42"/>
      <c r="AH10" s="42"/>
      <c r="AI10" s="42"/>
      <c r="AJ10" s="42"/>
      <c r="AK10" s="42"/>
      <c r="AL10" s="42"/>
      <c r="AM10" s="42"/>
      <c r="AN10" s="42"/>
      <c r="AO10" s="42"/>
    </row>
    <row r="11" spans="1:41" s="52" customFormat="1">
      <c r="A11" s="54"/>
      <c r="B11" s="55"/>
      <c r="C11" s="56"/>
      <c r="D11" s="54"/>
      <c r="E11" s="57"/>
      <c r="F11" s="57"/>
      <c r="G11" s="58"/>
      <c r="H11" s="56"/>
      <c r="I11" s="56"/>
      <c r="J11" s="1"/>
      <c r="K11" s="42"/>
      <c r="L11" s="42"/>
      <c r="M11" s="42"/>
      <c r="N11" s="42"/>
      <c r="O11" s="42"/>
      <c r="P11" s="42"/>
      <c r="Q11" s="42"/>
      <c r="R11" s="42"/>
      <c r="S11" s="42"/>
      <c r="T11" s="42"/>
      <c r="U11" s="42"/>
      <c r="V11" s="42"/>
      <c r="W11" s="42"/>
      <c r="X11" s="42"/>
      <c r="Y11" s="42"/>
      <c r="Z11" s="42"/>
      <c r="AA11" s="42"/>
      <c r="AB11" s="42"/>
      <c r="AC11" s="42"/>
      <c r="AD11" s="42"/>
      <c r="AE11" s="42"/>
      <c r="AF11" s="42"/>
      <c r="AG11" s="42"/>
      <c r="AH11" s="42"/>
      <c r="AI11" s="42"/>
      <c r="AJ11" s="42"/>
      <c r="AK11" s="42"/>
      <c r="AL11" s="42"/>
      <c r="AM11" s="42"/>
      <c r="AN11" s="42"/>
      <c r="AO11" s="42"/>
    </row>
  </sheetData>
  <mergeCells count="3">
    <mergeCell ref="A2:J2"/>
    <mergeCell ref="A3:J3"/>
    <mergeCell ref="A1:J1"/>
  </mergeCells>
  <pageMargins left="0.70866141732283472" right="0.70866141732283472" top="0.74803149606299213" bottom="0.74803149606299213" header="0.31496062992125984" footer="0.31496062992125984"/>
  <pageSetup paperSize="9" orientation="landscape" r:id="rId1"/>
</worksheet>
</file>

<file path=xl/worksheets/sheet62.xml><?xml version="1.0" encoding="utf-8"?>
<worksheet xmlns="http://schemas.openxmlformats.org/spreadsheetml/2006/main" xmlns:r="http://schemas.openxmlformats.org/officeDocument/2006/relationships">
  <dimension ref="A1:AO20"/>
  <sheetViews>
    <sheetView showGridLines="0" workbookViewId="0">
      <selection activeCell="K22" sqref="K22"/>
    </sheetView>
  </sheetViews>
  <sheetFormatPr defaultColWidth="8.09765625" defaultRowHeight="13.2"/>
  <cols>
    <col min="1" max="1" width="3.69921875" style="8" customWidth="1"/>
    <col min="2" max="2" width="32.796875" style="8" customWidth="1"/>
    <col min="3" max="3" width="4.796875" style="8" customWidth="1"/>
    <col min="4" max="4" width="5.796875" style="8" customWidth="1"/>
    <col min="5" max="5" width="8.09765625" style="8" customWidth="1"/>
    <col min="6" max="6" width="11.296875" style="8" customWidth="1"/>
    <col min="7" max="7" width="4.3984375" style="8" customWidth="1"/>
    <col min="8" max="8" width="11.296875" style="8" customWidth="1"/>
    <col min="9" max="9" width="12.5" style="8" customWidth="1"/>
    <col min="10" max="10" width="15.8984375" style="8" customWidth="1"/>
    <col min="11" max="42" width="8.09765625" style="8" customWidth="1"/>
    <col min="43" max="16384" width="8.09765625" style="8"/>
  </cols>
  <sheetData>
    <row r="1" spans="1:41" s="31" customFormat="1">
      <c r="A1" s="224" t="s">
        <v>696</v>
      </c>
      <c r="B1" s="224"/>
      <c r="C1" s="224"/>
      <c r="D1" s="224"/>
      <c r="E1" s="224"/>
      <c r="F1" s="224"/>
      <c r="G1" s="224"/>
      <c r="H1" s="224"/>
      <c r="I1" s="224"/>
      <c r="J1" s="224"/>
      <c r="K1" s="28"/>
      <c r="L1" s="28"/>
      <c r="M1" s="28"/>
      <c r="N1" s="28"/>
      <c r="O1" s="28"/>
      <c r="P1" s="28"/>
      <c r="Q1" s="28"/>
      <c r="R1" s="28"/>
      <c r="S1" s="28"/>
      <c r="T1" s="28"/>
      <c r="U1" s="28"/>
      <c r="V1" s="28"/>
      <c r="W1" s="28"/>
      <c r="X1" s="28"/>
      <c r="Y1" s="28"/>
      <c r="Z1" s="28"/>
      <c r="AA1" s="28"/>
      <c r="AB1" s="28"/>
      <c r="AC1" s="28"/>
      <c r="AD1" s="28"/>
      <c r="AE1" s="28"/>
      <c r="AF1" s="28"/>
      <c r="AG1" s="28"/>
      <c r="AH1" s="28"/>
      <c r="AI1" s="28"/>
      <c r="AJ1" s="28"/>
      <c r="AK1" s="28"/>
      <c r="AL1" s="28"/>
      <c r="AM1" s="28"/>
      <c r="AN1" s="28"/>
      <c r="AO1" s="28"/>
    </row>
    <row r="2" spans="1:41" s="31" customFormat="1" ht="15.6">
      <c r="A2" s="220" t="s">
        <v>0</v>
      </c>
      <c r="B2" s="221"/>
      <c r="C2" s="221"/>
      <c r="D2" s="221"/>
      <c r="E2" s="221"/>
      <c r="F2" s="221"/>
      <c r="G2" s="221"/>
      <c r="H2" s="221"/>
      <c r="I2" s="221"/>
      <c r="J2" s="221"/>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row>
    <row r="3" spans="1:41" s="31" customFormat="1" ht="13.8" thickBot="1">
      <c r="A3" s="270" t="s">
        <v>697</v>
      </c>
      <c r="B3" s="271"/>
      <c r="C3" s="271"/>
      <c r="D3" s="271"/>
      <c r="E3" s="271"/>
      <c r="F3" s="271"/>
      <c r="G3" s="271"/>
      <c r="H3" s="271"/>
      <c r="I3" s="271"/>
      <c r="J3" s="271"/>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row>
    <row r="4" spans="1:41" s="31" customFormat="1" ht="39.6">
      <c r="A4" s="59" t="s">
        <v>1</v>
      </c>
      <c r="B4" s="60" t="s">
        <v>2</v>
      </c>
      <c r="C4" s="60" t="s">
        <v>3</v>
      </c>
      <c r="D4" s="60" t="s">
        <v>4</v>
      </c>
      <c r="E4" s="60" t="s">
        <v>5</v>
      </c>
      <c r="F4" s="60" t="s">
        <v>6</v>
      </c>
      <c r="G4" s="60" t="s">
        <v>7</v>
      </c>
      <c r="H4" s="60" t="s">
        <v>8</v>
      </c>
      <c r="I4" s="60" t="s">
        <v>9</v>
      </c>
      <c r="J4" s="61" t="s">
        <v>10</v>
      </c>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row>
    <row r="5" spans="1:41" s="74" customFormat="1" ht="10.199999999999999">
      <c r="A5" s="62" t="s">
        <v>11</v>
      </c>
      <c r="B5" s="30" t="s">
        <v>12</v>
      </c>
      <c r="C5" s="30" t="s">
        <v>13</v>
      </c>
      <c r="D5" s="30" t="s">
        <v>14</v>
      </c>
      <c r="E5" s="30" t="s">
        <v>15</v>
      </c>
      <c r="F5" s="30" t="s">
        <v>16</v>
      </c>
      <c r="G5" s="30" t="s">
        <v>17</v>
      </c>
      <c r="H5" s="30" t="s">
        <v>18</v>
      </c>
      <c r="I5" s="30" t="s">
        <v>19</v>
      </c>
      <c r="J5" s="63" t="s">
        <v>20</v>
      </c>
      <c r="K5" s="73"/>
      <c r="L5" s="73"/>
      <c r="M5" s="73"/>
      <c r="N5" s="73"/>
      <c r="O5" s="73"/>
      <c r="P5" s="73"/>
      <c r="Q5" s="73"/>
      <c r="R5" s="73"/>
      <c r="S5" s="73"/>
      <c r="T5" s="73"/>
      <c r="U5" s="73"/>
      <c r="V5" s="73"/>
      <c r="W5" s="73"/>
      <c r="X5" s="73"/>
      <c r="Y5" s="73"/>
      <c r="Z5" s="73"/>
      <c r="AA5" s="73"/>
      <c r="AB5" s="73"/>
      <c r="AC5" s="73"/>
      <c r="AD5" s="73"/>
      <c r="AE5" s="73"/>
      <c r="AF5" s="73"/>
      <c r="AG5" s="73"/>
      <c r="AH5" s="73"/>
      <c r="AI5" s="73"/>
      <c r="AJ5" s="73"/>
      <c r="AK5" s="73"/>
      <c r="AL5" s="73"/>
      <c r="AM5" s="73"/>
      <c r="AN5" s="73"/>
      <c r="AO5" s="73"/>
    </row>
    <row r="6" spans="1:41" s="31" customFormat="1" ht="39.6">
      <c r="A6" s="64" t="s">
        <v>11</v>
      </c>
      <c r="B6" s="72" t="s">
        <v>662</v>
      </c>
      <c r="C6" s="4" t="s">
        <v>22</v>
      </c>
      <c r="D6" s="32">
        <v>500</v>
      </c>
      <c r="E6" s="33"/>
      <c r="F6" s="33">
        <f>D6*E6</f>
        <v>0</v>
      </c>
      <c r="G6" s="6">
        <v>0.08</v>
      </c>
      <c r="H6" s="33">
        <f>F6*G6</f>
        <v>0</v>
      </c>
      <c r="I6" s="33">
        <f>F6+H6</f>
        <v>0</v>
      </c>
      <c r="J6" s="65"/>
      <c r="K6" s="28"/>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row>
    <row r="7" spans="1:41" s="31" customFormat="1" ht="26.4">
      <c r="A7" s="64" t="s">
        <v>12</v>
      </c>
      <c r="B7" s="72" t="s">
        <v>663</v>
      </c>
      <c r="C7" s="4" t="s">
        <v>22</v>
      </c>
      <c r="D7" s="32">
        <v>500</v>
      </c>
      <c r="E7" s="33"/>
      <c r="F7" s="33">
        <f>D7*E7</f>
        <v>0</v>
      </c>
      <c r="G7" s="6">
        <v>0.08</v>
      </c>
      <c r="H7" s="33">
        <f>F7*G7</f>
        <v>0</v>
      </c>
      <c r="I7" s="33">
        <f>F7+H7</f>
        <v>0</v>
      </c>
      <c r="J7" s="65"/>
      <c r="K7" s="28"/>
      <c r="L7" s="28"/>
      <c r="M7" s="28"/>
      <c r="N7" s="28"/>
      <c r="O7" s="28"/>
      <c r="P7" s="28"/>
      <c r="Q7" s="28"/>
      <c r="R7" s="28"/>
      <c r="S7" s="28"/>
      <c r="T7" s="28"/>
      <c r="U7" s="28"/>
      <c r="V7" s="28"/>
      <c r="W7" s="28"/>
      <c r="X7" s="28"/>
      <c r="Y7" s="28"/>
      <c r="Z7" s="28"/>
      <c r="AA7" s="28"/>
      <c r="AB7" s="28"/>
      <c r="AC7" s="28"/>
      <c r="AD7" s="28"/>
      <c r="AE7" s="28"/>
      <c r="AF7" s="28"/>
      <c r="AG7" s="28"/>
      <c r="AH7" s="28"/>
      <c r="AI7" s="28"/>
      <c r="AJ7" s="28"/>
      <c r="AK7" s="28"/>
      <c r="AL7" s="28"/>
      <c r="AM7" s="28"/>
      <c r="AN7" s="28"/>
      <c r="AO7" s="28"/>
    </row>
    <row r="8" spans="1:41" s="31" customFormat="1" ht="66.599999999999994" thickBot="1">
      <c r="A8" s="66" t="s">
        <v>13</v>
      </c>
      <c r="B8" s="75" t="s">
        <v>664</v>
      </c>
      <c r="C8" s="68" t="s">
        <v>22</v>
      </c>
      <c r="D8" s="69">
        <v>500</v>
      </c>
      <c r="E8" s="34"/>
      <c r="F8" s="34">
        <f>D8*E8</f>
        <v>0</v>
      </c>
      <c r="G8" s="7">
        <v>0.08</v>
      </c>
      <c r="H8" s="34">
        <f>F8*G8</f>
        <v>0</v>
      </c>
      <c r="I8" s="34">
        <f>F8+H8</f>
        <v>0</v>
      </c>
      <c r="J8" s="70"/>
      <c r="K8" s="28"/>
      <c r="L8" s="28"/>
      <c r="M8" s="28"/>
      <c r="N8" s="28"/>
      <c r="O8" s="28"/>
      <c r="P8" s="28"/>
      <c r="Q8" s="28"/>
      <c r="R8" s="28"/>
      <c r="S8" s="28"/>
      <c r="T8" s="28"/>
      <c r="U8" s="28"/>
      <c r="V8" s="28"/>
      <c r="W8" s="28"/>
      <c r="X8" s="28"/>
      <c r="Y8" s="28"/>
      <c r="Z8" s="28"/>
      <c r="AA8" s="28"/>
      <c r="AB8" s="28"/>
      <c r="AC8" s="28"/>
      <c r="AD8" s="28"/>
      <c r="AE8" s="28"/>
      <c r="AF8" s="28"/>
      <c r="AG8" s="28"/>
      <c r="AH8" s="28"/>
      <c r="AI8" s="28"/>
      <c r="AJ8" s="28"/>
      <c r="AK8" s="28"/>
      <c r="AL8" s="28"/>
      <c r="AM8" s="28"/>
      <c r="AN8" s="28"/>
      <c r="AO8" s="28"/>
    </row>
    <row r="9" spans="1:41" s="31" customFormat="1" ht="13.8" thickBot="1">
      <c r="A9" s="54"/>
      <c r="B9" s="55"/>
      <c r="C9" s="56"/>
      <c r="D9" s="54"/>
      <c r="E9" s="35" t="s">
        <v>138</v>
      </c>
      <c r="F9" s="36">
        <f>SUM(F6:F8)</f>
        <v>0</v>
      </c>
      <c r="G9" s="71">
        <v>0.08</v>
      </c>
      <c r="H9" s="36">
        <f>SUM(H6:H8)</f>
        <v>0</v>
      </c>
      <c r="I9" s="37">
        <f>SUM(I6:I8)</f>
        <v>0</v>
      </c>
      <c r="J9" s="1"/>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row>
    <row r="10" spans="1:41" s="31" customFormat="1">
      <c r="A10" s="54"/>
      <c r="B10" s="55"/>
      <c r="C10" s="56"/>
      <c r="D10" s="54"/>
      <c r="E10" s="57"/>
      <c r="F10" s="57"/>
      <c r="G10" s="58"/>
      <c r="H10" s="56"/>
      <c r="I10" s="56"/>
      <c r="J10" s="1"/>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28"/>
      <c r="AL10" s="28"/>
      <c r="AM10" s="28"/>
      <c r="AN10" s="28"/>
      <c r="AO10" s="28"/>
    </row>
    <row r="11" spans="1:41" s="31" customFormat="1"/>
    <row r="12" spans="1:41">
      <c r="F12" s="31"/>
      <c r="G12" s="31"/>
      <c r="H12" s="31"/>
      <c r="I12" s="31"/>
      <c r="J12" s="31"/>
      <c r="AK12" s="29"/>
    </row>
    <row r="13" spans="1:41">
      <c r="F13" s="31"/>
      <c r="G13" s="31"/>
      <c r="H13" s="31"/>
      <c r="I13" s="31"/>
      <c r="J13" s="31"/>
    </row>
    <row r="14" spans="1:41">
      <c r="F14" s="31"/>
      <c r="G14" s="31"/>
      <c r="H14" s="31"/>
      <c r="I14" s="31"/>
      <c r="J14" s="31"/>
    </row>
    <row r="15" spans="1:41">
      <c r="F15" s="31"/>
      <c r="G15" s="31"/>
      <c r="H15" s="31"/>
      <c r="I15" s="31"/>
      <c r="J15" s="31"/>
    </row>
    <row r="16" spans="1:41">
      <c r="F16" s="31"/>
      <c r="G16" s="31"/>
      <c r="H16" s="31"/>
      <c r="I16" s="31"/>
      <c r="J16" s="31"/>
    </row>
    <row r="17" spans="6:10">
      <c r="F17" s="31"/>
      <c r="G17" s="31"/>
      <c r="H17" s="31"/>
      <c r="I17" s="31"/>
      <c r="J17" s="31"/>
    </row>
    <row r="18" spans="6:10">
      <c r="F18" s="31"/>
      <c r="G18" s="31"/>
      <c r="H18" s="31"/>
      <c r="I18" s="31"/>
      <c r="J18" s="31"/>
    </row>
    <row r="19" spans="6:10">
      <c r="F19" s="31"/>
      <c r="G19" s="31"/>
      <c r="H19" s="31"/>
      <c r="I19" s="31"/>
      <c r="J19" s="31"/>
    </row>
    <row r="20" spans="6:10">
      <c r="F20" s="31"/>
      <c r="G20" s="31"/>
      <c r="H20" s="31"/>
      <c r="I20" s="31"/>
      <c r="J20" s="31"/>
    </row>
  </sheetData>
  <mergeCells count="3">
    <mergeCell ref="A2:J2"/>
    <mergeCell ref="A3:J3"/>
    <mergeCell ref="A1:J1"/>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dimension ref="A1:J12"/>
  <sheetViews>
    <sheetView showGridLines="0" workbookViewId="0">
      <selection activeCell="K17" sqref="K17"/>
    </sheetView>
  </sheetViews>
  <sheetFormatPr defaultColWidth="8" defaultRowHeight="13.2"/>
  <cols>
    <col min="1" max="1" width="3.69921875" style="52" customWidth="1"/>
    <col min="2" max="2" width="48.796875" style="52" customWidth="1"/>
    <col min="3" max="3" width="4.296875" style="52" customWidth="1"/>
    <col min="4" max="4" width="5.8984375" style="52" customWidth="1"/>
    <col min="5" max="5" width="6.8984375" style="52" customWidth="1"/>
    <col min="6" max="6" width="9.19921875" style="52" customWidth="1"/>
    <col min="7" max="7" width="4.19921875" style="52" customWidth="1"/>
    <col min="8" max="8" width="7.8984375" style="52" customWidth="1"/>
    <col min="9" max="9" width="10.09765625" style="52" customWidth="1"/>
    <col min="10" max="10" width="19.8984375" style="52" customWidth="1"/>
    <col min="11" max="11" width="8" style="52" customWidth="1"/>
    <col min="12" max="16384" width="8" style="52"/>
  </cols>
  <sheetData>
    <row r="1" spans="1:10">
      <c r="A1" s="224" t="s">
        <v>797</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798</v>
      </c>
      <c r="B3" s="226"/>
      <c r="C3" s="226"/>
      <c r="D3" s="226"/>
      <c r="E3" s="226"/>
      <c r="F3" s="226"/>
      <c r="G3" s="226"/>
      <c r="H3" s="226"/>
      <c r="I3" s="226"/>
      <c r="J3" s="226"/>
    </row>
    <row r="4" spans="1:10" ht="39.6">
      <c r="A4" s="59" t="s">
        <v>1</v>
      </c>
      <c r="B4" s="60" t="s">
        <v>2</v>
      </c>
      <c r="C4" s="60" t="s">
        <v>3</v>
      </c>
      <c r="D4" s="60" t="s">
        <v>4</v>
      </c>
      <c r="E4" s="60" t="s">
        <v>5</v>
      </c>
      <c r="F4" s="60" t="s">
        <v>6</v>
      </c>
      <c r="G4" s="60" t="s">
        <v>7</v>
      </c>
      <c r="H4" s="60" t="s">
        <v>8</v>
      </c>
      <c r="I4" s="60" t="s">
        <v>9</v>
      </c>
      <c r="J4" s="61" t="s">
        <v>10</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26.4">
      <c r="A6" s="64" t="s">
        <v>11</v>
      </c>
      <c r="B6" s="38" t="s">
        <v>321</v>
      </c>
      <c r="C6" s="4" t="s">
        <v>22</v>
      </c>
      <c r="D6" s="149">
        <v>500</v>
      </c>
      <c r="E6" s="15"/>
      <c r="F6" s="15">
        <f t="shared" ref="F6:F11" si="0">D6*E6</f>
        <v>0</v>
      </c>
      <c r="G6" s="6">
        <v>0.08</v>
      </c>
      <c r="H6" s="136">
        <f t="shared" ref="H6:H11" si="1">F6*G6</f>
        <v>0</v>
      </c>
      <c r="I6" s="136">
        <f t="shared" ref="I6:I12" si="2">F6+H6</f>
        <v>0</v>
      </c>
      <c r="J6" s="145"/>
    </row>
    <row r="7" spans="1:10" ht="26.4">
      <c r="A7" s="64" t="s">
        <v>12</v>
      </c>
      <c r="B7" s="38" t="s">
        <v>322</v>
      </c>
      <c r="C7" s="4" t="s">
        <v>22</v>
      </c>
      <c r="D7" s="149">
        <v>400</v>
      </c>
      <c r="E7" s="15"/>
      <c r="F7" s="15">
        <f t="shared" si="0"/>
        <v>0</v>
      </c>
      <c r="G7" s="6">
        <v>0.08</v>
      </c>
      <c r="H7" s="136">
        <f t="shared" si="1"/>
        <v>0</v>
      </c>
      <c r="I7" s="136">
        <f t="shared" si="2"/>
        <v>0</v>
      </c>
      <c r="J7" s="145"/>
    </row>
    <row r="8" spans="1:10" ht="26.4">
      <c r="A8" s="64" t="s">
        <v>13</v>
      </c>
      <c r="B8" s="38" t="s">
        <v>323</v>
      </c>
      <c r="C8" s="4" t="s">
        <v>22</v>
      </c>
      <c r="D8" s="149">
        <v>500</v>
      </c>
      <c r="E8" s="15"/>
      <c r="F8" s="15">
        <f t="shared" si="0"/>
        <v>0</v>
      </c>
      <c r="G8" s="6">
        <v>0.08</v>
      </c>
      <c r="H8" s="136">
        <f t="shared" si="1"/>
        <v>0</v>
      </c>
      <c r="I8" s="136">
        <f t="shared" si="2"/>
        <v>0</v>
      </c>
      <c r="J8" s="145"/>
    </row>
    <row r="9" spans="1:10" ht="26.4">
      <c r="A9" s="64" t="s">
        <v>14</v>
      </c>
      <c r="B9" s="38" t="s">
        <v>324</v>
      </c>
      <c r="C9" s="4" t="s">
        <v>22</v>
      </c>
      <c r="D9" s="149">
        <v>200</v>
      </c>
      <c r="E9" s="15"/>
      <c r="F9" s="15">
        <f t="shared" si="0"/>
        <v>0</v>
      </c>
      <c r="G9" s="6">
        <v>0.08</v>
      </c>
      <c r="H9" s="136">
        <f t="shared" si="1"/>
        <v>0</v>
      </c>
      <c r="I9" s="136">
        <f t="shared" si="2"/>
        <v>0</v>
      </c>
      <c r="J9" s="65"/>
    </row>
    <row r="10" spans="1:10" ht="66">
      <c r="A10" s="64" t="s">
        <v>15</v>
      </c>
      <c r="B10" s="38" t="s">
        <v>325</v>
      </c>
      <c r="C10" s="4" t="s">
        <v>22</v>
      </c>
      <c r="D10" s="149">
        <v>15</v>
      </c>
      <c r="E10" s="15"/>
      <c r="F10" s="15">
        <f t="shared" si="0"/>
        <v>0</v>
      </c>
      <c r="G10" s="6">
        <v>0.08</v>
      </c>
      <c r="H10" s="136">
        <f t="shared" si="1"/>
        <v>0</v>
      </c>
      <c r="I10" s="136">
        <f t="shared" si="2"/>
        <v>0</v>
      </c>
      <c r="J10" s="65"/>
    </row>
    <row r="11" spans="1:10" ht="27" thickBot="1">
      <c r="A11" s="66" t="s">
        <v>140</v>
      </c>
      <c r="B11" s="84" t="s">
        <v>326</v>
      </c>
      <c r="C11" s="68" t="s">
        <v>22</v>
      </c>
      <c r="D11" s="150">
        <v>15</v>
      </c>
      <c r="E11" s="133"/>
      <c r="F11" s="133">
        <f t="shared" si="0"/>
        <v>0</v>
      </c>
      <c r="G11" s="7">
        <v>0.08</v>
      </c>
      <c r="H11" s="14">
        <f t="shared" si="1"/>
        <v>0</v>
      </c>
      <c r="I11" s="14">
        <f t="shared" si="2"/>
        <v>0</v>
      </c>
      <c r="J11" s="70"/>
    </row>
    <row r="12" spans="1:10" ht="13.8" thickBot="1">
      <c r="A12" s="9"/>
      <c r="B12" s="10"/>
      <c r="C12" s="11"/>
      <c r="E12" s="51" t="s">
        <v>138</v>
      </c>
      <c r="F12" s="125">
        <f>SUM(F6:F11)</f>
        <v>0</v>
      </c>
      <c r="G12" s="71">
        <v>0.08</v>
      </c>
      <c r="H12" s="125">
        <f>SUM(H6:H11)</f>
        <v>0</v>
      </c>
      <c r="I12" s="148">
        <f t="shared" si="2"/>
        <v>0</v>
      </c>
      <c r="J12" s="1"/>
    </row>
  </sheetData>
  <mergeCells count="3">
    <mergeCell ref="A2:J2"/>
    <mergeCell ref="A3:J3"/>
    <mergeCell ref="A1:J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dimension ref="A1:K27"/>
  <sheetViews>
    <sheetView showGridLines="0" topLeftCell="A19" workbookViewId="0">
      <selection activeCell="N7" sqref="N7"/>
    </sheetView>
  </sheetViews>
  <sheetFormatPr defaultColWidth="8" defaultRowHeight="13.2"/>
  <cols>
    <col min="1" max="1" width="3.69921875" style="52" customWidth="1"/>
    <col min="2" max="2" width="47.09765625" style="52" customWidth="1"/>
    <col min="3" max="3" width="4.09765625" style="52" customWidth="1"/>
    <col min="4" max="4" width="5" style="52" customWidth="1"/>
    <col min="5" max="5" width="7.19921875" style="52" customWidth="1"/>
    <col min="6" max="6" width="9.5" style="52" customWidth="1"/>
    <col min="7" max="7" width="4.09765625" style="52" customWidth="1"/>
    <col min="8" max="8" width="8.69921875" style="52" customWidth="1"/>
    <col min="9" max="9" width="10.19921875" style="52" customWidth="1"/>
    <col min="10" max="10" width="21.296875" style="52" customWidth="1"/>
    <col min="11" max="12" width="8" style="52" customWidth="1"/>
    <col min="13" max="16384" width="8" style="52"/>
  </cols>
  <sheetData>
    <row r="1" spans="1:11">
      <c r="A1" s="224" t="s">
        <v>796</v>
      </c>
      <c r="B1" s="224"/>
      <c r="C1" s="224"/>
      <c r="D1" s="224"/>
      <c r="E1" s="224"/>
      <c r="F1" s="224"/>
      <c r="G1" s="224"/>
      <c r="H1" s="224"/>
      <c r="I1" s="224"/>
      <c r="J1" s="224"/>
      <c r="K1" s="42"/>
    </row>
    <row r="2" spans="1:11" ht="15.6">
      <c r="A2" s="220" t="s">
        <v>0</v>
      </c>
      <c r="B2" s="221"/>
      <c r="C2" s="221"/>
      <c r="D2" s="221"/>
      <c r="E2" s="221"/>
      <c r="F2" s="221"/>
      <c r="G2" s="221"/>
      <c r="H2" s="221"/>
      <c r="I2" s="221"/>
      <c r="J2" s="221"/>
      <c r="K2" s="42"/>
    </row>
    <row r="3" spans="1:11" ht="13.8" thickBot="1">
      <c r="A3" s="227" t="s">
        <v>795</v>
      </c>
      <c r="B3" s="228"/>
      <c r="C3" s="228"/>
      <c r="D3" s="228"/>
      <c r="E3" s="228"/>
      <c r="F3" s="228"/>
      <c r="G3" s="228"/>
      <c r="H3" s="228"/>
      <c r="I3" s="228"/>
      <c r="J3" s="228"/>
      <c r="K3" s="42"/>
    </row>
    <row r="4" spans="1:11" ht="26.4">
      <c r="A4" s="59" t="s">
        <v>1</v>
      </c>
      <c r="B4" s="60" t="s">
        <v>2</v>
      </c>
      <c r="C4" s="60" t="s">
        <v>3</v>
      </c>
      <c r="D4" s="60" t="s">
        <v>4</v>
      </c>
      <c r="E4" s="60" t="s">
        <v>5</v>
      </c>
      <c r="F4" s="60" t="s">
        <v>6</v>
      </c>
      <c r="G4" s="60" t="s">
        <v>7</v>
      </c>
      <c r="H4" s="60" t="s">
        <v>8</v>
      </c>
      <c r="I4" s="60" t="s">
        <v>9</v>
      </c>
      <c r="J4" s="61" t="s">
        <v>10</v>
      </c>
      <c r="K4" s="42"/>
    </row>
    <row r="5" spans="1:11" s="53" customFormat="1" ht="10.199999999999999">
      <c r="A5" s="62" t="s">
        <v>11</v>
      </c>
      <c r="B5" s="30" t="s">
        <v>12</v>
      </c>
      <c r="C5" s="30" t="s">
        <v>13</v>
      </c>
      <c r="D5" s="30" t="s">
        <v>14</v>
      </c>
      <c r="E5" s="30" t="s">
        <v>15</v>
      </c>
      <c r="F5" s="30" t="s">
        <v>16</v>
      </c>
      <c r="G5" s="30" t="s">
        <v>17</v>
      </c>
      <c r="H5" s="30" t="s">
        <v>18</v>
      </c>
      <c r="I5" s="30" t="s">
        <v>19</v>
      </c>
      <c r="J5" s="63" t="s">
        <v>20</v>
      </c>
      <c r="K5" s="44"/>
    </row>
    <row r="6" spans="1:11" ht="187.8" customHeight="1">
      <c r="A6" s="64" t="s">
        <v>11</v>
      </c>
      <c r="B6" s="3" t="s">
        <v>327</v>
      </c>
      <c r="C6" s="4" t="s">
        <v>22</v>
      </c>
      <c r="D6" s="198">
        <v>650</v>
      </c>
      <c r="E6" s="199"/>
      <c r="F6" s="15">
        <f t="shared" ref="F6:F19" si="0">E6*D6</f>
        <v>0</v>
      </c>
      <c r="G6" s="6">
        <v>0.08</v>
      </c>
      <c r="H6" s="15">
        <f t="shared" ref="H6:H19" si="1">F6*G6</f>
        <v>0</v>
      </c>
      <c r="I6" s="15">
        <f t="shared" ref="I6:I20" si="2">F6+H6</f>
        <v>0</v>
      </c>
      <c r="J6" s="65"/>
      <c r="K6" s="42"/>
    </row>
    <row r="7" spans="1:11" ht="211.2">
      <c r="A7" s="64" t="s">
        <v>12</v>
      </c>
      <c r="B7" s="3" t="s">
        <v>328</v>
      </c>
      <c r="C7" s="4" t="s">
        <v>22</v>
      </c>
      <c r="D7" s="198">
        <v>1500</v>
      </c>
      <c r="E7" s="199"/>
      <c r="F7" s="15">
        <f t="shared" si="0"/>
        <v>0</v>
      </c>
      <c r="G7" s="6">
        <v>0.08</v>
      </c>
      <c r="H7" s="15">
        <f t="shared" si="1"/>
        <v>0</v>
      </c>
      <c r="I7" s="15">
        <f t="shared" si="2"/>
        <v>0</v>
      </c>
      <c r="J7" s="65"/>
      <c r="K7" s="42"/>
    </row>
    <row r="8" spans="1:11" ht="145.19999999999999">
      <c r="A8" s="64" t="s">
        <v>13</v>
      </c>
      <c r="B8" s="3" t="s">
        <v>329</v>
      </c>
      <c r="C8" s="4" t="s">
        <v>22</v>
      </c>
      <c r="D8" s="198">
        <v>200</v>
      </c>
      <c r="E8" s="199"/>
      <c r="F8" s="15">
        <f t="shared" si="0"/>
        <v>0</v>
      </c>
      <c r="G8" s="6">
        <v>0.08</v>
      </c>
      <c r="H8" s="15">
        <f t="shared" si="1"/>
        <v>0</v>
      </c>
      <c r="I8" s="15">
        <f t="shared" si="2"/>
        <v>0</v>
      </c>
      <c r="J8" s="65"/>
      <c r="K8" s="42"/>
    </row>
    <row r="9" spans="1:11" ht="92.4">
      <c r="A9" s="64" t="s">
        <v>14</v>
      </c>
      <c r="B9" s="3" t="s">
        <v>330</v>
      </c>
      <c r="C9" s="4" t="s">
        <v>22</v>
      </c>
      <c r="D9" s="198">
        <v>1800</v>
      </c>
      <c r="E9" s="199"/>
      <c r="F9" s="15">
        <f t="shared" si="0"/>
        <v>0</v>
      </c>
      <c r="G9" s="6">
        <v>0.08</v>
      </c>
      <c r="H9" s="15">
        <f t="shared" si="1"/>
        <v>0</v>
      </c>
      <c r="I9" s="15">
        <f t="shared" si="2"/>
        <v>0</v>
      </c>
      <c r="J9" s="65"/>
      <c r="K9" s="42"/>
    </row>
    <row r="10" spans="1:11" ht="39.6">
      <c r="A10" s="64" t="s">
        <v>15</v>
      </c>
      <c r="B10" s="3" t="s">
        <v>331</v>
      </c>
      <c r="C10" s="4" t="s">
        <v>22</v>
      </c>
      <c r="D10" s="198">
        <v>50</v>
      </c>
      <c r="E10" s="199"/>
      <c r="F10" s="15">
        <f t="shared" si="0"/>
        <v>0</v>
      </c>
      <c r="G10" s="6">
        <v>0.08</v>
      </c>
      <c r="H10" s="15">
        <f t="shared" si="1"/>
        <v>0</v>
      </c>
      <c r="I10" s="15">
        <f t="shared" si="2"/>
        <v>0</v>
      </c>
      <c r="J10" s="65"/>
      <c r="K10" s="42"/>
    </row>
    <row r="11" spans="1:11" ht="105.6">
      <c r="A11" s="64" t="s">
        <v>140</v>
      </c>
      <c r="B11" s="3" t="s">
        <v>332</v>
      </c>
      <c r="C11" s="4" t="s">
        <v>22</v>
      </c>
      <c r="D11" s="198">
        <v>400</v>
      </c>
      <c r="E11" s="199"/>
      <c r="F11" s="15">
        <f t="shared" si="0"/>
        <v>0</v>
      </c>
      <c r="G11" s="6">
        <v>0.08</v>
      </c>
      <c r="H11" s="15">
        <f t="shared" si="1"/>
        <v>0</v>
      </c>
      <c r="I11" s="15">
        <f t="shared" si="2"/>
        <v>0</v>
      </c>
      <c r="J11" s="65"/>
      <c r="K11" s="42"/>
    </row>
    <row r="12" spans="1:11" ht="26.4">
      <c r="A12" s="64" t="s">
        <v>17</v>
      </c>
      <c r="B12" s="3" t="s">
        <v>333</v>
      </c>
      <c r="C12" s="4" t="s">
        <v>22</v>
      </c>
      <c r="D12" s="198">
        <v>1200</v>
      </c>
      <c r="E12" s="199"/>
      <c r="F12" s="15">
        <f t="shared" si="0"/>
        <v>0</v>
      </c>
      <c r="G12" s="6">
        <v>0.08</v>
      </c>
      <c r="H12" s="15">
        <f t="shared" si="1"/>
        <v>0</v>
      </c>
      <c r="I12" s="15">
        <f t="shared" si="2"/>
        <v>0</v>
      </c>
      <c r="J12" s="65"/>
      <c r="K12" s="42"/>
    </row>
    <row r="13" spans="1:11" ht="105.6">
      <c r="A13" s="64" t="s">
        <v>141</v>
      </c>
      <c r="B13" s="3" t="s">
        <v>334</v>
      </c>
      <c r="C13" s="4" t="s">
        <v>22</v>
      </c>
      <c r="D13" s="198">
        <v>10</v>
      </c>
      <c r="E13" s="199"/>
      <c r="F13" s="15">
        <f t="shared" si="0"/>
        <v>0</v>
      </c>
      <c r="G13" s="6">
        <v>0.08</v>
      </c>
      <c r="H13" s="15">
        <f t="shared" si="1"/>
        <v>0</v>
      </c>
      <c r="I13" s="15">
        <f t="shared" si="2"/>
        <v>0</v>
      </c>
      <c r="J13" s="65"/>
      <c r="K13" s="42"/>
    </row>
    <row r="14" spans="1:11" ht="105.6">
      <c r="A14" s="64" t="s">
        <v>142</v>
      </c>
      <c r="B14" s="96" t="s">
        <v>335</v>
      </c>
      <c r="C14" s="4" t="s">
        <v>22</v>
      </c>
      <c r="D14" s="198">
        <v>100</v>
      </c>
      <c r="E14" s="199"/>
      <c r="F14" s="15">
        <f t="shared" si="0"/>
        <v>0</v>
      </c>
      <c r="G14" s="6">
        <v>0.08</v>
      </c>
      <c r="H14" s="15">
        <f t="shared" si="1"/>
        <v>0</v>
      </c>
      <c r="I14" s="15">
        <f t="shared" si="2"/>
        <v>0</v>
      </c>
      <c r="J14" s="65"/>
      <c r="K14" s="42"/>
    </row>
    <row r="15" spans="1:11" ht="105.6">
      <c r="A15" s="64" t="s">
        <v>20</v>
      </c>
      <c r="B15" s="96" t="s">
        <v>336</v>
      </c>
      <c r="C15" s="4" t="s">
        <v>22</v>
      </c>
      <c r="D15" s="198">
        <v>100</v>
      </c>
      <c r="E15" s="199"/>
      <c r="F15" s="15">
        <f t="shared" si="0"/>
        <v>0</v>
      </c>
      <c r="G15" s="6">
        <v>0.08</v>
      </c>
      <c r="H15" s="15">
        <f t="shared" si="1"/>
        <v>0</v>
      </c>
      <c r="I15" s="15">
        <f t="shared" si="2"/>
        <v>0</v>
      </c>
      <c r="J15" s="65"/>
      <c r="K15" s="42"/>
    </row>
    <row r="16" spans="1:11" ht="145.19999999999999">
      <c r="A16" s="64" t="s">
        <v>143</v>
      </c>
      <c r="B16" s="96" t="s">
        <v>337</v>
      </c>
      <c r="C16" s="4" t="s">
        <v>22</v>
      </c>
      <c r="D16" s="198">
        <v>280</v>
      </c>
      <c r="E16" s="199"/>
      <c r="F16" s="15">
        <f t="shared" si="0"/>
        <v>0</v>
      </c>
      <c r="G16" s="6">
        <v>0.08</v>
      </c>
      <c r="H16" s="15">
        <f t="shared" si="1"/>
        <v>0</v>
      </c>
      <c r="I16" s="15">
        <f t="shared" si="2"/>
        <v>0</v>
      </c>
      <c r="J16" s="65"/>
      <c r="K16" s="42"/>
    </row>
    <row r="17" spans="1:11" ht="171.6">
      <c r="A17" s="64" t="s">
        <v>144</v>
      </c>
      <c r="B17" s="96" t="s">
        <v>338</v>
      </c>
      <c r="C17" s="4" t="s">
        <v>22</v>
      </c>
      <c r="D17" s="198">
        <v>70</v>
      </c>
      <c r="E17" s="199"/>
      <c r="F17" s="15">
        <f t="shared" si="0"/>
        <v>0</v>
      </c>
      <c r="G17" s="6">
        <v>0.08</v>
      </c>
      <c r="H17" s="15">
        <f t="shared" si="1"/>
        <v>0</v>
      </c>
      <c r="I17" s="15">
        <f t="shared" si="2"/>
        <v>0</v>
      </c>
      <c r="J17" s="145"/>
      <c r="K17" s="42"/>
    </row>
    <row r="18" spans="1:11" ht="52.8">
      <c r="A18" s="64" t="s">
        <v>145</v>
      </c>
      <c r="B18" s="96" t="s">
        <v>339</v>
      </c>
      <c r="C18" s="4" t="s">
        <v>22</v>
      </c>
      <c r="D18" s="198">
        <v>25</v>
      </c>
      <c r="E18" s="199"/>
      <c r="F18" s="15">
        <f t="shared" si="0"/>
        <v>0</v>
      </c>
      <c r="G18" s="6">
        <v>0.08</v>
      </c>
      <c r="H18" s="15">
        <f t="shared" si="1"/>
        <v>0</v>
      </c>
      <c r="I18" s="15">
        <f t="shared" si="2"/>
        <v>0</v>
      </c>
      <c r="J18" s="65"/>
      <c r="K18" s="42"/>
    </row>
    <row r="19" spans="1:11" ht="53.4" thickBot="1">
      <c r="A19" s="66" t="s">
        <v>146</v>
      </c>
      <c r="B19" s="97" t="s">
        <v>340</v>
      </c>
      <c r="C19" s="68" t="s">
        <v>22</v>
      </c>
      <c r="D19" s="137">
        <v>25</v>
      </c>
      <c r="E19" s="200"/>
      <c r="F19" s="133">
        <f t="shared" si="0"/>
        <v>0</v>
      </c>
      <c r="G19" s="7">
        <v>0.08</v>
      </c>
      <c r="H19" s="133">
        <f t="shared" si="1"/>
        <v>0</v>
      </c>
      <c r="I19" s="133">
        <f t="shared" si="2"/>
        <v>0</v>
      </c>
      <c r="J19" s="70"/>
      <c r="K19" s="42"/>
    </row>
    <row r="20" spans="1:11" ht="13.8" thickBot="1">
      <c r="A20" s="9"/>
      <c r="B20" s="10"/>
      <c r="C20" s="11"/>
      <c r="E20" s="51" t="s">
        <v>138</v>
      </c>
      <c r="F20" s="45">
        <f>SUM(F6:F19)</f>
        <v>0</v>
      </c>
      <c r="G20" s="71">
        <v>0.08</v>
      </c>
      <c r="H20" s="45">
        <f>SUM(H6:H19)</f>
        <v>0</v>
      </c>
      <c r="I20" s="46">
        <f t="shared" si="2"/>
        <v>0</v>
      </c>
      <c r="J20" s="1"/>
      <c r="K20" s="42"/>
    </row>
    <row r="21" spans="1:11">
      <c r="A21" s="42"/>
      <c r="B21" s="42"/>
      <c r="C21" s="42"/>
      <c r="D21" s="42"/>
      <c r="E21" s="42"/>
      <c r="F21" s="42"/>
      <c r="G21" s="42"/>
      <c r="H21" s="42"/>
      <c r="I21" s="42"/>
      <c r="J21" s="42"/>
      <c r="K21" s="42"/>
    </row>
    <row r="22" spans="1:11">
      <c r="A22" s="42"/>
      <c r="B22" s="42"/>
      <c r="C22" s="42"/>
      <c r="D22" s="42"/>
      <c r="E22" s="42"/>
      <c r="F22" s="42"/>
      <c r="G22" s="42"/>
      <c r="H22" s="42"/>
      <c r="I22" s="42"/>
      <c r="J22" s="42"/>
      <c r="K22" s="42"/>
    </row>
    <row r="23" spans="1:11">
      <c r="A23" s="42"/>
      <c r="B23" s="42"/>
      <c r="C23" s="42"/>
      <c r="D23" s="42"/>
      <c r="E23" s="42"/>
      <c r="F23" s="42"/>
      <c r="G23" s="42"/>
      <c r="H23" s="42"/>
      <c r="I23" s="42"/>
      <c r="J23" s="42"/>
      <c r="K23" s="42"/>
    </row>
    <row r="24" spans="1:11">
      <c r="A24" s="42"/>
      <c r="B24" s="42"/>
      <c r="C24" s="42"/>
      <c r="D24" s="42"/>
      <c r="E24" s="42"/>
      <c r="F24" s="42"/>
      <c r="G24" s="42"/>
      <c r="H24" s="42"/>
      <c r="I24" s="42"/>
      <c r="J24" s="42"/>
      <c r="K24" s="42"/>
    </row>
    <row r="25" spans="1:11">
      <c r="A25" s="42"/>
      <c r="B25" s="42"/>
      <c r="C25" s="42"/>
      <c r="D25" s="42"/>
      <c r="E25" s="42"/>
      <c r="F25" s="9"/>
      <c r="G25" s="9"/>
      <c r="H25" s="184"/>
      <c r="I25" s="9"/>
      <c r="J25" s="9"/>
      <c r="K25" s="42"/>
    </row>
    <row r="26" spans="1:11">
      <c r="A26" s="42"/>
      <c r="B26" s="42"/>
      <c r="C26" s="42"/>
      <c r="D26" s="42"/>
      <c r="E26" s="42"/>
      <c r="F26" s="9"/>
      <c r="G26" s="1"/>
      <c r="H26" s="1"/>
      <c r="I26" s="11"/>
      <c r="J26" s="1"/>
      <c r="K26" s="9"/>
    </row>
    <row r="27" spans="1:11">
      <c r="A27" s="42"/>
      <c r="B27" s="42"/>
      <c r="C27" s="42"/>
      <c r="D27" s="42"/>
      <c r="E27" s="42"/>
      <c r="F27" s="42"/>
      <c r="G27" s="1"/>
      <c r="H27" s="1"/>
      <c r="I27" s="9"/>
      <c r="J27" s="1"/>
      <c r="K27" s="42"/>
    </row>
  </sheetData>
  <mergeCells count="3">
    <mergeCell ref="A2:J2"/>
    <mergeCell ref="A3:J3"/>
    <mergeCell ref="A1:J1"/>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dimension ref="A1:J21"/>
  <sheetViews>
    <sheetView showGridLines="0" zoomScale="80" zoomScaleNormal="80" workbookViewId="0">
      <selection activeCell="N11" sqref="N11"/>
    </sheetView>
  </sheetViews>
  <sheetFormatPr defaultColWidth="8" defaultRowHeight="13.2"/>
  <cols>
    <col min="1" max="1" width="3.69921875" style="52" customWidth="1"/>
    <col min="2" max="2" width="39.5" style="52" customWidth="1"/>
    <col min="3" max="3" width="4.19921875" style="52" customWidth="1"/>
    <col min="4" max="4" width="5.5" style="52" customWidth="1"/>
    <col min="5" max="5" width="9.09765625" style="52" customWidth="1"/>
    <col min="6" max="6" width="11" style="52" customWidth="1"/>
    <col min="7" max="7" width="4.19921875" style="52" customWidth="1"/>
    <col min="8" max="8" width="10.296875" style="52" customWidth="1"/>
    <col min="9" max="9" width="11.69921875" style="52" customWidth="1"/>
    <col min="10" max="10" width="20.69921875" style="52" customWidth="1"/>
    <col min="11" max="11" width="8" style="52" customWidth="1"/>
    <col min="12" max="16384" width="8" style="52"/>
  </cols>
  <sheetData>
    <row r="1" spans="1:10">
      <c r="A1" s="224" t="s">
        <v>794</v>
      </c>
      <c r="B1" s="224"/>
      <c r="C1" s="224"/>
      <c r="D1" s="224"/>
      <c r="E1" s="224"/>
      <c r="F1" s="224"/>
      <c r="G1" s="224"/>
      <c r="H1" s="224"/>
      <c r="I1" s="224"/>
      <c r="J1" s="224"/>
    </row>
    <row r="2" spans="1:10" ht="15.6">
      <c r="A2" s="220" t="s">
        <v>0</v>
      </c>
      <c r="B2" s="221"/>
      <c r="C2" s="221"/>
      <c r="D2" s="221"/>
      <c r="E2" s="221"/>
      <c r="F2" s="221"/>
      <c r="G2" s="221"/>
      <c r="H2" s="221"/>
      <c r="I2" s="221"/>
      <c r="J2" s="221"/>
    </row>
    <row r="3" spans="1:10" ht="13.8" thickBot="1">
      <c r="A3" s="225" t="s">
        <v>793</v>
      </c>
      <c r="B3" s="226"/>
      <c r="C3" s="226"/>
      <c r="D3" s="226"/>
      <c r="E3" s="226"/>
      <c r="F3" s="226"/>
      <c r="G3" s="226"/>
      <c r="H3" s="226"/>
      <c r="I3" s="226"/>
      <c r="J3" s="226"/>
    </row>
    <row r="4" spans="1:10" ht="26.4">
      <c r="A4" s="59" t="s">
        <v>1</v>
      </c>
      <c r="B4" s="60" t="s">
        <v>2</v>
      </c>
      <c r="C4" s="60" t="s">
        <v>3</v>
      </c>
      <c r="D4" s="60" t="s">
        <v>4</v>
      </c>
      <c r="E4" s="60" t="s">
        <v>5</v>
      </c>
      <c r="F4" s="60" t="s">
        <v>6</v>
      </c>
      <c r="G4" s="60" t="s">
        <v>7</v>
      </c>
      <c r="H4" s="60" t="s">
        <v>8</v>
      </c>
      <c r="I4" s="60" t="s">
        <v>9</v>
      </c>
      <c r="J4" s="61" t="s">
        <v>341</v>
      </c>
    </row>
    <row r="5" spans="1:10" s="53" customFormat="1" ht="10.199999999999999">
      <c r="A5" s="62" t="s">
        <v>11</v>
      </c>
      <c r="B5" s="30" t="s">
        <v>12</v>
      </c>
      <c r="C5" s="30" t="s">
        <v>13</v>
      </c>
      <c r="D5" s="30" t="s">
        <v>14</v>
      </c>
      <c r="E5" s="30" t="s">
        <v>15</v>
      </c>
      <c r="F5" s="30" t="s">
        <v>16</v>
      </c>
      <c r="G5" s="30" t="s">
        <v>17</v>
      </c>
      <c r="H5" s="30" t="s">
        <v>18</v>
      </c>
      <c r="I5" s="30" t="s">
        <v>19</v>
      </c>
      <c r="J5" s="63" t="s">
        <v>20</v>
      </c>
    </row>
    <row r="6" spans="1:10" ht="39.6">
      <c r="A6" s="64" t="s">
        <v>11</v>
      </c>
      <c r="B6" s="98" t="s">
        <v>342</v>
      </c>
      <c r="C6" s="4" t="s">
        <v>22</v>
      </c>
      <c r="D6" s="32">
        <v>15</v>
      </c>
      <c r="E6" s="16"/>
      <c r="F6" s="16">
        <f t="shared" ref="F6:F14" si="0">E6*D6</f>
        <v>0</v>
      </c>
      <c r="G6" s="18">
        <v>0.08</v>
      </c>
      <c r="H6" s="147">
        <f t="shared" ref="H6:H14" si="1">F6*G6</f>
        <v>0</v>
      </c>
      <c r="I6" s="147">
        <f t="shared" ref="I6:I14" si="2">F6+H6</f>
        <v>0</v>
      </c>
      <c r="J6" s="168"/>
    </row>
    <row r="7" spans="1:10" ht="39.6">
      <c r="A7" s="64" t="s">
        <v>12</v>
      </c>
      <c r="B7" s="98" t="s">
        <v>343</v>
      </c>
      <c r="C7" s="4" t="s">
        <v>22</v>
      </c>
      <c r="D7" s="32">
        <v>140</v>
      </c>
      <c r="E7" s="16"/>
      <c r="F7" s="16">
        <f t="shared" si="0"/>
        <v>0</v>
      </c>
      <c r="G7" s="18">
        <v>0.08</v>
      </c>
      <c r="H7" s="147">
        <f t="shared" si="1"/>
        <v>0</v>
      </c>
      <c r="I7" s="147">
        <f t="shared" si="2"/>
        <v>0</v>
      </c>
      <c r="J7" s="168"/>
    </row>
    <row r="8" spans="1:10" ht="39.6">
      <c r="A8" s="64" t="s">
        <v>13</v>
      </c>
      <c r="B8" s="98" t="s">
        <v>344</v>
      </c>
      <c r="C8" s="4" t="s">
        <v>22</v>
      </c>
      <c r="D8" s="32">
        <v>140</v>
      </c>
      <c r="E8" s="16"/>
      <c r="F8" s="16">
        <f t="shared" si="0"/>
        <v>0</v>
      </c>
      <c r="G8" s="18">
        <v>0.08</v>
      </c>
      <c r="H8" s="147">
        <f t="shared" si="1"/>
        <v>0</v>
      </c>
      <c r="I8" s="147">
        <f t="shared" si="2"/>
        <v>0</v>
      </c>
      <c r="J8" s="168"/>
    </row>
    <row r="9" spans="1:10" ht="39.6">
      <c r="A9" s="64" t="s">
        <v>14</v>
      </c>
      <c r="B9" s="98" t="s">
        <v>345</v>
      </c>
      <c r="C9" s="4" t="s">
        <v>22</v>
      </c>
      <c r="D9" s="32">
        <v>10</v>
      </c>
      <c r="E9" s="16"/>
      <c r="F9" s="16">
        <f t="shared" si="0"/>
        <v>0</v>
      </c>
      <c r="G9" s="18">
        <v>0.08</v>
      </c>
      <c r="H9" s="147">
        <f t="shared" si="1"/>
        <v>0</v>
      </c>
      <c r="I9" s="147">
        <f t="shared" si="2"/>
        <v>0</v>
      </c>
      <c r="J9" s="168"/>
    </row>
    <row r="10" spans="1:10" ht="39.6">
      <c r="A10" s="64" t="s">
        <v>15</v>
      </c>
      <c r="B10" s="98" t="s">
        <v>346</v>
      </c>
      <c r="C10" s="4" t="s">
        <v>22</v>
      </c>
      <c r="D10" s="32">
        <v>100</v>
      </c>
      <c r="E10" s="16"/>
      <c r="F10" s="16">
        <f t="shared" si="0"/>
        <v>0</v>
      </c>
      <c r="G10" s="18">
        <v>0.08</v>
      </c>
      <c r="H10" s="147">
        <f t="shared" si="1"/>
        <v>0</v>
      </c>
      <c r="I10" s="147">
        <f t="shared" si="2"/>
        <v>0</v>
      </c>
      <c r="J10" s="168"/>
    </row>
    <row r="11" spans="1:10" ht="39.6">
      <c r="A11" s="64" t="s">
        <v>140</v>
      </c>
      <c r="B11" s="98" t="s">
        <v>347</v>
      </c>
      <c r="C11" s="4" t="s">
        <v>22</v>
      </c>
      <c r="D11" s="32">
        <v>60</v>
      </c>
      <c r="E11" s="16"/>
      <c r="F11" s="16">
        <f t="shared" si="0"/>
        <v>0</v>
      </c>
      <c r="G11" s="18">
        <v>0.08</v>
      </c>
      <c r="H11" s="147">
        <f t="shared" si="1"/>
        <v>0</v>
      </c>
      <c r="I11" s="147">
        <f t="shared" si="2"/>
        <v>0</v>
      </c>
      <c r="J11" s="168"/>
    </row>
    <row r="12" spans="1:10" ht="39.6">
      <c r="A12" s="64" t="s">
        <v>17</v>
      </c>
      <c r="B12" s="98" t="s">
        <v>348</v>
      </c>
      <c r="C12" s="4" t="s">
        <v>22</v>
      </c>
      <c r="D12" s="32">
        <v>50</v>
      </c>
      <c r="E12" s="16"/>
      <c r="F12" s="16">
        <f t="shared" si="0"/>
        <v>0</v>
      </c>
      <c r="G12" s="18">
        <v>0.08</v>
      </c>
      <c r="H12" s="147">
        <f t="shared" si="1"/>
        <v>0</v>
      </c>
      <c r="I12" s="147">
        <f t="shared" si="2"/>
        <v>0</v>
      </c>
      <c r="J12" s="168"/>
    </row>
    <row r="13" spans="1:10" ht="250.8">
      <c r="A13" s="64" t="s">
        <v>141</v>
      </c>
      <c r="B13" s="96" t="s">
        <v>349</v>
      </c>
      <c r="C13" s="4" t="s">
        <v>250</v>
      </c>
      <c r="D13" s="32">
        <v>20</v>
      </c>
      <c r="E13" s="16"/>
      <c r="F13" s="16">
        <f t="shared" si="0"/>
        <v>0</v>
      </c>
      <c r="G13" s="18">
        <v>0.08</v>
      </c>
      <c r="H13" s="147">
        <f t="shared" si="1"/>
        <v>0</v>
      </c>
      <c r="I13" s="147">
        <f t="shared" si="2"/>
        <v>0</v>
      </c>
      <c r="J13" s="168"/>
    </row>
    <row r="14" spans="1:10" ht="238.2" thickBot="1">
      <c r="A14" s="66" t="s">
        <v>142</v>
      </c>
      <c r="B14" s="97" t="s">
        <v>350</v>
      </c>
      <c r="C14" s="68" t="s">
        <v>250</v>
      </c>
      <c r="D14" s="69">
        <v>20</v>
      </c>
      <c r="E14" s="19"/>
      <c r="F14" s="19">
        <f t="shared" si="0"/>
        <v>0</v>
      </c>
      <c r="G14" s="21">
        <v>0.08</v>
      </c>
      <c r="H14" s="13">
        <f t="shared" si="1"/>
        <v>0</v>
      </c>
      <c r="I14" s="13">
        <f t="shared" si="2"/>
        <v>0</v>
      </c>
      <c r="J14" s="170"/>
    </row>
    <row r="15" spans="1:10" ht="13.8" thickBot="1">
      <c r="A15" s="9"/>
      <c r="B15" s="10"/>
      <c r="C15" s="11"/>
      <c r="E15" s="51" t="s">
        <v>138</v>
      </c>
      <c r="F15" s="45">
        <f>SUM(F6:F14)</f>
        <v>0</v>
      </c>
      <c r="G15" s="71">
        <v>0.08</v>
      </c>
      <c r="H15" s="125">
        <f>SUM(H6:H14)</f>
        <v>0</v>
      </c>
      <c r="I15" s="148">
        <f>SUM(I6:I14)</f>
        <v>0</v>
      </c>
      <c r="J15" s="1"/>
    </row>
    <row r="16" spans="1:10">
      <c r="A16" s="1"/>
      <c r="B16" s="1"/>
      <c r="C16" s="1"/>
      <c r="D16" s="1"/>
      <c r="E16" s="1"/>
      <c r="F16" s="1"/>
      <c r="G16" s="1"/>
      <c r="H16" s="1"/>
      <c r="I16" s="1"/>
      <c r="J16" s="1"/>
    </row>
    <row r="17" spans="1:10">
      <c r="A17" s="42"/>
      <c r="B17" s="42"/>
      <c r="C17" s="42"/>
      <c r="D17" s="42"/>
      <c r="E17" s="42"/>
      <c r="F17" s="42"/>
      <c r="G17" s="42"/>
      <c r="H17" s="42"/>
      <c r="I17" s="42"/>
      <c r="J17" s="42"/>
    </row>
    <row r="18" spans="1:10">
      <c r="A18" s="42"/>
      <c r="B18" s="42"/>
      <c r="C18" s="42"/>
      <c r="D18" s="42"/>
      <c r="E18" s="42"/>
      <c r="F18" s="42"/>
      <c r="G18" s="42"/>
      <c r="H18" s="42"/>
      <c r="I18" s="42"/>
      <c r="J18" s="42"/>
    </row>
    <row r="19" spans="1:10">
      <c r="A19" s="42"/>
      <c r="B19" s="42"/>
      <c r="C19" s="42"/>
      <c r="D19" s="42"/>
      <c r="E19" s="42"/>
      <c r="F19" s="9"/>
      <c r="G19" s="9"/>
      <c r="H19" s="184"/>
      <c r="I19" s="9"/>
      <c r="J19" s="9"/>
    </row>
    <row r="20" spans="1:10">
      <c r="A20" s="42"/>
      <c r="B20" s="42"/>
      <c r="C20" s="42"/>
      <c r="D20" s="42"/>
      <c r="E20" s="42"/>
      <c r="F20" s="9"/>
      <c r="G20" s="1"/>
      <c r="H20" s="1"/>
      <c r="I20" s="11"/>
      <c r="J20" s="1"/>
    </row>
    <row r="21" spans="1:10">
      <c r="A21" s="42"/>
      <c r="B21" s="42"/>
      <c r="C21" s="42"/>
      <c r="D21" s="42"/>
      <c r="E21" s="42"/>
      <c r="F21" s="42"/>
      <c r="G21" s="1"/>
      <c r="H21" s="1"/>
      <c r="I21" s="9"/>
      <c r="J21" s="1"/>
    </row>
  </sheetData>
  <mergeCells count="3">
    <mergeCell ref="A2:J2"/>
    <mergeCell ref="A3:J3"/>
    <mergeCell ref="A1:J1"/>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62</vt:i4>
      </vt:variant>
    </vt:vector>
  </HeadingPairs>
  <TitlesOfParts>
    <vt:vector size="62" baseType="lpstr">
      <vt:lpstr>Zadanie 1</vt:lpstr>
      <vt:lpstr>Zadanie 2 </vt:lpstr>
      <vt:lpstr>Zadanie 3 </vt:lpstr>
      <vt:lpstr>Zadanie 4</vt:lpstr>
      <vt:lpstr>Zadanie 5</vt:lpstr>
      <vt:lpstr>Zadanie 6</vt:lpstr>
      <vt:lpstr>Zadanie 7</vt:lpstr>
      <vt:lpstr>Zadanie 8</vt:lpstr>
      <vt:lpstr>Zadanie 9</vt:lpstr>
      <vt:lpstr>Zadanie 10</vt:lpstr>
      <vt:lpstr>Zadanie 11</vt:lpstr>
      <vt:lpstr>Zadanie 12</vt:lpstr>
      <vt:lpstr>Zadanie 13</vt:lpstr>
      <vt:lpstr>Zadanie 14</vt:lpstr>
      <vt:lpstr>Zadanie 15</vt:lpstr>
      <vt:lpstr>Zadanie 16</vt:lpstr>
      <vt:lpstr>Zadanie 17</vt:lpstr>
      <vt:lpstr>Zadanie 18</vt:lpstr>
      <vt:lpstr>Zadanie 19</vt:lpstr>
      <vt:lpstr>Zadanie 20</vt:lpstr>
      <vt:lpstr>Zadanie 21</vt:lpstr>
      <vt:lpstr>Zadanie 22</vt:lpstr>
      <vt:lpstr>Zadanie 23</vt:lpstr>
      <vt:lpstr>Zadanie 24</vt:lpstr>
      <vt:lpstr>Zadanie 25</vt:lpstr>
      <vt:lpstr>Zadanie 26</vt:lpstr>
      <vt:lpstr>Zadanie 27</vt:lpstr>
      <vt:lpstr>Zadanie 28</vt:lpstr>
      <vt:lpstr>Zadanie 29</vt:lpstr>
      <vt:lpstr>Zadanie 30</vt:lpstr>
      <vt:lpstr>Zadanie 31</vt:lpstr>
      <vt:lpstr>Zadanie 32</vt:lpstr>
      <vt:lpstr>Zadanie 33</vt:lpstr>
      <vt:lpstr>Zadanie 34</vt:lpstr>
      <vt:lpstr>Zadanie 35</vt:lpstr>
      <vt:lpstr>Zadanie 36</vt:lpstr>
      <vt:lpstr>Zadanie 37</vt:lpstr>
      <vt:lpstr>Zadanie 38</vt:lpstr>
      <vt:lpstr>Zadanie 39</vt:lpstr>
      <vt:lpstr>Zadanie 40</vt:lpstr>
      <vt:lpstr>Zadanie 41</vt:lpstr>
      <vt:lpstr>Zadanie 42</vt:lpstr>
      <vt:lpstr>Zadanie 43</vt:lpstr>
      <vt:lpstr>Zadanie 44</vt:lpstr>
      <vt:lpstr>Zadanie 45</vt:lpstr>
      <vt:lpstr>Zadanie 46</vt:lpstr>
      <vt:lpstr>Zadanie 47</vt:lpstr>
      <vt:lpstr>Zadanie 48</vt:lpstr>
      <vt:lpstr>Zadanie 49</vt:lpstr>
      <vt:lpstr>Zadanie 50</vt:lpstr>
      <vt:lpstr>Zadanie 51</vt:lpstr>
      <vt:lpstr>Zadanie 52</vt:lpstr>
      <vt:lpstr>Zadanie 53</vt:lpstr>
      <vt:lpstr>Zadanie 54</vt:lpstr>
      <vt:lpstr>Zadanie 55</vt:lpstr>
      <vt:lpstr>Zadanie 56</vt:lpstr>
      <vt:lpstr>Zadanie 57</vt:lpstr>
      <vt:lpstr>Zadanie 58</vt:lpstr>
      <vt:lpstr>Zadanie 59</vt:lpstr>
      <vt:lpstr>Zadanie 60</vt:lpstr>
      <vt:lpstr>Zadanie 61</vt:lpstr>
      <vt:lpstr>Zadanie 62</vt:lpstr>
    </vt:vector>
  </TitlesOfParts>
  <Company>HP</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Beata</dc:creator>
  <cp:lastModifiedBy>Beata</cp:lastModifiedBy>
  <cp:lastPrinted>2022-10-07T11:29:54Z</cp:lastPrinted>
  <dcterms:created xsi:type="dcterms:W3CDTF">2022-09-06T09:29:41Z</dcterms:created>
  <dcterms:modified xsi:type="dcterms:W3CDTF">2022-10-07T11:37:13Z</dcterms:modified>
</cp:coreProperties>
</file>