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0740" tabRatio="735" activeTab="4"/>
  </bookViews>
  <sheets>
    <sheet name="stojaki, regały, stoliki" sheetId="1" r:id="rId1"/>
    <sheet name="Macerator" sheetId="2" r:id="rId2"/>
    <sheet name="Kozetka, przewijak" sheetId="3" r:id="rId3"/>
    <sheet name="Regulator ssania" sheetId="4" r:id="rId4"/>
    <sheet name="Ogrzewacz pacjenta" sheetId="5" r:id="rId5"/>
  </sheets>
  <definedNames>
    <definedName name="_xlnm.Print_Area" localSheetId="0">'stojaki, regały, stoliki'!$A$1:$J$12</definedName>
  </definedNames>
  <calcPr fullCalcOnLoad="1"/>
</workbook>
</file>

<file path=xl/sharedStrings.xml><?xml version="1.0" encoding="utf-8"?>
<sst xmlns="http://schemas.openxmlformats.org/spreadsheetml/2006/main" count="90" uniqueCount="36">
  <si>
    <t>L.p.</t>
  </si>
  <si>
    <t>j.m.</t>
  </si>
  <si>
    <t>Ilość</t>
  </si>
  <si>
    <t>1.</t>
  </si>
  <si>
    <t>2.</t>
  </si>
  <si>
    <t>3.</t>
  </si>
  <si>
    <t>4.</t>
  </si>
  <si>
    <t>VAT (%)</t>
  </si>
  <si>
    <t>Wartość netto</t>
  </si>
  <si>
    <t>Podatek VAT</t>
  </si>
  <si>
    <t>Wartość brutto</t>
  </si>
  <si>
    <t>Cena jednostkowa netto</t>
  </si>
  <si>
    <t>RAZEM :</t>
  </si>
  <si>
    <t>nazwa i szczegółowy opis przedmiotu zamówienia</t>
  </si>
  <si>
    <t>FORMULARZ CENOWY</t>
  </si>
  <si>
    <t>szt</t>
  </si>
  <si>
    <t>VAT</t>
  </si>
  <si>
    <t>Razem</t>
  </si>
  <si>
    <t>Proponowany produkt, producent, typ/model, numer katalogowy</t>
  </si>
  <si>
    <t>Cena jedn netto</t>
  </si>
  <si>
    <t xml:space="preserve">FORMULARZ CENOWY </t>
  </si>
  <si>
    <t xml:space="preserve">Stojak na kroplówki z regulacją wysokości w zakresie 1320-2150mm, podstawa ze stali kwasoodpornej, pięcioramienna na kólkach w obudowie stalowej ocynkowanej o średnicy 50mm. Kolumna zewnętrzna z rury ze stali kwasoodpornej (średnica 25mm) oraz wewnętrzna z rury ze stali kwasoodpornej (średnica 16mm), głowica (4 haczyki) ze stali kwasoodpornej. </t>
  </si>
  <si>
    <t>Zadanie 2- Macerator</t>
  </si>
  <si>
    <t xml:space="preserve">Macerator ECO-Finisher                             urządzenie do utylizacji pojemników z masy celulozowej i usuwania do kanalizacji razem z wydzielinami luzdzkimi. Obudowa w kolorze białym, pojemnośc do 4sztuk większych naczyń jednorazowych (np.. kaczka na mocz) oraz do 8 mniejszych naczyń (np. miska nerkowa). autodezynfekcja komory i wsadu, autostart programu po zamknięciu pokrywy, wbudowana szafka na detergent i neutralizator zapachów. Półksiężycowe noże tnące wykonane ze stali szlachetnej. Otwieranie pokrywy przyciskiem nożnym. Wyświetlacz LCD. Funkcja awaryjnego spustu wody i otwarcia pokrywy.  Czas trwania cyklu operacyjnego: 3-19minut. Alarm odpływu, młynka, otwarcia pokrywy, wycieku, objętości wody w zbiorniku. Zasilanie 1-fazowe 230V, 50Hz. Wymiary: 53x93x65cm.   </t>
  </si>
  <si>
    <r>
      <t>Kozetka lekarska z uchwytem na prześcieradło jednorazowe o wymiarach:                                                                                                    -długość: 1880mm                                                                                         -szerokość: 550mm                                                                                     -wysokośc: 510mm                                                                                     Kąt regulacji zagłówka +/- 40</t>
    </r>
    <r>
      <rPr>
        <sz val="10"/>
        <color indexed="8"/>
        <rFont val="Czcionka tekstu podstawowego"/>
        <family val="0"/>
      </rPr>
      <t>°</t>
    </r>
    <r>
      <rPr>
        <sz val="10"/>
        <color indexed="8"/>
        <rFont val="Arial"/>
        <family val="2"/>
      </rPr>
      <t xml:space="preserve">, dopuszczalne obciążżenie 180kg. /Kolor: zieleń medyczna                                 </t>
    </r>
  </si>
  <si>
    <t>Zadanie 4- Reduktory ssania</t>
  </si>
  <si>
    <t>Zadanie 3-  Kozetka, przewijak</t>
  </si>
  <si>
    <t xml:space="preserve">Zadanie 5 - konwekcyjny system ogrzewania pacjenta </t>
  </si>
  <si>
    <t xml:space="preserve">Regał na kołach 2x listwy z haczykami, 2x półka 570x250x135mm, 1x kosz 575x280x135mm, 1x kosz 575x280x260, 1x kosz z wycięciem 575x280x260, koła w obudowie z tworzywa sztucznego. Wykonanie ze stawli kwasoodpornej. Wymiary stelaża:                                                         - wysokość: 1900mm                                                                                           - głębokość: 450mm                                                                                             - szerokość: 550mm                                                                                            - szerokość całkowita z koszami: 575mm                                     </t>
  </si>
  <si>
    <t>Stolik Oddziałowy, 1x blat z szufladą, (blat:358x288x17mm, szuflada: 335x385x155mm), 2x kuweta 395x325x65mm, 2x szyna instrumentalna z zabezpieczonymi narożnikami, 1x kosz na odpady z tworzywa sztucznego z pokrywą, 1x pojemnik na zużyte igły, 1x pojemnik na rękawiczki obudowany z 3 stron, 1x wygodny uchwyt do prowadzenia z kształtownika o przekroju 20x20mm. Stelaż aluminiowy, blat ze stali kwasoodpornej, kuweta z tworzywa sztucznego, uchwyt na pojemniki na zużyte igły ze stali kwasoodpornej.                                                                           Wymiary stolika bez wyposażenia: 490x480x890mm                        Wymiary powierzchni użytkowej blatu: 358x288x17mm                  Wymiary szuflady: 335x385x155mm                                                                 Wymiary powierzchni użytkowej szuflady: 260x345x125mm            Wymiary kuwety: 395x325x65mm</t>
  </si>
  <si>
    <t>Wózek anestezjologiczny: szafka z 5 szufladami (wysokość frontów 2x97mm, 1x156mm, 2x175mm), 1xpółka nadblatowa z tworzywa ABS 600x200mm, 1xnadstawka 11 poj., 1xblat boczny wysuwany stalowy lakierowany proszkowo, 1xwieszak kroplówki, 3xodcinki szyny instrumentalnej z narożnikami zabezpieczonymi i zintegrowanymi z korpusem, 2xodcnki szyny na nadstawce, 1xpoj. na zużyte igły, 1xkosz kolanowy, 1xkosz na cewniki ze stali kwasoodpornej 115x115x500mm, 1xzamek centralny, 1xuchwyt do 
prowadzenia
WYKONANIE                                                                                                           - blat stalowy z pogłębieniem, lakierowany proszkowo na biało, otoczony z 3 stron 
bandami w kolorze frontów, bandy o wysokości 50 mm
- szafka stalowa lakierowana proszkowo na biało, front lakierowany na kolor korwony, prowadnice szuflad z samodociągiem, korpus 
szafki wyposażony w materiał wygłuszający, niechłonący wilgoci, minimalizujący wibracje
- stelaż nadstawki lakierowany proszkowo na biało z kanałami montażowymi po wewnętrznej stronie, umożliwiającymi regulację wysokości położenia szyn instrumentalnych oraz rozbudowę wózka o wyposażenie dodatkowe wyłącznie za pomocą elementów złącznych, bez konieczności wykonywania otworów
- podstawa stalowa lakierowana proszkowo na biało z odbojami, wyposażona w koła w obudowie z tworzywa sztucznego (szare) o średnicy 125 mm, w tym dwa z blokadą
- uchwyt do pojemnika na zużyte igły ze stali kwasoodpornej gat. 
Wymiary wózka bez wyposażenia opcjonalnego: 650x550x1000 mm
wysokość wózka z nadstawką: 1700 mm
Wymiary szafki: 600x500x805 mm
wymiary powierzchni użytkowej szuflad:
(przy wysokości frontów 2x97mm): 525x440x82 mm
(przy wysokości frontu 1x156mm): 525x440x141 mm
(przy wysokości frontów 2x175mm): 525x440x150 mm</t>
  </si>
  <si>
    <t>Regulator ssania za pomocą pokrętła w zakresie od 0 do 0,9 bar. Zakres regulacji podciśnienia poprzez zawór stożkowy., podłączenie do centralnej próżni, mocowanie bezpośrednio do punktu lub szynę. Możliwość podłączenia butli zabezpieczającej, możliwośc podłączenia pojemników na wydzielinę. Możliwość podłączenia tulei z nakrętką do bezpośredniego mocowania przewodów giętkich. Regulator z możliwością przykręcania pojemnika od 100-300ml z oułatką wodną z filtrem antybakteryjnym. Pomiar i płynna regulacja podciśnienia ssania przy użyciu pokrętła. Regulator wykonany z chromowannego mosiądzu.</t>
  </si>
  <si>
    <t xml:space="preserve">System konwekcyjnego ogrzewania pacjenta za pomocą ciepłego powietrza przeznaczony do pracy ciągłej. System złożony z centralnego urządzenia grzewczego, oraz kołderek grzewczych różnego typu dla pacjenta. Możliwość zamocowania ogrzewacza na stojaku do kroplówek, łóżku pacjenta, lub wózku za pomocą własnych, zintegrowanych uchwytów. Wymiary urządzenia nie większe niż:34,3x 22,2x 22,2cm (Wys.xSzer.xGłęb.). Spodnia część obudowy urządzenia wykonana z aluminium. Brak latexu w jakimkolwiek elemencie konstrukcji urządzenia. Masa urządzenia max. 6,1kg. Zasilanie 220-240 V, 50/60 Hz,7A. Moc elementu grzejnego min. 1200W. W zestawie 10 kołderek grzewczych na całe ciało pacjenta na 1 aparat.  
</t>
  </si>
  <si>
    <t>Stojak kroplówki bez regulacji wysokości o wysokości całkowitej 1100 mm, 1x koszyk na akcesoria malowany proszkowo o wymiarach:
360x150x160mm
WYKONANIE:
- podstawa stalowa, lakierowana proszkowo na kolor biały, pięcioramienna na kółkach w obudowie stalowej ocynkowanej o średnicy 50 mm, w tym trzy z blokadą; średnica podstawy: 600 mm
- kolumna z rury ze stali kwasoodpornej gat. 0H18N9 o średnicy 25 mm</t>
  </si>
  <si>
    <t>Zadanie 1 -Stojaki, regały, stoliki</t>
  </si>
  <si>
    <t xml:space="preserve">Stół dla niemowląt.                                                                                      -wykosokość: 760mm                                                                                 -głębokośc: 800m                                                                                         -szerokośc: 1100mm                                                                                  Dopuszczalne obciążenie 100kg. Kolor jasna zieleń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</si>
</sst>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_z_ł"/>
    <numFmt numFmtId="167" formatCode="0.0"/>
    <numFmt numFmtId="168" formatCode="[$-415]d\ mmmm\ yyyy"/>
    <numFmt numFmtId="169" formatCode="0.000"/>
    <numFmt numFmtId="170" formatCode="#,##0.0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quot;zł&quot;"/>
    <numFmt numFmtId="176" formatCode="#,##0.0000\ &quot;zł&quot;"/>
    <numFmt numFmtId="177" formatCode="#,##0.00000\ &quot;zł&quot;"/>
    <numFmt numFmtId="178" formatCode="0.00000"/>
    <numFmt numFmtId="179" formatCode="0.0000"/>
    <numFmt numFmtId="180" formatCode="[$-415]General"/>
    <numFmt numFmtId="181" formatCode="[$-415]#,##0.00"/>
    <numFmt numFmtId="182" formatCode="#,##0.0"/>
    <numFmt numFmtId="183" formatCode="_-* #,##0.00\ [$zł-415]_-;\-* #,##0.00\ [$zł-415]_-;_-* &quot;-&quot;??\ [$zł-415]_-;_-@_-"/>
    <numFmt numFmtId="184" formatCode="0.00;[Red]0.00"/>
    <numFmt numFmtId="185" formatCode="0;[Red]0"/>
  </numFmts>
  <fonts count="53">
    <font>
      <sz val="11"/>
      <color theme="1"/>
      <name val="Calibri"/>
      <family val="2"/>
    </font>
    <font>
      <sz val="11"/>
      <color indexed="8"/>
      <name val="Calibri"/>
      <family val="2"/>
    </font>
    <font>
      <sz val="10"/>
      <name val="Arial"/>
      <family val="2"/>
    </font>
    <font>
      <b/>
      <sz val="10"/>
      <color indexed="8"/>
      <name val="Arial"/>
      <family val="2"/>
    </font>
    <font>
      <b/>
      <sz val="10"/>
      <name val="Arial"/>
      <family val="2"/>
    </font>
    <font>
      <sz val="10"/>
      <color indexed="8"/>
      <name val="Arial"/>
      <family val="2"/>
    </font>
    <font>
      <sz val="10"/>
      <color indexed="8"/>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Czcionka tekstu podstawowego1"/>
      <family val="0"/>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9"/>
      <color indexed="8"/>
      <name val="Arial"/>
      <family val="2"/>
    </font>
    <font>
      <sz val="10"/>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zcionka tekstu podstawowego1"/>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
      <b/>
      <sz val="10"/>
      <color theme="1"/>
      <name val="Arial"/>
      <family val="2"/>
    </font>
    <font>
      <sz val="9"/>
      <color theme="1"/>
      <name val="Arial"/>
      <family val="2"/>
    </font>
    <font>
      <sz val="10"/>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39998000860214233"/>
        <bgColor indexed="64"/>
      </patternFill>
    </fill>
    <fill>
      <patternFill patternType="solid">
        <fgColor theme="6"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7" fontId="33" fillId="0" borderId="0" applyBorder="0" applyProtection="0">
      <alignment/>
    </xf>
    <xf numFmtId="0" fontId="34"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167" fontId="41"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6" borderId="1" applyNumberFormat="0" applyAlignment="0" applyProtection="0"/>
    <xf numFmtId="0" fontId="43" fillId="0" borderId="0" applyNumberFormat="0" applyFill="0" applyBorder="0" applyAlignment="0" applyProtection="0"/>
    <xf numFmtId="9" fontId="1"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31" borderId="0" applyNumberFormat="0" applyBorder="0" applyAlignment="0" applyProtection="0"/>
  </cellStyleXfs>
  <cellXfs count="77">
    <xf numFmtId="0" fontId="0" fillId="0" borderId="0" xfId="0" applyFont="1" applyAlignment="1">
      <alignment/>
    </xf>
    <xf numFmtId="0" fontId="26" fillId="0" borderId="0" xfId="0" applyFont="1" applyAlignment="1">
      <alignment/>
    </xf>
    <xf numFmtId="0" fontId="2" fillId="0" borderId="10" xfId="0" applyFont="1" applyFill="1" applyBorder="1" applyAlignment="1">
      <alignment horizontal="center" vertical="center"/>
    </xf>
    <xf numFmtId="170" fontId="2" fillId="0" borderId="10" xfId="0" applyNumberFormat="1" applyFont="1" applyFill="1" applyBorder="1" applyAlignment="1">
      <alignment horizontal="right" vertical="center"/>
    </xf>
    <xf numFmtId="170" fontId="2" fillId="0" borderId="10" xfId="62" applyNumberFormat="1" applyFont="1" applyFill="1" applyBorder="1" applyAlignment="1">
      <alignment horizontal="right" vertical="center"/>
      <protection/>
    </xf>
    <xf numFmtId="0" fontId="2" fillId="0" borderId="10" xfId="0" applyFont="1" applyFill="1" applyBorder="1" applyAlignment="1">
      <alignment horizontal="left" vertical="center" wrapText="1"/>
    </xf>
    <xf numFmtId="0" fontId="49" fillId="0" borderId="11" xfId="0" applyFont="1" applyFill="1" applyBorder="1" applyAlignment="1">
      <alignment horizontal="center" vertical="center"/>
    </xf>
    <xf numFmtId="9" fontId="2" fillId="0" borderId="10" xfId="66" applyFont="1" applyFill="1" applyBorder="1" applyAlignment="1">
      <alignment horizontal="right" vertical="center"/>
    </xf>
    <xf numFmtId="183" fontId="2" fillId="0" borderId="10" xfId="42" applyNumberFormat="1" applyFont="1" applyFill="1" applyBorder="1" applyAlignment="1">
      <alignment horizontal="center" vertical="center"/>
    </xf>
    <xf numFmtId="9" fontId="49" fillId="0" borderId="10" xfId="0" applyNumberFormat="1" applyFont="1" applyFill="1" applyBorder="1" applyAlignment="1">
      <alignment horizontal="center" vertical="center"/>
    </xf>
    <xf numFmtId="183" fontId="49" fillId="0" borderId="10" xfId="0" applyNumberFormat="1" applyFont="1" applyFill="1" applyBorder="1" applyAlignment="1">
      <alignment horizontal="center" vertical="center"/>
    </xf>
    <xf numFmtId="9" fontId="49" fillId="0" borderId="10" xfId="66" applyFont="1" applyFill="1" applyBorder="1" applyAlignment="1">
      <alignment horizontal="center" vertical="center"/>
    </xf>
    <xf numFmtId="183" fontId="49" fillId="0" borderId="10" xfId="66"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0" xfId="0" applyFont="1" applyAlignment="1">
      <alignment horizontal="center" vertical="center"/>
    </xf>
    <xf numFmtId="0" fontId="49" fillId="0" borderId="0" xfId="0" applyFont="1" applyAlignment="1">
      <alignment/>
    </xf>
    <xf numFmtId="0" fontId="2" fillId="0" borderId="0" xfId="0" applyFont="1" applyAlignment="1">
      <alignment/>
    </xf>
    <xf numFmtId="0" fontId="4" fillId="0" borderId="0" xfId="0" applyFont="1" applyFill="1" applyAlignment="1">
      <alignment horizontal="center" vertical="center"/>
    </xf>
    <xf numFmtId="0" fontId="2" fillId="0" borderId="10" xfId="62" applyFont="1" applyFill="1" applyBorder="1" applyAlignment="1">
      <alignment horizontal="center" vertical="center"/>
      <protection/>
    </xf>
    <xf numFmtId="0" fontId="49" fillId="0" borderId="10" xfId="0" applyFont="1" applyBorder="1" applyAlignment="1">
      <alignment vertical="center" wrapText="1"/>
    </xf>
    <xf numFmtId="0" fontId="49" fillId="0" borderId="12" xfId="0" applyFont="1" applyBorder="1" applyAlignment="1">
      <alignment horizontal="left" vertical="center" wrapText="1"/>
    </xf>
    <xf numFmtId="0" fontId="50" fillId="0" borderId="0" xfId="0" applyFont="1" applyAlignment="1">
      <alignment horizontal="right" vertical="center"/>
    </xf>
    <xf numFmtId="170" fontId="4" fillId="0" borderId="0" xfId="56" applyNumberFormat="1" applyFont="1" applyFill="1" applyBorder="1" applyAlignment="1">
      <alignment horizontal="right" vertical="center"/>
      <protection/>
    </xf>
    <xf numFmtId="0" fontId="50" fillId="0" borderId="0" xfId="0" applyFont="1" applyBorder="1" applyAlignment="1">
      <alignment horizontal="right" vertical="center"/>
    </xf>
    <xf numFmtId="183" fontId="50" fillId="9" borderId="10" xfId="0" applyNumberFormat="1" applyFont="1" applyFill="1" applyBorder="1" applyAlignment="1">
      <alignment horizontal="right" vertical="center"/>
    </xf>
    <xf numFmtId="183" fontId="50" fillId="8" borderId="10" xfId="0" applyNumberFormat="1" applyFont="1" applyFill="1" applyBorder="1" applyAlignment="1">
      <alignment horizontal="right" vertical="center"/>
    </xf>
    <xf numFmtId="183" fontId="50" fillId="32" borderId="10" xfId="0" applyNumberFormat="1" applyFont="1" applyFill="1" applyBorder="1" applyAlignment="1">
      <alignment horizontal="right" vertical="center"/>
    </xf>
    <xf numFmtId="183" fontId="4" fillId="33" borderId="13" xfId="0" applyNumberFormat="1" applyFont="1" applyFill="1" applyBorder="1" applyAlignment="1">
      <alignment horizontal="center" vertical="center"/>
    </xf>
    <xf numFmtId="170" fontId="4" fillId="33" borderId="13" xfId="62" applyNumberFormat="1" applyFont="1" applyFill="1" applyBorder="1" applyAlignment="1">
      <alignment horizontal="right" vertical="center"/>
      <protection/>
    </xf>
    <xf numFmtId="0" fontId="51" fillId="0" borderId="10" xfId="0" applyFont="1" applyBorder="1" applyAlignment="1">
      <alignment vertical="center" wrapText="1"/>
    </xf>
    <xf numFmtId="0" fontId="49" fillId="0" borderId="10" xfId="0" applyFont="1" applyBorder="1" applyAlignment="1">
      <alignment horizontal="left" vertical="center" wrapText="1"/>
    </xf>
    <xf numFmtId="170" fontId="49" fillId="0" borderId="10" xfId="0" applyNumberFormat="1" applyFont="1" applyFill="1" applyBorder="1" applyAlignment="1">
      <alignment horizontal="center" vertical="center"/>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2" fillId="0" borderId="0" xfId="0" applyFont="1" applyFill="1" applyAlignment="1">
      <alignment horizontal="center" vertical="center"/>
    </xf>
    <xf numFmtId="0" fontId="49" fillId="0" borderId="0" xfId="0" applyFont="1" applyAlignment="1">
      <alignment horizontal="center" vertical="center"/>
    </xf>
    <xf numFmtId="0" fontId="49" fillId="33" borderId="10" xfId="0" applyFont="1" applyFill="1" applyBorder="1" applyAlignment="1">
      <alignment horizontal="center" vertical="center"/>
    </xf>
    <xf numFmtId="0" fontId="4" fillId="0"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0" borderId="0" xfId="0" applyFont="1" applyAlignment="1">
      <alignment horizontal="right"/>
    </xf>
    <xf numFmtId="0" fontId="0" fillId="0" borderId="0" xfId="0" applyAlignment="1">
      <alignment horizontal="right"/>
    </xf>
    <xf numFmtId="0" fontId="49" fillId="8" borderId="10" xfId="0" applyFont="1" applyFill="1" applyBorder="1" applyAlignment="1">
      <alignment horizontal="center" vertical="center" wrapText="1"/>
    </xf>
    <xf numFmtId="0" fontId="49" fillId="8" borderId="10" xfId="0" applyFont="1" applyFill="1" applyBorder="1" applyAlignment="1">
      <alignment horizontal="center" vertical="center"/>
    </xf>
    <xf numFmtId="0" fontId="52" fillId="8" borderId="10"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0" xfId="0" applyFont="1" applyFill="1" applyBorder="1" applyAlignment="1">
      <alignment horizontal="center" vertical="center"/>
    </xf>
    <xf numFmtId="0" fontId="50" fillId="8" borderId="18" xfId="0" applyFont="1" applyFill="1" applyBorder="1" applyAlignment="1">
      <alignment horizontal="right" vertical="center"/>
    </xf>
    <xf numFmtId="0" fontId="50" fillId="8" borderId="11" xfId="0" applyFont="1" applyFill="1" applyBorder="1" applyAlignment="1">
      <alignment horizontal="right" vertical="center"/>
    </xf>
    <xf numFmtId="0" fontId="50" fillId="8" borderId="12" xfId="0" applyFont="1" applyFill="1" applyBorder="1" applyAlignment="1">
      <alignment horizontal="right" vertical="center"/>
    </xf>
    <xf numFmtId="0" fontId="49" fillId="9" borderId="10" xfId="0" applyFont="1" applyFill="1" applyBorder="1" applyAlignment="1">
      <alignment horizontal="center" vertical="center" wrapText="1"/>
    </xf>
    <xf numFmtId="0" fontId="49" fillId="9" borderId="10" xfId="0" applyFont="1" applyFill="1" applyBorder="1" applyAlignment="1">
      <alignment horizontal="center" vertical="center"/>
    </xf>
    <xf numFmtId="0" fontId="50" fillId="9" borderId="18" xfId="0" applyFont="1" applyFill="1" applyBorder="1" applyAlignment="1">
      <alignment horizontal="right" vertical="center"/>
    </xf>
    <xf numFmtId="0" fontId="50" fillId="9" borderId="11" xfId="0" applyFont="1" applyFill="1" applyBorder="1" applyAlignment="1">
      <alignment horizontal="right" vertical="center"/>
    </xf>
    <xf numFmtId="0" fontId="50" fillId="9" borderId="12" xfId="0" applyFont="1" applyFill="1" applyBorder="1" applyAlignment="1">
      <alignment horizontal="right" vertical="center"/>
    </xf>
    <xf numFmtId="0" fontId="2" fillId="9" borderId="17"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0" xfId="0" applyFont="1" applyFill="1" applyBorder="1" applyAlignment="1">
      <alignment horizontal="center" vertical="center"/>
    </xf>
    <xf numFmtId="0" fontId="49" fillId="32" borderId="10" xfId="0" applyFont="1" applyFill="1" applyBorder="1" applyAlignment="1">
      <alignment horizontal="center" vertical="center"/>
    </xf>
    <xf numFmtId="0" fontId="49" fillId="32" borderId="10"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center" vertical="center"/>
    </xf>
    <xf numFmtId="0" fontId="50" fillId="32" borderId="18" xfId="0" applyFont="1" applyFill="1" applyBorder="1" applyAlignment="1">
      <alignment horizontal="right" vertical="center"/>
    </xf>
    <xf numFmtId="0" fontId="50" fillId="32" borderId="11" xfId="0" applyFont="1" applyFill="1" applyBorder="1" applyAlignment="1">
      <alignment horizontal="right" vertical="center"/>
    </xf>
    <xf numFmtId="0" fontId="50" fillId="32" borderId="12" xfId="0" applyFont="1" applyFill="1" applyBorder="1" applyAlignment="1">
      <alignment horizontal="right" vertical="center"/>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2 3" xfId="56"/>
    <cellStyle name="Normalny 2 3 3 2" xfId="57"/>
    <cellStyle name="Normalny 2 3 3 2 2" xfId="58"/>
    <cellStyle name="Normalny 2 3 4" xfId="59"/>
    <cellStyle name="Normalny 2 3 5" xfId="60"/>
    <cellStyle name="Normalny 3" xfId="61"/>
    <cellStyle name="Normalny 4" xfId="62"/>
    <cellStyle name="Normalny 5 2"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Złe"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11</xdr:row>
      <xdr:rowOff>0</xdr:rowOff>
    </xdr:from>
    <xdr:ext cx="1104900" cy="266700"/>
    <xdr:sp>
      <xdr:nvSpPr>
        <xdr:cNvPr id="1" name="pole tekstowe 1"/>
        <xdr:cNvSpPr txBox="1">
          <a:spLocks noChangeArrowheads="1"/>
        </xdr:cNvSpPr>
      </xdr:nvSpPr>
      <xdr:spPr>
        <a:xfrm>
          <a:off x="323850" y="12030075"/>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0</xdr:col>
      <xdr:colOff>323850</xdr:colOff>
      <xdr:row>11</xdr:row>
      <xdr:rowOff>0</xdr:rowOff>
    </xdr:from>
    <xdr:ext cx="1104900" cy="266700"/>
    <xdr:sp>
      <xdr:nvSpPr>
        <xdr:cNvPr id="2" name="pole tekstowe 2"/>
        <xdr:cNvSpPr txBox="1">
          <a:spLocks noChangeArrowheads="1"/>
        </xdr:cNvSpPr>
      </xdr:nvSpPr>
      <xdr:spPr>
        <a:xfrm>
          <a:off x="323850" y="12030075"/>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0</xdr:col>
      <xdr:colOff>323850</xdr:colOff>
      <xdr:row>11</xdr:row>
      <xdr:rowOff>0</xdr:rowOff>
    </xdr:from>
    <xdr:ext cx="1104900" cy="266700"/>
    <xdr:sp>
      <xdr:nvSpPr>
        <xdr:cNvPr id="3" name="pole tekstowe 3"/>
        <xdr:cNvSpPr txBox="1">
          <a:spLocks noChangeArrowheads="1"/>
        </xdr:cNvSpPr>
      </xdr:nvSpPr>
      <xdr:spPr>
        <a:xfrm>
          <a:off x="323850" y="12030075"/>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0</xdr:col>
      <xdr:colOff>323850</xdr:colOff>
      <xdr:row>11</xdr:row>
      <xdr:rowOff>0</xdr:rowOff>
    </xdr:from>
    <xdr:ext cx="1104900" cy="266700"/>
    <xdr:sp>
      <xdr:nvSpPr>
        <xdr:cNvPr id="4" name="pole tekstowe 4"/>
        <xdr:cNvSpPr txBox="1">
          <a:spLocks noChangeArrowheads="1"/>
        </xdr:cNvSpPr>
      </xdr:nvSpPr>
      <xdr:spPr>
        <a:xfrm>
          <a:off x="323850" y="12030075"/>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333375</xdr:colOff>
      <xdr:row>6</xdr:row>
      <xdr:rowOff>0</xdr:rowOff>
    </xdr:from>
    <xdr:ext cx="1114425" cy="266700"/>
    <xdr:sp>
      <xdr:nvSpPr>
        <xdr:cNvPr id="5" name="pole tekstowe 5"/>
        <xdr:cNvSpPr txBox="1">
          <a:spLocks noChangeArrowheads="1"/>
        </xdr:cNvSpPr>
      </xdr:nvSpPr>
      <xdr:spPr>
        <a:xfrm>
          <a:off x="752475" y="131445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333375</xdr:colOff>
      <xdr:row>6</xdr:row>
      <xdr:rowOff>0</xdr:rowOff>
    </xdr:from>
    <xdr:ext cx="1114425" cy="266700"/>
    <xdr:sp>
      <xdr:nvSpPr>
        <xdr:cNvPr id="6" name="pole tekstowe 6"/>
        <xdr:cNvSpPr txBox="1">
          <a:spLocks noChangeArrowheads="1"/>
        </xdr:cNvSpPr>
      </xdr:nvSpPr>
      <xdr:spPr>
        <a:xfrm>
          <a:off x="752475" y="131445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333375</xdr:colOff>
      <xdr:row>6</xdr:row>
      <xdr:rowOff>0</xdr:rowOff>
    </xdr:from>
    <xdr:ext cx="1114425" cy="266700"/>
    <xdr:sp>
      <xdr:nvSpPr>
        <xdr:cNvPr id="7" name="pole tekstowe 7"/>
        <xdr:cNvSpPr txBox="1">
          <a:spLocks noChangeArrowheads="1"/>
        </xdr:cNvSpPr>
      </xdr:nvSpPr>
      <xdr:spPr>
        <a:xfrm>
          <a:off x="752475" y="131445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314325</xdr:colOff>
      <xdr:row>6</xdr:row>
      <xdr:rowOff>0</xdr:rowOff>
    </xdr:from>
    <xdr:ext cx="1104900" cy="266700"/>
    <xdr:sp>
      <xdr:nvSpPr>
        <xdr:cNvPr id="8" name="pole tekstowe 8"/>
        <xdr:cNvSpPr txBox="1">
          <a:spLocks noChangeArrowheads="1"/>
        </xdr:cNvSpPr>
      </xdr:nvSpPr>
      <xdr:spPr>
        <a:xfrm>
          <a:off x="733425" y="1314450"/>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6</xdr:row>
      <xdr:rowOff>0</xdr:rowOff>
    </xdr:from>
    <xdr:ext cx="1114425" cy="266700"/>
    <xdr:sp>
      <xdr:nvSpPr>
        <xdr:cNvPr id="1" name="pole tekstowe 1"/>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342900</xdr:colOff>
      <xdr:row>6</xdr:row>
      <xdr:rowOff>0</xdr:rowOff>
    </xdr:from>
    <xdr:ext cx="1114425" cy="266700"/>
    <xdr:sp>
      <xdr:nvSpPr>
        <xdr:cNvPr id="2" name="pole tekstowe 2"/>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342900</xdr:colOff>
      <xdr:row>6</xdr:row>
      <xdr:rowOff>0</xdr:rowOff>
    </xdr:from>
    <xdr:ext cx="1114425" cy="266700"/>
    <xdr:sp>
      <xdr:nvSpPr>
        <xdr:cNvPr id="3" name="pole tekstowe 3"/>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314325</xdr:colOff>
      <xdr:row>6</xdr:row>
      <xdr:rowOff>0</xdr:rowOff>
    </xdr:from>
    <xdr:ext cx="1104900" cy="266700"/>
    <xdr:sp>
      <xdr:nvSpPr>
        <xdr:cNvPr id="4" name="pole tekstowe 4"/>
        <xdr:cNvSpPr txBox="1">
          <a:spLocks noChangeArrowheads="1"/>
        </xdr:cNvSpPr>
      </xdr:nvSpPr>
      <xdr:spPr>
        <a:xfrm>
          <a:off x="695325" y="1409700"/>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6</xdr:row>
      <xdr:rowOff>0</xdr:rowOff>
    </xdr:from>
    <xdr:ext cx="1114425" cy="266700"/>
    <xdr:sp>
      <xdr:nvSpPr>
        <xdr:cNvPr id="1" name="pole tekstowe 1"/>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342900</xdr:colOff>
      <xdr:row>6</xdr:row>
      <xdr:rowOff>0</xdr:rowOff>
    </xdr:from>
    <xdr:ext cx="1114425" cy="266700"/>
    <xdr:sp>
      <xdr:nvSpPr>
        <xdr:cNvPr id="2" name="pole tekstowe 2"/>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342900</xdr:colOff>
      <xdr:row>6</xdr:row>
      <xdr:rowOff>0</xdr:rowOff>
    </xdr:from>
    <xdr:ext cx="1114425" cy="266700"/>
    <xdr:sp>
      <xdr:nvSpPr>
        <xdr:cNvPr id="3" name="pole tekstowe 3"/>
        <xdr:cNvSpPr txBox="1">
          <a:spLocks noChangeArrowheads="1"/>
        </xdr:cNvSpPr>
      </xdr:nvSpPr>
      <xdr:spPr>
        <a:xfrm>
          <a:off x="723900" y="1409700"/>
          <a:ext cx="1114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1</xdr:col>
      <xdr:colOff>314325</xdr:colOff>
      <xdr:row>6</xdr:row>
      <xdr:rowOff>0</xdr:rowOff>
    </xdr:from>
    <xdr:ext cx="1104900" cy="266700"/>
    <xdr:sp>
      <xdr:nvSpPr>
        <xdr:cNvPr id="4" name="pole tekstowe 4"/>
        <xdr:cNvSpPr txBox="1">
          <a:spLocks noChangeArrowheads="1"/>
        </xdr:cNvSpPr>
      </xdr:nvSpPr>
      <xdr:spPr>
        <a:xfrm>
          <a:off x="695325" y="1409700"/>
          <a:ext cx="1104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J12"/>
  <sheetViews>
    <sheetView view="pageBreakPreview" zoomScaleNormal="80" zoomScaleSheetLayoutView="100" workbookViewId="0" topLeftCell="A1">
      <selection activeCell="A3" sqref="A3:J3"/>
    </sheetView>
  </sheetViews>
  <sheetFormatPr defaultColWidth="9.140625" defaultRowHeight="15"/>
  <cols>
    <col min="1" max="1" width="6.28125" style="0" customWidth="1"/>
    <col min="2" max="2" width="56.00390625" style="0" customWidth="1"/>
    <col min="3" max="3" width="41.00390625" style="0" customWidth="1"/>
    <col min="4" max="4" width="8.00390625" style="0" customWidth="1"/>
    <col min="5" max="5" width="9.57421875" style="1" customWidth="1"/>
    <col min="6" max="9" width="14.421875" style="0" customWidth="1"/>
    <col min="10" max="10" width="18.57421875" style="0" customWidth="1"/>
    <col min="11" max="11" width="13.421875" style="0" bestFit="1" customWidth="1"/>
  </cols>
  <sheetData>
    <row r="1" spans="1:10" ht="17.25" customHeight="1">
      <c r="A1" s="15"/>
      <c r="B1" s="16"/>
      <c r="C1" s="16"/>
      <c r="D1" s="16"/>
      <c r="E1" s="17"/>
      <c r="F1" s="16"/>
      <c r="G1" s="16"/>
      <c r="H1" s="16"/>
      <c r="I1" s="47"/>
      <c r="J1" s="47"/>
    </row>
    <row r="2" spans="1:10" ht="15">
      <c r="A2" s="43" t="s">
        <v>20</v>
      </c>
      <c r="B2" s="43"/>
      <c r="C2" s="43"/>
      <c r="D2" s="43"/>
      <c r="E2" s="43"/>
      <c r="F2" s="43"/>
      <c r="G2" s="43"/>
      <c r="H2" s="43"/>
      <c r="I2" s="43"/>
      <c r="J2" s="43"/>
    </row>
    <row r="3" spans="1:10" ht="15">
      <c r="A3" s="43" t="s">
        <v>34</v>
      </c>
      <c r="B3" s="43"/>
      <c r="C3" s="43"/>
      <c r="D3" s="43"/>
      <c r="E3" s="43"/>
      <c r="F3" s="43"/>
      <c r="G3" s="43"/>
      <c r="H3" s="43"/>
      <c r="I3" s="43"/>
      <c r="J3" s="43"/>
    </row>
    <row r="4" spans="1:10" ht="15">
      <c r="A4" s="40"/>
      <c r="B4" s="41"/>
      <c r="C4" s="41"/>
      <c r="D4" s="41"/>
      <c r="E4" s="41"/>
      <c r="F4" s="41"/>
      <c r="G4" s="41"/>
      <c r="H4" s="41"/>
      <c r="I4" s="41"/>
      <c r="J4" s="41"/>
    </row>
    <row r="5" spans="1:10" ht="19.5" customHeight="1">
      <c r="A5" s="42" t="s">
        <v>0</v>
      </c>
      <c r="B5" s="38" t="s">
        <v>13</v>
      </c>
      <c r="C5" s="36" t="s">
        <v>18</v>
      </c>
      <c r="D5" s="42" t="s">
        <v>1</v>
      </c>
      <c r="E5" s="44" t="s">
        <v>2</v>
      </c>
      <c r="F5" s="46" t="s">
        <v>11</v>
      </c>
      <c r="G5" s="46" t="s">
        <v>8</v>
      </c>
      <c r="H5" s="46" t="s">
        <v>7</v>
      </c>
      <c r="I5" s="46" t="s">
        <v>9</v>
      </c>
      <c r="J5" s="46" t="s">
        <v>10</v>
      </c>
    </row>
    <row r="6" spans="1:10" ht="21.75" customHeight="1">
      <c r="A6" s="42"/>
      <c r="B6" s="39"/>
      <c r="C6" s="37"/>
      <c r="D6" s="42"/>
      <c r="E6" s="45"/>
      <c r="F6" s="42"/>
      <c r="G6" s="42"/>
      <c r="H6" s="42"/>
      <c r="I6" s="42"/>
      <c r="J6" s="42"/>
    </row>
    <row r="7" spans="1:10" ht="78.75" customHeight="1">
      <c r="A7" s="2" t="s">
        <v>3</v>
      </c>
      <c r="B7" s="30" t="s">
        <v>21</v>
      </c>
      <c r="C7" s="5"/>
      <c r="D7" s="19" t="s">
        <v>15</v>
      </c>
      <c r="E7" s="13">
        <v>25</v>
      </c>
      <c r="F7" s="3">
        <v>0</v>
      </c>
      <c r="G7" s="8">
        <f>E7*F7</f>
        <v>0</v>
      </c>
      <c r="H7" s="7">
        <v>0.08</v>
      </c>
      <c r="I7" s="4">
        <f>H7*G7</f>
        <v>0</v>
      </c>
      <c r="J7" s="4">
        <f>I7+G7</f>
        <v>0</v>
      </c>
    </row>
    <row r="8" spans="1:10" ht="97.5" customHeight="1">
      <c r="A8" s="2" t="s">
        <v>4</v>
      </c>
      <c r="B8" s="30" t="s">
        <v>28</v>
      </c>
      <c r="C8" s="5"/>
      <c r="D8" s="19" t="s">
        <v>15</v>
      </c>
      <c r="E8" s="13">
        <v>2</v>
      </c>
      <c r="F8" s="3">
        <v>0</v>
      </c>
      <c r="G8" s="8">
        <f>E8*F8</f>
        <v>0</v>
      </c>
      <c r="H8" s="7">
        <v>0.23</v>
      </c>
      <c r="I8" s="4">
        <f>H8*G8</f>
        <v>0</v>
      </c>
      <c r="J8" s="4">
        <f>I8+G8</f>
        <v>0</v>
      </c>
    </row>
    <row r="9" spans="1:10" ht="160.5" customHeight="1">
      <c r="A9" s="2" t="s">
        <v>5</v>
      </c>
      <c r="B9" s="30" t="s">
        <v>29</v>
      </c>
      <c r="C9" s="5"/>
      <c r="D9" s="19" t="s">
        <v>15</v>
      </c>
      <c r="E9" s="13">
        <v>5</v>
      </c>
      <c r="F9" s="3">
        <v>0</v>
      </c>
      <c r="G9" s="8">
        <f>E9*F9</f>
        <v>0</v>
      </c>
      <c r="H9" s="7">
        <v>0.08</v>
      </c>
      <c r="I9" s="4">
        <f>H9*G9</f>
        <v>0</v>
      </c>
      <c r="J9" s="4">
        <f>I9+G9</f>
        <v>0</v>
      </c>
    </row>
    <row r="10" spans="1:10" ht="348">
      <c r="A10" s="2"/>
      <c r="B10" s="30" t="s">
        <v>30</v>
      </c>
      <c r="C10" s="5"/>
      <c r="D10" s="19" t="s">
        <v>15</v>
      </c>
      <c r="E10" s="13">
        <v>2</v>
      </c>
      <c r="F10" s="3">
        <v>0</v>
      </c>
      <c r="G10" s="8">
        <f>E10*F10</f>
        <v>0</v>
      </c>
      <c r="H10" s="7">
        <v>0.08</v>
      </c>
      <c r="I10" s="4">
        <f>H10*G10</f>
        <v>0</v>
      </c>
      <c r="J10" s="4">
        <f>I10+G10</f>
        <v>0</v>
      </c>
    </row>
    <row r="11" spans="1:10" ht="159" customHeight="1">
      <c r="A11" s="2" t="s">
        <v>6</v>
      </c>
      <c r="B11" s="20" t="s">
        <v>33</v>
      </c>
      <c r="C11" s="5"/>
      <c r="D11" s="19" t="s">
        <v>15</v>
      </c>
      <c r="E11" s="13">
        <v>2</v>
      </c>
      <c r="F11" s="3">
        <v>0</v>
      </c>
      <c r="G11" s="8">
        <f>E11*F11</f>
        <v>0</v>
      </c>
      <c r="H11" s="7">
        <v>0.08</v>
      </c>
      <c r="I11" s="4">
        <f>H11*G11</f>
        <v>0</v>
      </c>
      <c r="J11" s="4">
        <f>I11+G11</f>
        <v>0</v>
      </c>
    </row>
    <row r="12" spans="1:10" ht="26.25" customHeight="1">
      <c r="A12" s="33" t="s">
        <v>12</v>
      </c>
      <c r="B12" s="34"/>
      <c r="C12" s="34"/>
      <c r="D12" s="34"/>
      <c r="E12" s="34"/>
      <c r="F12" s="35"/>
      <c r="G12" s="28">
        <f>SUM(G7:G11)</f>
        <v>0</v>
      </c>
      <c r="H12" s="23"/>
      <c r="I12" s="29">
        <f>G12*8%</f>
        <v>0</v>
      </c>
      <c r="J12" s="29">
        <f>G12+I12</f>
        <v>0</v>
      </c>
    </row>
  </sheetData>
  <sheetProtection/>
  <mergeCells count="15">
    <mergeCell ref="H5:H6"/>
    <mergeCell ref="I5:I6"/>
    <mergeCell ref="J5:J6"/>
    <mergeCell ref="A2:J2"/>
    <mergeCell ref="I1:J1"/>
    <mergeCell ref="A12:F12"/>
    <mergeCell ref="C5:C6"/>
    <mergeCell ref="B5:B6"/>
    <mergeCell ref="A4:J4"/>
    <mergeCell ref="A5:A6"/>
    <mergeCell ref="A3:J3"/>
    <mergeCell ref="D5:D6"/>
    <mergeCell ref="E5:E6"/>
    <mergeCell ref="F5:F6"/>
    <mergeCell ref="G5:G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J8"/>
  <sheetViews>
    <sheetView view="pageBreakPreview" zoomScaleNormal="80" zoomScaleSheetLayoutView="100" zoomScalePageLayoutView="0" workbookViewId="0" topLeftCell="A1">
      <selection activeCell="H1" sqref="H1:J1"/>
    </sheetView>
  </sheetViews>
  <sheetFormatPr defaultColWidth="9.140625" defaultRowHeight="15"/>
  <cols>
    <col min="1" max="1" width="6.00390625" style="0" customWidth="1"/>
    <col min="2" max="2" width="36.7109375" style="0" customWidth="1"/>
    <col min="3" max="3" width="18.28125" style="0" customWidth="1"/>
    <col min="4" max="4" width="6.8515625" style="0" customWidth="1"/>
    <col min="5" max="5" width="6.57421875" style="0" customWidth="1"/>
    <col min="6" max="6" width="12.57421875" style="0" customWidth="1"/>
    <col min="7" max="7" width="12.140625" style="0" customWidth="1"/>
    <col min="8" max="8" width="8.00390625" style="0" customWidth="1"/>
    <col min="9" max="9" width="13.00390625" style="0" customWidth="1"/>
    <col min="10" max="10" width="12.00390625" style="0" customWidth="1"/>
  </cols>
  <sheetData>
    <row r="1" spans="8:10" ht="15">
      <c r="H1" s="48"/>
      <c r="I1" s="48"/>
      <c r="J1" s="48"/>
    </row>
    <row r="2" spans="1:10" ht="15">
      <c r="A2" s="43" t="s">
        <v>14</v>
      </c>
      <c r="B2" s="43"/>
      <c r="C2" s="43"/>
      <c r="D2" s="43"/>
      <c r="E2" s="43"/>
      <c r="F2" s="43"/>
      <c r="G2" s="43"/>
      <c r="H2" s="43"/>
      <c r="I2" s="43"/>
      <c r="J2" s="43"/>
    </row>
    <row r="3" spans="1:10" ht="15">
      <c r="A3" s="43" t="s">
        <v>22</v>
      </c>
      <c r="B3" s="43"/>
      <c r="C3" s="43"/>
      <c r="D3" s="43"/>
      <c r="E3" s="43"/>
      <c r="F3" s="43"/>
      <c r="G3" s="43"/>
      <c r="H3" s="43"/>
      <c r="I3" s="43"/>
      <c r="J3" s="43"/>
    </row>
    <row r="4" spans="1:10" ht="15">
      <c r="A4" s="18"/>
      <c r="B4" s="18"/>
      <c r="C4" s="18"/>
      <c r="D4" s="18"/>
      <c r="E4" s="18"/>
      <c r="F4" s="18"/>
      <c r="G4" s="18"/>
      <c r="H4" s="18"/>
      <c r="I4" s="18"/>
      <c r="J4" s="18"/>
    </row>
    <row r="5" spans="1:10" ht="15">
      <c r="A5" s="50" t="s">
        <v>0</v>
      </c>
      <c r="B5" s="51" t="s">
        <v>13</v>
      </c>
      <c r="C5" s="52" t="s">
        <v>18</v>
      </c>
      <c r="D5" s="50" t="s">
        <v>1</v>
      </c>
      <c r="E5" s="54" t="s">
        <v>2</v>
      </c>
      <c r="F5" s="49" t="s">
        <v>11</v>
      </c>
      <c r="G5" s="49" t="s">
        <v>8</v>
      </c>
      <c r="H5" s="49" t="s">
        <v>16</v>
      </c>
      <c r="I5" s="49" t="s">
        <v>9</v>
      </c>
      <c r="J5" s="49" t="s">
        <v>10</v>
      </c>
    </row>
    <row r="6" spans="1:10" ht="44.25" customHeight="1">
      <c r="A6" s="50"/>
      <c r="B6" s="51"/>
      <c r="C6" s="53"/>
      <c r="D6" s="50"/>
      <c r="E6" s="55"/>
      <c r="F6" s="50"/>
      <c r="G6" s="50"/>
      <c r="H6" s="50"/>
      <c r="I6" s="50"/>
      <c r="J6" s="50"/>
    </row>
    <row r="7" spans="1:10" ht="288.75" customHeight="1">
      <c r="A7" s="14" t="s">
        <v>3</v>
      </c>
      <c r="B7" s="21" t="s">
        <v>23</v>
      </c>
      <c r="C7" s="6"/>
      <c r="D7" s="14" t="s">
        <v>15</v>
      </c>
      <c r="E7" s="2">
        <v>1</v>
      </c>
      <c r="F7" s="32">
        <v>0</v>
      </c>
      <c r="G7" s="10">
        <f>E7*F7</f>
        <v>0</v>
      </c>
      <c r="H7" s="9">
        <v>0.23</v>
      </c>
      <c r="I7" s="10">
        <f>H7*G7</f>
        <v>0</v>
      </c>
      <c r="J7" s="10">
        <f>I7+G7</f>
        <v>0</v>
      </c>
    </row>
    <row r="8" spans="1:10" ht="35.25" customHeight="1">
      <c r="A8" s="56" t="s">
        <v>17</v>
      </c>
      <c r="B8" s="57"/>
      <c r="C8" s="57"/>
      <c r="D8" s="57"/>
      <c r="E8" s="57"/>
      <c r="F8" s="58"/>
      <c r="G8" s="26">
        <f>SUM(G7:G7)</f>
        <v>0</v>
      </c>
      <c r="H8" s="22"/>
      <c r="I8" s="10">
        <f>G8*23%</f>
        <v>0</v>
      </c>
      <c r="J8" s="10">
        <f>I8+G8</f>
        <v>0</v>
      </c>
    </row>
  </sheetData>
  <sheetProtection/>
  <mergeCells count="14">
    <mergeCell ref="E5:E6"/>
    <mergeCell ref="F5:F6"/>
    <mergeCell ref="A8:F8"/>
    <mergeCell ref="A2:J2"/>
    <mergeCell ref="H1:J1"/>
    <mergeCell ref="A3:J3"/>
    <mergeCell ref="G5:G6"/>
    <mergeCell ref="H5:H6"/>
    <mergeCell ref="I5:I6"/>
    <mergeCell ref="J5:J6"/>
    <mergeCell ref="A5:A6"/>
    <mergeCell ref="B5:B6"/>
    <mergeCell ref="C5:C6"/>
    <mergeCell ref="D5:D6"/>
  </mergeCells>
  <printOptions/>
  <pageMargins left="0.7" right="0.7" top="0.75" bottom="0.75" header="0.3" footer="0.3"/>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J9"/>
  <sheetViews>
    <sheetView view="pageBreakPreview" zoomScale="90" zoomScaleNormal="60" zoomScaleSheetLayoutView="90" zoomScalePageLayoutView="0" workbookViewId="0" topLeftCell="A1">
      <selection activeCell="B21" sqref="B21"/>
    </sheetView>
  </sheetViews>
  <sheetFormatPr defaultColWidth="9.140625" defaultRowHeight="15"/>
  <cols>
    <col min="1" max="1" width="5.7109375" style="0" customWidth="1"/>
    <col min="2" max="2" width="57.57421875" style="0" customWidth="1"/>
    <col min="3" max="3" width="28.00390625" style="0" customWidth="1"/>
    <col min="6" max="6" width="10.421875" style="0" bestFit="1" customWidth="1"/>
    <col min="7" max="7" width="17.28125" style="0" customWidth="1"/>
    <col min="8" max="8" width="7.8515625" style="0" customWidth="1"/>
    <col min="9" max="9" width="13.421875" style="0" customWidth="1"/>
    <col min="10" max="10" width="14.8515625" style="0" customWidth="1"/>
  </cols>
  <sheetData>
    <row r="1" spans="8:10" ht="15">
      <c r="H1" s="48"/>
      <c r="I1" s="48"/>
      <c r="J1" s="48"/>
    </row>
    <row r="2" spans="1:10" ht="15">
      <c r="A2" s="43" t="s">
        <v>20</v>
      </c>
      <c r="B2" s="43"/>
      <c r="C2" s="43"/>
      <c r="D2" s="43"/>
      <c r="E2" s="43"/>
      <c r="F2" s="43"/>
      <c r="G2" s="43"/>
      <c r="H2" s="43"/>
      <c r="I2" s="43"/>
      <c r="J2" s="43"/>
    </row>
    <row r="3" spans="1:10" ht="15">
      <c r="A3" s="43" t="s">
        <v>26</v>
      </c>
      <c r="B3" s="43"/>
      <c r="C3" s="43"/>
      <c r="D3" s="43"/>
      <c r="E3" s="43"/>
      <c r="F3" s="43"/>
      <c r="G3" s="43"/>
      <c r="H3" s="43"/>
      <c r="I3" s="43"/>
      <c r="J3" s="43"/>
    </row>
    <row r="5" spans="1:10" ht="15">
      <c r="A5" s="60" t="s">
        <v>0</v>
      </c>
      <c r="B5" s="59" t="s">
        <v>13</v>
      </c>
      <c r="C5" s="64" t="s">
        <v>18</v>
      </c>
      <c r="D5" s="60" t="s">
        <v>1</v>
      </c>
      <c r="E5" s="66" t="s">
        <v>2</v>
      </c>
      <c r="F5" s="59" t="s">
        <v>19</v>
      </c>
      <c r="G5" s="59" t="s">
        <v>8</v>
      </c>
      <c r="H5" s="59" t="s">
        <v>7</v>
      </c>
      <c r="I5" s="59" t="s">
        <v>9</v>
      </c>
      <c r="J5" s="59" t="s">
        <v>10</v>
      </c>
    </row>
    <row r="6" spans="1:10" ht="30" customHeight="1">
      <c r="A6" s="60"/>
      <c r="B6" s="59"/>
      <c r="C6" s="65"/>
      <c r="D6" s="60"/>
      <c r="E6" s="67"/>
      <c r="F6" s="60"/>
      <c r="G6" s="60"/>
      <c r="H6" s="60"/>
      <c r="I6" s="60"/>
      <c r="J6" s="60"/>
    </row>
    <row r="7" spans="1:10" ht="107.25" customHeight="1">
      <c r="A7" s="14">
        <v>1</v>
      </c>
      <c r="B7" s="21" t="s">
        <v>24</v>
      </c>
      <c r="C7" s="6"/>
      <c r="D7" s="14" t="s">
        <v>15</v>
      </c>
      <c r="E7" s="2">
        <v>2</v>
      </c>
      <c r="F7" s="10">
        <v>0</v>
      </c>
      <c r="G7" s="12">
        <f>E7*F7</f>
        <v>0</v>
      </c>
      <c r="H7" s="11">
        <v>0.08</v>
      </c>
      <c r="I7" s="10">
        <f>H7*G7</f>
        <v>0</v>
      </c>
      <c r="J7" s="10">
        <f>I7+G7</f>
        <v>0</v>
      </c>
    </row>
    <row r="8" spans="1:10" ht="83.25" customHeight="1">
      <c r="A8" s="14">
        <v>2</v>
      </c>
      <c r="B8" s="21" t="s">
        <v>35</v>
      </c>
      <c r="C8" s="6"/>
      <c r="D8" s="14" t="s">
        <v>15</v>
      </c>
      <c r="E8" s="2">
        <v>1</v>
      </c>
      <c r="F8" s="10">
        <v>0</v>
      </c>
      <c r="G8" s="12">
        <f>E8*F8</f>
        <v>0</v>
      </c>
      <c r="H8" s="11">
        <v>0.08</v>
      </c>
      <c r="I8" s="10">
        <f>H8*G8</f>
        <v>0</v>
      </c>
      <c r="J8" s="10">
        <f>I8+G8</f>
        <v>0</v>
      </c>
    </row>
    <row r="9" spans="1:10" ht="30" customHeight="1">
      <c r="A9" s="61" t="s">
        <v>17</v>
      </c>
      <c r="B9" s="62"/>
      <c r="C9" s="62"/>
      <c r="D9" s="62"/>
      <c r="E9" s="62"/>
      <c r="F9" s="63"/>
      <c r="G9" s="25">
        <f>SUM(G7:G8)</f>
        <v>0</v>
      </c>
      <c r="H9" s="24"/>
      <c r="I9" s="25">
        <f>G9*8%</f>
        <v>0</v>
      </c>
      <c r="J9" s="25">
        <f>SUM(G9,I9)</f>
        <v>0</v>
      </c>
    </row>
  </sheetData>
  <sheetProtection/>
  <mergeCells count="14">
    <mergeCell ref="B5:B6"/>
    <mergeCell ref="C5:C6"/>
    <mergeCell ref="D5:D6"/>
    <mergeCell ref="E5:E6"/>
    <mergeCell ref="F5:F6"/>
    <mergeCell ref="H1:J1"/>
    <mergeCell ref="A2:J2"/>
    <mergeCell ref="A3:J3"/>
    <mergeCell ref="A9:F9"/>
    <mergeCell ref="G5:G6"/>
    <mergeCell ref="H5:H6"/>
    <mergeCell ref="I5:I6"/>
    <mergeCell ref="J5:J6"/>
    <mergeCell ref="A5:A6"/>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J8"/>
  <sheetViews>
    <sheetView view="pageBreakPreview" zoomScale="90" zoomScaleNormal="60" zoomScaleSheetLayoutView="90" zoomScalePageLayoutView="0" workbookViewId="0" topLeftCell="A1">
      <selection activeCell="C7" sqref="C7"/>
    </sheetView>
  </sheetViews>
  <sheetFormatPr defaultColWidth="9.140625" defaultRowHeight="15"/>
  <cols>
    <col min="1" max="1" width="5.7109375" style="0" customWidth="1"/>
    <col min="2" max="2" width="59.140625" style="0" customWidth="1"/>
    <col min="3" max="3" width="26.421875" style="0" customWidth="1"/>
    <col min="6" max="6" width="11.7109375" style="0" bestFit="1" customWidth="1"/>
    <col min="7" max="7" width="17.421875" style="0" customWidth="1"/>
    <col min="8" max="8" width="8.28125" style="0" customWidth="1"/>
    <col min="9" max="9" width="13.421875" style="0" customWidth="1"/>
    <col min="10" max="10" width="14.8515625" style="0" customWidth="1"/>
  </cols>
  <sheetData>
    <row r="1" spans="8:10" ht="15">
      <c r="H1" s="48"/>
      <c r="I1" s="48"/>
      <c r="J1" s="48"/>
    </row>
    <row r="2" spans="1:10" ht="15">
      <c r="A2" s="43" t="s">
        <v>14</v>
      </c>
      <c r="B2" s="43"/>
      <c r="C2" s="43"/>
      <c r="D2" s="43"/>
      <c r="E2" s="43"/>
      <c r="F2" s="43"/>
      <c r="G2" s="43"/>
      <c r="H2" s="43"/>
      <c r="I2" s="43"/>
      <c r="J2" s="43"/>
    </row>
    <row r="3" spans="1:10" ht="15">
      <c r="A3" s="43" t="s">
        <v>25</v>
      </c>
      <c r="B3" s="43"/>
      <c r="C3" s="43"/>
      <c r="D3" s="43"/>
      <c r="E3" s="43"/>
      <c r="F3" s="43"/>
      <c r="G3" s="43"/>
      <c r="H3" s="43"/>
      <c r="I3" s="43"/>
      <c r="J3" s="43"/>
    </row>
    <row r="5" spans="1:10" ht="15">
      <c r="A5" s="68" t="s">
        <v>0</v>
      </c>
      <c r="B5" s="69" t="s">
        <v>13</v>
      </c>
      <c r="C5" s="70" t="s">
        <v>18</v>
      </c>
      <c r="D5" s="68" t="s">
        <v>1</v>
      </c>
      <c r="E5" s="72" t="s">
        <v>2</v>
      </c>
      <c r="F5" s="69" t="s">
        <v>19</v>
      </c>
      <c r="G5" s="69" t="s">
        <v>8</v>
      </c>
      <c r="H5" s="69" t="s">
        <v>7</v>
      </c>
      <c r="I5" s="69" t="s">
        <v>9</v>
      </c>
      <c r="J5" s="69" t="s">
        <v>10</v>
      </c>
    </row>
    <row r="6" spans="1:10" ht="36" customHeight="1">
      <c r="A6" s="68"/>
      <c r="B6" s="69"/>
      <c r="C6" s="71"/>
      <c r="D6" s="68"/>
      <c r="E6" s="73"/>
      <c r="F6" s="68"/>
      <c r="G6" s="68"/>
      <c r="H6" s="68"/>
      <c r="I6" s="68"/>
      <c r="J6" s="68"/>
    </row>
    <row r="7" spans="1:10" ht="152.25" customHeight="1">
      <c r="A7" s="14">
        <v>1</v>
      </c>
      <c r="B7" s="31" t="s">
        <v>31</v>
      </c>
      <c r="C7" s="6"/>
      <c r="D7" s="14" t="s">
        <v>15</v>
      </c>
      <c r="E7" s="2">
        <v>18</v>
      </c>
      <c r="F7" s="10">
        <v>0</v>
      </c>
      <c r="G7" s="12">
        <f>E7*F7</f>
        <v>0</v>
      </c>
      <c r="H7" s="11">
        <v>0.08</v>
      </c>
      <c r="I7" s="10">
        <f>H7*G7</f>
        <v>0</v>
      </c>
      <c r="J7" s="10">
        <f>I7+G7</f>
        <v>0</v>
      </c>
    </row>
    <row r="8" spans="1:10" ht="30" customHeight="1">
      <c r="A8" s="74" t="s">
        <v>17</v>
      </c>
      <c r="B8" s="75"/>
      <c r="C8" s="75"/>
      <c r="D8" s="75"/>
      <c r="E8" s="75"/>
      <c r="F8" s="76"/>
      <c r="G8" s="27">
        <f>SUM(G7:G7)</f>
        <v>0</v>
      </c>
      <c r="H8" s="24"/>
      <c r="I8" s="27">
        <f>G8*8%</f>
        <v>0</v>
      </c>
      <c r="J8" s="27">
        <f>SUM(G8,I8)</f>
        <v>0</v>
      </c>
    </row>
  </sheetData>
  <sheetProtection/>
  <mergeCells count="14">
    <mergeCell ref="H5:H6"/>
    <mergeCell ref="I5:I6"/>
    <mergeCell ref="J5:J6"/>
    <mergeCell ref="A8:F8"/>
    <mergeCell ref="H1:J1"/>
    <mergeCell ref="A2:J2"/>
    <mergeCell ref="A3:J3"/>
    <mergeCell ref="A5:A6"/>
    <mergeCell ref="B5:B6"/>
    <mergeCell ref="C5:C6"/>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8"/>
  <sheetViews>
    <sheetView tabSelected="1" view="pageBreakPreview" zoomScale="90" zoomScaleNormal="60" zoomScaleSheetLayoutView="90" zoomScalePageLayoutView="0" workbookViewId="0" topLeftCell="A1">
      <selection activeCell="A8" sqref="A8:F8"/>
    </sheetView>
  </sheetViews>
  <sheetFormatPr defaultColWidth="9.140625" defaultRowHeight="15"/>
  <cols>
    <col min="1" max="1" width="5.7109375" style="0" customWidth="1"/>
    <col min="2" max="2" width="59.140625" style="0" customWidth="1"/>
    <col min="3" max="3" width="28.8515625" style="0" customWidth="1"/>
    <col min="6" max="6" width="11.7109375" style="0" bestFit="1" customWidth="1"/>
    <col min="7" max="7" width="19.7109375" style="0" customWidth="1"/>
    <col min="9" max="9" width="13.421875" style="0" customWidth="1"/>
    <col min="10" max="10" width="14.8515625" style="0" customWidth="1"/>
  </cols>
  <sheetData>
    <row r="1" spans="8:10" ht="15">
      <c r="H1" s="48"/>
      <c r="I1" s="48"/>
      <c r="J1" s="48"/>
    </row>
    <row r="2" spans="1:10" ht="15">
      <c r="A2" s="43" t="s">
        <v>14</v>
      </c>
      <c r="B2" s="43"/>
      <c r="C2" s="43"/>
      <c r="D2" s="43"/>
      <c r="E2" s="43"/>
      <c r="F2" s="43"/>
      <c r="G2" s="43"/>
      <c r="H2" s="43"/>
      <c r="I2" s="43"/>
      <c r="J2" s="43"/>
    </row>
    <row r="3" spans="1:10" ht="15">
      <c r="A3" s="43" t="s">
        <v>27</v>
      </c>
      <c r="B3" s="43"/>
      <c r="C3" s="43"/>
      <c r="D3" s="43"/>
      <c r="E3" s="43"/>
      <c r="F3" s="43"/>
      <c r="G3" s="43"/>
      <c r="H3" s="43"/>
      <c r="I3" s="43"/>
      <c r="J3" s="43"/>
    </row>
    <row r="5" spans="1:10" ht="15">
      <c r="A5" s="68" t="s">
        <v>0</v>
      </c>
      <c r="B5" s="69" t="s">
        <v>13</v>
      </c>
      <c r="C5" s="70" t="s">
        <v>18</v>
      </c>
      <c r="D5" s="68" t="s">
        <v>1</v>
      </c>
      <c r="E5" s="72" t="s">
        <v>2</v>
      </c>
      <c r="F5" s="69" t="s">
        <v>19</v>
      </c>
      <c r="G5" s="69" t="s">
        <v>8</v>
      </c>
      <c r="H5" s="69" t="s">
        <v>7</v>
      </c>
      <c r="I5" s="69" t="s">
        <v>9</v>
      </c>
      <c r="J5" s="69" t="s">
        <v>10</v>
      </c>
    </row>
    <row r="6" spans="1:10" ht="36" customHeight="1">
      <c r="A6" s="68"/>
      <c r="B6" s="69"/>
      <c r="C6" s="71"/>
      <c r="D6" s="68"/>
      <c r="E6" s="73"/>
      <c r="F6" s="68"/>
      <c r="G6" s="68"/>
      <c r="H6" s="68"/>
      <c r="I6" s="68"/>
      <c r="J6" s="68"/>
    </row>
    <row r="7" spans="1:10" ht="158.25" customHeight="1">
      <c r="A7" s="14">
        <v>1</v>
      </c>
      <c r="B7" s="31" t="s">
        <v>32</v>
      </c>
      <c r="C7" s="6"/>
      <c r="D7" s="14" t="s">
        <v>15</v>
      </c>
      <c r="E7" s="2">
        <v>2</v>
      </c>
      <c r="F7" s="10">
        <v>0</v>
      </c>
      <c r="G7" s="12">
        <f>E7*F7</f>
        <v>0</v>
      </c>
      <c r="H7" s="11">
        <v>0.08</v>
      </c>
      <c r="I7" s="10">
        <f>H7*G7</f>
        <v>0</v>
      </c>
      <c r="J7" s="10">
        <f>I7+G7</f>
        <v>0</v>
      </c>
    </row>
    <row r="8" spans="1:10" ht="30" customHeight="1">
      <c r="A8" s="74" t="s">
        <v>17</v>
      </c>
      <c r="B8" s="75"/>
      <c r="C8" s="75"/>
      <c r="D8" s="75"/>
      <c r="E8" s="75"/>
      <c r="F8" s="76"/>
      <c r="G8" s="27">
        <f>SUM(G7:G7)</f>
        <v>0</v>
      </c>
      <c r="H8" s="24"/>
      <c r="I8" s="27">
        <f>G8*8%</f>
        <v>0</v>
      </c>
      <c r="J8" s="27">
        <f>SUM(G8,I8)</f>
        <v>0</v>
      </c>
    </row>
  </sheetData>
  <sheetProtection/>
  <mergeCells count="14">
    <mergeCell ref="J5:J6"/>
    <mergeCell ref="A8:F8"/>
    <mergeCell ref="H1:J1"/>
    <mergeCell ref="A2:J2"/>
    <mergeCell ref="A3:J3"/>
    <mergeCell ref="A5:A6"/>
    <mergeCell ref="B5:B6"/>
    <mergeCell ref="C5:C6"/>
    <mergeCell ref="D5:D6"/>
    <mergeCell ref="E5:E6"/>
    <mergeCell ref="F5:F6"/>
    <mergeCell ref="G5:G6"/>
    <mergeCell ref="H5:H6"/>
    <mergeCell ref="I5:I6"/>
  </mergeCells>
  <printOptions/>
  <pageMargins left="0.7086614173228347" right="0.7086614173228347" top="0.7480314960629921"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2011-10-06T05:42:55Z</cp:lastPrinted>
  <dcterms:created xsi:type="dcterms:W3CDTF">2006-09-22T13:37:51Z</dcterms:created>
  <dcterms:modified xsi:type="dcterms:W3CDTF">2022-12-02T13:44:26Z</dcterms:modified>
  <cp:category/>
  <cp:version/>
  <cp:contentType/>
  <cp:contentStatus/>
</cp:coreProperties>
</file>