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710" tabRatio="350" activeTab="0"/>
  </bookViews>
  <sheets>
    <sheet name="Pakiet 1-3" sheetId="1" r:id="rId1"/>
  </sheets>
  <definedNames>
    <definedName name="Excel_BuiltIn_Print_Area_1_1">#REF!</definedName>
    <definedName name="_xlnm.Print_Area" localSheetId="0">'Pakiet 1-3'!$A$1:$M$68</definedName>
  </definedNames>
  <calcPr fullCalcOnLoad="1"/>
</workbook>
</file>

<file path=xl/sharedStrings.xml><?xml version="1.0" encoding="utf-8"?>
<sst xmlns="http://schemas.openxmlformats.org/spreadsheetml/2006/main" count="88" uniqueCount="43">
  <si>
    <t xml:space="preserve">Lp. </t>
  </si>
  <si>
    <t xml:space="preserve">Nazwa </t>
  </si>
  <si>
    <t>Jedn. miary</t>
  </si>
  <si>
    <t xml:space="preserve">Ilość </t>
  </si>
  <si>
    <t>Cena  jedn. netto</t>
  </si>
  <si>
    <t>Wartość netto</t>
  </si>
  <si>
    <t>Wartość brutto</t>
  </si>
  <si>
    <t>op</t>
  </si>
  <si>
    <t>Ogółem</t>
  </si>
  <si>
    <t>Nazwa produktu</t>
  </si>
  <si>
    <t>Numer katalogowy</t>
  </si>
  <si>
    <t xml:space="preserve"> VAT (%)</t>
  </si>
  <si>
    <t>Formularz asortymentowo - cenowy</t>
  </si>
  <si>
    <t xml:space="preserve">Jeśli dotyczy - nazwa (opis) wyrobu dopuszczonego przez Zamawiajacego na podstawie pytań                   / nr pytania </t>
  </si>
  <si>
    <t>załącznik nr 1</t>
  </si>
  <si>
    <t>op.</t>
  </si>
  <si>
    <t>szt</t>
  </si>
  <si>
    <t>Worki na zwłoki, zamykane na taśmę, wykonane z folii polietylenowej o  grubości 0,15 - 0,16  µm, wymiary worków 90 x 220 cm, kolor czarny</t>
  </si>
  <si>
    <r>
      <t xml:space="preserve">Worki foliowe  do gromadzenia i usuwania odpadów ze szpitali i innych obiektów służby zdrowia i użyteczności publicznej. Worki </t>
    </r>
    <r>
      <rPr>
        <b/>
        <sz val="9"/>
        <rFont val="Calibri"/>
        <family val="2"/>
      </rPr>
      <t>niebieskie o poj. 35 L</t>
    </r>
    <r>
      <rPr>
        <sz val="9"/>
        <rFont val="Calibri"/>
        <family val="2"/>
      </rPr>
      <t xml:space="preserve"> , folia LDPE o grubości 18 mikronów, wymiary worków 50x60 cm, </t>
    </r>
    <r>
      <rPr>
        <b/>
        <sz val="9"/>
        <rFont val="Calibri"/>
        <family val="2"/>
      </rPr>
      <t xml:space="preserve">Opakowanie a'20 szt. </t>
    </r>
  </si>
  <si>
    <r>
      <t xml:space="preserve">Worki foliowe  do gromadzenia i usuwania odpadów ze szpitali i innych obiektów służby zdrowia i użyteczności publicznej. Worki </t>
    </r>
    <r>
      <rPr>
        <b/>
        <sz val="9"/>
        <rFont val="Calibri"/>
        <family val="2"/>
      </rPr>
      <t>czerwone o poj. 35 L</t>
    </r>
    <r>
      <rPr>
        <sz val="9"/>
        <rFont val="Calibri"/>
        <family val="2"/>
      </rPr>
      <t xml:space="preserve"> , folia LDPE o grubości 18 mikronów, wymiary worków 50x60 cm, </t>
    </r>
    <r>
      <rPr>
        <b/>
        <sz val="9"/>
        <rFont val="Calibri"/>
        <family val="2"/>
      </rPr>
      <t>Opakowanie a'20 szt.</t>
    </r>
  </si>
  <si>
    <r>
      <t xml:space="preserve">Worki foliowe  do gromadzenia i usuwania odpadów ze szpitali i innych obiektów służby zdrowia i użyteczności publicznej. Worki </t>
    </r>
    <r>
      <rPr>
        <b/>
        <sz val="9"/>
        <rFont val="Calibri"/>
        <family val="2"/>
      </rPr>
      <t>zielone o poj. 35 L</t>
    </r>
    <r>
      <rPr>
        <sz val="9"/>
        <rFont val="Calibri"/>
        <family val="2"/>
      </rPr>
      <t xml:space="preserve"> , folia LDPE o grubości 18 mikronów, wymiary worków 50x60 cm, </t>
    </r>
    <r>
      <rPr>
        <b/>
        <sz val="9"/>
        <rFont val="Calibri"/>
        <family val="2"/>
      </rPr>
      <t>Opakowanie a'20 szt.</t>
    </r>
  </si>
  <si>
    <r>
      <t xml:space="preserve">Worki foliowe  do gromadzenia i usuwania odpadów ze szpitali i innych obiektów służby zdrowia i użyteczności publicznej. Worki </t>
    </r>
    <r>
      <rPr>
        <b/>
        <sz val="9"/>
        <rFont val="Calibri"/>
        <family val="2"/>
      </rPr>
      <t>niebieskie o poj. 60 L</t>
    </r>
    <r>
      <rPr>
        <sz val="9"/>
        <rFont val="Calibri"/>
        <family val="2"/>
      </rPr>
      <t xml:space="preserve"> , folia LDPE o grubości 18 mikronów, wymiary worków 60x70 cm, </t>
    </r>
    <r>
      <rPr>
        <b/>
        <sz val="9"/>
        <rFont val="Calibri"/>
        <family val="2"/>
      </rPr>
      <t>Opakowanie a'20 szt.</t>
    </r>
  </si>
  <si>
    <r>
      <t xml:space="preserve">Worki foliowe  do gromadzenia i usuwania odpadów ze szpitali i innych obiektów służby zdrowia i użyteczności publicznej. Worki </t>
    </r>
    <r>
      <rPr>
        <b/>
        <sz val="9"/>
        <rFont val="Calibri"/>
        <family val="2"/>
      </rPr>
      <t>czerwone o poj. 60 L</t>
    </r>
    <r>
      <rPr>
        <sz val="9"/>
        <rFont val="Calibri"/>
        <family val="2"/>
      </rPr>
      <t xml:space="preserve"> , folia LDPE o grubości 18 mikronów, wymiary worków 60x70 cm, </t>
    </r>
    <r>
      <rPr>
        <b/>
        <sz val="9"/>
        <rFont val="Calibri"/>
        <family val="2"/>
      </rPr>
      <t>Opakowanie a'20 szt.</t>
    </r>
  </si>
  <si>
    <r>
      <t xml:space="preserve">Worki foliowe  do gromadzenia i usuwania odpadów ze szpitali i innych obiektów służby zdrowia i użyteczności publicznej. Worki </t>
    </r>
    <r>
      <rPr>
        <b/>
        <sz val="9"/>
        <rFont val="Calibri"/>
        <family val="2"/>
      </rPr>
      <t>zielone o poj. 60 L</t>
    </r>
    <r>
      <rPr>
        <sz val="9"/>
        <rFont val="Calibri"/>
        <family val="2"/>
      </rPr>
      <t xml:space="preserve"> , folia LDPE o grubości 18 mikronów, wymiary worków 60x70 cm, </t>
    </r>
    <r>
      <rPr>
        <b/>
        <sz val="9"/>
        <rFont val="Calibri"/>
        <family val="2"/>
      </rPr>
      <t>Opakowanie a'20 szt.</t>
    </r>
  </si>
  <si>
    <r>
      <t xml:space="preserve">Worki foliowe  do gromadzenia i usuwania odpadów ze szpitali i innych obiektów służby zdrowia i użyteczności publicznej. Worki </t>
    </r>
    <r>
      <rPr>
        <b/>
        <sz val="9"/>
        <rFont val="Calibri"/>
        <family val="2"/>
      </rPr>
      <t>niebieskie o poj. 120 L</t>
    </r>
    <r>
      <rPr>
        <sz val="9"/>
        <rFont val="Calibri"/>
        <family val="2"/>
      </rPr>
      <t xml:space="preserve"> , folia LDPE o grubości 21  mikronów, wymiary worków 70x110  cm, </t>
    </r>
    <r>
      <rPr>
        <b/>
        <sz val="9"/>
        <rFont val="Calibri"/>
        <family val="2"/>
      </rPr>
      <t>Opakowanie a' 25 szt.</t>
    </r>
  </si>
  <si>
    <r>
      <t xml:space="preserve">Worki foliowe  do gromadzenia i usuwania odpadów ze szpitali i innych obiektów służby zdrowia i użyteczności publicznej. Worki </t>
    </r>
    <r>
      <rPr>
        <b/>
        <sz val="9"/>
        <rFont val="Calibri"/>
        <family val="2"/>
      </rPr>
      <t>czerwone o poj. 120 L</t>
    </r>
    <r>
      <rPr>
        <sz val="9"/>
        <rFont val="Calibri"/>
        <family val="2"/>
      </rPr>
      <t xml:space="preserve"> , folia LDPE o grubości 21 mikronów, wymiary worków 70x110 cm,</t>
    </r>
    <r>
      <rPr>
        <b/>
        <sz val="9"/>
        <rFont val="Calibri"/>
        <family val="2"/>
      </rPr>
      <t xml:space="preserve"> Opakowanie a' 25 szt.</t>
    </r>
  </si>
  <si>
    <r>
      <t xml:space="preserve">Worki foliowe  do gromadzenia i usuwania odpadów ze szpitali i innych obiektów służby zdrowia i użyteczności publicznej. Worki </t>
    </r>
    <r>
      <rPr>
        <b/>
        <sz val="9"/>
        <rFont val="Calibri"/>
        <family val="2"/>
      </rPr>
      <t>zielone o poj. 120 L</t>
    </r>
    <r>
      <rPr>
        <sz val="9"/>
        <rFont val="Calibri"/>
        <family val="2"/>
      </rPr>
      <t xml:space="preserve"> , folia LDPE o grubości 30 mikronów, wymiary worków 70x109 cm, </t>
    </r>
    <r>
      <rPr>
        <b/>
        <sz val="9"/>
        <rFont val="Calibri"/>
        <family val="2"/>
      </rPr>
      <t>Opakowanie a' 25 szt</t>
    </r>
    <r>
      <rPr>
        <sz val="9"/>
        <rFont val="Calibri"/>
        <family val="2"/>
      </rPr>
      <t>..</t>
    </r>
  </si>
  <si>
    <r>
      <t xml:space="preserve">Worki foliowe  do gromadzenia i usuwania odpadów ze szpitali i innych obiektów służby zdrowia i użyteczności publicznej. Worki </t>
    </r>
    <r>
      <rPr>
        <b/>
        <sz val="9"/>
        <rFont val="Calibri"/>
        <family val="2"/>
      </rPr>
      <t>żółte o poj. 120 L</t>
    </r>
    <r>
      <rPr>
        <sz val="9"/>
        <rFont val="Calibri"/>
        <family val="2"/>
      </rPr>
      <t xml:space="preserve"> , folia LDPE o grubości 21 mikronów, wymiary worków 70x110 cm, </t>
    </r>
    <r>
      <rPr>
        <b/>
        <sz val="9"/>
        <rFont val="Calibri"/>
        <family val="2"/>
      </rPr>
      <t>Opakowanie a' 25 szt.</t>
    </r>
  </si>
  <si>
    <r>
      <t xml:space="preserve">Worki foliowe  do gromadzenia i usuwania odpadów ze szpitali i innych obiektów służby zdrowia i użyteczności publicznej. Worki </t>
    </r>
    <r>
      <rPr>
        <b/>
        <sz val="9"/>
        <rFont val="Calibri"/>
        <family val="2"/>
      </rPr>
      <t>białe o poj. 120 L</t>
    </r>
    <r>
      <rPr>
        <sz val="9"/>
        <rFont val="Calibri"/>
        <family val="2"/>
      </rPr>
      <t xml:space="preserve"> , folia LDPE o grubości 21 mikronów, wymiary worków 70x110 cm, </t>
    </r>
    <r>
      <rPr>
        <b/>
        <sz val="9"/>
        <rFont val="Calibri"/>
        <family val="2"/>
      </rPr>
      <t>Opakowanie a' 25 szt.</t>
    </r>
  </si>
  <si>
    <r>
      <t xml:space="preserve">Worki foliowe  do gromadzenia i usuwania odpadów ze szpitali i innych obiektów służby zdrowia i użyteczności publicznej. Worki </t>
    </r>
    <r>
      <rPr>
        <b/>
        <sz val="9"/>
        <rFont val="Calibri"/>
        <family val="2"/>
      </rPr>
      <t>niebieskie o poj. 160 L</t>
    </r>
    <r>
      <rPr>
        <sz val="9"/>
        <rFont val="Calibri"/>
        <family val="2"/>
      </rPr>
      <t xml:space="preserve"> , folia LDPE o grubości 35 mikronów, wymiary worków 90x130 cm, </t>
    </r>
    <r>
      <rPr>
        <b/>
        <sz val="9"/>
        <rFont val="Calibri"/>
        <family val="2"/>
      </rPr>
      <t>Opakowanie a' 25 szt.</t>
    </r>
  </si>
  <si>
    <r>
      <t xml:space="preserve">Worki foliowe  do gromadzenia i usuwania odpadów ze szpitali i innych obiektów służby zdrowia i użyteczności publicznej. Worki </t>
    </r>
    <r>
      <rPr>
        <b/>
        <sz val="9"/>
        <rFont val="Calibri"/>
        <family val="2"/>
      </rPr>
      <t>czerwone o poj. 160 L</t>
    </r>
    <r>
      <rPr>
        <sz val="9"/>
        <rFont val="Calibri"/>
        <family val="2"/>
      </rPr>
      <t xml:space="preserve"> , folia LDPE o grubości 35 mikronów, wymiary worków 90x106 cm,</t>
    </r>
    <r>
      <rPr>
        <b/>
        <sz val="9"/>
        <rFont val="Calibri"/>
        <family val="2"/>
      </rPr>
      <t xml:space="preserve"> Opakowanie a' 20 szt.</t>
    </r>
  </si>
  <si>
    <r>
      <t xml:space="preserve">Worki foliowe  do gromadzenia i usuwania odpadów ze szpitali i innych obiektów służby zdrowia i użyteczności publicznej. Worki </t>
    </r>
    <r>
      <rPr>
        <b/>
        <sz val="9"/>
        <rFont val="Calibri"/>
        <family val="2"/>
      </rPr>
      <t>zielone o poj. 160 L</t>
    </r>
    <r>
      <rPr>
        <sz val="9"/>
        <rFont val="Calibri"/>
        <family val="2"/>
      </rPr>
      <t xml:space="preserve"> , folia LDPE o grubości 35 mikronów, wymiary worków 90x106 cm, </t>
    </r>
    <r>
      <rPr>
        <b/>
        <sz val="9"/>
        <rFont val="Calibri"/>
        <family val="2"/>
      </rPr>
      <t>Opakowanie a' 20 szt.</t>
    </r>
  </si>
  <si>
    <r>
      <t xml:space="preserve">Worki foliowe  do gromadzenia i usuwania odpadów ze szpitali i innych obiektów służby zdrowia i użyteczności publicznej. Worki </t>
    </r>
    <r>
      <rPr>
        <b/>
        <sz val="9"/>
        <rFont val="Calibri"/>
        <family val="2"/>
      </rPr>
      <t xml:space="preserve">czerwone o poj. 240 L </t>
    </r>
    <r>
      <rPr>
        <sz val="9"/>
        <rFont val="Calibri"/>
        <family val="2"/>
      </rPr>
      <t xml:space="preserve">, folia LDPE o grubości 35 mikronów, wymiary worków 90x106 cm, </t>
    </r>
    <r>
      <rPr>
        <b/>
        <sz val="9"/>
        <rFont val="Calibri"/>
        <family val="2"/>
      </rPr>
      <t>Opakowanie a' 20 szt.</t>
    </r>
  </si>
  <si>
    <r>
      <t xml:space="preserve">Opaski kablowe 15 cm do zamykania worków foliowych . Opaski wyposażone w ząbkowany profil, który po przeprowadzeniu przez głowicę zaklinowuje się na stałe i blokuje możliwość ponownego otwarcia worka. </t>
    </r>
    <r>
      <rPr>
        <b/>
        <sz val="9"/>
        <rFont val="Calibri"/>
        <family val="2"/>
      </rPr>
      <t>Opakowanie a' 100 szt</t>
    </r>
  </si>
  <si>
    <r>
      <t xml:space="preserve">Etykiety samoprzylepne na odpady medyczne  białe, cięte                                                      
Rozmiar etykiety: 40mm x 700mm
Kolor: Biały matowy
</t>
    </r>
    <r>
      <rPr>
        <b/>
        <sz val="9"/>
        <rFont val="Calibri"/>
        <family val="2"/>
      </rPr>
      <t xml:space="preserve">Opakowanie a' 100 szt
</t>
    </r>
    <r>
      <rPr>
        <sz val="9"/>
        <rFont val="Calibri"/>
        <family val="2"/>
      </rPr>
      <t xml:space="preserve">Kształt: Prostokątny                                                                       
</t>
    </r>
  </si>
  <si>
    <t>wykorzystanie min. 80%</t>
  </si>
  <si>
    <r>
      <t xml:space="preserve">Płyn w postaci pianki do higienicznego mycia rąk. Nie zawierający mydła. Zalecany do stosowania u osób z alergią  i nietolerancją na produkty na bazie mydła do dozownika w systemie zamkniętym, kompatybilny z posiadanymi </t>
    </r>
    <r>
      <rPr>
        <b/>
        <sz val="9"/>
        <rFont val="Calibri"/>
        <family val="2"/>
      </rPr>
      <t>dozownikami Velodes</t>
    </r>
    <r>
      <rPr>
        <sz val="9"/>
        <rFont val="Calibri"/>
        <family val="2"/>
      </rPr>
      <t xml:space="preserve">. Dozownik o wymiarze- szerokość 130 mm wysokości 275 mm, długość ramienia około 130 mm.                                           </t>
    </r>
    <r>
      <rPr>
        <b/>
        <sz val="9"/>
        <rFont val="Calibri"/>
        <family val="2"/>
      </rPr>
      <t>Opakowanie wkład 1l</t>
    </r>
  </si>
  <si>
    <t>.............................................................................................</t>
  </si>
  <si>
    <t>podpis Wykonawcy</t>
  </si>
  <si>
    <t xml:space="preserve">Pakiet nr 2  - WORKI NA ODPADY           umowa od                                                         </t>
  </si>
  <si>
    <t xml:space="preserve">Pakiet nr 3 WORKI NA ZWŁOKI               umowa od                                                                     </t>
  </si>
  <si>
    <t xml:space="preserve">Pakiet nr 1 - MYDŁO W POSTACI PIANKI                       umowa od                                                                                                                      </t>
  </si>
  <si>
    <t xml:space="preserve">Pakiet nr 2 - WORKI NA ODPADY                     umowa od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</si>
</sst>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#,##0.00&quot; zł&quot;"/>
    <numFmt numFmtId="168" formatCode="#%"/>
    <numFmt numFmtId="169" formatCode="#,##0.00\ [$zł-415];[Red]\-#,##0.00\ [$zł-415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.00\ [$zł-415]_-;\-* #,##0.00\ [$zł-415]_-;_-* &quot;-&quot;??\ [$zł-415]_-;_-@_-"/>
    <numFmt numFmtId="175" formatCode="#,##0.00\ &quot;zł&quot;"/>
    <numFmt numFmtId="176" formatCode="#,##0.00_ ;\-#,##0.00\ "/>
    <numFmt numFmtId="177" formatCode="_-* #,##0.00&quot; zł&quot;_-;\-* #,##0.00&quot; zł&quot;_-;_-* \-??&quot; zł&quot;_-;_-@_-"/>
    <numFmt numFmtId="178" formatCode="#,##0.00&quot; zł&quot;;\-#,##0.00&quot; zł&quot;"/>
    <numFmt numFmtId="179" formatCode="#,##0.00\ _z_ł"/>
  </numFmts>
  <fonts count="56">
    <font>
      <sz val="10"/>
      <name val="Arial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8"/>
      <name val="Arial CE"/>
      <family val="2"/>
    </font>
    <font>
      <b/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9"/>
      <color indexed="62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sz val="9"/>
      <color indexed="53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3" tint="-0.24997000396251678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32" fillId="0" borderId="0">
      <alignment/>
      <protection/>
    </xf>
    <xf numFmtId="0" fontId="44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42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6" fontId="1" fillId="0" borderId="10" xfId="42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52" fillId="35" borderId="11" xfId="52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/>
    </xf>
    <xf numFmtId="166" fontId="3" fillId="0" borderId="11" xfId="42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178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center" vertical="center"/>
    </xf>
    <xf numFmtId="178" fontId="2" fillId="33" borderId="10" xfId="0" applyNumberFormat="1" applyFont="1" applyFill="1" applyBorder="1" applyAlignment="1">
      <alignment horizontal="center" vertical="center"/>
    </xf>
    <xf numFmtId="175" fontId="2" fillId="34" borderId="11" xfId="0" applyNumberFormat="1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1" fontId="53" fillId="0" borderId="15" xfId="0" applyNumberFormat="1" applyFont="1" applyBorder="1" applyAlignment="1">
      <alignment horizontal="center" vertical="center"/>
    </xf>
    <xf numFmtId="167" fontId="53" fillId="0" borderId="15" xfId="0" applyNumberFormat="1" applyFont="1" applyBorder="1" applyAlignment="1">
      <alignment horizontal="center" vertical="center"/>
    </xf>
    <xf numFmtId="7" fontId="53" fillId="0" borderId="15" xfId="0" applyNumberFormat="1" applyFont="1" applyBorder="1" applyAlignment="1">
      <alignment horizontal="center" vertical="center"/>
    </xf>
    <xf numFmtId="168" fontId="53" fillId="0" borderId="15" xfId="0" applyNumberFormat="1" applyFont="1" applyBorder="1" applyAlignment="1">
      <alignment horizontal="center" vertical="center"/>
    </xf>
    <xf numFmtId="166" fontId="54" fillId="0" borderId="15" xfId="42" applyFont="1" applyFill="1" applyBorder="1" applyAlignment="1" applyProtection="1">
      <alignment/>
      <protection/>
    </xf>
    <xf numFmtId="2" fontId="54" fillId="0" borderId="13" xfId="0" applyNumberFormat="1" applyFont="1" applyBorder="1" applyAlignment="1">
      <alignment horizontal="center" vertical="center"/>
    </xf>
    <xf numFmtId="0" fontId="54" fillId="0" borderId="16" xfId="0" applyFont="1" applyBorder="1" applyAlignment="1">
      <alignment/>
    </xf>
    <xf numFmtId="44" fontId="3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top" wrapText="1"/>
    </xf>
    <xf numFmtId="169" fontId="3" fillId="36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178" fontId="2" fillId="33" borderId="17" xfId="0" applyNumberFormat="1" applyFont="1" applyFill="1" applyBorder="1" applyAlignment="1">
      <alignment horizontal="center" vertical="center"/>
    </xf>
    <xf numFmtId="166" fontId="55" fillId="0" borderId="12" xfId="42" applyFont="1" applyFill="1" applyBorder="1" applyAlignment="1" applyProtection="1">
      <alignment/>
      <protection/>
    </xf>
    <xf numFmtId="166" fontId="1" fillId="0" borderId="12" xfId="42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20" xfId="0" applyFont="1" applyBorder="1" applyAlignment="1">
      <alignment/>
    </xf>
    <xf numFmtId="0" fontId="6" fillId="0" borderId="0" xfId="0" applyFont="1" applyAlignment="1">
      <alignment/>
    </xf>
    <xf numFmtId="0" fontId="6" fillId="0" borderId="21" xfId="0" applyFont="1" applyBorder="1" applyAlignment="1">
      <alignment horizontal="left" wrapText="1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6" fontId="1" fillId="0" borderId="11" xfId="42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24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5" xfId="53"/>
    <cellStyle name="Normalny 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view="pageBreakPreview" zoomScaleSheetLayoutView="100" workbookViewId="0" topLeftCell="A43">
      <selection activeCell="K6" sqref="K6"/>
    </sheetView>
  </sheetViews>
  <sheetFormatPr defaultColWidth="9.140625" defaultRowHeight="12.75"/>
  <cols>
    <col min="1" max="1" width="6.7109375" style="0" customWidth="1"/>
    <col min="2" max="2" width="75.8515625" style="0" customWidth="1"/>
    <col min="5" max="5" width="13.28125" style="0" customWidth="1"/>
    <col min="6" max="6" width="20.57421875" style="0" customWidth="1"/>
    <col min="7" max="7" width="21.7109375" style="0" customWidth="1"/>
    <col min="8" max="8" width="15.421875" style="0" customWidth="1"/>
    <col min="9" max="9" width="27.57421875" style="0" customWidth="1"/>
    <col min="10" max="10" width="15.8515625" style="0" customWidth="1"/>
    <col min="11" max="11" width="52.140625" style="0" customWidth="1"/>
    <col min="12" max="12" width="17.421875" style="0" customWidth="1"/>
    <col min="13" max="13" width="39.140625" style="0" customWidth="1"/>
  </cols>
  <sheetData>
    <row r="1" ht="12.75">
      <c r="M1" s="7"/>
    </row>
    <row r="2" spans="1:11" ht="15.75">
      <c r="A2" s="45" t="s">
        <v>12</v>
      </c>
      <c r="B2" s="45"/>
      <c r="C2" s="45"/>
      <c r="D2" s="45"/>
      <c r="E2" s="45"/>
      <c r="F2" s="45"/>
      <c r="G2" s="45"/>
      <c r="H2" s="45"/>
      <c r="I2" s="45"/>
      <c r="J2" s="45"/>
      <c r="K2" s="13" t="s">
        <v>14</v>
      </c>
    </row>
    <row r="3" spans="7:13" ht="12.75">
      <c r="G3" s="8"/>
      <c r="H3" s="8"/>
      <c r="I3" s="8"/>
      <c r="J3" s="8"/>
      <c r="K3" s="8"/>
      <c r="M3" s="13"/>
    </row>
    <row r="4" spans="7:13" ht="12.75">
      <c r="G4" s="8"/>
      <c r="H4" s="8"/>
      <c r="I4" s="8"/>
      <c r="J4" s="8"/>
      <c r="K4" s="8"/>
      <c r="M4" s="13"/>
    </row>
    <row r="5" spans="1:12" ht="39.75" customHeight="1">
      <c r="A5" s="44" t="s">
        <v>41</v>
      </c>
      <c r="B5" s="44"/>
      <c r="C5" s="44"/>
      <c r="D5" s="44"/>
      <c r="E5" s="44"/>
      <c r="F5" s="44"/>
      <c r="G5" s="44"/>
      <c r="H5" s="44"/>
      <c r="I5" s="44"/>
      <c r="J5" s="44"/>
      <c r="K5" s="44" t="s">
        <v>35</v>
      </c>
      <c r="L5" s="11"/>
    </row>
    <row r="6" spans="1:11" ht="39.75" customHeight="1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11</v>
      </c>
      <c r="H6" s="9" t="s">
        <v>6</v>
      </c>
      <c r="I6" s="9" t="s">
        <v>9</v>
      </c>
      <c r="J6" s="9" t="s">
        <v>10</v>
      </c>
      <c r="K6" s="10" t="s">
        <v>13</v>
      </c>
    </row>
    <row r="7" spans="1:11" ht="77.25" customHeight="1">
      <c r="A7" s="20">
        <v>2</v>
      </c>
      <c r="B7" s="33" t="s">
        <v>36</v>
      </c>
      <c r="C7" s="21" t="s">
        <v>15</v>
      </c>
      <c r="D7" s="22">
        <v>450</v>
      </c>
      <c r="E7" s="23"/>
      <c r="F7" s="24">
        <f>D7*E7</f>
        <v>0</v>
      </c>
      <c r="G7" s="25">
        <v>0.23</v>
      </c>
      <c r="H7" s="24">
        <f>F7*G7+F7</f>
        <v>0</v>
      </c>
      <c r="I7" s="26"/>
      <c r="J7" s="27"/>
      <c r="K7" s="28"/>
    </row>
    <row r="8" spans="1:13" s="1" customFormat="1" ht="20.25" customHeight="1">
      <c r="A8" s="51" t="s">
        <v>8</v>
      </c>
      <c r="B8" s="51"/>
      <c r="C8" s="51"/>
      <c r="D8" s="51"/>
      <c r="E8" s="51"/>
      <c r="F8" s="19">
        <f>SUM(H7)</f>
        <v>0</v>
      </c>
      <c r="G8" s="38"/>
      <c r="H8" s="19">
        <f>SUM(F7)</f>
        <v>0</v>
      </c>
      <c r="I8" s="52"/>
      <c r="J8" s="52"/>
      <c r="K8" s="52"/>
      <c r="L8"/>
      <c r="M8"/>
    </row>
    <row r="9" ht="39.75" customHeight="1"/>
    <row r="10" spans="10:12" ht="12.75">
      <c r="J10" s="53" t="s">
        <v>38</v>
      </c>
      <c r="K10" s="53"/>
      <c r="L10" s="53"/>
    </row>
    <row r="11" ht="13.5" customHeight="1"/>
    <row r="12" spans="1:11" ht="35.25" customHeight="1" hidden="1">
      <c r="A12" s="54" t="s">
        <v>39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ht="35.2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ht="35.25" customHeight="1">
      <c r="A14" s="44" t="s">
        <v>42</v>
      </c>
      <c r="B14" s="43"/>
      <c r="C14" s="43"/>
      <c r="D14" s="43"/>
      <c r="E14" s="43"/>
      <c r="F14" s="43"/>
      <c r="G14" s="43"/>
      <c r="H14" s="43"/>
      <c r="I14" s="43"/>
      <c r="J14" s="43"/>
      <c r="K14" s="44" t="s">
        <v>35</v>
      </c>
    </row>
    <row r="15" spans="1:11" ht="36">
      <c r="A15" s="6" t="s">
        <v>0</v>
      </c>
      <c r="B15" s="6" t="s">
        <v>1</v>
      </c>
      <c r="C15" s="6" t="s">
        <v>2</v>
      </c>
      <c r="D15" s="6" t="s">
        <v>3</v>
      </c>
      <c r="E15" s="6" t="s">
        <v>4</v>
      </c>
      <c r="F15" s="6" t="s">
        <v>5</v>
      </c>
      <c r="G15" s="6" t="s">
        <v>11</v>
      </c>
      <c r="H15" s="6" t="s">
        <v>6</v>
      </c>
      <c r="I15" s="6" t="s">
        <v>9</v>
      </c>
      <c r="J15" s="6" t="s">
        <v>10</v>
      </c>
      <c r="K15" s="10" t="s">
        <v>13</v>
      </c>
    </row>
    <row r="16" spans="1:11" ht="49.5" customHeight="1">
      <c r="A16" s="3">
        <v>1</v>
      </c>
      <c r="B16" s="32" t="s">
        <v>18</v>
      </c>
      <c r="C16" s="3" t="s">
        <v>7</v>
      </c>
      <c r="D16" s="3">
        <v>200</v>
      </c>
      <c r="E16" s="29"/>
      <c r="F16" s="14">
        <f aca="true" t="shared" si="0" ref="F16:F32">D16*E16</f>
        <v>0</v>
      </c>
      <c r="G16" s="4">
        <v>0.23</v>
      </c>
      <c r="H16" s="14">
        <f aca="true" t="shared" si="1" ref="H16:H32">F16*G16+F16</f>
        <v>0</v>
      </c>
      <c r="I16" s="5"/>
      <c r="J16" s="15"/>
      <c r="K16" s="28"/>
    </row>
    <row r="17" spans="1:11" ht="49.5" customHeight="1">
      <c r="A17" s="3">
        <v>2</v>
      </c>
      <c r="B17" s="32" t="s">
        <v>19</v>
      </c>
      <c r="C17" s="3" t="s">
        <v>7</v>
      </c>
      <c r="D17" s="3">
        <v>450</v>
      </c>
      <c r="E17" s="29"/>
      <c r="F17" s="14">
        <f t="shared" si="0"/>
        <v>0</v>
      </c>
      <c r="G17" s="4">
        <v>0.23</v>
      </c>
      <c r="H17" s="14">
        <f t="shared" si="1"/>
        <v>0</v>
      </c>
      <c r="I17" s="5"/>
      <c r="J17" s="36"/>
      <c r="K17" s="12"/>
    </row>
    <row r="18" spans="1:11" ht="49.5" customHeight="1">
      <c r="A18" s="3">
        <v>3</v>
      </c>
      <c r="B18" s="32" t="s">
        <v>20</v>
      </c>
      <c r="C18" s="3" t="s">
        <v>7</v>
      </c>
      <c r="D18" s="3">
        <v>400</v>
      </c>
      <c r="E18" s="29"/>
      <c r="F18" s="14">
        <f t="shared" si="0"/>
        <v>0</v>
      </c>
      <c r="G18" s="4">
        <v>0.23</v>
      </c>
      <c r="H18" s="14">
        <f t="shared" si="1"/>
        <v>0</v>
      </c>
      <c r="I18" s="5"/>
      <c r="J18" s="36"/>
      <c r="K18" s="30"/>
    </row>
    <row r="19" spans="1:11" ht="49.5" customHeight="1">
      <c r="A19" s="3">
        <v>4</v>
      </c>
      <c r="B19" s="32" t="s">
        <v>21</v>
      </c>
      <c r="C19" s="3" t="s">
        <v>7</v>
      </c>
      <c r="D19" s="3">
        <v>600</v>
      </c>
      <c r="E19" s="29"/>
      <c r="F19" s="14">
        <f t="shared" si="0"/>
        <v>0</v>
      </c>
      <c r="G19" s="4">
        <v>0.23</v>
      </c>
      <c r="H19" s="14">
        <f t="shared" si="1"/>
        <v>0</v>
      </c>
      <c r="I19" s="5"/>
      <c r="J19" s="36"/>
      <c r="K19" s="30"/>
    </row>
    <row r="20" spans="1:11" ht="49.5" customHeight="1">
      <c r="A20" s="3">
        <v>5</v>
      </c>
      <c r="B20" s="32" t="s">
        <v>22</v>
      </c>
      <c r="C20" s="3" t="s">
        <v>7</v>
      </c>
      <c r="D20" s="3">
        <v>1500</v>
      </c>
      <c r="E20" s="29"/>
      <c r="F20" s="14">
        <f t="shared" si="0"/>
        <v>0</v>
      </c>
      <c r="G20" s="4">
        <v>0.23</v>
      </c>
      <c r="H20" s="14">
        <f t="shared" si="1"/>
        <v>0</v>
      </c>
      <c r="I20" s="5"/>
      <c r="J20" s="36"/>
      <c r="K20" s="30"/>
    </row>
    <row r="21" spans="1:11" ht="49.5" customHeight="1">
      <c r="A21" s="3">
        <v>6</v>
      </c>
      <c r="B21" s="32" t="s">
        <v>23</v>
      </c>
      <c r="C21" s="3" t="s">
        <v>7</v>
      </c>
      <c r="D21" s="3">
        <v>1600</v>
      </c>
      <c r="E21" s="29"/>
      <c r="F21" s="14">
        <f t="shared" si="0"/>
        <v>0</v>
      </c>
      <c r="G21" s="4">
        <v>0.23</v>
      </c>
      <c r="H21" s="14">
        <f t="shared" si="1"/>
        <v>0</v>
      </c>
      <c r="I21" s="5"/>
      <c r="J21" s="36"/>
      <c r="K21" s="30"/>
    </row>
    <row r="22" spans="1:11" ht="49.5" customHeight="1">
      <c r="A22" s="3">
        <v>7</v>
      </c>
      <c r="B22" s="32" t="s">
        <v>24</v>
      </c>
      <c r="C22" s="3" t="s">
        <v>7</v>
      </c>
      <c r="D22" s="3">
        <v>700</v>
      </c>
      <c r="E22" s="29"/>
      <c r="F22" s="14">
        <f t="shared" si="0"/>
        <v>0</v>
      </c>
      <c r="G22" s="4">
        <v>0.23</v>
      </c>
      <c r="H22" s="14">
        <f t="shared" si="1"/>
        <v>0</v>
      </c>
      <c r="I22" s="5"/>
      <c r="J22" s="36"/>
      <c r="K22" s="30"/>
    </row>
    <row r="23" spans="1:11" ht="49.5" customHeight="1">
      <c r="A23" s="3">
        <v>8</v>
      </c>
      <c r="B23" s="32" t="s">
        <v>25</v>
      </c>
      <c r="C23" s="3" t="s">
        <v>7</v>
      </c>
      <c r="D23" s="3">
        <v>1800</v>
      </c>
      <c r="E23" s="29"/>
      <c r="F23" s="14">
        <f t="shared" si="0"/>
        <v>0</v>
      </c>
      <c r="G23" s="4">
        <v>0.23</v>
      </c>
      <c r="H23" s="14">
        <f t="shared" si="1"/>
        <v>0</v>
      </c>
      <c r="I23" s="5"/>
      <c r="J23" s="36"/>
      <c r="K23" s="30"/>
    </row>
    <row r="24" spans="1:11" ht="49.5" customHeight="1">
      <c r="A24" s="3">
        <v>9</v>
      </c>
      <c r="B24" s="32" t="s">
        <v>26</v>
      </c>
      <c r="C24" s="3" t="s">
        <v>7</v>
      </c>
      <c r="D24" s="3">
        <v>1300</v>
      </c>
      <c r="E24" s="29"/>
      <c r="F24" s="14">
        <f t="shared" si="0"/>
        <v>0</v>
      </c>
      <c r="G24" s="4">
        <v>0.23</v>
      </c>
      <c r="H24" s="14">
        <f t="shared" si="1"/>
        <v>0</v>
      </c>
      <c r="I24" s="5"/>
      <c r="J24" s="36"/>
      <c r="K24" s="30"/>
    </row>
    <row r="25" spans="1:11" ht="49.5" customHeight="1">
      <c r="A25" s="3">
        <v>10</v>
      </c>
      <c r="B25" s="32" t="s">
        <v>27</v>
      </c>
      <c r="C25" s="3" t="s">
        <v>7</v>
      </c>
      <c r="D25" s="3">
        <v>200</v>
      </c>
      <c r="E25" s="29"/>
      <c r="F25" s="14">
        <f t="shared" si="0"/>
        <v>0</v>
      </c>
      <c r="G25" s="4">
        <v>0.23</v>
      </c>
      <c r="H25" s="14">
        <f t="shared" si="1"/>
        <v>0</v>
      </c>
      <c r="I25" s="5"/>
      <c r="J25" s="36"/>
      <c r="K25" s="30"/>
    </row>
    <row r="26" spans="1:11" ht="49.5" customHeight="1">
      <c r="A26" s="3">
        <v>11</v>
      </c>
      <c r="B26" s="32" t="s">
        <v>28</v>
      </c>
      <c r="C26" s="3" t="s">
        <v>7</v>
      </c>
      <c r="D26" s="3">
        <v>10</v>
      </c>
      <c r="E26" s="29"/>
      <c r="F26" s="14">
        <f t="shared" si="0"/>
        <v>0</v>
      </c>
      <c r="G26" s="4">
        <v>0.23</v>
      </c>
      <c r="H26" s="14">
        <f t="shared" si="1"/>
        <v>0</v>
      </c>
      <c r="I26" s="5"/>
      <c r="J26" s="36"/>
      <c r="K26" s="30"/>
    </row>
    <row r="27" spans="1:11" ht="49.5" customHeight="1">
      <c r="A27" s="3">
        <v>12</v>
      </c>
      <c r="B27" s="32" t="s">
        <v>29</v>
      </c>
      <c r="C27" s="3" t="s">
        <v>7</v>
      </c>
      <c r="D27" s="3">
        <v>350</v>
      </c>
      <c r="E27" s="29"/>
      <c r="F27" s="14">
        <f t="shared" si="0"/>
        <v>0</v>
      </c>
      <c r="G27" s="4">
        <v>0.23</v>
      </c>
      <c r="H27" s="14">
        <f t="shared" si="1"/>
        <v>0</v>
      </c>
      <c r="I27" s="5"/>
      <c r="J27" s="36"/>
      <c r="K27" s="30"/>
    </row>
    <row r="28" spans="1:11" ht="49.5" customHeight="1">
      <c r="A28" s="3">
        <v>13</v>
      </c>
      <c r="B28" s="32" t="s">
        <v>30</v>
      </c>
      <c r="C28" s="3" t="s">
        <v>7</v>
      </c>
      <c r="D28" s="3">
        <v>1300</v>
      </c>
      <c r="E28" s="29"/>
      <c r="F28" s="14">
        <f t="shared" si="0"/>
        <v>0</v>
      </c>
      <c r="G28" s="4">
        <v>0.23</v>
      </c>
      <c r="H28" s="14">
        <f t="shared" si="1"/>
        <v>0</v>
      </c>
      <c r="I28" s="5"/>
      <c r="J28" s="36"/>
      <c r="K28" s="30"/>
    </row>
    <row r="29" spans="1:11" ht="49.5" customHeight="1">
      <c r="A29" s="3">
        <v>14</v>
      </c>
      <c r="B29" s="32" t="s">
        <v>31</v>
      </c>
      <c r="C29" s="3" t="s">
        <v>7</v>
      </c>
      <c r="D29" s="3">
        <v>200</v>
      </c>
      <c r="E29" s="29"/>
      <c r="F29" s="14">
        <f t="shared" si="0"/>
        <v>0</v>
      </c>
      <c r="G29" s="4">
        <v>0.23</v>
      </c>
      <c r="H29" s="14">
        <f t="shared" si="1"/>
        <v>0</v>
      </c>
      <c r="I29" s="5"/>
      <c r="J29" s="36"/>
      <c r="K29" s="30"/>
    </row>
    <row r="30" spans="1:11" ht="49.5" customHeight="1">
      <c r="A30" s="3">
        <v>15</v>
      </c>
      <c r="B30" s="32" t="s">
        <v>32</v>
      </c>
      <c r="C30" s="3" t="s">
        <v>7</v>
      </c>
      <c r="D30" s="3">
        <v>1</v>
      </c>
      <c r="E30" s="29"/>
      <c r="F30" s="14">
        <f t="shared" si="0"/>
        <v>0</v>
      </c>
      <c r="G30" s="4">
        <v>0.23</v>
      </c>
      <c r="H30" s="14">
        <f t="shared" si="1"/>
        <v>0</v>
      </c>
      <c r="I30" s="5"/>
      <c r="J30" s="36"/>
      <c r="K30" s="30"/>
    </row>
    <row r="31" spans="1:11" ht="49.5" customHeight="1">
      <c r="A31" s="3">
        <v>16</v>
      </c>
      <c r="B31" s="32" t="s">
        <v>33</v>
      </c>
      <c r="C31" s="3" t="s">
        <v>7</v>
      </c>
      <c r="D31" s="3">
        <v>500</v>
      </c>
      <c r="E31" s="29"/>
      <c r="F31" s="14">
        <f t="shared" si="0"/>
        <v>0</v>
      </c>
      <c r="G31" s="4">
        <v>0.23</v>
      </c>
      <c r="H31" s="14">
        <f t="shared" si="1"/>
        <v>0</v>
      </c>
      <c r="I31" s="5"/>
      <c r="J31" s="36"/>
      <c r="K31" s="30"/>
    </row>
    <row r="32" spans="1:11" ht="72">
      <c r="A32" s="3">
        <v>17</v>
      </c>
      <c r="B32" s="31" t="s">
        <v>34</v>
      </c>
      <c r="C32" s="3" t="s">
        <v>7</v>
      </c>
      <c r="D32" s="3">
        <v>5000</v>
      </c>
      <c r="E32" s="29"/>
      <c r="F32" s="14">
        <f t="shared" si="0"/>
        <v>0</v>
      </c>
      <c r="G32" s="4">
        <v>0.23</v>
      </c>
      <c r="H32" s="14">
        <f t="shared" si="1"/>
        <v>0</v>
      </c>
      <c r="I32" s="41"/>
      <c r="J32" s="37"/>
      <c r="K32" s="42"/>
    </row>
    <row r="33" spans="1:11" ht="69" customHeight="1">
      <c r="A33" s="47" t="s">
        <v>8</v>
      </c>
      <c r="B33" s="48"/>
      <c r="C33" s="48"/>
      <c r="D33" s="48"/>
      <c r="E33" s="49"/>
      <c r="F33" s="18">
        <f>SUM(F16:F32)</f>
        <v>0</v>
      </c>
      <c r="G33" s="17"/>
      <c r="H33" s="39">
        <f>SUM(H16:H32)</f>
        <v>0</v>
      </c>
      <c r="I33" s="50"/>
      <c r="J33" s="50"/>
      <c r="K33" s="50"/>
    </row>
    <row r="34" spans="1:9" ht="12.75">
      <c r="A34" s="1"/>
      <c r="B34" s="1"/>
      <c r="C34" s="1"/>
      <c r="D34" s="1"/>
      <c r="E34" s="1"/>
      <c r="F34" s="1"/>
      <c r="G34" s="1"/>
      <c r="H34" s="1"/>
      <c r="I34" s="2"/>
    </row>
    <row r="37" spans="9:12" ht="12.75">
      <c r="I37" s="1" t="s">
        <v>37</v>
      </c>
      <c r="J37" s="2"/>
      <c r="K37" s="35"/>
      <c r="L37" s="35"/>
    </row>
    <row r="38" spans="9:10" ht="44.25" customHeight="1">
      <c r="I38" s="35" t="s">
        <v>38</v>
      </c>
      <c r="J38" s="35"/>
    </row>
    <row r="39" ht="57" customHeight="1"/>
    <row r="40" ht="57" customHeight="1"/>
    <row r="41" spans="1:11" ht="30" customHeight="1">
      <c r="A41" s="46" t="s">
        <v>40</v>
      </c>
      <c r="B41" s="46"/>
      <c r="C41" s="46"/>
      <c r="D41" s="46"/>
      <c r="E41" s="46"/>
      <c r="F41" s="46"/>
      <c r="G41" s="46"/>
      <c r="H41" s="46"/>
      <c r="I41" s="2"/>
      <c r="J41" s="1"/>
      <c r="K41" s="44" t="s">
        <v>35</v>
      </c>
    </row>
    <row r="42" spans="1:11" ht="36">
      <c r="A42" s="6" t="s">
        <v>0</v>
      </c>
      <c r="B42" s="6" t="s">
        <v>1</v>
      </c>
      <c r="C42" s="6" t="s">
        <v>2</v>
      </c>
      <c r="D42" s="6" t="s">
        <v>3</v>
      </c>
      <c r="E42" s="6" t="s">
        <v>4</v>
      </c>
      <c r="F42" s="6" t="s">
        <v>5</v>
      </c>
      <c r="G42" s="6" t="s">
        <v>11</v>
      </c>
      <c r="H42" s="6" t="s">
        <v>6</v>
      </c>
      <c r="I42" s="6" t="s">
        <v>9</v>
      </c>
      <c r="J42" s="6" t="s">
        <v>10</v>
      </c>
      <c r="K42" s="10" t="s">
        <v>13</v>
      </c>
    </row>
    <row r="43" spans="1:11" ht="51.75" customHeight="1">
      <c r="A43" s="3">
        <v>1</v>
      </c>
      <c r="B43" s="32" t="s">
        <v>17</v>
      </c>
      <c r="C43" s="3" t="s">
        <v>16</v>
      </c>
      <c r="D43" s="3">
        <v>400</v>
      </c>
      <c r="E43" s="34"/>
      <c r="F43" s="14">
        <f>D43*E43</f>
        <v>0</v>
      </c>
      <c r="G43" s="4">
        <v>0.23</v>
      </c>
      <c r="H43" s="14">
        <f>F43*G43+F43</f>
        <v>0</v>
      </c>
      <c r="I43" s="40"/>
      <c r="J43" s="16"/>
      <c r="K43" s="28"/>
    </row>
    <row r="44" spans="1:11" ht="12.75">
      <c r="A44" s="47" t="s">
        <v>8</v>
      </c>
      <c r="B44" s="48"/>
      <c r="C44" s="48"/>
      <c r="D44" s="48"/>
      <c r="E44" s="49"/>
      <c r="F44" s="18">
        <f>SUM(F43:F43)</f>
        <v>0</v>
      </c>
      <c r="G44" s="17"/>
      <c r="H44" s="39">
        <f>SUM(H43:H43)</f>
        <v>0</v>
      </c>
      <c r="I44" s="50"/>
      <c r="J44" s="50"/>
      <c r="K44" s="50"/>
    </row>
    <row r="49" spans="9:11" ht="12.75">
      <c r="I49" s="1" t="s">
        <v>37</v>
      </c>
      <c r="J49" s="2"/>
      <c r="K49" s="1"/>
    </row>
    <row r="50" spans="9:11" ht="12.75">
      <c r="I50" s="35" t="s">
        <v>38</v>
      </c>
      <c r="J50" s="35"/>
      <c r="K50" s="35"/>
    </row>
  </sheetData>
  <sheetProtection/>
  <mergeCells count="9">
    <mergeCell ref="A41:H41"/>
    <mergeCell ref="A44:E44"/>
    <mergeCell ref="I44:K44"/>
    <mergeCell ref="A8:E8"/>
    <mergeCell ref="I8:K8"/>
    <mergeCell ref="J10:L10"/>
    <mergeCell ref="A12:K12"/>
    <mergeCell ref="A33:E33"/>
    <mergeCell ref="I33:K33"/>
  </mergeCells>
  <printOptions/>
  <pageMargins left="0.7" right="0.7" top="0.75" bottom="0.75" header="0.3" footer="0.3"/>
  <pageSetup fitToHeight="0" fitToWidth="1" horizontalDpi="600" verticalDpi="600" orientation="landscape" paperSize="9" scale="41" r:id="rId1"/>
  <rowBreaks count="3" manualBreakCount="3">
    <brk id="11" max="12" man="1"/>
    <brk id="38" max="12" man="1"/>
    <brk id="6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Krawczyk</dc:creator>
  <cp:keywords/>
  <dc:description/>
  <cp:lastModifiedBy>Irena Olesinska</cp:lastModifiedBy>
  <cp:lastPrinted>2024-07-11T06:37:31Z</cp:lastPrinted>
  <dcterms:created xsi:type="dcterms:W3CDTF">2020-07-07T12:13:54Z</dcterms:created>
  <dcterms:modified xsi:type="dcterms:W3CDTF">2024-07-11T06:49:11Z</dcterms:modified>
  <cp:category/>
  <cp:version/>
  <cp:contentType/>
  <cp:contentStatus/>
</cp:coreProperties>
</file>